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Octubre2017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9" i="6" l="1"/>
  <c r="S118" i="1"/>
  <c r="P118" i="1"/>
  <c r="Q118" i="1" s="1"/>
  <c r="K118" i="1"/>
  <c r="F118" i="1"/>
  <c r="S117" i="1" l="1"/>
  <c r="P117" i="1"/>
  <c r="Q117" i="1"/>
  <c r="K117" i="1"/>
  <c r="F117" i="1"/>
  <c r="S116" i="1" l="1"/>
  <c r="P116" i="1"/>
  <c r="Q116" i="1"/>
  <c r="K116" i="1"/>
  <c r="F116" i="1"/>
  <c r="P115" i="1" l="1"/>
  <c r="Q115" i="1" s="1"/>
  <c r="S115" i="1" s="1"/>
  <c r="K115" i="1"/>
  <c r="F115" i="1"/>
  <c r="P114" i="1" l="1"/>
  <c r="K114" i="1"/>
  <c r="Q114" i="1" s="1"/>
  <c r="F114" i="1"/>
  <c r="S114" i="1" l="1"/>
  <c r="S113" i="1"/>
  <c r="Q113" i="1"/>
  <c r="P113" i="1"/>
  <c r="K113" i="1"/>
  <c r="F113" i="1"/>
  <c r="S112" i="1" l="1"/>
  <c r="Q112" i="1"/>
  <c r="P112" i="1"/>
  <c r="K112" i="1"/>
  <c r="F112" i="1"/>
  <c r="Q111" i="1" l="1"/>
  <c r="S111" i="1" s="1"/>
  <c r="P111" i="1"/>
  <c r="K111" i="1"/>
  <c r="F111" i="1"/>
  <c r="Q110" i="1" l="1"/>
  <c r="S110" i="1" s="1"/>
  <c r="P110" i="1"/>
  <c r="K110" i="1"/>
  <c r="F110" i="1"/>
  <c r="S109" i="1" l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<sst xmlns="http://schemas.openxmlformats.org/spreadsheetml/2006/main" count="174" uniqueCount="156">
  <si>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</si>
  <si>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</si>
  <si>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</si>
  <si>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</si>
  <si>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</si>
  <si>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</si>
  <si>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</si>
  <si>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</si>
  <si>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</si>
  <si>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</si>
  <si>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</si>
  <si>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</si>
  <si>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</si>
  <si>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</si>
  <si>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</si>
  <si>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</si>
  <si>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</si>
  <si>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</si>
  <si>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</si>
  <si>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</si>
  <si>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</si>
  <si>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</si>
  <si>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</si>
  <si>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</si>
  <si>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</si>
  <si>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</si>
  <si>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</si>
  <si>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</si>
  <si>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</si>
  <si>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</si>
  <si>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</si>
  <si>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</si>
  <si>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</si>
  <si>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</si>
  <si>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</si>
  <si>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</si>
  <si>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</si>
  <si>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</si>
  <si>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</si>
  <si>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</si>
  <si>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</si>
  <si>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</si>
  <si>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</si>
  <si>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</si>
  <si>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</si>
  <si>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</si>
  <si>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</si>
  <si>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</si>
  <si>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</si>
  <si>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</si>
  <si>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</si>
  <si>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</si>
  <si>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</si>
  <si>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</si>
  <si>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</si>
  <si>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</si>
  <si>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</si>
  <si>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</si>
  <si>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</si>
  <si>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</si>
  <si>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</si>
  <si>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</si>
  <si>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</si>
  <si>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</si>
  <si>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</si>
  <si>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</si>
  <si>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</si>
  <si>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</si>
  <si>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</si>
  <si>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</si>
  <si>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</si>
  <si>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</si>
  <si>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</si>
  <si>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</si>
  <si>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</si>
  <si>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</si>
  <si>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</si>
  <si>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</si>
  <si>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</si>
  <si>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</si>
  <si>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</si>
  <si>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</si>
  <si>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</si>
  <si>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</si>
  <si>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</si>
  <si>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</si>
  <si>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</si>
  <si>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</si>
  <si>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</si>
  <si>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</si>
  <si>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</si>
  <si>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</si>
  <si>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</si>
  <si>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</si>
  <si>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</si>
  <si>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</si>
  <si>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</si>
  <si>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</si>
  <si>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</si>
  <si>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</si>
  <si>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</si>
  <si>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</si>
  <si>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</si>
  <si>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</si>
  <si>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</si>
  <si>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</si>
  <si>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</si>
  <si>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</si>
  <si>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</si>
  <si>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</si>
  <si>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</si>
  <si>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</si>
  <si>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</si>
  <si>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</si>
  <si>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</si>
  <si>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</si>
  <si>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</si>
  <si>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</si>
  <si>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</si>
  <si>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</si>
  <si>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</si>
  <si>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</si>
  <si>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</si>
  <si>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</si>
  <si>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</si>
  <si>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</si>
  <si>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</si>
  <si>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</si>
  <si>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</si>
  <si>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</si>
  <si>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</si>
  <si>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</si>
  <si>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</si>
  <si>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</si>
  <si>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</si>
  <si>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</si>
  <si>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</si>
  <si>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</si>
  <si>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</si>
  <si>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</si>
  <si>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</si>
  <si>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</si>
  <si>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</si>
  <si>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 xml:space="preserve">Nota 6: 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</si>
  <si>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</si>
  <si>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</si>
  <si>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</si>
  <si>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</si>
  <si>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</si>
  <si>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</si>
  <si>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</si>
  <si>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Fecha de publicación: Noviembre de 2017</t>
  </si>
  <si>
    <t>Fecha de corte: Octubre 2017</t>
  </si>
  <si>
    <t>Oct 2017</t>
  </si>
  <si>
    <t>Nota 7:</t>
  </si>
  <si>
    <t>Para el mes de Octubre de 2017 Otecel indica que no es posible enviar la información debido a problemas técnicos en la sistema de reportería, se duplica información del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</si>
</sst>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</cellStyleXfs>
  <cellXfs count="192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9" xfId="0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servicio'!$A$109,'Líneas por servicio'!$A$110,'Líneas por servicio'!$A$111,'Líneas por servicio'!$A$112,'Líneas por servicio'!$A$113,'Líneas por servicio'!$A$114,'Líneas por servicio'!$A$115,'Líneas por servicio'!$A$116,'Líneas por servicio'!$A$117,'Líneas por servicio'!$A$118)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servicio'!$F$109,'Líneas por servicio'!$F$110,'Líneas por servicio'!$F$111,'Líneas por servicio'!$F$112,'Líneas por servicio'!$F$113,'Líneas por servicio'!$F$114,'Líneas por servicio'!$F$115,'Líneas por servicio'!$F$116,'Líneas por servicio'!$F$117,'Líneas por servicio'!$F$118)</c:f>
              <c:numCache>
                <c:formatCode>#,##0</c:formatCode>
                <c:ptCount val="19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8740818.9312365744</c:v>
                </c:pt>
                <c:pt idx="10">
                  <c:v>8756687</c:v>
                </c:pt>
                <c:pt idx="11">
                  <c:v>8770831</c:v>
                </c:pt>
                <c:pt idx="12">
                  <c:v>8779728</c:v>
                </c:pt>
                <c:pt idx="13">
                  <c:v>8801222</c:v>
                </c:pt>
                <c:pt idx="14">
                  <c:v>8821576</c:v>
                </c:pt>
                <c:pt idx="15">
                  <c:v>8751597</c:v>
                </c:pt>
                <c:pt idx="16">
                  <c:v>8682033</c:v>
                </c:pt>
                <c:pt idx="17">
                  <c:v>8611553</c:v>
                </c:pt>
                <c:pt idx="18">
                  <c:v>8521547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servicio'!$A$109,'Líneas por servicio'!$A$110,'Líneas por servicio'!$A$111,'Líneas por servicio'!$A$112,'Líneas por servicio'!$A$113,'Líneas por servicio'!$A$114,'Líneas por servicio'!$A$115,'Líneas por servicio'!$A$116,'Líneas por servicio'!$A$117,'Líneas por servicio'!$A$118)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servicio'!$K$109,'Líneas por servicio'!$K$110,'Líneas por servicio'!$K$111,'Líneas por servicio'!$K$112,'Líneas por servicio'!$K$113,'Líneas por servicio'!$K$114,'Líneas por servicio'!$K$115,'Líneas por servicio'!$K$116,'Líneas por servicio'!$K$117,'Líneas por servicio'!$K$118)</c:f>
              <c:numCache>
                <c:formatCode>#,##0</c:formatCode>
                <c:ptCount val="19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4525750</c:v>
                </c:pt>
                <c:pt idx="10">
                  <c:v>4578932</c:v>
                </c:pt>
                <c:pt idx="11">
                  <c:v>4545105</c:v>
                </c:pt>
                <c:pt idx="12">
                  <c:v>4603330</c:v>
                </c:pt>
                <c:pt idx="13">
                  <c:v>4537153</c:v>
                </c:pt>
                <c:pt idx="14">
                  <c:v>4479049</c:v>
                </c:pt>
                <c:pt idx="15">
                  <c:v>4474456</c:v>
                </c:pt>
                <c:pt idx="16">
                  <c:v>4485802</c:v>
                </c:pt>
                <c:pt idx="17">
                  <c:v>4501316</c:v>
                </c:pt>
                <c:pt idx="18">
                  <c:v>4501316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servicio'!$A$109,'Líneas por servicio'!$A$110,'Líneas por servicio'!$A$111,'Líneas por servicio'!$A$112,'Líneas por servicio'!$A$113,'Líneas por servicio'!$A$114,'Líneas por servicio'!$A$115,'Líneas por servicio'!$A$116,'Líneas por servicio'!$A$117,'Líneas por servicio'!$A$118)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servicio'!$P$109,'Líneas por servicio'!$P$110,'Líneas por servicio'!$P$111,'Líneas por servicio'!$P$112,'Líneas por servicio'!$P$113,'Líneas por servicio'!$P$114,'Líneas por servicio'!$P$115,'Líneas por servicio'!$P$116,'Líneas por servicio'!$P$117,'Líneas por servicio'!$P$118)</c:f>
              <c:numCache>
                <c:formatCode>#,##0</c:formatCode>
                <c:ptCount val="19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1606657</c:v>
                </c:pt>
                <c:pt idx="10">
                  <c:v>1633862</c:v>
                </c:pt>
                <c:pt idx="11">
                  <c:v>1655131</c:v>
                </c:pt>
                <c:pt idx="12">
                  <c:v>1721409</c:v>
                </c:pt>
                <c:pt idx="13">
                  <c:v>1723483</c:v>
                </c:pt>
                <c:pt idx="14">
                  <c:v>1676146</c:v>
                </c:pt>
                <c:pt idx="15">
                  <c:v>1829157</c:v>
                </c:pt>
                <c:pt idx="16">
                  <c:v>1882162</c:v>
                </c:pt>
                <c:pt idx="17">
                  <c:v>1924352</c:v>
                </c:pt>
                <c:pt idx="18">
                  <c:v>1985926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120768"/>
        <c:axId val="348183856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servicio'!$S$109,'Líneas por servicio'!$S$110,'Líneas por servicio'!$S$111,'Líneas por servicio'!$S$112,'Líneas por servicio'!$S$113,'Líneas por servicio'!$S$114,'Líneas por servicio'!$S$115,'Líneas por servicio'!$S$116,'Líneas por servicio'!$S$117,'Líneas por servicio'!$S$118)</c:f>
              <c:numCache>
                <c:formatCode>0.00%</c:formatCode>
                <c:ptCount val="19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0.89871599141876568</c:v>
                </c:pt>
                <c:pt idx="10">
                  <c:v>0.90453215779956497</c:v>
                </c:pt>
                <c:pt idx="11">
                  <c:v>0.9023720643109151</c:v>
                </c:pt>
                <c:pt idx="12">
                  <c:v>0.90927887878014946</c:v>
                </c:pt>
                <c:pt idx="13">
                  <c:v>0.9055860657958491</c:v>
                </c:pt>
                <c:pt idx="14">
                  <c:v>0.8993516336404449</c:v>
                </c:pt>
                <c:pt idx="15">
                  <c:v>0.90294018683464095</c:v>
                </c:pt>
                <c:pt idx="16">
                  <c:v>0.90150901257608318</c:v>
                </c:pt>
                <c:pt idx="17">
                  <c:v>0.89962891077177309</c:v>
                </c:pt>
                <c:pt idx="18">
                  <c:v>0.89681796636840527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8183296"/>
        <c:axId val="348180496"/>
      </c:lineChart>
      <c:catAx>
        <c:axId val="3281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856"/>
        <c:crosses val="autoZero"/>
        <c:auto val="1"/>
        <c:lblAlgn val="ctr"/>
        <c:lblOffset val="100"/>
        <c:noMultiLvlLbl val="0"/>
      </c:catAx>
      <c:valAx>
        <c:axId val="3481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8120768"/>
        <c:crosses val="autoZero"/>
        <c:crossBetween val="between"/>
      </c:valAx>
      <c:valAx>
        <c:axId val="3481804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296"/>
        <c:crosses val="max"/>
        <c:crossBetween val="between"/>
      </c:valAx>
      <c:catAx>
        <c:axId val="348183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1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servicio'!$A$118</c:f>
              <c:strCache>
                <c:ptCount val="1"/>
                <c:pt idx="0">
                  <c:v>Oct 2017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154554499"/>
                  <c:y val="-9.7177745485677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4434609059694309"/>
                  <c:y val="-2.60227771957689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6.0189602283966415E-2"/>
                  <c:y val="0.143773895215887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servicio'!$F$118,'Líneas por servicio'!$K$118,'Líneas por servicio'!$P$118)</c:f>
              <c:numCache>
                <c:formatCode>#,##0</c:formatCode>
                <c:ptCount val="3"/>
                <c:pt idx="0">
                  <c:v>8521547</c:v>
                </c:pt>
                <c:pt idx="1">
                  <c:v>4501316</c:v>
                </c:pt>
                <c:pt idx="2">
                  <c:v>1985926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13</xdr:col>
      <xdr:colOff>695325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10</xdr:col>
      <xdr:colOff>923925</xdr:colOff>
      <xdr:row>38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51"/>
      <c r="C3" s="151"/>
      <c r="D3" s="151"/>
      <c r="E3" s="151"/>
      <c r="F3" s="151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151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152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153" t="s">
        <v>102</v>
      </c>
      <c r="C10" s="153"/>
      <c r="D10" s="153"/>
      <c r="E10" s="153"/>
      <c r="F10" s="153" t="s">
        <v>103</v>
      </c>
      <c r="G10" s="153"/>
      <c r="H10" s="153"/>
      <c r="I10" s="153"/>
      <c r="J10" s="153"/>
      <c r="K10" s="154"/>
    </row>
    <row r="11" spans="1:11" ht="15" x14ac:dyDescent="0.25">
      <c r="A11" s="84"/>
      <c r="B11" s="152"/>
      <c r="C11" s="152"/>
      <c r="D11" s="77"/>
      <c r="E11" s="77"/>
      <c r="F11" s="149"/>
      <c r="G11" s="149"/>
      <c r="H11" s="149"/>
      <c r="I11" s="149"/>
      <c r="J11" s="149"/>
      <c r="K11" s="150"/>
    </row>
    <row r="12" spans="1:11" ht="15" x14ac:dyDescent="0.25">
      <c r="A12" s="84"/>
      <c r="B12" s="76" t="s">
        <v>113</v>
      </c>
      <c r="C12" s="76"/>
      <c r="D12" s="77"/>
      <c r="E12" s="77"/>
      <c r="F12" s="149" t="s">
        <v>114</v>
      </c>
      <c r="G12" s="149"/>
      <c r="H12" s="149"/>
      <c r="I12" s="149"/>
      <c r="J12" s="149"/>
      <c r="K12" s="150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149" t="s">
        <v>111</v>
      </c>
      <c r="G14" s="149"/>
      <c r="H14" s="149"/>
      <c r="I14" s="149"/>
      <c r="J14" s="149"/>
      <c r="K14" s="150"/>
    </row>
    <row r="15" spans="1:11" ht="15" x14ac:dyDescent="0.25">
      <c r="A15" s="84"/>
      <c r="B15" s="83"/>
      <c r="C15" s="82"/>
      <c r="D15" s="77"/>
      <c r="E15" s="77"/>
      <c r="F15" s="149"/>
      <c r="G15" s="149"/>
      <c r="H15" s="149"/>
      <c r="I15" s="149"/>
      <c r="J15" s="149"/>
      <c r="K15" s="150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149" t="s">
        <v>115</v>
      </c>
      <c r="G17" s="149"/>
      <c r="H17" s="149"/>
      <c r="I17" s="149"/>
      <c r="J17" s="149"/>
      <c r="K17" s="150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showGridLines="0" zoomScaleNormal="100" workbookViewId="0">
      <pane ySplit="11" topLeftCell="A116" activePane="bottomLeft" state="frozen"/>
      <selection pane="bottomLef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72"/>
      <c r="C3" s="172"/>
      <c r="D3" s="172"/>
      <c r="E3" s="172"/>
      <c r="F3" s="17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73"/>
      <c r="D5" s="173"/>
      <c r="E5" s="173"/>
      <c r="F5" s="17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Noviembre de 2017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Octubre 2017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60" t="s">
        <v>1</v>
      </c>
      <c r="B10" s="162" t="s">
        <v>2</v>
      </c>
      <c r="C10" s="163"/>
      <c r="D10" s="163"/>
      <c r="E10" s="163"/>
      <c r="F10" s="39" t="s">
        <v>11</v>
      </c>
      <c r="G10" s="162" t="s">
        <v>3</v>
      </c>
      <c r="H10" s="163"/>
      <c r="I10" s="163"/>
      <c r="J10" s="163"/>
      <c r="K10" s="39" t="s">
        <v>11</v>
      </c>
      <c r="L10" s="162" t="s">
        <v>106</v>
      </c>
      <c r="M10" s="163"/>
      <c r="N10" s="163"/>
      <c r="O10" s="163"/>
      <c r="P10" s="39" t="s">
        <v>11</v>
      </c>
      <c r="Q10" s="174" t="s">
        <v>4</v>
      </c>
      <c r="R10" s="176" t="s">
        <v>5</v>
      </c>
      <c r="S10" s="174" t="s">
        <v>6</v>
      </c>
    </row>
    <row r="11" spans="1:19" ht="25.5" customHeight="1" thickBot="1" x14ac:dyDescent="0.25">
      <c r="A11" s="161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175"/>
      <c r="R11" s="177"/>
      <c r="S11" s="175"/>
    </row>
    <row r="12" spans="1:19" x14ac:dyDescent="0.2">
      <c r="A12" s="94">
        <v>2008</v>
      </c>
      <c r="B12" s="178">
        <v>8156359</v>
      </c>
      <c r="C12" s="179"/>
      <c r="D12" s="180">
        <v>0</v>
      </c>
      <c r="E12" s="180"/>
      <c r="F12" s="1">
        <f t="shared" ref="F12:F43" si="0">+B12+D12</f>
        <v>8156359</v>
      </c>
      <c r="G12" s="181">
        <v>3211922</v>
      </c>
      <c r="H12" s="180"/>
      <c r="I12" s="180">
        <v>0</v>
      </c>
      <c r="J12" s="180">
        <v>0</v>
      </c>
      <c r="K12" s="1">
        <f t="shared" ref="K12:K43" si="1">SUM(G12:J12)</f>
        <v>3211922</v>
      </c>
      <c r="L12" s="181">
        <v>316198</v>
      </c>
      <c r="M12" s="180">
        <v>0</v>
      </c>
      <c r="N12" s="180">
        <v>7769</v>
      </c>
      <c r="O12" s="180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166">
        <v>8287484</v>
      </c>
      <c r="C13" s="167">
        <v>0</v>
      </c>
      <c r="D13" s="165">
        <v>0</v>
      </c>
      <c r="E13" s="165"/>
      <c r="F13" s="2">
        <f t="shared" si="0"/>
        <v>8287484</v>
      </c>
      <c r="G13" s="164">
        <v>3173204</v>
      </c>
      <c r="H13" s="165"/>
      <c r="I13" s="165">
        <v>0</v>
      </c>
      <c r="J13" s="165">
        <v>0</v>
      </c>
      <c r="K13" s="2">
        <f t="shared" si="1"/>
        <v>3173204</v>
      </c>
      <c r="L13" s="164">
        <v>321623</v>
      </c>
      <c r="M13" s="165">
        <v>0</v>
      </c>
      <c r="N13" s="165">
        <v>8646</v>
      </c>
      <c r="O13" s="165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166">
        <v>8388534</v>
      </c>
      <c r="C14" s="167">
        <v>0</v>
      </c>
      <c r="D14" s="165">
        <v>0</v>
      </c>
      <c r="E14" s="165">
        <v>0</v>
      </c>
      <c r="F14" s="2">
        <f t="shared" si="0"/>
        <v>8388534</v>
      </c>
      <c r="G14" s="164">
        <v>3176502</v>
      </c>
      <c r="H14" s="165">
        <v>0</v>
      </c>
      <c r="I14" s="165">
        <v>0</v>
      </c>
      <c r="J14" s="165">
        <v>0</v>
      </c>
      <c r="K14" s="2">
        <f t="shared" si="1"/>
        <v>3176502</v>
      </c>
      <c r="L14" s="164">
        <v>325541</v>
      </c>
      <c r="M14" s="165">
        <v>0</v>
      </c>
      <c r="N14" s="165">
        <v>8800</v>
      </c>
      <c r="O14" s="165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166">
        <v>8436590</v>
      </c>
      <c r="C15" s="167">
        <v>0</v>
      </c>
      <c r="D15" s="165">
        <v>26944</v>
      </c>
      <c r="E15" s="165">
        <v>0</v>
      </c>
      <c r="F15" s="2">
        <f t="shared" si="0"/>
        <v>8463534</v>
      </c>
      <c r="G15" s="164">
        <v>3257699</v>
      </c>
      <c r="H15" s="165">
        <v>0</v>
      </c>
      <c r="I15" s="165">
        <v>0</v>
      </c>
      <c r="J15" s="165">
        <v>0</v>
      </c>
      <c r="K15" s="2">
        <f t="shared" si="1"/>
        <v>3257699</v>
      </c>
      <c r="L15" s="164">
        <v>325541</v>
      </c>
      <c r="M15" s="165">
        <v>0</v>
      </c>
      <c r="N15" s="165">
        <v>8800</v>
      </c>
      <c r="O15" s="165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166">
        <v>8510142</v>
      </c>
      <c r="C16" s="167">
        <v>0</v>
      </c>
      <c r="D16" s="165">
        <v>30912</v>
      </c>
      <c r="E16" s="165">
        <v>0</v>
      </c>
      <c r="F16" s="2">
        <f t="shared" si="0"/>
        <v>8541054</v>
      </c>
      <c r="G16" s="164">
        <v>3260036</v>
      </c>
      <c r="H16" s="165">
        <v>0</v>
      </c>
      <c r="I16" s="165">
        <v>2666</v>
      </c>
      <c r="J16" s="165">
        <v>0</v>
      </c>
      <c r="K16" s="2">
        <f t="shared" si="1"/>
        <v>3262702</v>
      </c>
      <c r="L16" s="164">
        <v>322131</v>
      </c>
      <c r="M16" s="165">
        <v>0</v>
      </c>
      <c r="N16" s="165">
        <v>9125</v>
      </c>
      <c r="O16" s="165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166">
        <v>8593305</v>
      </c>
      <c r="C17" s="167">
        <v>0</v>
      </c>
      <c r="D17" s="165">
        <v>38276</v>
      </c>
      <c r="E17" s="165">
        <v>0</v>
      </c>
      <c r="F17" s="2">
        <f t="shared" si="0"/>
        <v>8631581</v>
      </c>
      <c r="G17" s="164">
        <v>3232617</v>
      </c>
      <c r="H17" s="165">
        <v>0</v>
      </c>
      <c r="I17" s="165">
        <v>75012</v>
      </c>
      <c r="J17" s="165">
        <v>0</v>
      </c>
      <c r="K17" s="2">
        <f t="shared" si="1"/>
        <v>3307629</v>
      </c>
      <c r="L17" s="164">
        <v>326733</v>
      </c>
      <c r="M17" s="165">
        <v>0</v>
      </c>
      <c r="N17" s="165">
        <v>8992</v>
      </c>
      <c r="O17" s="165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166">
        <v>8647262</v>
      </c>
      <c r="C18" s="167">
        <v>0</v>
      </c>
      <c r="D18" s="165">
        <v>45708</v>
      </c>
      <c r="E18" s="165">
        <v>0</v>
      </c>
      <c r="F18" s="2">
        <f t="shared" si="0"/>
        <v>8692970</v>
      </c>
      <c r="G18" s="164">
        <v>3252699</v>
      </c>
      <c r="H18" s="165">
        <v>0</v>
      </c>
      <c r="I18" s="165">
        <v>77257</v>
      </c>
      <c r="J18" s="165">
        <v>0</v>
      </c>
      <c r="K18" s="2">
        <f t="shared" si="1"/>
        <v>3329956</v>
      </c>
      <c r="L18" s="164">
        <v>338316</v>
      </c>
      <c r="M18" s="165">
        <v>0</v>
      </c>
      <c r="N18" s="165">
        <v>9436</v>
      </c>
      <c r="O18" s="165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164">
        <v>8704829</v>
      </c>
      <c r="C19" s="165"/>
      <c r="D19" s="165">
        <v>52492</v>
      </c>
      <c r="E19" s="165">
        <v>0</v>
      </c>
      <c r="F19" s="2">
        <f t="shared" si="0"/>
        <v>8757321</v>
      </c>
      <c r="G19" s="164">
        <v>3304212</v>
      </c>
      <c r="H19" s="165">
        <v>0</v>
      </c>
      <c r="I19" s="165">
        <v>81521</v>
      </c>
      <c r="J19" s="165">
        <v>0</v>
      </c>
      <c r="K19" s="2">
        <f t="shared" si="1"/>
        <v>3385733</v>
      </c>
      <c r="L19" s="164">
        <v>343635</v>
      </c>
      <c r="M19" s="165">
        <v>0</v>
      </c>
      <c r="N19" s="165">
        <v>9922</v>
      </c>
      <c r="O19" s="165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164">
        <v>8757720</v>
      </c>
      <c r="C20" s="165"/>
      <c r="D20" s="165">
        <v>57989</v>
      </c>
      <c r="E20" s="165">
        <v>0</v>
      </c>
      <c r="F20" s="2">
        <f t="shared" si="0"/>
        <v>8815709</v>
      </c>
      <c r="G20" s="164">
        <v>3382314</v>
      </c>
      <c r="H20" s="165">
        <v>0</v>
      </c>
      <c r="I20" s="165">
        <v>83899</v>
      </c>
      <c r="J20" s="165">
        <v>0</v>
      </c>
      <c r="K20" s="2">
        <f t="shared" si="1"/>
        <v>3466213</v>
      </c>
      <c r="L20" s="164">
        <v>346210</v>
      </c>
      <c r="M20" s="165">
        <v>0</v>
      </c>
      <c r="N20" s="165">
        <v>10117</v>
      </c>
      <c r="O20" s="165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164">
        <v>8826523</v>
      </c>
      <c r="C21" s="165"/>
      <c r="D21" s="165">
        <v>63042</v>
      </c>
      <c r="E21" s="165">
        <v>0</v>
      </c>
      <c r="F21" s="2">
        <f t="shared" si="0"/>
        <v>8889565</v>
      </c>
      <c r="G21" s="164">
        <v>3443147</v>
      </c>
      <c r="H21" s="165">
        <v>0</v>
      </c>
      <c r="I21" s="165">
        <v>89538</v>
      </c>
      <c r="J21" s="165">
        <v>0</v>
      </c>
      <c r="K21" s="2">
        <f t="shared" si="1"/>
        <v>3532685</v>
      </c>
      <c r="L21" s="164">
        <v>346210</v>
      </c>
      <c r="M21" s="165">
        <v>0</v>
      </c>
      <c r="N21" s="165">
        <v>10117</v>
      </c>
      <c r="O21" s="165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164">
        <v>8908122</v>
      </c>
      <c r="C22" s="165">
        <v>0</v>
      </c>
      <c r="D22" s="165">
        <v>71437</v>
      </c>
      <c r="E22" s="165">
        <v>0</v>
      </c>
      <c r="F22" s="2">
        <f t="shared" si="0"/>
        <v>8979559</v>
      </c>
      <c r="G22" s="164">
        <v>3499283</v>
      </c>
      <c r="H22" s="165">
        <v>0</v>
      </c>
      <c r="I22" s="165">
        <v>95613</v>
      </c>
      <c r="J22" s="165">
        <v>0</v>
      </c>
      <c r="K22" s="2">
        <f t="shared" si="1"/>
        <v>3594896</v>
      </c>
      <c r="L22" s="164">
        <v>346210</v>
      </c>
      <c r="M22" s="165">
        <v>0</v>
      </c>
      <c r="N22" s="165">
        <v>10117</v>
      </c>
      <c r="O22" s="165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164">
        <v>9006913</v>
      </c>
      <c r="C23" s="165">
        <v>0</v>
      </c>
      <c r="D23" s="165">
        <v>78136</v>
      </c>
      <c r="E23" s="165">
        <v>0</v>
      </c>
      <c r="F23" s="2">
        <f t="shared" si="0"/>
        <v>9085049</v>
      </c>
      <c r="G23" s="164">
        <v>3546385</v>
      </c>
      <c r="H23" s="165">
        <v>0</v>
      </c>
      <c r="I23" s="165">
        <v>99609</v>
      </c>
      <c r="J23" s="165">
        <v>0</v>
      </c>
      <c r="K23" s="2">
        <f t="shared" si="1"/>
        <v>3645994</v>
      </c>
      <c r="L23" s="164">
        <v>346709</v>
      </c>
      <c r="M23" s="165">
        <v>0</v>
      </c>
      <c r="N23" s="165">
        <v>10191</v>
      </c>
      <c r="O23" s="165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164">
        <v>9201249</v>
      </c>
      <c r="C24" s="165">
        <v>0</v>
      </c>
      <c r="D24" s="165">
        <v>90019</v>
      </c>
      <c r="E24" s="165">
        <v>0</v>
      </c>
      <c r="F24" s="2">
        <f t="shared" si="0"/>
        <v>9291268</v>
      </c>
      <c r="G24" s="164">
        <v>3694129</v>
      </c>
      <c r="H24" s="165">
        <v>0</v>
      </c>
      <c r="I24" s="165">
        <v>112303</v>
      </c>
      <c r="J24" s="165">
        <v>0</v>
      </c>
      <c r="K24" s="2">
        <f t="shared" si="1"/>
        <v>3806432</v>
      </c>
      <c r="L24" s="164">
        <v>346709</v>
      </c>
      <c r="M24" s="165">
        <v>0</v>
      </c>
      <c r="N24" s="165">
        <v>10191</v>
      </c>
      <c r="O24" s="165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164">
        <v>9319574</v>
      </c>
      <c r="C25" s="165">
        <v>0</v>
      </c>
      <c r="D25" s="165">
        <v>93446</v>
      </c>
      <c r="E25" s="165">
        <v>0</v>
      </c>
      <c r="F25" s="2">
        <f t="shared" si="0"/>
        <v>9413020</v>
      </c>
      <c r="G25" s="164">
        <v>3752209</v>
      </c>
      <c r="H25" s="165">
        <v>0</v>
      </c>
      <c r="I25" s="165">
        <v>116358</v>
      </c>
      <c r="J25" s="165">
        <v>0</v>
      </c>
      <c r="K25" s="2">
        <f t="shared" si="1"/>
        <v>3868567</v>
      </c>
      <c r="L25" s="164">
        <v>346380</v>
      </c>
      <c r="M25" s="165">
        <v>0</v>
      </c>
      <c r="N25" s="165">
        <v>10520</v>
      </c>
      <c r="O25" s="165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164">
        <v>9415117</v>
      </c>
      <c r="C26" s="165">
        <v>0</v>
      </c>
      <c r="D26" s="165">
        <v>99482</v>
      </c>
      <c r="E26" s="165">
        <v>0</v>
      </c>
      <c r="F26" s="2">
        <f t="shared" si="0"/>
        <v>9514599</v>
      </c>
      <c r="G26" s="164">
        <v>3780102</v>
      </c>
      <c r="H26" s="165">
        <v>0</v>
      </c>
      <c r="I26" s="165">
        <v>124288</v>
      </c>
      <c r="J26" s="165">
        <v>0</v>
      </c>
      <c r="K26" s="2">
        <f t="shared" si="1"/>
        <v>3904390</v>
      </c>
      <c r="L26" s="164">
        <v>342661</v>
      </c>
      <c r="M26" s="165">
        <v>0</v>
      </c>
      <c r="N26" s="165">
        <v>10520</v>
      </c>
      <c r="O26" s="165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164">
        <v>9524216</v>
      </c>
      <c r="C27" s="165">
        <v>0</v>
      </c>
      <c r="D27" s="165">
        <v>104269</v>
      </c>
      <c r="E27" s="165">
        <v>0</v>
      </c>
      <c r="F27" s="2">
        <f t="shared" si="0"/>
        <v>9628485</v>
      </c>
      <c r="G27" s="164">
        <v>3802209</v>
      </c>
      <c r="H27" s="165">
        <v>0</v>
      </c>
      <c r="I27" s="165">
        <v>133398</v>
      </c>
      <c r="J27" s="165">
        <v>0</v>
      </c>
      <c r="K27" s="2">
        <f t="shared" si="1"/>
        <v>3935607</v>
      </c>
      <c r="L27" s="164">
        <v>346945</v>
      </c>
      <c r="M27" s="165">
        <v>0</v>
      </c>
      <c r="N27" s="165">
        <v>10399</v>
      </c>
      <c r="O27" s="165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164">
        <v>9609344</v>
      </c>
      <c r="C28" s="165">
        <v>0</v>
      </c>
      <c r="D28" s="165">
        <v>110299</v>
      </c>
      <c r="E28" s="165">
        <v>0</v>
      </c>
      <c r="F28" s="2">
        <f t="shared" si="0"/>
        <v>9719643</v>
      </c>
      <c r="G28" s="164">
        <v>3847939</v>
      </c>
      <c r="H28" s="165">
        <v>0</v>
      </c>
      <c r="I28" s="165">
        <v>136106</v>
      </c>
      <c r="J28" s="165">
        <v>0</v>
      </c>
      <c r="K28" s="2">
        <f t="shared" si="1"/>
        <v>3984045</v>
      </c>
      <c r="L28" s="164">
        <v>344946</v>
      </c>
      <c r="M28" s="165">
        <v>0</v>
      </c>
      <c r="N28" s="165">
        <v>10729</v>
      </c>
      <c r="O28" s="165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164">
        <v>9699566</v>
      </c>
      <c r="C29" s="165">
        <v>0</v>
      </c>
      <c r="D29" s="165">
        <v>114909</v>
      </c>
      <c r="E29" s="165">
        <v>0</v>
      </c>
      <c r="F29" s="2">
        <f t="shared" si="0"/>
        <v>9814475</v>
      </c>
      <c r="G29" s="164">
        <v>3896977</v>
      </c>
      <c r="H29" s="165">
        <v>0</v>
      </c>
      <c r="I29" s="165">
        <v>142185</v>
      </c>
      <c r="J29" s="165">
        <v>0</v>
      </c>
      <c r="K29" s="2">
        <f t="shared" si="1"/>
        <v>4039162</v>
      </c>
      <c r="L29" s="164">
        <v>316405</v>
      </c>
      <c r="M29" s="165">
        <v>0</v>
      </c>
      <c r="N29" s="165">
        <v>10914</v>
      </c>
      <c r="O29" s="165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164">
        <v>9787522</v>
      </c>
      <c r="C30" s="165">
        <v>0</v>
      </c>
      <c r="D30" s="165">
        <v>118077</v>
      </c>
      <c r="E30" s="165">
        <v>0</v>
      </c>
      <c r="F30" s="2">
        <f t="shared" si="0"/>
        <v>9905599</v>
      </c>
      <c r="G30" s="164">
        <v>3924581</v>
      </c>
      <c r="H30" s="165">
        <v>0</v>
      </c>
      <c r="I30" s="165">
        <v>145394</v>
      </c>
      <c r="J30" s="165">
        <v>0</v>
      </c>
      <c r="K30" s="2">
        <f t="shared" si="1"/>
        <v>4069975</v>
      </c>
      <c r="L30" s="164">
        <v>327626</v>
      </c>
      <c r="M30" s="165">
        <v>0</v>
      </c>
      <c r="N30" s="165">
        <v>12092</v>
      </c>
      <c r="O30" s="165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164">
        <v>9886004</v>
      </c>
      <c r="C31" s="165">
        <v>0</v>
      </c>
      <c r="D31" s="165">
        <v>120641</v>
      </c>
      <c r="E31" s="165">
        <v>0</v>
      </c>
      <c r="F31" s="2">
        <f t="shared" si="0"/>
        <v>10006645</v>
      </c>
      <c r="G31" s="164">
        <v>3932829</v>
      </c>
      <c r="H31" s="165">
        <v>0</v>
      </c>
      <c r="I31" s="165">
        <v>150702</v>
      </c>
      <c r="J31" s="165">
        <v>0</v>
      </c>
      <c r="K31" s="2">
        <f t="shared" si="1"/>
        <v>4083531</v>
      </c>
      <c r="L31" s="164">
        <v>307288</v>
      </c>
      <c r="M31" s="165">
        <v>0</v>
      </c>
      <c r="N31" s="165">
        <v>10596</v>
      </c>
      <c r="O31" s="165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164">
        <v>9977631</v>
      </c>
      <c r="C32" s="165">
        <v>0</v>
      </c>
      <c r="D32" s="165">
        <v>123139</v>
      </c>
      <c r="E32" s="165">
        <v>0</v>
      </c>
      <c r="F32" s="2">
        <f t="shared" si="0"/>
        <v>10100770</v>
      </c>
      <c r="G32" s="164">
        <v>3953685</v>
      </c>
      <c r="H32" s="165">
        <v>0</v>
      </c>
      <c r="I32" s="165">
        <v>154966</v>
      </c>
      <c r="J32" s="165">
        <v>0</v>
      </c>
      <c r="K32" s="2">
        <f t="shared" si="1"/>
        <v>4108651</v>
      </c>
      <c r="L32" s="164">
        <v>307988</v>
      </c>
      <c r="M32" s="165">
        <v>0</v>
      </c>
      <c r="N32" s="165">
        <v>12427</v>
      </c>
      <c r="O32" s="165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164">
        <v>10045397</v>
      </c>
      <c r="C33" s="165">
        <v>0</v>
      </c>
      <c r="D33" s="165">
        <v>126674</v>
      </c>
      <c r="E33" s="165">
        <v>0</v>
      </c>
      <c r="F33" s="2">
        <f t="shared" si="0"/>
        <v>10172071</v>
      </c>
      <c r="G33" s="164">
        <v>3993541</v>
      </c>
      <c r="H33" s="165">
        <v>0</v>
      </c>
      <c r="I33" s="165">
        <v>161232</v>
      </c>
      <c r="J33" s="165">
        <v>0</v>
      </c>
      <c r="K33" s="2">
        <f t="shared" si="1"/>
        <v>4154773</v>
      </c>
      <c r="L33" s="164">
        <v>305825</v>
      </c>
      <c r="M33" s="165">
        <v>0</v>
      </c>
      <c r="N33" s="165">
        <v>13127</v>
      </c>
      <c r="O33" s="165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164">
        <v>10129907</v>
      </c>
      <c r="C34" s="165">
        <v>0</v>
      </c>
      <c r="D34" s="165">
        <v>128781</v>
      </c>
      <c r="E34" s="165">
        <v>0</v>
      </c>
      <c r="F34" s="2">
        <f t="shared" si="0"/>
        <v>10258688</v>
      </c>
      <c r="G34" s="164">
        <v>4023985</v>
      </c>
      <c r="H34" s="165">
        <v>0</v>
      </c>
      <c r="I34" s="165">
        <v>170595</v>
      </c>
      <c r="J34" s="165">
        <v>0</v>
      </c>
      <c r="K34" s="2">
        <f t="shared" si="1"/>
        <v>4194580</v>
      </c>
      <c r="L34" s="164">
        <v>302189</v>
      </c>
      <c r="M34" s="165">
        <v>0</v>
      </c>
      <c r="N34" s="165">
        <v>13999</v>
      </c>
      <c r="O34" s="165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164">
        <v>10214357</v>
      </c>
      <c r="C35" s="165">
        <v>0</v>
      </c>
      <c r="D35" s="165">
        <v>134912</v>
      </c>
      <c r="E35" s="165">
        <v>0</v>
      </c>
      <c r="F35" s="2">
        <f t="shared" si="0"/>
        <v>10349269</v>
      </c>
      <c r="G35" s="164">
        <v>4045131</v>
      </c>
      <c r="H35" s="165">
        <v>0</v>
      </c>
      <c r="I35" s="165">
        <v>176462</v>
      </c>
      <c r="J35" s="165">
        <v>0</v>
      </c>
      <c r="K35" s="2">
        <f t="shared" si="1"/>
        <v>4221593</v>
      </c>
      <c r="L35" s="164">
        <v>304840</v>
      </c>
      <c r="M35" s="165">
        <v>0</v>
      </c>
      <c r="N35" s="165">
        <v>15479</v>
      </c>
      <c r="O35" s="165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164">
        <v>10330841</v>
      </c>
      <c r="C36" s="165">
        <v>0</v>
      </c>
      <c r="D36" s="165">
        <v>139661</v>
      </c>
      <c r="E36" s="165">
        <v>0</v>
      </c>
      <c r="F36" s="2">
        <f t="shared" si="0"/>
        <v>10470502</v>
      </c>
      <c r="G36" s="164">
        <v>4132953</v>
      </c>
      <c r="H36" s="165">
        <v>0</v>
      </c>
      <c r="I36" s="165">
        <v>181646</v>
      </c>
      <c r="J36" s="165">
        <v>0</v>
      </c>
      <c r="K36" s="2">
        <f t="shared" si="1"/>
        <v>4314599</v>
      </c>
      <c r="L36" s="164">
        <v>316936</v>
      </c>
      <c r="M36" s="165">
        <v>0</v>
      </c>
      <c r="N36" s="165">
        <v>16794</v>
      </c>
      <c r="O36" s="165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164">
        <v>10401168</v>
      </c>
      <c r="C37" s="165">
        <v>0</v>
      </c>
      <c r="D37" s="165">
        <v>141668</v>
      </c>
      <c r="E37" s="165">
        <v>0</v>
      </c>
      <c r="F37" s="2">
        <f t="shared" si="0"/>
        <v>10542836</v>
      </c>
      <c r="G37" s="164">
        <v>4204326</v>
      </c>
      <c r="H37" s="165">
        <v>0</v>
      </c>
      <c r="I37" s="165">
        <v>191672</v>
      </c>
      <c r="J37" s="165">
        <v>0</v>
      </c>
      <c r="K37" s="2">
        <f t="shared" si="1"/>
        <v>4395998</v>
      </c>
      <c r="L37" s="164">
        <v>319884</v>
      </c>
      <c r="M37" s="165">
        <v>0</v>
      </c>
      <c r="N37" s="165">
        <v>20319</v>
      </c>
      <c r="O37" s="165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164">
        <v>10472838</v>
      </c>
      <c r="C38" s="165">
        <v>0</v>
      </c>
      <c r="D38" s="165">
        <v>142708</v>
      </c>
      <c r="E38" s="165">
        <v>0</v>
      </c>
      <c r="F38" s="2">
        <f t="shared" si="0"/>
        <v>10615546</v>
      </c>
      <c r="G38" s="164">
        <v>4263206</v>
      </c>
      <c r="H38" s="165">
        <v>0</v>
      </c>
      <c r="I38" s="165">
        <v>194750</v>
      </c>
      <c r="J38" s="165">
        <v>0</v>
      </c>
      <c r="K38" s="2">
        <f t="shared" si="1"/>
        <v>4457956</v>
      </c>
      <c r="L38" s="164">
        <v>319208</v>
      </c>
      <c r="M38" s="165">
        <v>0</v>
      </c>
      <c r="N38" s="165">
        <v>21969</v>
      </c>
      <c r="O38" s="165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164">
        <v>10557064</v>
      </c>
      <c r="C39" s="165">
        <v>0</v>
      </c>
      <c r="D39" s="165">
        <v>149547</v>
      </c>
      <c r="E39" s="165">
        <v>0</v>
      </c>
      <c r="F39" s="2">
        <f t="shared" si="0"/>
        <v>10706611</v>
      </c>
      <c r="G39" s="164">
        <v>4279912</v>
      </c>
      <c r="H39" s="165">
        <v>0</v>
      </c>
      <c r="I39" s="165">
        <v>189019</v>
      </c>
      <c r="J39" s="165">
        <v>0</v>
      </c>
      <c r="K39" s="2">
        <f t="shared" si="1"/>
        <v>4468931</v>
      </c>
      <c r="L39" s="164">
        <v>309156</v>
      </c>
      <c r="M39" s="165">
        <v>0</v>
      </c>
      <c r="N39" s="165">
        <v>22642</v>
      </c>
      <c r="O39" s="165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164">
        <v>10629753</v>
      </c>
      <c r="C40" s="165">
        <v>0</v>
      </c>
      <c r="D40" s="165">
        <v>157972</v>
      </c>
      <c r="E40" s="165">
        <v>0</v>
      </c>
      <c r="F40" s="2">
        <f t="shared" si="0"/>
        <v>10787725</v>
      </c>
      <c r="G40" s="164">
        <v>4247548</v>
      </c>
      <c r="H40" s="165">
        <v>0</v>
      </c>
      <c r="I40" s="165">
        <v>189406</v>
      </c>
      <c r="J40" s="165">
        <v>0</v>
      </c>
      <c r="K40" s="2">
        <f t="shared" si="1"/>
        <v>4436954</v>
      </c>
      <c r="L40" s="164">
        <v>306067</v>
      </c>
      <c r="M40" s="165">
        <v>0</v>
      </c>
      <c r="N40" s="165">
        <v>22574</v>
      </c>
      <c r="O40" s="165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164">
        <v>10691553</v>
      </c>
      <c r="C41" s="165">
        <v>0</v>
      </c>
      <c r="D41" s="165">
        <v>167725</v>
      </c>
      <c r="E41" s="165">
        <v>0</v>
      </c>
      <c r="F41" s="2">
        <f t="shared" si="0"/>
        <v>10859278</v>
      </c>
      <c r="G41" s="164">
        <v>4290042</v>
      </c>
      <c r="H41" s="165">
        <v>0</v>
      </c>
      <c r="I41" s="165">
        <v>186042</v>
      </c>
      <c r="J41" s="165">
        <v>0</v>
      </c>
      <c r="K41" s="2">
        <f t="shared" si="1"/>
        <v>4476084</v>
      </c>
      <c r="L41" s="164">
        <v>312575</v>
      </c>
      <c r="M41" s="165">
        <v>0</v>
      </c>
      <c r="N41" s="165">
        <v>22754</v>
      </c>
      <c r="O41" s="165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164">
        <v>10639315</v>
      </c>
      <c r="C42" s="165">
        <v>0</v>
      </c>
      <c r="D42" s="165">
        <v>265723</v>
      </c>
      <c r="E42" s="165">
        <v>0</v>
      </c>
      <c r="F42" s="2">
        <f t="shared" si="0"/>
        <v>10905038</v>
      </c>
      <c r="G42" s="164">
        <v>4325356</v>
      </c>
      <c r="H42" s="165">
        <v>0</v>
      </c>
      <c r="I42" s="165">
        <v>188610</v>
      </c>
      <c r="J42" s="165">
        <v>0</v>
      </c>
      <c r="K42" s="2">
        <f t="shared" si="1"/>
        <v>4513966</v>
      </c>
      <c r="L42" s="164">
        <v>307309</v>
      </c>
      <c r="M42" s="165">
        <v>0</v>
      </c>
      <c r="N42" s="165">
        <v>22415</v>
      </c>
      <c r="O42" s="165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164">
        <v>10680222</v>
      </c>
      <c r="C43" s="165">
        <v>0</v>
      </c>
      <c r="D43" s="165">
        <v>276709</v>
      </c>
      <c r="E43" s="165">
        <v>0</v>
      </c>
      <c r="F43" s="2">
        <f t="shared" si="0"/>
        <v>10956931</v>
      </c>
      <c r="G43" s="164">
        <v>4304426</v>
      </c>
      <c r="H43" s="165">
        <v>0</v>
      </c>
      <c r="I43" s="165">
        <v>192523</v>
      </c>
      <c r="J43" s="165">
        <v>0</v>
      </c>
      <c r="K43" s="2">
        <f t="shared" si="1"/>
        <v>4496949</v>
      </c>
      <c r="L43" s="164">
        <v>309539</v>
      </c>
      <c r="M43" s="165">
        <v>0</v>
      </c>
      <c r="N43" s="165">
        <v>22965</v>
      </c>
      <c r="O43" s="165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164">
        <v>10726868</v>
      </c>
      <c r="C44" s="165">
        <v>0</v>
      </c>
      <c r="D44" s="165">
        <v>279783</v>
      </c>
      <c r="E44" s="165">
        <v>0</v>
      </c>
      <c r="F44" s="2">
        <f t="shared" ref="F44:F78" si="5">+B44+D44</f>
        <v>11006651</v>
      </c>
      <c r="G44" s="164">
        <v>4328692</v>
      </c>
      <c r="H44" s="165">
        <v>0</v>
      </c>
      <c r="I44" s="165">
        <v>193066</v>
      </c>
      <c r="J44" s="165">
        <v>0</v>
      </c>
      <c r="K44" s="2">
        <f t="shared" ref="K44:K75" si="6">SUM(G44:J44)</f>
        <v>4521758</v>
      </c>
      <c r="L44" s="164">
        <v>293113</v>
      </c>
      <c r="M44" s="165">
        <v>0</v>
      </c>
      <c r="N44" s="165">
        <v>25361</v>
      </c>
      <c r="O44" s="165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164">
        <v>10769731</v>
      </c>
      <c r="C45" s="165">
        <v>0</v>
      </c>
      <c r="D45" s="165">
        <v>287390</v>
      </c>
      <c r="E45" s="165">
        <v>0</v>
      </c>
      <c r="F45" s="2">
        <f t="shared" si="5"/>
        <v>11057121</v>
      </c>
      <c r="G45" s="164">
        <v>4307225</v>
      </c>
      <c r="H45" s="165">
        <v>0</v>
      </c>
      <c r="I45" s="165">
        <v>194247</v>
      </c>
      <c r="J45" s="165">
        <v>0</v>
      </c>
      <c r="K45" s="2">
        <f t="shared" si="6"/>
        <v>4501472</v>
      </c>
      <c r="L45" s="164">
        <v>277532</v>
      </c>
      <c r="M45" s="165">
        <v>0</v>
      </c>
      <c r="N45" s="165">
        <v>31887</v>
      </c>
      <c r="O45" s="165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164">
        <v>10799376</v>
      </c>
      <c r="C46" s="165">
        <v>0</v>
      </c>
      <c r="D46" s="165">
        <v>301341</v>
      </c>
      <c r="E46" s="165">
        <v>0</v>
      </c>
      <c r="F46" s="2">
        <f t="shared" si="5"/>
        <v>11100717</v>
      </c>
      <c r="G46" s="164">
        <v>4289277</v>
      </c>
      <c r="H46" s="165">
        <v>0</v>
      </c>
      <c r="I46" s="165">
        <v>196094</v>
      </c>
      <c r="J46" s="165">
        <v>0</v>
      </c>
      <c r="K46" s="2">
        <f t="shared" si="6"/>
        <v>4485371</v>
      </c>
      <c r="L46" s="164">
        <v>274409</v>
      </c>
      <c r="M46" s="165">
        <v>0</v>
      </c>
      <c r="N46" s="165">
        <v>36933</v>
      </c>
      <c r="O46" s="165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164">
        <v>10830131</v>
      </c>
      <c r="C47" s="165">
        <v>0</v>
      </c>
      <c r="D47" s="165">
        <v>298783</v>
      </c>
      <c r="E47" s="165">
        <v>0</v>
      </c>
      <c r="F47" s="2">
        <f t="shared" si="5"/>
        <v>11128914</v>
      </c>
      <c r="G47" s="164">
        <v>4279035</v>
      </c>
      <c r="H47" s="165">
        <v>0</v>
      </c>
      <c r="I47" s="165">
        <v>193246</v>
      </c>
      <c r="J47" s="165">
        <v>0</v>
      </c>
      <c r="K47" s="2">
        <f t="shared" si="6"/>
        <v>4472281</v>
      </c>
      <c r="L47" s="164">
        <v>244177</v>
      </c>
      <c r="M47" s="165">
        <v>0</v>
      </c>
      <c r="N47" s="165">
        <v>40861</v>
      </c>
      <c r="O47" s="165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164">
        <v>10754034</v>
      </c>
      <c r="C48" s="165">
        <v>0</v>
      </c>
      <c r="D48" s="165">
        <v>303282</v>
      </c>
      <c r="E48" s="165">
        <v>0</v>
      </c>
      <c r="F48" s="2">
        <f t="shared" si="5"/>
        <v>11057316</v>
      </c>
      <c r="G48" s="164">
        <v>4322898</v>
      </c>
      <c r="H48" s="165">
        <v>0</v>
      </c>
      <c r="I48" s="165">
        <v>190976</v>
      </c>
      <c r="J48" s="165">
        <v>0</v>
      </c>
      <c r="K48" s="2">
        <f t="shared" si="6"/>
        <v>4513874</v>
      </c>
      <c r="L48" s="164">
        <v>255783</v>
      </c>
      <c r="M48" s="165">
        <v>0</v>
      </c>
      <c r="N48" s="165">
        <v>47585</v>
      </c>
      <c r="O48" s="165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164">
        <v>10787806</v>
      </c>
      <c r="C49" s="165">
        <v>0</v>
      </c>
      <c r="D49" s="165">
        <v>298162</v>
      </c>
      <c r="E49" s="165">
        <v>0</v>
      </c>
      <c r="F49" s="2">
        <f t="shared" si="5"/>
        <v>11085968</v>
      </c>
      <c r="G49" s="164">
        <v>4365911</v>
      </c>
      <c r="H49" s="165">
        <v>0</v>
      </c>
      <c r="I49" s="165">
        <v>192485</v>
      </c>
      <c r="J49" s="165">
        <v>0</v>
      </c>
      <c r="K49" s="2">
        <f t="shared" si="6"/>
        <v>4558396</v>
      </c>
      <c r="L49" s="164">
        <v>268024</v>
      </c>
      <c r="M49" s="165">
        <v>0</v>
      </c>
      <c r="N49" s="165">
        <v>53664</v>
      </c>
      <c r="O49" s="165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164">
        <v>10823792</v>
      </c>
      <c r="C50" s="165">
        <v>0</v>
      </c>
      <c r="D50" s="165">
        <v>292572</v>
      </c>
      <c r="E50" s="165">
        <v>0</v>
      </c>
      <c r="F50" s="2">
        <f t="shared" si="5"/>
        <v>11116364</v>
      </c>
      <c r="G50" s="164">
        <v>4429963</v>
      </c>
      <c r="H50" s="165">
        <v>0</v>
      </c>
      <c r="I50" s="165">
        <v>186897</v>
      </c>
      <c r="J50" s="165">
        <v>0</v>
      </c>
      <c r="K50" s="2">
        <f t="shared" si="6"/>
        <v>4616860</v>
      </c>
      <c r="L50" s="164">
        <v>279142</v>
      </c>
      <c r="M50" s="165">
        <v>0</v>
      </c>
      <c r="N50" s="165">
        <v>59321</v>
      </c>
      <c r="O50" s="165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164">
        <v>10855478</v>
      </c>
      <c r="C51" s="165">
        <v>0</v>
      </c>
      <c r="D51" s="165">
        <v>293081</v>
      </c>
      <c r="E51" s="165">
        <v>0</v>
      </c>
      <c r="F51" s="2">
        <f t="shared" si="5"/>
        <v>11148559</v>
      </c>
      <c r="G51" s="164">
        <v>4490328</v>
      </c>
      <c r="H51" s="165">
        <v>0</v>
      </c>
      <c r="I51" s="165">
        <v>177893</v>
      </c>
      <c r="J51" s="165">
        <v>0</v>
      </c>
      <c r="K51" s="2">
        <f t="shared" si="6"/>
        <v>4668221</v>
      </c>
      <c r="L51" s="164">
        <v>268404</v>
      </c>
      <c r="M51" s="165">
        <v>0</v>
      </c>
      <c r="N51" s="165">
        <v>60974</v>
      </c>
      <c r="O51" s="165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164">
        <v>10897467</v>
      </c>
      <c r="C52" s="165">
        <v>0</v>
      </c>
      <c r="D52" s="165">
        <v>292685</v>
      </c>
      <c r="E52" s="165">
        <v>0</v>
      </c>
      <c r="F52" s="2">
        <f t="shared" si="5"/>
        <v>11190152</v>
      </c>
      <c r="G52" s="164">
        <v>4511531</v>
      </c>
      <c r="H52" s="165">
        <v>0</v>
      </c>
      <c r="I52" s="165">
        <v>173987</v>
      </c>
      <c r="J52" s="165">
        <v>0</v>
      </c>
      <c r="K52" s="2">
        <f t="shared" si="6"/>
        <v>4685518</v>
      </c>
      <c r="L52" s="164">
        <v>293931</v>
      </c>
      <c r="M52" s="165">
        <v>0</v>
      </c>
      <c r="N52" s="165">
        <v>62905</v>
      </c>
      <c r="O52" s="165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164">
        <v>10948041</v>
      </c>
      <c r="C53" s="165">
        <v>0</v>
      </c>
      <c r="D53" s="165">
        <v>297237</v>
      </c>
      <c r="E53" s="165">
        <v>0</v>
      </c>
      <c r="F53" s="2">
        <f t="shared" si="5"/>
        <v>11245278</v>
      </c>
      <c r="G53" s="164">
        <v>4563218</v>
      </c>
      <c r="H53" s="165">
        <v>0</v>
      </c>
      <c r="I53" s="165">
        <v>175059</v>
      </c>
      <c r="J53" s="165">
        <v>0</v>
      </c>
      <c r="K53" s="2">
        <f t="shared" si="6"/>
        <v>4738277</v>
      </c>
      <c r="L53" s="164">
        <v>292203</v>
      </c>
      <c r="M53" s="165">
        <v>0</v>
      </c>
      <c r="N53" s="165">
        <v>66930</v>
      </c>
      <c r="O53" s="165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164">
        <v>10993466</v>
      </c>
      <c r="C54" s="165">
        <v>0</v>
      </c>
      <c r="D54" s="165">
        <v>299668</v>
      </c>
      <c r="E54" s="165">
        <v>0</v>
      </c>
      <c r="F54" s="2">
        <f t="shared" si="5"/>
        <v>11293134</v>
      </c>
      <c r="G54" s="164">
        <v>4579270</v>
      </c>
      <c r="H54" s="165">
        <v>0</v>
      </c>
      <c r="I54" s="165">
        <v>171142</v>
      </c>
      <c r="J54" s="165">
        <v>0</v>
      </c>
      <c r="K54" s="2">
        <f t="shared" si="6"/>
        <v>4750412</v>
      </c>
      <c r="L54" s="164">
        <v>280033</v>
      </c>
      <c r="M54" s="165">
        <v>0</v>
      </c>
      <c r="N54" s="165">
        <v>69636</v>
      </c>
      <c r="O54" s="165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164">
        <v>11050381</v>
      </c>
      <c r="C55" s="165">
        <v>0</v>
      </c>
      <c r="D55" s="165">
        <v>302942</v>
      </c>
      <c r="E55" s="165">
        <v>0</v>
      </c>
      <c r="F55" s="2">
        <f t="shared" si="5"/>
        <v>11353323</v>
      </c>
      <c r="G55" s="164">
        <v>4559812</v>
      </c>
      <c r="H55" s="165">
        <v>0</v>
      </c>
      <c r="I55" s="165">
        <v>171451</v>
      </c>
      <c r="J55" s="165">
        <v>0</v>
      </c>
      <c r="K55" s="2">
        <f t="shared" si="6"/>
        <v>4731263</v>
      </c>
      <c r="L55" s="164">
        <v>271769</v>
      </c>
      <c r="M55" s="165">
        <v>0</v>
      </c>
      <c r="N55" s="165">
        <v>76233</v>
      </c>
      <c r="O55" s="165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164">
        <v>11092958</v>
      </c>
      <c r="C56" s="165">
        <v>0</v>
      </c>
      <c r="D56" s="165">
        <v>314718</v>
      </c>
      <c r="E56" s="165">
        <v>0</v>
      </c>
      <c r="F56" s="2">
        <f t="shared" si="5"/>
        <v>11407676</v>
      </c>
      <c r="G56" s="164">
        <v>4566572</v>
      </c>
      <c r="H56" s="165">
        <v>0</v>
      </c>
      <c r="I56" s="165">
        <v>171308</v>
      </c>
      <c r="J56" s="165">
        <v>0</v>
      </c>
      <c r="K56" s="2">
        <f t="shared" si="6"/>
        <v>4737880</v>
      </c>
      <c r="L56" s="164">
        <v>259630</v>
      </c>
      <c r="M56" s="165">
        <v>0</v>
      </c>
      <c r="N56" s="165">
        <v>79358</v>
      </c>
      <c r="O56" s="165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164">
        <v>11141164</v>
      </c>
      <c r="C57" s="165">
        <v>0</v>
      </c>
      <c r="D57" s="165">
        <v>321148</v>
      </c>
      <c r="E57" s="165">
        <v>0</v>
      </c>
      <c r="F57" s="2">
        <f t="shared" si="5"/>
        <v>11462312</v>
      </c>
      <c r="G57" s="164">
        <v>4583090</v>
      </c>
      <c r="H57" s="165">
        <v>0</v>
      </c>
      <c r="I57" s="165">
        <v>172475</v>
      </c>
      <c r="J57" s="165">
        <v>0</v>
      </c>
      <c r="K57" s="2">
        <f t="shared" si="6"/>
        <v>4755565</v>
      </c>
      <c r="L57" s="164">
        <v>251635</v>
      </c>
      <c r="M57" s="165">
        <v>0</v>
      </c>
      <c r="N57" s="165">
        <v>83226</v>
      </c>
      <c r="O57" s="165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164">
        <v>11198705</v>
      </c>
      <c r="C58" s="165">
        <v>0</v>
      </c>
      <c r="D58" s="165">
        <v>334198</v>
      </c>
      <c r="E58" s="165">
        <v>0</v>
      </c>
      <c r="F58" s="2">
        <f t="shared" si="5"/>
        <v>11532903</v>
      </c>
      <c r="G58" s="164">
        <v>4740173</v>
      </c>
      <c r="H58" s="165">
        <v>0</v>
      </c>
      <c r="I58" s="165">
        <v>170404</v>
      </c>
      <c r="J58" s="165">
        <v>0</v>
      </c>
      <c r="K58" s="2">
        <f t="shared" si="6"/>
        <v>4910577</v>
      </c>
      <c r="L58" s="164">
        <v>246618</v>
      </c>
      <c r="M58" s="165">
        <v>0</v>
      </c>
      <c r="N58" s="165">
        <v>86551</v>
      </c>
      <c r="O58" s="165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164">
        <v>11290483</v>
      </c>
      <c r="C59" s="165">
        <v>0</v>
      </c>
      <c r="D59" s="165">
        <v>345995</v>
      </c>
      <c r="E59" s="165">
        <v>0</v>
      </c>
      <c r="F59" s="2">
        <f t="shared" si="5"/>
        <v>11636478</v>
      </c>
      <c r="G59" s="164">
        <v>4777781</v>
      </c>
      <c r="H59" s="165">
        <v>0</v>
      </c>
      <c r="I59" s="165">
        <v>180669</v>
      </c>
      <c r="J59" s="165">
        <v>0</v>
      </c>
      <c r="K59" s="2">
        <f t="shared" si="6"/>
        <v>4958450</v>
      </c>
      <c r="L59" s="164">
        <v>237005</v>
      </c>
      <c r="M59" s="165">
        <v>0</v>
      </c>
      <c r="N59" s="165">
        <v>90068</v>
      </c>
      <c r="O59" s="165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164">
        <v>11400657</v>
      </c>
      <c r="C60" s="165">
        <v>0</v>
      </c>
      <c r="D60" s="165">
        <v>357249</v>
      </c>
      <c r="E60" s="165">
        <v>0</v>
      </c>
      <c r="F60" s="2">
        <f t="shared" si="5"/>
        <v>11757906</v>
      </c>
      <c r="G60" s="164">
        <v>4838792</v>
      </c>
      <c r="H60" s="165">
        <v>0</v>
      </c>
      <c r="I60" s="165">
        <v>180894</v>
      </c>
      <c r="J60" s="165">
        <v>0</v>
      </c>
      <c r="K60" s="2">
        <f t="shared" si="6"/>
        <v>5019686</v>
      </c>
      <c r="L60" s="164">
        <v>217291</v>
      </c>
      <c r="M60" s="165">
        <v>0</v>
      </c>
      <c r="N60" s="165">
        <v>91980</v>
      </c>
      <c r="O60" s="165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164">
        <v>11492069</v>
      </c>
      <c r="C61" s="165">
        <v>0</v>
      </c>
      <c r="D61" s="165">
        <v>363059</v>
      </c>
      <c r="E61" s="165">
        <v>0</v>
      </c>
      <c r="F61" s="2">
        <f t="shared" si="5"/>
        <v>11855128</v>
      </c>
      <c r="G61" s="164">
        <v>4851702</v>
      </c>
      <c r="H61" s="165">
        <v>0</v>
      </c>
      <c r="I61" s="165">
        <v>181942</v>
      </c>
      <c r="J61" s="165">
        <v>0</v>
      </c>
      <c r="K61" s="2">
        <f t="shared" si="6"/>
        <v>5033644</v>
      </c>
      <c r="L61" s="164">
        <v>255194</v>
      </c>
      <c r="M61" s="165">
        <v>0</v>
      </c>
      <c r="N61" s="165">
        <v>93857</v>
      </c>
      <c r="O61" s="165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164">
        <v>11578334</v>
      </c>
      <c r="C62" s="165">
        <v>0</v>
      </c>
      <c r="D62" s="165">
        <v>378229</v>
      </c>
      <c r="E62" s="165">
        <v>0</v>
      </c>
      <c r="F62" s="2">
        <f t="shared" si="5"/>
        <v>11956563</v>
      </c>
      <c r="G62" s="164">
        <v>4869445</v>
      </c>
      <c r="H62" s="165">
        <v>0</v>
      </c>
      <c r="I62" s="165">
        <v>181754</v>
      </c>
      <c r="J62" s="165">
        <v>0</v>
      </c>
      <c r="K62" s="2">
        <f t="shared" si="6"/>
        <v>5051199</v>
      </c>
      <c r="L62" s="164">
        <v>257347</v>
      </c>
      <c r="M62" s="165">
        <v>0</v>
      </c>
      <c r="N62" s="165">
        <v>92066</v>
      </c>
      <c r="O62" s="165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164">
        <v>11616248</v>
      </c>
      <c r="C63" s="165">
        <v>0</v>
      </c>
      <c r="D63" s="165">
        <v>390467</v>
      </c>
      <c r="E63" s="165">
        <v>0</v>
      </c>
      <c r="F63" s="2">
        <f t="shared" si="5"/>
        <v>12006715</v>
      </c>
      <c r="G63" s="164">
        <v>4848213</v>
      </c>
      <c r="H63" s="165">
        <v>0</v>
      </c>
      <c r="I63" s="165">
        <v>185084</v>
      </c>
      <c r="J63" s="165">
        <v>0</v>
      </c>
      <c r="K63" s="2">
        <f t="shared" si="6"/>
        <v>5033297</v>
      </c>
      <c r="L63" s="164">
        <v>259212</v>
      </c>
      <c r="M63" s="165">
        <v>0</v>
      </c>
      <c r="N63" s="165">
        <v>103348</v>
      </c>
      <c r="O63" s="165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164">
        <v>11669272</v>
      </c>
      <c r="C64" s="165">
        <v>0</v>
      </c>
      <c r="D64" s="165">
        <v>415516</v>
      </c>
      <c r="E64" s="165">
        <v>0</v>
      </c>
      <c r="F64" s="2">
        <f t="shared" si="5"/>
        <v>12084788</v>
      </c>
      <c r="G64" s="164">
        <v>4854576</v>
      </c>
      <c r="H64" s="165">
        <v>0</v>
      </c>
      <c r="I64" s="165">
        <v>189070</v>
      </c>
      <c r="J64" s="165">
        <v>0</v>
      </c>
      <c r="K64" s="2">
        <f t="shared" si="6"/>
        <v>5043646</v>
      </c>
      <c r="L64" s="164">
        <v>259212</v>
      </c>
      <c r="M64" s="165">
        <v>0</v>
      </c>
      <c r="N64" s="165">
        <v>103348</v>
      </c>
      <c r="O64" s="165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164">
        <v>11207547</v>
      </c>
      <c r="C65" s="165">
        <v>0</v>
      </c>
      <c r="D65" s="165">
        <v>439855</v>
      </c>
      <c r="E65" s="165">
        <v>0</v>
      </c>
      <c r="F65" s="2">
        <f t="shared" si="5"/>
        <v>11647402</v>
      </c>
      <c r="G65" s="164">
        <v>4869898</v>
      </c>
      <c r="H65" s="165">
        <v>0</v>
      </c>
      <c r="I65" s="165">
        <v>189299</v>
      </c>
      <c r="J65" s="165">
        <v>0</v>
      </c>
      <c r="K65" s="2">
        <f t="shared" si="6"/>
        <v>5059197</v>
      </c>
      <c r="L65" s="164">
        <v>259212</v>
      </c>
      <c r="M65" s="165">
        <v>0</v>
      </c>
      <c r="N65" s="165">
        <v>103348</v>
      </c>
      <c r="O65" s="165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164">
        <v>11244271</v>
      </c>
      <c r="C66" s="165">
        <v>0</v>
      </c>
      <c r="D66" s="165">
        <v>455753</v>
      </c>
      <c r="E66" s="165">
        <v>0</v>
      </c>
      <c r="F66" s="2">
        <f t="shared" si="5"/>
        <v>11700024</v>
      </c>
      <c r="G66" s="164">
        <v>4887146</v>
      </c>
      <c r="H66" s="165">
        <v>0</v>
      </c>
      <c r="I66" s="165">
        <v>191104</v>
      </c>
      <c r="J66" s="165">
        <v>0</v>
      </c>
      <c r="K66" s="2">
        <f t="shared" si="6"/>
        <v>5078250</v>
      </c>
      <c r="L66" s="164">
        <v>259212</v>
      </c>
      <c r="M66" s="165">
        <v>0</v>
      </c>
      <c r="N66" s="165">
        <v>103348</v>
      </c>
      <c r="O66" s="165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164">
        <v>11289102</v>
      </c>
      <c r="C67" s="165">
        <v>0</v>
      </c>
      <c r="D67" s="165">
        <v>471344</v>
      </c>
      <c r="E67" s="165">
        <v>0</v>
      </c>
      <c r="F67" s="2">
        <f t="shared" si="5"/>
        <v>11760446</v>
      </c>
      <c r="G67" s="164">
        <v>4900403</v>
      </c>
      <c r="H67" s="165">
        <v>0</v>
      </c>
      <c r="I67" s="165">
        <v>191635</v>
      </c>
      <c r="J67" s="165">
        <v>0</v>
      </c>
      <c r="K67" s="2">
        <f t="shared" si="6"/>
        <v>5092038</v>
      </c>
      <c r="L67" s="164">
        <v>259212</v>
      </c>
      <c r="M67" s="165">
        <v>0</v>
      </c>
      <c r="N67" s="165">
        <v>103348</v>
      </c>
      <c r="O67" s="165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164">
        <v>11362341</v>
      </c>
      <c r="C68" s="165">
        <v>0</v>
      </c>
      <c r="D68" s="165">
        <v>460330</v>
      </c>
      <c r="E68" s="165">
        <v>0</v>
      </c>
      <c r="F68" s="2">
        <f t="shared" si="5"/>
        <v>11822671</v>
      </c>
      <c r="G68" s="164">
        <v>4909530</v>
      </c>
      <c r="H68" s="165">
        <v>0</v>
      </c>
      <c r="I68" s="165">
        <v>188733</v>
      </c>
      <c r="J68" s="165">
        <v>0</v>
      </c>
      <c r="K68" s="2">
        <f t="shared" si="6"/>
        <v>5098263</v>
      </c>
      <c r="L68" s="164">
        <v>259212</v>
      </c>
      <c r="M68" s="165">
        <v>0</v>
      </c>
      <c r="N68" s="165">
        <v>103348</v>
      </c>
      <c r="O68" s="165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164">
        <v>11411742</v>
      </c>
      <c r="C69" s="165">
        <v>0</v>
      </c>
      <c r="D69" s="165">
        <v>475061</v>
      </c>
      <c r="E69" s="165">
        <v>0</v>
      </c>
      <c r="F69" s="2">
        <f t="shared" si="5"/>
        <v>11886803</v>
      </c>
      <c r="G69" s="164">
        <v>4909143</v>
      </c>
      <c r="H69" s="165">
        <v>0</v>
      </c>
      <c r="I69" s="165">
        <v>186923</v>
      </c>
      <c r="J69" s="165">
        <v>0</v>
      </c>
      <c r="K69" s="2">
        <f t="shared" si="6"/>
        <v>5096066</v>
      </c>
      <c r="L69" s="164">
        <v>259212</v>
      </c>
      <c r="M69" s="165">
        <v>0</v>
      </c>
      <c r="N69" s="165">
        <v>103348</v>
      </c>
      <c r="O69" s="165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164">
        <v>11482546</v>
      </c>
      <c r="C70" s="165">
        <v>0</v>
      </c>
      <c r="D70" s="165">
        <v>485898</v>
      </c>
      <c r="E70" s="165">
        <v>0</v>
      </c>
      <c r="F70" s="2">
        <f t="shared" si="5"/>
        <v>11968444</v>
      </c>
      <c r="G70" s="164">
        <v>4913150</v>
      </c>
      <c r="H70" s="165">
        <v>0</v>
      </c>
      <c r="I70" s="165">
        <v>185552</v>
      </c>
      <c r="J70" s="165">
        <v>0</v>
      </c>
      <c r="K70" s="2">
        <f t="shared" si="6"/>
        <v>5098702</v>
      </c>
      <c r="L70" s="164">
        <v>259212</v>
      </c>
      <c r="M70" s="165">
        <v>0</v>
      </c>
      <c r="N70" s="165">
        <v>103348</v>
      </c>
      <c r="O70" s="165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164">
        <v>11510654</v>
      </c>
      <c r="C71" s="165">
        <v>0</v>
      </c>
      <c r="D71" s="165">
        <v>498333</v>
      </c>
      <c r="E71" s="165">
        <v>0</v>
      </c>
      <c r="F71" s="2">
        <f t="shared" si="5"/>
        <v>12008987</v>
      </c>
      <c r="G71" s="164">
        <v>4908045</v>
      </c>
      <c r="H71" s="165">
        <v>0</v>
      </c>
      <c r="I71" s="165">
        <v>182447</v>
      </c>
      <c r="J71" s="165">
        <v>0</v>
      </c>
      <c r="K71" s="2">
        <f t="shared" si="6"/>
        <v>5090492</v>
      </c>
      <c r="L71" s="164">
        <v>259212</v>
      </c>
      <c r="M71" s="165">
        <v>0</v>
      </c>
      <c r="N71" s="165">
        <v>103348</v>
      </c>
      <c r="O71" s="165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164">
        <v>11515197</v>
      </c>
      <c r="C72" s="165">
        <v>0</v>
      </c>
      <c r="D72" s="165">
        <v>515689</v>
      </c>
      <c r="E72" s="165">
        <v>0</v>
      </c>
      <c r="F72" s="2">
        <f t="shared" si="5"/>
        <v>12030886</v>
      </c>
      <c r="G72" s="164">
        <v>4963141</v>
      </c>
      <c r="H72" s="165">
        <v>0</v>
      </c>
      <c r="I72" s="165">
        <v>185167</v>
      </c>
      <c r="J72" s="165">
        <v>0</v>
      </c>
      <c r="K72" s="2">
        <f t="shared" si="6"/>
        <v>5148308</v>
      </c>
      <c r="L72" s="164">
        <v>259212</v>
      </c>
      <c r="M72" s="165">
        <v>0</v>
      </c>
      <c r="N72" s="165">
        <v>103348</v>
      </c>
      <c r="O72" s="165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164">
        <v>11537385</v>
      </c>
      <c r="C73" s="165">
        <v>0</v>
      </c>
      <c r="D73" s="165">
        <v>526575</v>
      </c>
      <c r="E73" s="165">
        <v>0</v>
      </c>
      <c r="F73" s="2">
        <f t="shared" si="5"/>
        <v>12063960</v>
      </c>
      <c r="G73" s="164">
        <v>5058033</v>
      </c>
      <c r="H73" s="165">
        <v>0</v>
      </c>
      <c r="I73" s="165">
        <v>188686</v>
      </c>
      <c r="J73" s="165">
        <v>0</v>
      </c>
      <c r="K73" s="2">
        <f t="shared" si="6"/>
        <v>5246719</v>
      </c>
      <c r="L73" s="164">
        <v>417248</v>
      </c>
      <c r="M73" s="165">
        <v>0</v>
      </c>
      <c r="N73" s="165">
        <v>140959</v>
      </c>
      <c r="O73" s="165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164">
        <v>11558077</v>
      </c>
      <c r="C74" s="165">
        <v>0</v>
      </c>
      <c r="D74" s="165">
        <v>549963</v>
      </c>
      <c r="E74" s="165">
        <v>0</v>
      </c>
      <c r="F74" s="2">
        <f t="shared" si="5"/>
        <v>12108040</v>
      </c>
      <c r="G74" s="164">
        <v>5051529</v>
      </c>
      <c r="H74" s="165">
        <v>0</v>
      </c>
      <c r="I74" s="165">
        <v>192052</v>
      </c>
      <c r="J74" s="165">
        <v>0</v>
      </c>
      <c r="K74" s="2">
        <f t="shared" si="6"/>
        <v>5243581</v>
      </c>
      <c r="L74" s="164">
        <v>426500</v>
      </c>
      <c r="M74" s="165">
        <v>0</v>
      </c>
      <c r="N74" s="165">
        <v>139661</v>
      </c>
      <c r="O74" s="165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164">
        <v>11608633</v>
      </c>
      <c r="C75" s="165">
        <v>0</v>
      </c>
      <c r="D75" s="165">
        <v>536660</v>
      </c>
      <c r="E75" s="165">
        <v>0</v>
      </c>
      <c r="F75" s="2">
        <f t="shared" si="5"/>
        <v>12145293</v>
      </c>
      <c r="G75" s="164">
        <v>5035323</v>
      </c>
      <c r="H75" s="165">
        <v>0</v>
      </c>
      <c r="I75" s="165">
        <v>189571</v>
      </c>
      <c r="J75" s="165">
        <v>0</v>
      </c>
      <c r="K75" s="2">
        <f t="shared" si="6"/>
        <v>5224894</v>
      </c>
      <c r="L75" s="164">
        <v>450837</v>
      </c>
      <c r="M75" s="165">
        <v>0</v>
      </c>
      <c r="N75" s="165">
        <v>139638</v>
      </c>
      <c r="O75" s="165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164">
        <v>11637230</v>
      </c>
      <c r="C76" s="165">
        <v>0</v>
      </c>
      <c r="D76" s="165">
        <v>543777</v>
      </c>
      <c r="E76" s="165">
        <v>0</v>
      </c>
      <c r="F76" s="2">
        <f t="shared" si="5"/>
        <v>12181007</v>
      </c>
      <c r="G76" s="164">
        <v>5022122</v>
      </c>
      <c r="H76" s="165">
        <v>0</v>
      </c>
      <c r="I76" s="165">
        <v>190757</v>
      </c>
      <c r="J76" s="165">
        <v>0</v>
      </c>
      <c r="K76" s="2">
        <f t="shared" ref="K76:K93" si="9">SUM(G76:J76)</f>
        <v>5212879</v>
      </c>
      <c r="L76" s="164">
        <v>456277</v>
      </c>
      <c r="M76" s="165">
        <v>0</v>
      </c>
      <c r="N76" s="165">
        <v>138216</v>
      </c>
      <c r="O76" s="165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164">
        <v>11661418</v>
      </c>
      <c r="C77" s="165">
        <v>0</v>
      </c>
      <c r="D77" s="165">
        <v>544005</v>
      </c>
      <c r="E77" s="165">
        <v>0</v>
      </c>
      <c r="F77" s="2">
        <f t="shared" si="5"/>
        <v>12205423</v>
      </c>
      <c r="G77" s="164">
        <v>4998488</v>
      </c>
      <c r="H77" s="165">
        <v>0</v>
      </c>
      <c r="I77" s="165">
        <v>190033</v>
      </c>
      <c r="J77" s="165">
        <v>0</v>
      </c>
      <c r="K77" s="2">
        <f t="shared" si="9"/>
        <v>5188521</v>
      </c>
      <c r="L77" s="164">
        <v>461466</v>
      </c>
      <c r="M77" s="165">
        <v>0</v>
      </c>
      <c r="N77" s="165">
        <v>144438</v>
      </c>
      <c r="O77" s="165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164">
        <v>11668374</v>
      </c>
      <c r="C78" s="165">
        <v>0</v>
      </c>
      <c r="D78" s="165">
        <v>557378</v>
      </c>
      <c r="E78" s="165">
        <v>0</v>
      </c>
      <c r="F78" s="2">
        <f t="shared" si="5"/>
        <v>12225752</v>
      </c>
      <c r="G78" s="164">
        <v>5015530</v>
      </c>
      <c r="H78" s="165">
        <v>0</v>
      </c>
      <c r="I78" s="165">
        <v>189417</v>
      </c>
      <c r="J78" s="165">
        <v>0</v>
      </c>
      <c r="K78" s="2">
        <f t="shared" si="9"/>
        <v>5204947</v>
      </c>
      <c r="L78" s="164">
        <v>480763</v>
      </c>
      <c r="M78" s="165">
        <v>0</v>
      </c>
      <c r="N78" s="165">
        <v>145587</v>
      </c>
      <c r="O78" s="165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18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7">
        <v>4991193</v>
      </c>
      <c r="C102" s="118">
        <v>3562230</v>
      </c>
      <c r="D102" s="118">
        <v>182461</v>
      </c>
      <c r="E102" s="118">
        <v>128549</v>
      </c>
      <c r="F102" s="2">
        <f t="shared" si="18"/>
        <v>8864433</v>
      </c>
      <c r="G102" s="117">
        <v>2458822</v>
      </c>
      <c r="H102" s="118">
        <v>1704905</v>
      </c>
      <c r="I102" s="118">
        <v>46057</v>
      </c>
      <c r="J102" s="118">
        <v>182921</v>
      </c>
      <c r="K102" s="2">
        <f t="shared" si="19"/>
        <v>4392705</v>
      </c>
      <c r="L102" s="117">
        <v>389964</v>
      </c>
      <c r="M102" s="118">
        <v>697115</v>
      </c>
      <c r="N102" s="118">
        <v>53989</v>
      </c>
      <c r="O102" s="118">
        <v>141858</v>
      </c>
      <c r="P102" s="2">
        <f t="shared" si="22"/>
        <v>1282926</v>
      </c>
      <c r="Q102" s="112">
        <f t="shared" si="23"/>
        <v>14540064</v>
      </c>
      <c r="R102" s="119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7">
        <v>5533452</v>
      </c>
      <c r="C103" s="118">
        <v>3005745</v>
      </c>
      <c r="D103" s="118">
        <v>226705</v>
      </c>
      <c r="E103" s="118">
        <v>127571</v>
      </c>
      <c r="F103" s="2">
        <f t="shared" si="18"/>
        <v>8893473</v>
      </c>
      <c r="G103" s="117">
        <v>2531622</v>
      </c>
      <c r="H103" s="118">
        <v>1739019</v>
      </c>
      <c r="I103" s="118">
        <v>44993</v>
      </c>
      <c r="J103" s="118">
        <v>184191</v>
      </c>
      <c r="K103" s="2">
        <f t="shared" si="19"/>
        <v>4499825</v>
      </c>
      <c r="L103" s="117">
        <v>424819</v>
      </c>
      <c r="M103" s="118">
        <v>708830</v>
      </c>
      <c r="N103" s="118">
        <v>52804</v>
      </c>
      <c r="O103" s="118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9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7">
        <v>4792871</v>
      </c>
      <c r="C104" s="118">
        <v>3523382</v>
      </c>
      <c r="D104" s="118">
        <v>361190</v>
      </c>
      <c r="E104" s="118">
        <v>224954</v>
      </c>
      <c r="F104" s="2">
        <f t="shared" si="18"/>
        <v>8902397</v>
      </c>
      <c r="G104" s="117">
        <v>2603817</v>
      </c>
      <c r="H104" s="118">
        <v>1800921</v>
      </c>
      <c r="I104" s="118">
        <v>42592</v>
      </c>
      <c r="J104" s="118">
        <v>186401</v>
      </c>
      <c r="K104" s="2">
        <f t="shared" si="19"/>
        <v>4633731</v>
      </c>
      <c r="L104" s="117">
        <v>450760</v>
      </c>
      <c r="M104" s="118">
        <v>727553</v>
      </c>
      <c r="N104" s="118">
        <v>52007</v>
      </c>
      <c r="O104" s="118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1">
        <v>4640065</v>
      </c>
      <c r="C105" s="120">
        <v>3755088</v>
      </c>
      <c r="D105" s="120">
        <v>284586</v>
      </c>
      <c r="E105" s="120">
        <v>235692</v>
      </c>
      <c r="F105" s="2">
        <f t="shared" si="18"/>
        <v>8915431</v>
      </c>
      <c r="G105" s="121">
        <v>2391281</v>
      </c>
      <c r="H105" s="120">
        <v>1929000</v>
      </c>
      <c r="I105" s="120">
        <v>39310</v>
      </c>
      <c r="J105" s="120">
        <v>188904</v>
      </c>
      <c r="K105" s="2">
        <f t="shared" si="19"/>
        <v>4548495</v>
      </c>
      <c r="L105" s="121">
        <v>454304</v>
      </c>
      <c r="M105" s="120">
        <v>732971</v>
      </c>
      <c r="N105" s="120">
        <v>50967</v>
      </c>
      <c r="O105" s="120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1">
        <v>4258220</v>
      </c>
      <c r="C106" s="120">
        <v>4104348</v>
      </c>
      <c r="D106" s="120">
        <v>310178</v>
      </c>
      <c r="E106" s="120">
        <v>256381</v>
      </c>
      <c r="F106" s="2">
        <f t="shared" si="18"/>
        <v>8929127</v>
      </c>
      <c r="G106" s="121">
        <v>2397597</v>
      </c>
      <c r="H106" s="120">
        <v>1939569</v>
      </c>
      <c r="I106" s="120">
        <v>36225</v>
      </c>
      <c r="J106" s="120">
        <v>190268</v>
      </c>
      <c r="K106" s="2">
        <f t="shared" si="19"/>
        <v>4563659</v>
      </c>
      <c r="L106" s="121">
        <v>453063</v>
      </c>
      <c r="M106" s="120">
        <v>736560</v>
      </c>
      <c r="N106" s="120">
        <v>49171</v>
      </c>
      <c r="O106" s="120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4">
        <v>4190559</v>
      </c>
      <c r="C107" s="123">
        <v>4205044</v>
      </c>
      <c r="D107" s="123">
        <v>233719</v>
      </c>
      <c r="E107" s="123">
        <v>148654</v>
      </c>
      <c r="F107" s="2">
        <f t="shared" si="18"/>
        <v>8777976</v>
      </c>
      <c r="G107" s="124">
        <v>1898718</v>
      </c>
      <c r="H107" s="123">
        <v>2374651</v>
      </c>
      <c r="I107" s="123">
        <v>33368</v>
      </c>
      <c r="J107" s="123">
        <v>192274</v>
      </c>
      <c r="K107" s="2">
        <f t="shared" si="19"/>
        <v>4499011</v>
      </c>
      <c r="L107" s="124">
        <v>507679</v>
      </c>
      <c r="M107" s="123">
        <v>765880</v>
      </c>
      <c r="N107" s="123">
        <v>48901</v>
      </c>
      <c r="O107" s="123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5">
        <v>4041799</v>
      </c>
      <c r="C108" s="126">
        <v>4132455</v>
      </c>
      <c r="D108" s="126">
        <v>306652</v>
      </c>
      <c r="E108" s="126">
        <v>245917</v>
      </c>
      <c r="F108" s="2">
        <f t="shared" si="18"/>
        <v>8726823</v>
      </c>
      <c r="G108" s="125">
        <v>1894390</v>
      </c>
      <c r="H108" s="126">
        <v>2463919</v>
      </c>
      <c r="I108" s="126">
        <v>28538</v>
      </c>
      <c r="J108" s="126">
        <v>193245</v>
      </c>
      <c r="K108" s="2">
        <f t="shared" si="19"/>
        <v>4580092</v>
      </c>
      <c r="L108" s="125">
        <v>555798</v>
      </c>
      <c r="M108" s="126">
        <v>793919</v>
      </c>
      <c r="N108" s="126">
        <v>49001</v>
      </c>
      <c r="O108" s="126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9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8">
        <v>3781677</v>
      </c>
      <c r="C109" s="127">
        <v>4361110.23063727</v>
      </c>
      <c r="D109" s="127">
        <v>359855</v>
      </c>
      <c r="E109" s="127">
        <v>238176.70059930382</v>
      </c>
      <c r="F109" s="2">
        <f t="shared" si="18"/>
        <v>8740818.9312365744</v>
      </c>
      <c r="G109" s="128">
        <v>1968886</v>
      </c>
      <c r="H109" s="127">
        <v>2337319</v>
      </c>
      <c r="I109" s="127">
        <v>26237</v>
      </c>
      <c r="J109" s="127">
        <v>193308</v>
      </c>
      <c r="K109" s="2">
        <f t="shared" si="19"/>
        <v>4525750</v>
      </c>
      <c r="L109" s="128">
        <v>595882</v>
      </c>
      <c r="M109" s="127">
        <v>822375</v>
      </c>
      <c r="N109" s="127">
        <v>45849</v>
      </c>
      <c r="O109" s="127">
        <v>142551</v>
      </c>
      <c r="P109" s="2">
        <f t="shared" si="27"/>
        <v>1606657</v>
      </c>
      <c r="Q109" s="112">
        <f t="shared" si="30"/>
        <v>14873225.931236574</v>
      </c>
      <c r="R109" s="119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9">
        <v>4650734</v>
      </c>
      <c r="C110" s="130">
        <v>3509757</v>
      </c>
      <c r="D110" s="130">
        <v>464541</v>
      </c>
      <c r="E110" s="130">
        <v>131655</v>
      </c>
      <c r="F110" s="2">
        <f t="shared" si="18"/>
        <v>8756687</v>
      </c>
      <c r="G110" s="129">
        <v>2117102</v>
      </c>
      <c r="H110" s="130">
        <v>2242092</v>
      </c>
      <c r="I110" s="130">
        <v>24571</v>
      </c>
      <c r="J110" s="130">
        <v>195167</v>
      </c>
      <c r="K110" s="2">
        <f t="shared" si="19"/>
        <v>4578932</v>
      </c>
      <c r="L110" s="129">
        <v>600838</v>
      </c>
      <c r="M110" s="130">
        <v>843496</v>
      </c>
      <c r="N110" s="130">
        <v>46950</v>
      </c>
      <c r="O110" s="130">
        <v>142578</v>
      </c>
      <c r="P110" s="2">
        <f t="shared" si="27"/>
        <v>1633862</v>
      </c>
      <c r="Q110" s="112">
        <f t="shared" ref="Q110" si="32">SUM(F110,K110,P110)</f>
        <v>14969481</v>
      </c>
      <c r="R110" s="119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2">
        <v>4121899</v>
      </c>
      <c r="C111" s="131">
        <v>4082575</v>
      </c>
      <c r="D111" s="131">
        <v>438741</v>
      </c>
      <c r="E111" s="131">
        <v>127616</v>
      </c>
      <c r="F111" s="2">
        <f t="shared" si="18"/>
        <v>8770831</v>
      </c>
      <c r="G111" s="132">
        <v>2018174</v>
      </c>
      <c r="H111" s="131">
        <v>2306161</v>
      </c>
      <c r="I111" s="131">
        <v>22865</v>
      </c>
      <c r="J111" s="131">
        <v>197905</v>
      </c>
      <c r="K111" s="2">
        <f t="shared" si="19"/>
        <v>4545105</v>
      </c>
      <c r="L111" s="132">
        <v>606488</v>
      </c>
      <c r="M111" s="131">
        <v>859675</v>
      </c>
      <c r="N111" s="131">
        <v>46913</v>
      </c>
      <c r="O111" s="131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9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3">
        <v>4060507</v>
      </c>
      <c r="C112" s="134">
        <v>4143732</v>
      </c>
      <c r="D112" s="134">
        <v>448390</v>
      </c>
      <c r="E112" s="134">
        <v>127099</v>
      </c>
      <c r="F112" s="2">
        <f t="shared" si="18"/>
        <v>8779728</v>
      </c>
      <c r="G112" s="133">
        <v>2041973</v>
      </c>
      <c r="H112" s="134">
        <v>2341274</v>
      </c>
      <c r="I112" s="134">
        <v>21178</v>
      </c>
      <c r="J112" s="134">
        <v>198905</v>
      </c>
      <c r="K112" s="2">
        <f t="shared" si="19"/>
        <v>4603330</v>
      </c>
      <c r="L112" s="133">
        <v>649741</v>
      </c>
      <c r="M112" s="134">
        <v>883450</v>
      </c>
      <c r="N112" s="134">
        <v>46015</v>
      </c>
      <c r="O112" s="134">
        <v>142203</v>
      </c>
      <c r="P112" s="2">
        <f t="shared" si="27"/>
        <v>1721409</v>
      </c>
      <c r="Q112" s="112">
        <f t="shared" si="34"/>
        <v>15104467</v>
      </c>
      <c r="R112" s="119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6">
        <v>4043348</v>
      </c>
      <c r="C113" s="135">
        <v>4145014</v>
      </c>
      <c r="D113" s="135">
        <v>486896</v>
      </c>
      <c r="E113" s="135">
        <v>125964</v>
      </c>
      <c r="F113" s="2">
        <f t="shared" si="18"/>
        <v>8801222</v>
      </c>
      <c r="G113" s="136">
        <v>1932773</v>
      </c>
      <c r="H113" s="135">
        <v>2384417</v>
      </c>
      <c r="I113" s="135">
        <v>22387</v>
      </c>
      <c r="J113" s="135">
        <v>197576</v>
      </c>
      <c r="K113" s="2">
        <f t="shared" si="19"/>
        <v>4537153</v>
      </c>
      <c r="L113" s="136">
        <v>648615</v>
      </c>
      <c r="M113" s="135">
        <v>888179</v>
      </c>
      <c r="N113" s="135">
        <v>45614</v>
      </c>
      <c r="O113" s="135">
        <v>141075</v>
      </c>
      <c r="P113" s="2">
        <f t="shared" si="27"/>
        <v>1723483</v>
      </c>
      <c r="Q113" s="112">
        <f t="shared" si="34"/>
        <v>15061858</v>
      </c>
      <c r="R113" s="119">
        <v>16632166.249999998</v>
      </c>
      <c r="S113" s="102">
        <f t="shared" si="35"/>
        <v>0.9055860657958491</v>
      </c>
    </row>
    <row r="114" spans="1:19" x14ac:dyDescent="0.2">
      <c r="A114" s="95" t="s">
        <v>146</v>
      </c>
      <c r="B114" s="137">
        <v>3934455</v>
      </c>
      <c r="C114" s="138">
        <v>4440228</v>
      </c>
      <c r="D114" s="138">
        <v>318690</v>
      </c>
      <c r="E114" s="138">
        <v>128203</v>
      </c>
      <c r="F114" s="2">
        <f t="shared" si="18"/>
        <v>8821576</v>
      </c>
      <c r="G114" s="137">
        <v>1723795</v>
      </c>
      <c r="H114" s="138">
        <v>2532986</v>
      </c>
      <c r="I114" s="138">
        <v>18226</v>
      </c>
      <c r="J114" s="138">
        <v>204042</v>
      </c>
      <c r="K114" s="2">
        <f t="shared" si="19"/>
        <v>4479049</v>
      </c>
      <c r="L114" s="137">
        <v>648146</v>
      </c>
      <c r="M114" s="138">
        <v>896969</v>
      </c>
      <c r="N114" s="138">
        <v>44644</v>
      </c>
      <c r="O114" s="138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9">
        <v>16652853.5</v>
      </c>
      <c r="S114" s="102">
        <f t="shared" si="35"/>
        <v>0.8993516336404449</v>
      </c>
    </row>
    <row r="115" spans="1:19" x14ac:dyDescent="0.2">
      <c r="A115" s="95" t="s">
        <v>145</v>
      </c>
      <c r="B115" s="140">
        <v>3786289</v>
      </c>
      <c r="C115" s="141">
        <v>4561122</v>
      </c>
      <c r="D115" s="141">
        <v>294371</v>
      </c>
      <c r="E115" s="141">
        <v>109815</v>
      </c>
      <c r="F115" s="2">
        <f t="shared" si="18"/>
        <v>8751597</v>
      </c>
      <c r="G115" s="140">
        <v>1530381</v>
      </c>
      <c r="H115" s="141">
        <v>2724227</v>
      </c>
      <c r="I115" s="141">
        <v>16819</v>
      </c>
      <c r="J115" s="141">
        <v>203029</v>
      </c>
      <c r="K115" s="2">
        <f t="shared" si="19"/>
        <v>4474456</v>
      </c>
      <c r="L115" s="140">
        <v>757098</v>
      </c>
      <c r="M115" s="141">
        <v>941012</v>
      </c>
      <c r="N115" s="141">
        <v>44604</v>
      </c>
      <c r="O115" s="141">
        <v>86443</v>
      </c>
      <c r="P115" s="2">
        <f t="shared" si="36"/>
        <v>1829157</v>
      </c>
      <c r="Q115" s="112">
        <f t="shared" si="37"/>
        <v>15055210</v>
      </c>
      <c r="R115" s="119">
        <v>16673540.75</v>
      </c>
      <c r="S115" s="102">
        <f t="shared" si="35"/>
        <v>0.90294018683464095</v>
      </c>
    </row>
    <row r="116" spans="1:19" x14ac:dyDescent="0.2">
      <c r="A116" s="95" t="s">
        <v>147</v>
      </c>
      <c r="B116" s="143">
        <v>3698251</v>
      </c>
      <c r="C116" s="142">
        <v>4573083</v>
      </c>
      <c r="D116" s="142">
        <v>282999</v>
      </c>
      <c r="E116" s="142">
        <v>127700</v>
      </c>
      <c r="F116" s="2">
        <f t="shared" si="18"/>
        <v>8682033</v>
      </c>
      <c r="G116" s="143">
        <v>1504078</v>
      </c>
      <c r="H116" s="142">
        <v>2760298</v>
      </c>
      <c r="I116" s="142">
        <v>16837</v>
      </c>
      <c r="J116" s="142">
        <v>204589</v>
      </c>
      <c r="K116" s="2">
        <f t="shared" si="19"/>
        <v>4485802</v>
      </c>
      <c r="L116" s="143">
        <v>793706</v>
      </c>
      <c r="M116" s="142">
        <v>958188</v>
      </c>
      <c r="N116" s="142">
        <v>43441</v>
      </c>
      <c r="O116" s="142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9">
        <v>16694228</v>
      </c>
      <c r="S116" s="102">
        <f t="shared" si="35"/>
        <v>0.90150901257608318</v>
      </c>
    </row>
    <row r="117" spans="1:19" x14ac:dyDescent="0.2">
      <c r="A117" s="95" t="s">
        <v>148</v>
      </c>
      <c r="B117" s="144">
        <v>3689519</v>
      </c>
      <c r="C117" s="145">
        <v>4544379</v>
      </c>
      <c r="D117" s="145">
        <v>270813</v>
      </c>
      <c r="E117" s="145">
        <v>106842</v>
      </c>
      <c r="F117" s="2">
        <f t="shared" si="18"/>
        <v>8611553</v>
      </c>
      <c r="G117" s="144">
        <v>1477381</v>
      </c>
      <c r="H117" s="145">
        <v>2804418</v>
      </c>
      <c r="I117" s="145">
        <v>14295</v>
      </c>
      <c r="J117" s="145">
        <v>205222</v>
      </c>
      <c r="K117" s="2">
        <f t="shared" si="19"/>
        <v>4501316</v>
      </c>
      <c r="L117" s="144">
        <v>828070</v>
      </c>
      <c r="M117" s="145">
        <v>967050</v>
      </c>
      <c r="N117" s="145">
        <v>42166</v>
      </c>
      <c r="O117" s="145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9">
        <v>16714915.25</v>
      </c>
      <c r="S117" s="102">
        <f t="shared" si="35"/>
        <v>0.89962891077177309</v>
      </c>
    </row>
    <row r="118" spans="1:19" ht="13.5" thickBot="1" x14ac:dyDescent="0.25">
      <c r="A118" s="95" t="s">
        <v>153</v>
      </c>
      <c r="B118" s="146">
        <v>3609681</v>
      </c>
      <c r="C118" s="147">
        <v>4501285</v>
      </c>
      <c r="D118" s="147">
        <v>300189</v>
      </c>
      <c r="E118" s="147">
        <v>110392</v>
      </c>
      <c r="F118" s="2">
        <f t="shared" si="18"/>
        <v>8521547</v>
      </c>
      <c r="G118" s="146">
        <v>1477381</v>
      </c>
      <c r="H118" s="147">
        <v>2804418</v>
      </c>
      <c r="I118" s="147">
        <v>14295</v>
      </c>
      <c r="J118" s="147">
        <v>205222</v>
      </c>
      <c r="K118" s="2">
        <f t="shared" ref="K118" si="42">SUM(G118:J118)</f>
        <v>4501316</v>
      </c>
      <c r="L118" s="146">
        <v>871619</v>
      </c>
      <c r="M118" s="147">
        <v>987067</v>
      </c>
      <c r="N118" s="147">
        <v>39964</v>
      </c>
      <c r="O118" s="147">
        <v>87276</v>
      </c>
      <c r="P118" s="2">
        <f t="shared" ref="P118" si="43">SUM(L118:O118)</f>
        <v>1985926</v>
      </c>
      <c r="Q118" s="112">
        <f t="shared" ref="Q118" si="44">SUM(F118,K118,P118)</f>
        <v>15008789</v>
      </c>
      <c r="R118" s="119">
        <v>16735602.5</v>
      </c>
      <c r="S118" s="102">
        <f t="shared" si="35"/>
        <v>0.89681796636840527</v>
      </c>
    </row>
    <row r="119" spans="1:19" ht="17.25" customHeight="1" x14ac:dyDescent="0.2">
      <c r="A119" s="170" t="s">
        <v>96</v>
      </c>
      <c r="B119" s="168" t="s">
        <v>150</v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9"/>
    </row>
    <row r="120" spans="1:19" ht="17.25" customHeight="1" x14ac:dyDescent="0.2">
      <c r="A120" s="171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7"/>
    </row>
    <row r="121" spans="1:19" ht="17.25" customHeight="1" x14ac:dyDescent="0.2">
      <c r="A121" s="171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7"/>
    </row>
    <row r="122" spans="1:19" ht="17.25" customHeight="1" x14ac:dyDescent="0.2">
      <c r="A122" s="171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7"/>
    </row>
    <row r="123" spans="1:19" ht="10.5" customHeight="1" x14ac:dyDescent="0.2">
      <c r="A123" s="171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7"/>
    </row>
    <row r="124" spans="1:19" ht="17.25" customHeight="1" x14ac:dyDescent="0.2">
      <c r="A124" s="116" t="s">
        <v>107</v>
      </c>
      <c r="B124" s="158" t="s">
        <v>109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9"/>
    </row>
    <row r="125" spans="1:19" ht="19.5" customHeight="1" x14ac:dyDescent="0.2">
      <c r="A125" s="116" t="s">
        <v>108</v>
      </c>
      <c r="B125" s="156" t="s">
        <v>124</v>
      </c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7"/>
    </row>
    <row r="126" spans="1:19" ht="29.25" customHeight="1" x14ac:dyDescent="0.2">
      <c r="A126" s="122" t="s">
        <v>127</v>
      </c>
      <c r="B126" s="156" t="s">
        <v>129</v>
      </c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7"/>
    </row>
    <row r="127" spans="1:19" ht="29.25" customHeight="1" x14ac:dyDescent="0.2">
      <c r="A127" s="139" t="s">
        <v>136</v>
      </c>
      <c r="B127" s="156" t="s">
        <v>144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7"/>
    </row>
    <row r="128" spans="1:19" ht="29.25" customHeight="1" x14ac:dyDescent="0.2">
      <c r="A128" s="139" t="s">
        <v>143</v>
      </c>
      <c r="B128" s="156" t="s">
        <v>149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7"/>
    </row>
    <row r="129" spans="1:19" ht="28.5" customHeight="1" x14ac:dyDescent="0.2">
      <c r="A129" s="148" t="s">
        <v>154</v>
      </c>
      <c r="B129" s="155" t="s">
        <v>155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</row>
  </sheetData>
  <mergeCells count="419">
    <mergeCell ref="B119:S123"/>
    <mergeCell ref="A119:A123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129:S129"/>
    <mergeCell ref="B127:S127"/>
    <mergeCell ref="B128:S128"/>
    <mergeCell ref="B126:S126"/>
    <mergeCell ref="B124:S124"/>
    <mergeCell ref="B125:S125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51"/>
      <c r="C3" s="151"/>
      <c r="D3" s="151"/>
      <c r="E3" s="151"/>
      <c r="F3" s="151"/>
      <c r="G3" s="151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Noviembre de 2017</v>
      </c>
      <c r="C7" s="65"/>
      <c r="D7" s="65"/>
      <c r="E7" s="65"/>
      <c r="F7" s="65"/>
      <c r="G7" s="9"/>
      <c r="H7" s="9"/>
      <c r="I7" s="9"/>
      <c r="J7" s="182"/>
      <c r="K7" s="182"/>
      <c r="L7" s="9"/>
      <c r="M7" s="182" t="s">
        <v>99</v>
      </c>
      <c r="N7" s="186"/>
    </row>
    <row r="8" spans="1:14" ht="20.100000000000001" customHeight="1" thickBot="1" x14ac:dyDescent="0.25">
      <c r="A8" s="26"/>
      <c r="B8" s="32" t="str">
        <f>Indice!B8</f>
        <v>Fecha de corte: Octubre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</row>
    <row r="10" spans="1:14" ht="27.7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5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72" t="s">
        <v>100</v>
      </c>
      <c r="C2" s="172"/>
      <c r="D2" s="172"/>
      <c r="E2" s="172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191"/>
      <c r="C5" s="191"/>
      <c r="D5" s="191"/>
      <c r="E5" s="191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Noviembre de 2017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Octubre 2017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189" t="s">
        <v>95</v>
      </c>
      <c r="B9" s="190"/>
      <c r="C9" s="190"/>
      <c r="D9" s="190"/>
      <c r="E9" s="190"/>
      <c r="F9" s="187">
        <f>+'Líneas por servicio'!Q118</f>
        <v>15008789</v>
      </c>
      <c r="G9" s="188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cp:lastPrinted>2015-10-21T15:49:56Z</cp:lastPrinted>
  <dcterms:created xsi:type="dcterms:W3CDTF">2015-09-24T18:50:13Z</dcterms:created>
  <dcterms:modified xsi:type="dcterms:W3CDTF">2017-11-27T16:18:52Z</dcterms:modified>
</cp:coreProperties>
</file>