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ACION WEB\NUEVA WEB (Estatuto)\2018\01. ESTADÍSTICAS\02. FEBRERO\1. SERVICIO MÓVIL AVANZADO (SMA)\3. PORTABILIDAD NUMÉRICA\"/>
    </mc:Choice>
  </mc:AlternateContent>
  <bookViews>
    <workbookView xWindow="0" yWindow="0" windowWidth="20490" windowHeight="7755" activeTab="3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</workbook>
</file>

<file path=xl/calcChain.xml><?xml version="1.0" encoding="utf-8"?>
<calcChain xmlns="http://schemas.openxmlformats.org/spreadsheetml/2006/main">
  <c r="S121" i="1" l="1"/>
  <c r="T121" i="1"/>
  <c r="U121" i="1"/>
  <c r="V121" i="1"/>
  <c r="W121" i="1"/>
  <c r="X121" i="1"/>
  <c r="Y121" i="1"/>
  <c r="M121" i="1"/>
  <c r="G121" i="1"/>
  <c r="G120" i="1" l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s="1"/>
  <c r="S117" i="1" l="1"/>
  <c r="T117" i="1"/>
  <c r="U117" i="1"/>
  <c r="V117" i="1"/>
  <c r="W117" i="1"/>
  <c r="X117" i="1"/>
  <c r="Y117" i="1"/>
  <c r="M117" i="1"/>
  <c r="G117" i="1"/>
  <c r="S116" i="1" l="1"/>
  <c r="T116" i="1"/>
  <c r="U116" i="1"/>
  <c r="V116" i="1"/>
  <c r="W116" i="1"/>
  <c r="X116" i="1"/>
  <c r="Y116" i="1"/>
  <c r="M116" i="1"/>
  <c r="G116" i="1"/>
  <c r="S115" i="1" l="1"/>
  <c r="T115" i="1"/>
  <c r="U115" i="1"/>
  <c r="V115" i="1"/>
  <c r="W115" i="1"/>
  <c r="X115" i="1"/>
  <c r="Y115" i="1"/>
  <c r="M115" i="1"/>
  <c r="G115" i="1"/>
  <c r="S114" i="1" l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s="1"/>
  <c r="T112" i="1" l="1"/>
  <c r="U112" i="1"/>
  <c r="V112" i="1"/>
  <c r="W112" i="1"/>
  <c r="X112" i="1"/>
  <c r="Y112" i="1"/>
  <c r="S112" i="1"/>
  <c r="M112" i="1"/>
  <c r="G112" i="1"/>
  <c r="S111" i="1" l="1"/>
  <c r="T111" i="1"/>
  <c r="U111" i="1"/>
  <c r="V111" i="1"/>
  <c r="W111" i="1"/>
  <c r="X111" i="1"/>
  <c r="Y111" i="1"/>
  <c r="M111" i="1"/>
  <c r="G111" i="1"/>
  <c r="T110" i="1" l="1"/>
  <c r="U110" i="1"/>
  <c r="V110" i="1"/>
  <c r="W110" i="1"/>
  <c r="X110" i="1"/>
  <c r="Y110" i="1"/>
  <c r="S110" i="1"/>
  <c r="M110" i="1"/>
  <c r="G110" i="1"/>
  <c r="Y109" i="1" l="1"/>
  <c r="T109" i="1"/>
  <c r="U109" i="1"/>
  <c r="V109" i="1"/>
  <c r="W109" i="1"/>
  <c r="X109" i="1"/>
  <c r="S109" i="1"/>
  <c r="M109" i="1"/>
  <c r="G109" i="1"/>
  <c r="T108" i="1" l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Y106" i="1"/>
  <c r="S104" i="1"/>
  <c r="S105" i="1"/>
  <c r="S106" i="1"/>
  <c r="M103" i="1"/>
  <c r="M104" i="1"/>
  <c r="M105" i="1"/>
  <c r="M106" i="1"/>
  <c r="G103" i="1"/>
  <c r="G104" i="1"/>
  <c r="G105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 s="1"/>
  <c r="X101" i="1"/>
  <c r="W101" i="1"/>
  <c r="V101" i="1"/>
  <c r="U101" i="1"/>
  <c r="T101" i="1"/>
  <c r="S101" i="1"/>
  <c r="M101" i="1"/>
  <c r="G101" i="1"/>
  <c r="Y101" i="1" s="1"/>
  <c r="X100" i="1"/>
  <c r="W100" i="1"/>
  <c r="V100" i="1"/>
  <c r="U100" i="1"/>
  <c r="T100" i="1"/>
  <c r="S100" i="1"/>
  <c r="M100" i="1"/>
  <c r="G100" i="1"/>
  <c r="Y100" i="1" s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Y98" i="1" s="1"/>
  <c r="X99" i="1"/>
  <c r="W99" i="1"/>
  <c r="V99" i="1"/>
  <c r="U99" i="1"/>
  <c r="T99" i="1"/>
  <c r="S99" i="1"/>
  <c r="M99" i="1"/>
  <c r="G99" i="1"/>
  <c r="Y99" i="1"/>
  <c r="X97" i="1"/>
  <c r="W97" i="1"/>
  <c r="V97" i="1"/>
  <c r="U97" i="1"/>
  <c r="T97" i="1"/>
  <c r="S97" i="1"/>
  <c r="M97" i="1"/>
  <c r="G97" i="1"/>
  <c r="Y97" i="1" s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Y96" i="1" s="1"/>
  <c r="G95" i="1"/>
  <c r="G96" i="1"/>
  <c r="G94" i="1"/>
  <c r="Y95" i="1"/>
  <c r="Y94" i="1"/>
  <c r="T94" i="1"/>
  <c r="G93" i="1"/>
  <c r="Y93" i="1" s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Y92" i="1"/>
  <c r="T96" i="1"/>
  <c r="X91" i="1"/>
  <c r="W91" i="1"/>
  <c r="V91" i="1"/>
  <c r="U91" i="1"/>
  <c r="T91" i="1"/>
  <c r="S91" i="1"/>
  <c r="M91" i="1"/>
  <c r="Y91" i="1" s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Y18" i="1" s="1"/>
  <c r="G19" i="1"/>
  <c r="G20" i="1"/>
  <c r="G21" i="1"/>
  <c r="G22" i="1"/>
  <c r="G23" i="1"/>
  <c r="G24" i="1"/>
  <c r="G25" i="1"/>
  <c r="G26" i="1"/>
  <c r="Y26" i="1" s="1"/>
  <c r="G27" i="1"/>
  <c r="G28" i="1"/>
  <c r="G29" i="1"/>
  <c r="G30" i="1"/>
  <c r="Y30" i="1" s="1"/>
  <c r="G31" i="1"/>
  <c r="Y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Y46" i="1" s="1"/>
  <c r="G47" i="1"/>
  <c r="G48" i="1"/>
  <c r="G49" i="1"/>
  <c r="G50" i="1"/>
  <c r="Y50" i="1" s="1"/>
  <c r="G51" i="1"/>
  <c r="Y51" i="1" s="1"/>
  <c r="G52" i="1"/>
  <c r="G53" i="1"/>
  <c r="G54" i="1"/>
  <c r="Y54" i="1" s="1"/>
  <c r="G55" i="1"/>
  <c r="Y55" i="1" s="1"/>
  <c r="G56" i="1"/>
  <c r="G57" i="1"/>
  <c r="G58" i="1"/>
  <c r="Y58" i="1" s="1"/>
  <c r="G59" i="1"/>
  <c r="Y59" i="1" s="1"/>
  <c r="G60" i="1"/>
  <c r="G61" i="1"/>
  <c r="G62" i="1"/>
  <c r="G63" i="1"/>
  <c r="Y63" i="1" s="1"/>
  <c r="G64" i="1"/>
  <c r="G65" i="1"/>
  <c r="G66" i="1"/>
  <c r="G67" i="1"/>
  <c r="G68" i="1"/>
  <c r="G69" i="1"/>
  <c r="G70" i="1"/>
  <c r="Y70" i="1" s="1"/>
  <c r="G71" i="1"/>
  <c r="G72" i="1"/>
  <c r="G73" i="1"/>
  <c r="G74" i="1"/>
  <c r="G75" i="1"/>
  <c r="G76" i="1"/>
  <c r="G77" i="1"/>
  <c r="G78" i="1"/>
  <c r="G79" i="1"/>
  <c r="G80" i="1"/>
  <c r="G81" i="1"/>
  <c r="G82" i="1"/>
  <c r="Y82" i="1" s="1"/>
  <c r="G83" i="1"/>
  <c r="G84" i="1"/>
  <c r="G85" i="1"/>
  <c r="G86" i="1"/>
  <c r="G87" i="1"/>
  <c r="Y87" i="1" s="1"/>
  <c r="G88" i="1"/>
  <c r="G89" i="1"/>
  <c r="G90" i="1"/>
  <c r="Y90" i="1" s="1"/>
  <c r="G12" i="1"/>
  <c r="S90" i="1"/>
  <c r="M90" i="1"/>
  <c r="S89" i="1"/>
  <c r="Y89" i="1" s="1"/>
  <c r="M89" i="1"/>
  <c r="S88" i="1"/>
  <c r="M88" i="1"/>
  <c r="S87" i="1"/>
  <c r="M87" i="1"/>
  <c r="S86" i="1"/>
  <c r="M86" i="1"/>
  <c r="S85" i="1"/>
  <c r="M85" i="1"/>
  <c r="Y85" i="1" s="1"/>
  <c r="S84" i="1"/>
  <c r="M84" i="1"/>
  <c r="S83" i="1"/>
  <c r="M83" i="1"/>
  <c r="S82" i="1"/>
  <c r="M82" i="1"/>
  <c r="S81" i="1"/>
  <c r="M81" i="1"/>
  <c r="Y81" i="1" s="1"/>
  <c r="S80" i="1"/>
  <c r="M80" i="1"/>
  <c r="S79" i="1"/>
  <c r="Y79" i="1" s="1"/>
  <c r="M79" i="1"/>
  <c r="S78" i="1"/>
  <c r="M78" i="1"/>
  <c r="S77" i="1"/>
  <c r="M77" i="1"/>
  <c r="Y77" i="1" s="1"/>
  <c r="S76" i="1"/>
  <c r="M76" i="1"/>
  <c r="S75" i="1"/>
  <c r="M75" i="1"/>
  <c r="S74" i="1"/>
  <c r="M74" i="1"/>
  <c r="S73" i="1"/>
  <c r="M73" i="1"/>
  <c r="Y73" i="1" s="1"/>
  <c r="S72" i="1"/>
  <c r="M72" i="1"/>
  <c r="S71" i="1"/>
  <c r="M71" i="1"/>
  <c r="S70" i="1"/>
  <c r="M70" i="1"/>
  <c r="S69" i="1"/>
  <c r="Y69" i="1" s="1"/>
  <c r="M69" i="1"/>
  <c r="S68" i="1"/>
  <c r="M68" i="1"/>
  <c r="S67" i="1"/>
  <c r="M67" i="1"/>
  <c r="S66" i="1"/>
  <c r="M66" i="1"/>
  <c r="S65" i="1"/>
  <c r="M65" i="1"/>
  <c r="Y65" i="1" s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Y57" i="1" s="1"/>
  <c r="S56" i="1"/>
  <c r="M56" i="1"/>
  <c r="S55" i="1"/>
  <c r="M55" i="1"/>
  <c r="S54" i="1"/>
  <c r="M54" i="1"/>
  <c r="S53" i="1"/>
  <c r="M53" i="1"/>
  <c r="Y53" i="1" s="1"/>
  <c r="S52" i="1"/>
  <c r="M52" i="1"/>
  <c r="S51" i="1"/>
  <c r="M51" i="1"/>
  <c r="S50" i="1"/>
  <c r="M50" i="1"/>
  <c r="S49" i="1"/>
  <c r="Y49" i="1" s="1"/>
  <c r="M49" i="1"/>
  <c r="S48" i="1"/>
  <c r="M48" i="1"/>
  <c r="S47" i="1"/>
  <c r="Y47" i="1" s="1"/>
  <c r="M47" i="1"/>
  <c r="S46" i="1"/>
  <c r="M46" i="1"/>
  <c r="S45" i="1"/>
  <c r="M45" i="1"/>
  <c r="Y45" i="1" s="1"/>
  <c r="S44" i="1"/>
  <c r="M44" i="1"/>
  <c r="S43" i="1"/>
  <c r="Y43" i="1" s="1"/>
  <c r="M43" i="1"/>
  <c r="S42" i="1"/>
  <c r="M42" i="1"/>
  <c r="S41" i="1"/>
  <c r="Y41" i="1" s="1"/>
  <c r="M41" i="1"/>
  <c r="S40" i="1"/>
  <c r="M40" i="1"/>
  <c r="S39" i="1"/>
  <c r="M39" i="1"/>
  <c r="S38" i="1"/>
  <c r="M38" i="1"/>
  <c r="S37" i="1"/>
  <c r="M37" i="1"/>
  <c r="Y37" i="1" s="1"/>
  <c r="S36" i="1"/>
  <c r="M36" i="1"/>
  <c r="S35" i="1"/>
  <c r="Y35" i="1" s="1"/>
  <c r="M35" i="1"/>
  <c r="S34" i="1"/>
  <c r="M34" i="1"/>
  <c r="S33" i="1"/>
  <c r="M33" i="1"/>
  <c r="Y33" i="1" s="1"/>
  <c r="S32" i="1"/>
  <c r="M32" i="1"/>
  <c r="S31" i="1"/>
  <c r="M31" i="1"/>
  <c r="S30" i="1"/>
  <c r="M30" i="1"/>
  <c r="S29" i="1"/>
  <c r="M29" i="1"/>
  <c r="S28" i="1"/>
  <c r="M28" i="1"/>
  <c r="S27" i="1"/>
  <c r="Y27" i="1" s="1"/>
  <c r="M27" i="1"/>
  <c r="S26" i="1"/>
  <c r="M26" i="1"/>
  <c r="S25" i="1"/>
  <c r="M25" i="1"/>
  <c r="Y25" i="1" s="1"/>
  <c r="S24" i="1"/>
  <c r="M24" i="1"/>
  <c r="S23" i="1"/>
  <c r="M23" i="1"/>
  <c r="Y23" i="1" s="1"/>
  <c r="S22" i="1"/>
  <c r="M22" i="1"/>
  <c r="S21" i="1"/>
  <c r="M21" i="1"/>
  <c r="Y21" i="1" s="1"/>
  <c r="S20" i="1"/>
  <c r="M20" i="1"/>
  <c r="S19" i="1"/>
  <c r="Y19" i="1" s="1"/>
  <c r="M19" i="1"/>
  <c r="S18" i="1"/>
  <c r="M18" i="1"/>
  <c r="S17" i="1"/>
  <c r="M17" i="1"/>
  <c r="Y17" i="1" s="1"/>
  <c r="S16" i="1"/>
  <c r="Y16" i="1" s="1"/>
  <c r="M16" i="1"/>
  <c r="S15" i="1"/>
  <c r="Y15" i="1" s="1"/>
  <c r="M15" i="1"/>
  <c r="S14" i="1"/>
  <c r="M14" i="1"/>
  <c r="S13" i="1"/>
  <c r="M13" i="1"/>
  <c r="Y13" i="1" s="1"/>
  <c r="S12" i="1"/>
  <c r="M12" i="1"/>
  <c r="Y62" i="1"/>
  <c r="Y60" i="1"/>
  <c r="Y61" i="1"/>
  <c r="Y28" i="1"/>
  <c r="Y48" i="1"/>
  <c r="Y29" i="1"/>
  <c r="Y34" i="1"/>
  <c r="Y66" i="1"/>
  <c r="Y80" i="1"/>
  <c r="Y83" i="1"/>
  <c r="Y38" i="1"/>
  <c r="Y75" i="1"/>
  <c r="Y20" i="1"/>
  <c r="Y40" i="1"/>
  <c r="Y52" i="1"/>
  <c r="Y72" i="1"/>
  <c r="Y84" i="1"/>
  <c r="Y67" i="1"/>
  <c r="Y12" i="1"/>
  <c r="Y32" i="1"/>
  <c r="Y42" i="1"/>
  <c r="Y44" i="1"/>
  <c r="Y64" i="1"/>
  <c r="Y74" i="1"/>
  <c r="Y76" i="1"/>
  <c r="Y22" i="1"/>
  <c r="Y86" i="1"/>
  <c r="Y36" i="1"/>
  <c r="Y56" i="1"/>
  <c r="Y68" i="1"/>
  <c r="Y88" i="1"/>
  <c r="Y24" i="1"/>
  <c r="Y14" i="1"/>
  <c r="Y78" i="1"/>
  <c r="Y39" i="1"/>
  <c r="Y71" i="1"/>
</calcChain>
</file>

<file path=xl/sharedStrings.xml><?xml version="1.0" encoding="utf-8"?>
<sst xmlns="http://schemas.openxmlformats.org/spreadsheetml/2006/main" count="179" uniqueCount="152">
  <si>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</si>
  <si>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</si>
  <si>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</si>
  <si>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</si>
  <si>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</si>
  <si>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</si>
  <si>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</si>
  <si>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</si>
  <si>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</si>
  <si>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</si>
  <si>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</si>
  <si>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</si>
  <si>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</si>
  <si>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</si>
  <si>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</si>
  <si>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</si>
  <si>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</si>
  <si>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</si>
  <si>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</si>
  <si>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</si>
  <si>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</si>
  <si>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</si>
  <si>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</si>
  <si>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</si>
  <si>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</si>
  <si>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</si>
  <si>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</si>
  <si>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</si>
  <si>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</si>
  <si>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</si>
  <si>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</si>
  <si>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</si>
  <si>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</si>
  <si>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</si>
  <si>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</si>
  <si>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</si>
  <si>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</si>
  <si>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</si>
  <si>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</si>
  <si>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</si>
  <si>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</si>
  <si>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</si>
  <si>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</si>
  <si>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</si>
  <si>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</si>
  <si>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</si>
  <si>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</si>
  <si>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</si>
  <si>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</si>
  <si>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</si>
  <si>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</si>
  <si>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</si>
  <si>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</si>
  <si>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</si>
  <si>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</si>
  <si>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</si>
  <si>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</si>
  <si>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</si>
  <si>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</si>
  <si>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</si>
  <si>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</si>
  <si>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</si>
  <si>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</si>
  <si>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</si>
  <si>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</si>
  <si>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</si>
  <si>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</si>
  <si>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</si>
  <si>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</si>
  <si>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</si>
  <si>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</si>
  <si>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</si>
  <si>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</si>
  <si>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</si>
  <si>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</si>
  <si>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</si>
  <si>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</si>
  <si>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</si>
  <si>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</si>
  <si>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</si>
  <si>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</si>
  <si>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</si>
  <si>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</si>
  <si>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</si>
  <si>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</si>
  <si>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</si>
  <si>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</si>
  <si>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</si>
  <si>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</si>
  <si>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</si>
  <si>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</si>
  <si>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</si>
  <si>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</si>
  <si>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</si>
  <si>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</si>
  <si>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</si>
  <si>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</si>
  <si>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</si>
  <si>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</si>
  <si>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</si>
  <si>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</si>
  <si>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</si>
  <si>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</si>
  <si>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</si>
  <si>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</si>
  <si>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</si>
  <si>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</si>
  <si>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</si>
  <si>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</si>
  <si>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</si>
  <si>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</si>
  <si>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</si>
  <si>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</si>
  <si>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</si>
  <si>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</si>
  <si>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</si>
  <si>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</si>
  <si>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</si>
  <si>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</si>
  <si>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</si>
  <si>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</si>
  <si>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</si>
  <si>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</si>
  <si>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</si>
  <si>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</si>
  <si>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</si>
  <si>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</si>
  <si>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</si>
  <si>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</si>
  <si>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</si>
  <si>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</si>
  <si>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</si>
  <si>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</si>
  <si>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</si>
  <si>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</si>
  <si>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</si>
  <si>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</si>
  <si>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</si>
  <si>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</si>
  <si>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</si>
  <si>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</si>
  <si>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</si>
  <si>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</si>
  <si>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</si>
  <si>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</si>
  <si>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</si>
  <si>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</si>
  <si>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</si>
  <si>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</si>
  <si>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Fecha de Publicación: Febrero de 2018</t>
  </si>
  <si>
    <t>Fecha de corte: Enero 2018</t>
  </si>
  <si>
    <t>Ene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</si>
</sst>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24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6" xfId="1" applyFont="1" applyFill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57" xfId="0" applyFont="1" applyFill="1" applyBorder="1" applyAlignment="1">
      <alignment horizontal="center" vertical="center"/>
    </xf>
    <xf numFmtId="3" fontId="3" fillId="10" borderId="58" xfId="3" applyNumberFormat="1" applyFont="1" applyFill="1" applyBorder="1" applyAlignment="1">
      <alignment horizontal="center" vertical="center"/>
    </xf>
    <xf numFmtId="3" fontId="3" fillId="3" borderId="59" xfId="3" applyNumberFormat="1" applyFont="1" applyFill="1" applyBorder="1" applyAlignment="1">
      <alignment horizontal="center" vertical="center"/>
    </xf>
    <xf numFmtId="3" fontId="3" fillId="0" borderId="59" xfId="3" applyNumberFormat="1" applyFont="1" applyFill="1" applyBorder="1" applyAlignment="1">
      <alignment horizontal="center" vertical="center"/>
    </xf>
    <xf numFmtId="3" fontId="4" fillId="8" borderId="60" xfId="3" applyNumberFormat="1" applyFont="1" applyFill="1" applyBorder="1" applyAlignment="1">
      <alignment horizontal="center" vertical="center"/>
    </xf>
    <xf numFmtId="3" fontId="4" fillId="8" borderId="61" xfId="3" applyNumberFormat="1" applyFont="1" applyFill="1" applyBorder="1" applyAlignment="1">
      <alignment horizontal="center" vertical="center"/>
    </xf>
    <xf numFmtId="3" fontId="3" fillId="10" borderId="59" xfId="3" applyNumberFormat="1" applyFont="1" applyFill="1" applyBorder="1" applyAlignment="1">
      <alignment horizontal="center" vertical="center"/>
    </xf>
    <xf numFmtId="3" fontId="3" fillId="6" borderId="62" xfId="3" applyNumberFormat="1" applyFont="1" applyFill="1" applyBorder="1" applyAlignment="1">
      <alignment horizontal="center" vertical="center"/>
    </xf>
    <xf numFmtId="3" fontId="4" fillId="4" borderId="63" xfId="3" applyNumberFormat="1" applyFont="1" applyFill="1" applyBorder="1" applyAlignment="1">
      <alignment horizontal="center" vertical="center"/>
    </xf>
    <xf numFmtId="3" fontId="4" fillId="5" borderId="62" xfId="3" applyNumberFormat="1" applyFont="1" applyFill="1" applyBorder="1" applyAlignment="1">
      <alignment horizontal="center" vertical="center"/>
    </xf>
    <xf numFmtId="49" fontId="3" fillId="0" borderId="64" xfId="1" applyNumberFormat="1" applyFont="1" applyFill="1" applyBorder="1" applyAlignment="1">
      <alignment horizont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9"/>
              <c:layout>
                <c:manualLayout>
                  <c:x val="-1.905977548802993E-16"/>
                  <c:y val="-5.390835579514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60-484F-AF36-FBC9512F2C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1.7969451931716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6.4977257959714096E-3"/>
                  <c:y val="-1.79694519317160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Pres.'!$C$121)</c:f>
              <c:numCache>
                <c:formatCode>#,##0</c:formatCode>
                <c:ptCount val="11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1142730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5.86435186167766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60-484F-AF36-FBC9512F2C1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3183885639E-3"/>
                  <c:y val="-3.1943742881196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38-4977-9DE2-F76FA34D04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7.7972709551656916E-3"/>
                  <c:y val="3.3409031418242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1.02867330262962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Pres.'!$D$121)</c:f>
              <c:numCache>
                <c:formatCode>#,##0</c:formatCode>
                <c:ptCount val="11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3197671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8986354775828458E-3"/>
                  <c:y val="-8.7381058499763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1D0-47FD-9F97-E2D7B9E43C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995451591940913E-3"/>
                  <c:y val="-8.56916470346866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BB-4F82-B94A-C0736E1D04C3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9.8100190306400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905977548802993E-16"/>
                  <c:y val="-9.546872678651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905977548802993E-16"/>
                  <c:y val="-9.5014821260550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5990903183885639E-3"/>
                  <c:y val="-8.85466675156171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7.7972709551656916E-3"/>
                  <c:y val="-9.2104053031106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2.5990903183885639E-3"/>
                  <c:y val="-7.41026239644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3.8986354775826554E-3"/>
                  <c:y val="-0.121035719591654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2202568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AE8A-466B-B175-8E1E08668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3.8986354775828458E-3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8986354775828458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AE8A-466B-B175-8E1E08668BDE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6.4977257959712197E-3"/>
                  <c:y val="-5.3908355795148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AE8A-466B-B175-8E1E08668B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1433061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172336"/>
        <c:axId val="218172896"/>
      </c:barChart>
      <c:catAx>
        <c:axId val="2181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8172896"/>
        <c:crosses val="autoZero"/>
        <c:auto val="1"/>
        <c:lblAlgn val="ctr"/>
        <c:lblOffset val="100"/>
        <c:noMultiLvlLbl val="0"/>
      </c:catAx>
      <c:valAx>
        <c:axId val="21817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8172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14-4B28-8F87-FA6EEA3577D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14-4B28-8F87-FA6EEA3577D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238-441B-B3EE-9625F2BCDF7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2D4-4DAB-BA05-898FDED64A8E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40E-4074-A635-3BE4517A526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A8-41CE-8081-C2850976A91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89-42CA-ADEF-C6ED0A172237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36-4E75-BE2A-5EFA1CD04582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36-4E75-BE2A-5EFA1CD04582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CBE-4D6B-9461-241611727D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Pres.'!$H$121)</c:f>
              <c:numCache>
                <c:formatCode>#,##0</c:formatCode>
                <c:ptCount val="11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9"/>
              <c:layout>
                <c:manualLayout>
                  <c:x val="0"/>
                  <c:y val="-1.08401084010841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BE-4D6B-9461-241611727D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Pres.'!$I$121)</c:f>
              <c:numCache>
                <c:formatCode>#,##0</c:formatCode>
                <c:ptCount val="11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1913275.2343280292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3008130081298905E-3"/>
                  <c:y val="-6.5110072623035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52-4218-A1C0-225C8474E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1537663.541467845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078370390945082E-16"/>
                  <c:y val="-4.4227926793703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32-409B-8273-221CF34271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08130081300813E-3"/>
                  <c:y val="-4.47275391389084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D14-4B28-8F87-FA6EEA3577D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3.1061036069678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3008130081300813E-3"/>
                  <c:y val="-3.1056199275903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3.8381665706420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3008130081298905E-3"/>
                  <c:y val="-5.38585522338163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05690345617367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452-4218-A1C0-225C8474E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185976.35408628208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078370390945082E-16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6452-4218-A1C0-225C8474E4F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7.73630938409122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6.2470605808420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9078370390945082E-16"/>
                  <c:y val="-6.8953332053005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9078370390945082E-16"/>
                  <c:y val="-6.6919033494796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6.85180206132770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3.9024390243902439E-3"/>
                  <c:y val="-6.4901236938878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6452-4218-A1C0-225C8474E4FD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3.9024390243902439E-3"/>
                  <c:y val="-6.49746423973426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6452-4218-A1C0-225C8474E4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876770.87011784408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042064"/>
        <c:axId val="219042624"/>
      </c:barChart>
      <c:catAx>
        <c:axId val="2190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9042624"/>
        <c:crosses val="autoZero"/>
        <c:auto val="1"/>
        <c:lblAlgn val="ctr"/>
        <c:lblOffset val="100"/>
        <c:noMultiLvlLbl val="0"/>
      </c:catAx>
      <c:valAx>
        <c:axId val="21904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904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0587172538392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08130081299859E-3"/>
                  <c:y val="-4.336043360433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9747064137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008130081300813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Pres.'!$N$121)</c:f>
              <c:numCache>
                <c:formatCode>#,##0</c:formatCode>
                <c:ptCount val="11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016260162601626E-3"/>
                  <c:y val="-0.112014453477868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008130081300813E-3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3008130081300813E-3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6.142728093947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2.6016260162599718E-3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0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4.33604336043360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Pres.'!$O$121)</c:f>
              <c:numCache>
                <c:formatCode>#,##0</c:formatCode>
                <c:ptCount val="11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106026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016260162601626E-3"/>
                  <c:y val="-0.10840108401084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0.108401084010840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3008130081300813E-3"/>
                  <c:y val="-0.10840108401084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FD-428B-ACF4-EC72C5CD8138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827219768260675E-3"/>
                  <c:y val="-6.47911287511826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0.1516147066982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5391851954725409E-17"/>
                  <c:y val="-0.24250232948523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078370390945082E-16"/>
                  <c:y val="-0.274024568067202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0876-4D0A-9548-9FB7965FF3A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078370390945082E-16"/>
                  <c:y val="-0.29138524351122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3D0-49DA-BAEA-72B7F63F55C9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0.25969030293977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2A-4718-B61A-58CB36E68FC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0.248375904231483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550-448B-BA85-04216F16B09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9078370390945082E-16"/>
                  <c:y val="-0.25288436506412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97-4362-BABF-69A308AEF10A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008130081300813E-3"/>
                  <c:y val="-0.2582000014225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FC8-4197-BB3F-C0681A9C7CD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0.266789578132001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D1-4C02-99DA-9361F3567A9E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9078370390945082E-16"/>
                  <c:y val="-0.287085333845464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6D-461A-814B-8B492645EA2F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3008130081300813E-3"/>
                  <c:y val="-0.25603254877693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B7-44D6-BB36-5665B4C922EB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0.269644140010953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B44-48A3-A031-01BF295272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1873098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047664"/>
        <c:axId val="219048224"/>
      </c:barChart>
      <c:catAx>
        <c:axId val="21904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9048224"/>
        <c:crosses val="autoZero"/>
        <c:auto val="1"/>
        <c:lblAlgn val="ctr"/>
        <c:lblOffset val="100"/>
        <c:noMultiLvlLbl val="0"/>
      </c:catAx>
      <c:valAx>
        <c:axId val="2190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904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74-4E60-9BAF-C4DB5F37AFF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Pres.'!$T$121)</c:f>
              <c:numCache>
                <c:formatCode>#,##0</c:formatCode>
                <c:ptCount val="11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Pres.'!$U$121)</c:f>
              <c:numCache>
                <c:formatCode>#,##0</c:formatCode>
                <c:ptCount val="11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3162031.2343280292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Pres.'!$V$121)</c:f>
              <c:numCache>
                <c:formatCode>#,##0</c:formatCode>
                <c:ptCount val="11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4735334.5414678454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926059557613685E-3"/>
                  <c:y val="-1.017811704834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8A7-44FB-905F-8A37D415D0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2646260.3540862822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8A7-44FB-905F-8A37D415D06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92605955761456E-2"/>
                  <c:y val="-2.2900763358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8A7-44FB-905F-8A37D415D0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2"/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Pres.'!$A$121)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Pres.'!$X$121)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4182929.8701178441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120352"/>
        <c:axId val="219120912"/>
        <c:axId val="0"/>
      </c:bar3DChart>
      <c:catAx>
        <c:axId val="2191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9120912"/>
        <c:crosses val="autoZero"/>
        <c:auto val="1"/>
        <c:lblAlgn val="ctr"/>
        <c:lblOffset val="100"/>
        <c:noMultiLvlLbl val="0"/>
      </c:catAx>
      <c:valAx>
        <c:axId val="21912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19120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08"/>
      <c r="C3" s="208"/>
      <c r="D3" s="208"/>
      <c r="E3" s="208"/>
      <c r="F3" s="208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149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150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0" t="s">
        <v>95</v>
      </c>
      <c r="G10" s="210"/>
      <c r="H10" s="210"/>
      <c r="I10" s="210"/>
      <c r="J10" s="210"/>
      <c r="K10" s="211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209" t="s">
        <v>104</v>
      </c>
      <c r="C12" s="209"/>
      <c r="D12" s="209"/>
      <c r="E12" s="167"/>
      <c r="F12" s="206" t="s">
        <v>102</v>
      </c>
      <c r="G12" s="206"/>
      <c r="H12" s="206"/>
      <c r="I12" s="206"/>
      <c r="J12" s="206"/>
      <c r="K12" s="207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209" t="s">
        <v>103</v>
      </c>
      <c r="C14" s="209"/>
      <c r="D14" s="209"/>
      <c r="E14" s="167"/>
      <c r="F14" s="206" t="s">
        <v>108</v>
      </c>
      <c r="G14" s="206"/>
      <c r="H14" s="206"/>
      <c r="I14" s="206"/>
      <c r="J14" s="206"/>
      <c r="K14" s="207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209" t="s">
        <v>101</v>
      </c>
      <c r="C16" s="209"/>
      <c r="D16" s="209"/>
      <c r="E16" s="167"/>
      <c r="F16" s="206" t="s">
        <v>109</v>
      </c>
      <c r="G16" s="206"/>
      <c r="H16" s="206"/>
      <c r="I16" s="206"/>
      <c r="J16" s="206"/>
      <c r="K16" s="207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1"/>
  <sheetViews>
    <sheetView showGridLines="0" zoomScaleNormal="100" workbookViewId="0">
      <pane ySplit="11" topLeftCell="A120" activePane="bottomLeft" state="frozen"/>
      <selection pane="bottomLef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Febrero de 2018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14" t="s">
        <v>99</v>
      </c>
      <c r="O7" s="214"/>
      <c r="P7" s="214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Enero 2018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16" t="s">
        <v>1</v>
      </c>
      <c r="C10" s="216"/>
      <c r="D10" s="216"/>
      <c r="E10" s="216"/>
      <c r="F10" s="217"/>
      <c r="G10" s="36" t="s">
        <v>2</v>
      </c>
      <c r="H10" s="220" t="s">
        <v>3</v>
      </c>
      <c r="I10" s="216"/>
      <c r="J10" s="216"/>
      <c r="K10" s="216"/>
      <c r="L10" s="217"/>
      <c r="M10" s="36" t="s">
        <v>2</v>
      </c>
      <c r="N10" s="216" t="s">
        <v>98</v>
      </c>
      <c r="O10" s="216"/>
      <c r="P10" s="216"/>
      <c r="Q10" s="216"/>
      <c r="R10" s="21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1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19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21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17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3">
        <v>0</v>
      </c>
      <c r="C107" s="164">
        <v>4800686</v>
      </c>
      <c r="D107" s="164">
        <v>3155425</v>
      </c>
      <c r="E107" s="164">
        <v>198683</v>
      </c>
      <c r="F107" s="179">
        <v>623182</v>
      </c>
      <c r="G107" s="166">
        <f t="shared" si="22"/>
        <v>8777976</v>
      </c>
      <c r="H107" s="163">
        <v>0</v>
      </c>
      <c r="I107" s="164">
        <v>1899117</v>
      </c>
      <c r="J107" s="164">
        <v>1717745</v>
      </c>
      <c r="K107" s="164">
        <v>255378</v>
      </c>
      <c r="L107" s="164">
        <v>626771</v>
      </c>
      <c r="M107" s="166">
        <f t="shared" si="32"/>
        <v>4499011</v>
      </c>
      <c r="N107" s="163">
        <v>0</v>
      </c>
      <c r="O107" s="164">
        <v>168460</v>
      </c>
      <c r="P107" s="165">
        <v>0</v>
      </c>
      <c r="Q107" s="164">
        <v>300115</v>
      </c>
      <c r="R107" s="164">
        <v>996861</v>
      </c>
      <c r="S107" s="181">
        <f t="shared" ref="S107:S110" si="52">SUM(N107:R107)</f>
        <v>1465436</v>
      </c>
      <c r="T107" s="153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3">
        <v>0</v>
      </c>
      <c r="C108" s="164">
        <v>4571999</v>
      </c>
      <c r="D108" s="164">
        <v>3240700</v>
      </c>
      <c r="E108" s="164">
        <v>201567</v>
      </c>
      <c r="F108" s="179">
        <v>712557</v>
      </c>
      <c r="G108" s="166">
        <f t="shared" si="22"/>
        <v>8726823</v>
      </c>
      <c r="H108" s="163">
        <v>0</v>
      </c>
      <c r="I108" s="164">
        <v>1881781</v>
      </c>
      <c r="J108" s="164">
        <v>1787014</v>
      </c>
      <c r="K108" s="164">
        <v>248541</v>
      </c>
      <c r="L108" s="164">
        <v>662756</v>
      </c>
      <c r="M108" s="166">
        <f t="shared" si="32"/>
        <v>4580092</v>
      </c>
      <c r="N108" s="163">
        <v>0</v>
      </c>
      <c r="O108" s="164">
        <v>167794</v>
      </c>
      <c r="P108" s="165">
        <v>0</v>
      </c>
      <c r="Q108" s="164">
        <v>297924</v>
      </c>
      <c r="R108" s="164">
        <v>1075501</v>
      </c>
      <c r="S108" s="181">
        <f t="shared" si="52"/>
        <v>1541219</v>
      </c>
      <c r="T108" s="153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3">
        <v>0</v>
      </c>
      <c r="C109" s="164">
        <v>2050264.9312365737</v>
      </c>
      <c r="D109" s="164">
        <v>4026574</v>
      </c>
      <c r="E109" s="164">
        <v>2133964</v>
      </c>
      <c r="F109" s="179">
        <v>530016</v>
      </c>
      <c r="G109" s="166">
        <f t="shared" si="22"/>
        <v>8740818.9312365726</v>
      </c>
      <c r="H109" s="163">
        <v>0</v>
      </c>
      <c r="I109" s="164">
        <v>1858877</v>
      </c>
      <c r="J109" s="164">
        <v>1764699</v>
      </c>
      <c r="K109" s="164">
        <v>240323</v>
      </c>
      <c r="L109" s="164">
        <v>661851</v>
      </c>
      <c r="M109" s="166">
        <f t="shared" si="32"/>
        <v>4525750</v>
      </c>
      <c r="N109" s="163">
        <v>0</v>
      </c>
      <c r="O109" s="164">
        <v>168362</v>
      </c>
      <c r="P109" s="165">
        <v>0</v>
      </c>
      <c r="Q109" s="164">
        <v>292663</v>
      </c>
      <c r="R109" s="164">
        <v>1145632</v>
      </c>
      <c r="S109" s="181">
        <f t="shared" si="52"/>
        <v>1606657</v>
      </c>
      <c r="T109" s="153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3">
        <v>0</v>
      </c>
      <c r="C110" s="164">
        <v>1066466</v>
      </c>
      <c r="D110" s="164">
        <v>4523342</v>
      </c>
      <c r="E110" s="164">
        <v>2557462</v>
      </c>
      <c r="F110" s="179">
        <v>609417</v>
      </c>
      <c r="G110" s="166">
        <f t="shared" si="22"/>
        <v>8756687</v>
      </c>
      <c r="H110" s="163">
        <v>0</v>
      </c>
      <c r="I110" s="164">
        <v>1884291</v>
      </c>
      <c r="J110" s="164">
        <v>1783584</v>
      </c>
      <c r="K110" s="164">
        <v>234461</v>
      </c>
      <c r="L110" s="164">
        <v>676596</v>
      </c>
      <c r="M110" s="166">
        <f t="shared" si="32"/>
        <v>4578932</v>
      </c>
      <c r="N110" s="163">
        <v>0</v>
      </c>
      <c r="O110" s="164">
        <v>162617</v>
      </c>
      <c r="P110" s="165">
        <v>0</v>
      </c>
      <c r="Q110" s="164">
        <v>291626</v>
      </c>
      <c r="R110" s="164">
        <v>1179619</v>
      </c>
      <c r="S110" s="181">
        <f t="shared" si="52"/>
        <v>1633862</v>
      </c>
      <c r="T110" s="153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3">
        <v>0</v>
      </c>
      <c r="C111" s="164">
        <v>779614</v>
      </c>
      <c r="D111" s="164">
        <v>4431126</v>
      </c>
      <c r="E111" s="164">
        <v>2770133</v>
      </c>
      <c r="F111" s="179">
        <v>789958</v>
      </c>
      <c r="G111" s="166">
        <f t="shared" si="22"/>
        <v>8770831</v>
      </c>
      <c r="H111" s="163">
        <v>0</v>
      </c>
      <c r="I111" s="164">
        <v>1894010</v>
      </c>
      <c r="J111" s="164">
        <v>1677347</v>
      </c>
      <c r="K111" s="164">
        <v>225823</v>
      </c>
      <c r="L111" s="164">
        <v>747925</v>
      </c>
      <c r="M111" s="166">
        <f t="shared" si="32"/>
        <v>4545105</v>
      </c>
      <c r="N111" s="163">
        <v>0</v>
      </c>
      <c r="O111" s="164">
        <v>161903</v>
      </c>
      <c r="P111" s="165">
        <v>0</v>
      </c>
      <c r="Q111" s="164">
        <v>290472</v>
      </c>
      <c r="R111" s="164">
        <v>1202756</v>
      </c>
      <c r="S111" s="181">
        <f t="shared" ref="S111:S112" si="76">SUM(N111:R111)</f>
        <v>1655131</v>
      </c>
      <c r="T111" s="153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3">
        <v>0</v>
      </c>
      <c r="C112" s="164">
        <v>991865</v>
      </c>
      <c r="D112" s="164">
        <v>4139688</v>
      </c>
      <c r="E112" s="164">
        <v>2789011</v>
      </c>
      <c r="F112" s="179">
        <v>859164</v>
      </c>
      <c r="G112" s="166">
        <f t="shared" si="22"/>
        <v>8779728</v>
      </c>
      <c r="H112" s="163">
        <v>0</v>
      </c>
      <c r="I112" s="164">
        <v>1950607</v>
      </c>
      <c r="J112" s="164">
        <v>1684825</v>
      </c>
      <c r="K112" s="164">
        <v>219287</v>
      </c>
      <c r="L112" s="164">
        <v>748611</v>
      </c>
      <c r="M112" s="166">
        <f t="shared" si="32"/>
        <v>4603330</v>
      </c>
      <c r="N112" s="163">
        <v>0</v>
      </c>
      <c r="O112" s="164">
        <v>161918</v>
      </c>
      <c r="P112" s="165">
        <v>0</v>
      </c>
      <c r="Q112" s="164">
        <v>288623</v>
      </c>
      <c r="R112" s="164">
        <v>1270868</v>
      </c>
      <c r="S112" s="181">
        <f t="shared" si="76"/>
        <v>1721409</v>
      </c>
      <c r="T112" s="153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3">
        <v>0</v>
      </c>
      <c r="C113" s="164">
        <v>1014576</v>
      </c>
      <c r="D113" s="164">
        <v>4084533</v>
      </c>
      <c r="E113" s="164">
        <v>2771959</v>
      </c>
      <c r="F113" s="179">
        <v>930154</v>
      </c>
      <c r="G113" s="166">
        <f t="shared" si="22"/>
        <v>8801222</v>
      </c>
      <c r="H113" s="163">
        <v>0</v>
      </c>
      <c r="I113" s="164">
        <v>2017118</v>
      </c>
      <c r="J113" s="164">
        <v>1550688</v>
      </c>
      <c r="K113" s="164">
        <v>148788</v>
      </c>
      <c r="L113" s="164">
        <v>820559</v>
      </c>
      <c r="M113" s="166">
        <f t="shared" si="32"/>
        <v>4537153</v>
      </c>
      <c r="N113" s="163">
        <v>0</v>
      </c>
      <c r="O113" s="164">
        <v>160558</v>
      </c>
      <c r="P113" s="165">
        <v>0</v>
      </c>
      <c r="Q113" s="164">
        <v>286873</v>
      </c>
      <c r="R113" s="164">
        <v>1276052</v>
      </c>
      <c r="S113" s="181">
        <f t="shared" ref="S113" si="89">SUM(N113:R113)</f>
        <v>1723483</v>
      </c>
      <c r="T113" s="153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3">
        <v>0</v>
      </c>
      <c r="C114" s="164">
        <v>1042895</v>
      </c>
      <c r="D114" s="164">
        <v>4011244</v>
      </c>
      <c r="E114" s="164">
        <v>2710927</v>
      </c>
      <c r="F114" s="179">
        <v>1056510</v>
      </c>
      <c r="G114" s="166">
        <f t="shared" si="22"/>
        <v>8821576</v>
      </c>
      <c r="H114" s="163">
        <v>0</v>
      </c>
      <c r="I114" s="164">
        <v>2088471</v>
      </c>
      <c r="J114" s="164">
        <v>1399745</v>
      </c>
      <c r="K114" s="164">
        <v>199688</v>
      </c>
      <c r="L114" s="164">
        <v>791145</v>
      </c>
      <c r="M114" s="166">
        <f t="shared" si="32"/>
        <v>4479049</v>
      </c>
      <c r="N114" s="163">
        <v>0</v>
      </c>
      <c r="O114" s="164">
        <v>105646</v>
      </c>
      <c r="P114" s="165">
        <v>0</v>
      </c>
      <c r="Q114" s="164">
        <v>284589</v>
      </c>
      <c r="R114" s="164">
        <v>1285911</v>
      </c>
      <c r="S114" s="181">
        <f t="shared" ref="S114" si="96">SUM(N114:R114)</f>
        <v>1676146</v>
      </c>
      <c r="T114" s="153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3">
        <v>0</v>
      </c>
      <c r="C115" s="164">
        <v>1031011</v>
      </c>
      <c r="D115" s="164">
        <v>3875422</v>
      </c>
      <c r="E115" s="164">
        <v>2705464</v>
      </c>
      <c r="F115" s="179">
        <v>1139700</v>
      </c>
      <c r="G115" s="166">
        <f t="shared" si="22"/>
        <v>8751597</v>
      </c>
      <c r="H115" s="163">
        <v>0</v>
      </c>
      <c r="I115" s="164">
        <v>2035325</v>
      </c>
      <c r="J115" s="164">
        <v>1396956</v>
      </c>
      <c r="K115" s="164">
        <v>211683</v>
      </c>
      <c r="L115" s="164">
        <v>830492</v>
      </c>
      <c r="M115" s="166">
        <f t="shared" si="32"/>
        <v>4474456</v>
      </c>
      <c r="N115" s="163">
        <v>0</v>
      </c>
      <c r="O115" s="164">
        <v>105324</v>
      </c>
      <c r="P115" s="165">
        <v>0</v>
      </c>
      <c r="Q115" s="164">
        <v>283545</v>
      </c>
      <c r="R115" s="164">
        <v>1440288</v>
      </c>
      <c r="S115" s="181">
        <f t="shared" ref="S115" si="103">SUM(N115:R115)</f>
        <v>1829157</v>
      </c>
      <c r="T115" s="153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3">
        <v>0</v>
      </c>
      <c r="C116" s="164">
        <v>1028079</v>
      </c>
      <c r="D116" s="164">
        <v>3767362</v>
      </c>
      <c r="E116" s="164">
        <v>2667594</v>
      </c>
      <c r="F116" s="179">
        <v>1218998</v>
      </c>
      <c r="G116" s="166">
        <f t="shared" si="22"/>
        <v>8682033</v>
      </c>
      <c r="H116" s="163">
        <v>0</v>
      </c>
      <c r="I116" s="164">
        <v>1943751</v>
      </c>
      <c r="J116" s="164">
        <v>1550434</v>
      </c>
      <c r="K116" s="164">
        <v>200473</v>
      </c>
      <c r="L116" s="164">
        <v>791144</v>
      </c>
      <c r="M116" s="166">
        <f t="shared" si="32"/>
        <v>4485802</v>
      </c>
      <c r="N116" s="163">
        <v>0</v>
      </c>
      <c r="O116" s="164">
        <v>105430</v>
      </c>
      <c r="P116" s="165">
        <v>0</v>
      </c>
      <c r="Q116" s="164">
        <v>281683</v>
      </c>
      <c r="R116" s="164">
        <v>1495049</v>
      </c>
      <c r="S116" s="181">
        <f t="shared" ref="S116" si="110">SUM(N116:R116)</f>
        <v>1882162</v>
      </c>
      <c r="T116" s="153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3">
        <v>0</v>
      </c>
      <c r="C117" s="164">
        <v>1029752</v>
      </c>
      <c r="D117" s="164">
        <v>3706102</v>
      </c>
      <c r="E117" s="164">
        <v>2595328</v>
      </c>
      <c r="F117" s="179">
        <v>1280371</v>
      </c>
      <c r="G117" s="166">
        <f t="shared" si="22"/>
        <v>8611553</v>
      </c>
      <c r="H117" s="163">
        <v>0</v>
      </c>
      <c r="I117" s="164">
        <v>1912167</v>
      </c>
      <c r="J117" s="164">
        <v>1543974</v>
      </c>
      <c r="K117" s="164">
        <v>182549</v>
      </c>
      <c r="L117" s="164">
        <v>862626</v>
      </c>
      <c r="M117" s="166">
        <f t="shared" si="32"/>
        <v>4501316</v>
      </c>
      <c r="N117" s="163">
        <v>0</v>
      </c>
      <c r="O117" s="164">
        <v>105531</v>
      </c>
      <c r="P117" s="165">
        <v>0</v>
      </c>
      <c r="Q117" s="164">
        <v>279440</v>
      </c>
      <c r="R117" s="164">
        <v>1539381</v>
      </c>
      <c r="S117" s="181">
        <f t="shared" ref="S117:S119" si="117">SUM(N117:R117)</f>
        <v>1924352</v>
      </c>
      <c r="T117" s="153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3">
        <v>0</v>
      </c>
      <c r="C118" s="164">
        <v>1091698</v>
      </c>
      <c r="D118" s="164">
        <v>3555300</v>
      </c>
      <c r="E118" s="164">
        <v>2569684</v>
      </c>
      <c r="F118" s="179">
        <v>1304865</v>
      </c>
      <c r="G118" s="166">
        <f t="shared" si="22"/>
        <v>8521547</v>
      </c>
      <c r="H118" s="163">
        <v>0</v>
      </c>
      <c r="I118" s="164">
        <v>1879186.7327834452</v>
      </c>
      <c r="J118" s="164">
        <v>1518573.7414339255</v>
      </c>
      <c r="K118" s="164">
        <v>182171.906767618</v>
      </c>
      <c r="L118" s="164">
        <v>859993.61901501124</v>
      </c>
      <c r="M118" s="166">
        <f t="shared" ref="M118:M121" si="124">+SUM(H118:L118)</f>
        <v>4439926</v>
      </c>
      <c r="N118" s="163">
        <v>0</v>
      </c>
      <c r="O118" s="164">
        <v>105404</v>
      </c>
      <c r="P118" s="165">
        <v>0</v>
      </c>
      <c r="Q118" s="164">
        <v>276280</v>
      </c>
      <c r="R118" s="164">
        <v>1604242</v>
      </c>
      <c r="S118" s="181">
        <f t="shared" si="117"/>
        <v>1985926</v>
      </c>
      <c r="T118" s="153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3">
        <v>0</v>
      </c>
      <c r="C119" s="164">
        <v>902517</v>
      </c>
      <c r="D119" s="164">
        <v>2788678</v>
      </c>
      <c r="E119" s="164">
        <v>3323309</v>
      </c>
      <c r="F119" s="179">
        <v>1406562</v>
      </c>
      <c r="G119" s="166">
        <f t="shared" si="22"/>
        <v>8421066</v>
      </c>
      <c r="H119" s="163">
        <v>0</v>
      </c>
      <c r="I119" s="164">
        <v>1888098.6573392518</v>
      </c>
      <c r="J119" s="164">
        <v>1524114.2243062672</v>
      </c>
      <c r="K119" s="164">
        <v>184590.25607122824</v>
      </c>
      <c r="L119" s="164">
        <v>870714.86228325299</v>
      </c>
      <c r="M119" s="166">
        <f t="shared" si="124"/>
        <v>4467518</v>
      </c>
      <c r="N119" s="163">
        <v>0</v>
      </c>
      <c r="O119" s="164">
        <v>105422</v>
      </c>
      <c r="P119" s="165">
        <v>0</v>
      </c>
      <c r="Q119" s="164">
        <v>257910</v>
      </c>
      <c r="R119" s="164">
        <v>1664077</v>
      </c>
      <c r="S119" s="181">
        <f t="shared" si="117"/>
        <v>2027409</v>
      </c>
      <c r="T119" s="153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3">
        <v>0</v>
      </c>
      <c r="C120" s="164">
        <v>873346</v>
      </c>
      <c r="D120" s="164">
        <v>3135577</v>
      </c>
      <c r="E120" s="164">
        <v>2399460</v>
      </c>
      <c r="F120" s="179">
        <v>1551880</v>
      </c>
      <c r="G120" s="166">
        <f t="shared" si="22"/>
        <v>7960263</v>
      </c>
      <c r="H120" s="163">
        <v>0</v>
      </c>
      <c r="I120" s="164">
        <v>1924184.6344552212</v>
      </c>
      <c r="J120" s="164">
        <v>1552693.0659754639</v>
      </c>
      <c r="K120" s="164">
        <v>187515.1985817719</v>
      </c>
      <c r="L120" s="164">
        <v>884631.10098754324</v>
      </c>
      <c r="M120" s="166">
        <f t="shared" si="124"/>
        <v>4549024</v>
      </c>
      <c r="N120" s="163">
        <v>0</v>
      </c>
      <c r="O120" s="164">
        <v>105840</v>
      </c>
      <c r="P120" s="165">
        <v>0</v>
      </c>
      <c r="Q120" s="164">
        <v>265966</v>
      </c>
      <c r="R120" s="164">
        <v>1770311</v>
      </c>
      <c r="S120" s="181">
        <f t="shared" ref="S120" si="137">SUM(N120:R120)</f>
        <v>2142117</v>
      </c>
      <c r="T120" s="153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3.5" thickBot="1" x14ac:dyDescent="0.25">
      <c r="A121" s="205" t="s">
        <v>151</v>
      </c>
      <c r="B121" s="196">
        <v>0</v>
      </c>
      <c r="C121" s="197">
        <v>1142730</v>
      </c>
      <c r="D121" s="197">
        <v>3197671</v>
      </c>
      <c r="E121" s="197">
        <v>2202568</v>
      </c>
      <c r="F121" s="198">
        <v>1433061</v>
      </c>
      <c r="G121" s="200">
        <f t="shared" si="22"/>
        <v>7976030</v>
      </c>
      <c r="H121" s="196">
        <v>0</v>
      </c>
      <c r="I121" s="197">
        <v>1913275.2343280292</v>
      </c>
      <c r="J121" s="197">
        <v>1537663.541467845</v>
      </c>
      <c r="K121" s="197">
        <v>185976.35408628208</v>
      </c>
      <c r="L121" s="197">
        <v>876770.87011784408</v>
      </c>
      <c r="M121" s="200">
        <f t="shared" si="124"/>
        <v>4513686</v>
      </c>
      <c r="N121" s="196">
        <v>0</v>
      </c>
      <c r="O121" s="197">
        <v>106026</v>
      </c>
      <c r="P121" s="201">
        <v>0</v>
      </c>
      <c r="Q121" s="197">
        <v>257716</v>
      </c>
      <c r="R121" s="197">
        <v>1873098</v>
      </c>
      <c r="S121" s="199">
        <f t="shared" ref="S121" si="144">SUM(N121:R121)</f>
        <v>2236840</v>
      </c>
      <c r="T121" s="202">
        <f t="shared" ref="T121" si="145">SUM(B121,H121,N121)</f>
        <v>0</v>
      </c>
      <c r="U121" s="203">
        <f t="shared" ref="U121" si="146">SUM(C121,I121,O121)</f>
        <v>3162031.2343280292</v>
      </c>
      <c r="V121" s="203">
        <f t="shared" ref="V121" si="147">SUM(D121,J121,P121)</f>
        <v>4735334.5414678454</v>
      </c>
      <c r="W121" s="203">
        <f t="shared" ref="W121" si="148">SUM(E121,K121,Q121)</f>
        <v>2646260.3540862822</v>
      </c>
      <c r="X121" s="203">
        <f t="shared" ref="X121" si="149">SUM(F121,L121,R121)</f>
        <v>4182929.8701178441</v>
      </c>
      <c r="Y121" s="204">
        <f t="shared" ref="Y121" si="150">+G121+M121+S121</f>
        <v>14726556</v>
      </c>
    </row>
    <row r="122" spans="1:25" s="2" customFormat="1" ht="17.25" customHeight="1" x14ac:dyDescent="0.2">
      <c r="A122" s="195" t="s">
        <v>100</v>
      </c>
      <c r="B122" s="215" t="s">
        <v>117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</row>
    <row r="123" spans="1:25" s="2" customFormat="1" ht="12.75" x14ac:dyDescent="0.2">
      <c r="A123" s="193" t="s">
        <v>120</v>
      </c>
      <c r="B123" s="213" t="s">
        <v>121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</row>
    <row r="124" spans="1:25" s="2" customFormat="1" ht="15.75" customHeight="1" x14ac:dyDescent="0.2">
      <c r="A124" s="193" t="s">
        <v>131</v>
      </c>
      <c r="B124" s="212" t="s">
        <v>132</v>
      </c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</row>
    <row r="125" spans="1:25" s="2" customFormat="1" ht="15.75" customHeight="1" x14ac:dyDescent="0.2">
      <c r="A125" s="193" t="s">
        <v>137</v>
      </c>
      <c r="B125" s="212" t="s">
        <v>139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</row>
    <row r="126" spans="1:25" s="2" customFormat="1" ht="15.75" customHeight="1" x14ac:dyDescent="0.2">
      <c r="A126" s="194" t="s">
        <v>144</v>
      </c>
      <c r="B126" s="212" t="s">
        <v>145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</row>
    <row r="127" spans="1:25" s="2" customFormat="1" ht="15.75" customHeight="1" x14ac:dyDescent="0.2">
      <c r="A127" s="194" t="s">
        <v>147</v>
      </c>
      <c r="B127" s="212" t="s">
        <v>148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</row>
    <row r="128" spans="1:25" s="2" customFormat="1" ht="12.7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s="2" customFormat="1" ht="12.75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s="2" customFormat="1" ht="12.75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s="2" customFormat="1" ht="12.75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s="2" customFormat="1" ht="12.75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s="2" customFormat="1" ht="12.75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7" customFormat="1" ht="12.75" x14ac:dyDescent="0.2">
      <c r="A213" s="2"/>
      <c r="B213" s="2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7" customFormat="1" ht="12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7" customFormat="1" ht="12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s="3" customFormat="1" ht="12" x14ac:dyDescent="0.2">
      <c r="A216" s="7"/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s="3" customFormat="1" ht="12" x14ac:dyDescent="0.2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s="3" customFormat="1" ht="12" x14ac:dyDescent="0.2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s="2" customFormat="1" ht="12.75" x14ac:dyDescent="0.2">
      <c r="A219" s="3"/>
      <c r="B219" s="3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x14ac:dyDescent="0.25">
      <c r="A221" s="2"/>
      <c r="B221" s="2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</sheetData>
  <mergeCells count="11">
    <mergeCell ref="N7:P7"/>
    <mergeCell ref="B122:Y122"/>
    <mergeCell ref="B10:F10"/>
    <mergeCell ref="Y10:Y11"/>
    <mergeCell ref="H10:L10"/>
    <mergeCell ref="N10:R10"/>
    <mergeCell ref="B127:Y127"/>
    <mergeCell ref="B126:Y126"/>
    <mergeCell ref="B125:Y125"/>
    <mergeCell ref="B124:Y124"/>
    <mergeCell ref="B123:Y123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Febrero de 2018</v>
      </c>
      <c r="C7" s="157"/>
      <c r="D7" s="157"/>
      <c r="E7" s="157"/>
      <c r="F7" s="157"/>
      <c r="G7" s="157"/>
      <c r="H7" s="157"/>
      <c r="I7" s="24"/>
      <c r="J7" s="24"/>
      <c r="K7" s="24"/>
      <c r="L7" s="221" t="s">
        <v>99</v>
      </c>
      <c r="M7" s="222"/>
    </row>
    <row r="8" spans="1:13" s="19" customFormat="1" ht="20.100000000000001" customHeight="1" thickBot="1" x14ac:dyDescent="0.3">
      <c r="A8" s="119"/>
      <c r="B8" s="161" t="str">
        <f>Índice!B8</f>
        <v>Fecha de corte: Enero 2018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tabSelected="1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Febrero de 2018</v>
      </c>
      <c r="C7" s="157"/>
      <c r="D7" s="157"/>
      <c r="E7" s="157"/>
      <c r="F7" s="157"/>
      <c r="G7" s="157"/>
      <c r="H7" s="182"/>
      <c r="I7" s="182"/>
      <c r="J7" s="182"/>
      <c r="K7" s="223" t="s">
        <v>99</v>
      </c>
      <c r="L7" s="223"/>
      <c r="M7" s="223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Enero 2018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23" ht="20.100000000000001" customHeight="1" x14ac:dyDescent="0.25">
      <c r="A11" s="186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7"/>
    </row>
    <row r="12" spans="1:23" ht="20.100000000000001" customHeight="1" x14ac:dyDescent="0.25">
      <c r="A12" s="18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9"/>
    </row>
    <row r="13" spans="1:23" ht="20.100000000000001" customHeight="1" x14ac:dyDescent="0.25">
      <c r="A13" s="18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9"/>
    </row>
    <row r="14" spans="1:23" ht="20.100000000000001" customHeight="1" x14ac:dyDescent="0.25">
      <c r="A14" s="188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9"/>
    </row>
    <row r="15" spans="1:23" ht="20.100000000000001" customHeight="1" x14ac:dyDescent="0.25">
      <c r="A15" s="18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9"/>
    </row>
    <row r="16" spans="1:23" x14ac:dyDescent="0.25">
      <c r="A16" s="188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9"/>
    </row>
    <row r="17" spans="1:14" x14ac:dyDescent="0.25">
      <c r="A17" s="18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9"/>
    </row>
    <row r="18" spans="1:14" x14ac:dyDescent="0.25">
      <c r="A18" s="18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9"/>
    </row>
    <row r="19" spans="1:14" x14ac:dyDescent="0.25">
      <c r="A19" s="18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9"/>
    </row>
    <row r="20" spans="1:14" x14ac:dyDescent="0.25">
      <c r="A20" s="18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9"/>
    </row>
    <row r="21" spans="1:14" x14ac:dyDescent="0.25">
      <c r="A21" s="188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9"/>
    </row>
    <row r="22" spans="1:14" x14ac:dyDescent="0.25">
      <c r="A22" s="18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9"/>
    </row>
    <row r="23" spans="1:14" x14ac:dyDescent="0.25">
      <c r="A23" s="188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9"/>
    </row>
    <row r="24" spans="1:14" x14ac:dyDescent="0.25">
      <c r="A24" s="188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9"/>
    </row>
    <row r="25" spans="1:14" x14ac:dyDescent="0.25">
      <c r="A25" s="188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9"/>
    </row>
    <row r="26" spans="1:14" x14ac:dyDescent="0.25">
      <c r="A26" s="18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9"/>
    </row>
    <row r="27" spans="1:14" x14ac:dyDescent="0.25">
      <c r="A27" s="18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9"/>
    </row>
    <row r="28" spans="1:14" x14ac:dyDescent="0.25">
      <c r="A28" s="18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9"/>
    </row>
    <row r="29" spans="1:14" x14ac:dyDescent="0.25">
      <c r="A29" s="18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9"/>
    </row>
    <row r="30" spans="1:14" x14ac:dyDescent="0.25">
      <c r="A30" s="188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9"/>
    </row>
    <row r="31" spans="1:14" x14ac:dyDescent="0.25">
      <c r="A31" s="18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9"/>
    </row>
    <row r="32" spans="1:14" x14ac:dyDescent="0.25">
      <c r="A32" s="188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9"/>
    </row>
    <row r="33" spans="1:14" x14ac:dyDescent="0.25">
      <c r="A33" s="188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9"/>
    </row>
    <row r="34" spans="1:14" x14ac:dyDescent="0.25">
      <c r="A34" s="188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89"/>
    </row>
    <row r="35" spans="1:14" x14ac:dyDescent="0.25">
      <c r="A35" s="188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89"/>
    </row>
    <row r="36" spans="1:14" ht="15.75" thickBot="1" x14ac:dyDescent="0.3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MOREANO VITERI ROBERTO FERNANDO</cp:lastModifiedBy>
  <dcterms:created xsi:type="dcterms:W3CDTF">2015-09-25T14:51:52Z</dcterms:created>
  <dcterms:modified xsi:type="dcterms:W3CDTF">2018-02-27T16:09:28Z</dcterms:modified>
</cp:coreProperties>
</file>