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niela\Estadísticas ARCOTEL\EstadisticasWEB\Octubre2016\"/>
    </mc:Choice>
  </mc:AlternateContent>
  <bookViews>
    <workbookView xWindow="0" yWindow="0" windowWidth="20490" windowHeight="7755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52511"/>
</workbook>
</file>

<file path=xl/calcChain.xml><?xml version="1.0" encoding="utf-8"?>
<calcChain xmlns="http://schemas.openxmlformats.org/spreadsheetml/2006/main">
  <c r="T106" i="1" l="1"/>
  <c r="U106" i="1"/>
  <c r="V106" i="1"/>
  <c r="W106" i="1"/>
  <c r="X106" i="1"/>
  <c r="Y106" i="1"/>
  <c r="S104" i="1"/>
  <c r="S105" i="1"/>
  <c r="S106" i="1"/>
  <c r="M103" i="1"/>
  <c r="M104" i="1"/>
  <c r="M105" i="1"/>
  <c r="M106" i="1"/>
  <c r="G103" i="1"/>
  <c r="G104" i="1"/>
  <c r="G105" i="1"/>
  <c r="G106" i="1"/>
  <c r="T105" i="1" l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Y102" i="1"/>
  <c r="X101" i="1"/>
  <c r="W101" i="1"/>
  <c r="V101" i="1"/>
  <c r="U101" i="1"/>
  <c r="T101" i="1"/>
  <c r="S101" i="1"/>
  <c r="M101" i="1"/>
  <c r="G101" i="1"/>
  <c r="Y101" i="1"/>
  <c r="X100" i="1"/>
  <c r="W100" i="1"/>
  <c r="V100" i="1"/>
  <c r="U100" i="1"/>
  <c r="T100" i="1"/>
  <c r="S100" i="1"/>
  <c r="M100" i="1"/>
  <c r="G100" i="1"/>
  <c r="Y100" i="1"/>
  <c r="S103" i="1"/>
  <c r="X103" i="1"/>
  <c r="V103" i="1"/>
  <c r="U103" i="1"/>
  <c r="T103" i="1"/>
  <c r="W103" i="1"/>
  <c r="Y103" i="1"/>
  <c r="X98" i="1"/>
  <c r="W98" i="1"/>
  <c r="V98" i="1"/>
  <c r="U98" i="1"/>
  <c r="T98" i="1"/>
  <c r="S98" i="1"/>
  <c r="M98" i="1"/>
  <c r="G98" i="1"/>
  <c r="Y98" i="1"/>
  <c r="X99" i="1"/>
  <c r="W99" i="1"/>
  <c r="V99" i="1"/>
  <c r="U99" i="1"/>
  <c r="T99" i="1"/>
  <c r="S99" i="1"/>
  <c r="M99" i="1"/>
  <c r="G99" i="1"/>
  <c r="Y99" i="1"/>
  <c r="X97" i="1"/>
  <c r="W97" i="1"/>
  <c r="V97" i="1"/>
  <c r="U97" i="1"/>
  <c r="T97" i="1"/>
  <c r="S97" i="1"/>
  <c r="M97" i="1"/>
  <c r="G97" i="1"/>
  <c r="Y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Y95" i="1"/>
  <c r="Y94" i="1"/>
  <c r="Y96" i="1"/>
  <c r="T94" i="1"/>
  <c r="G93" i="1"/>
  <c r="T93" i="1"/>
  <c r="M93" i="1"/>
  <c r="Y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Y92" i="1"/>
  <c r="T96" i="1"/>
  <c r="X91" i="1"/>
  <c r="W91" i="1"/>
  <c r="V91" i="1"/>
  <c r="U91" i="1"/>
  <c r="T91" i="1"/>
  <c r="S91" i="1"/>
  <c r="M91" i="1"/>
  <c r="G91" i="1"/>
  <c r="Y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62" i="1"/>
  <c r="Y27" i="1"/>
  <c r="Y60" i="1"/>
  <c r="Y16" i="1"/>
  <c r="Y61" i="1"/>
  <c r="Y89" i="1"/>
  <c r="Y28" i="1"/>
  <c r="Y48" i="1"/>
  <c r="Y29" i="1"/>
  <c r="Y19" i="1"/>
  <c r="Y25" i="1"/>
  <c r="Y26" i="1"/>
  <c r="Y34" i="1"/>
  <c r="Y35" i="1"/>
  <c r="Y51" i="1"/>
  <c r="Y59" i="1"/>
  <c r="Y66" i="1"/>
  <c r="Y80" i="1"/>
  <c r="Y90" i="1"/>
  <c r="Y30" i="1"/>
  <c r="Y83" i="1"/>
  <c r="Y58" i="1"/>
  <c r="Y57" i="1"/>
  <c r="Y33" i="1"/>
  <c r="Y38" i="1"/>
  <c r="Y43" i="1"/>
  <c r="Y65" i="1"/>
  <c r="Y70" i="1"/>
  <c r="Y75" i="1"/>
  <c r="Y18" i="1"/>
  <c r="Y20" i="1"/>
  <c r="Y21" i="1"/>
  <c r="Y40" i="1"/>
  <c r="Y50" i="1"/>
  <c r="Y52" i="1"/>
  <c r="Y53" i="1"/>
  <c r="Y72" i="1"/>
  <c r="Y82" i="1"/>
  <c r="Y84" i="1"/>
  <c r="Y85" i="1"/>
  <c r="Y67" i="1"/>
  <c r="Y12" i="1"/>
  <c r="Y13" i="1"/>
  <c r="Y32" i="1"/>
  <c r="Y42" i="1"/>
  <c r="Y44" i="1"/>
  <c r="Y45" i="1"/>
  <c r="Y64" i="1"/>
  <c r="Y74" i="1"/>
  <c r="Y76" i="1"/>
  <c r="Y77" i="1"/>
  <c r="Y17" i="1"/>
  <c r="Y22" i="1"/>
  <c r="Y49" i="1"/>
  <c r="Y54" i="1"/>
  <c r="Y81" i="1"/>
  <c r="Y86" i="1"/>
  <c r="Y36" i="1"/>
  <c r="Y37" i="1"/>
  <c r="Y56" i="1"/>
  <c r="Y68" i="1"/>
  <c r="Y69" i="1"/>
  <c r="Y88" i="1"/>
  <c r="Y24" i="1"/>
  <c r="Y14" i="1"/>
  <c r="Y41" i="1"/>
  <c r="Y46" i="1"/>
  <c r="Y73" i="1"/>
  <c r="Y78" i="1"/>
  <c r="Y15" i="1"/>
  <c r="Y23" i="1"/>
  <c r="Y31" i="1"/>
  <c r="Y39" i="1"/>
  <c r="Y47" i="1"/>
  <c r="Y55" i="1"/>
  <c r="Y63" i="1"/>
  <c r="Y71" i="1"/>
  <c r="Y79" i="1"/>
  <c r="Y87" i="1"/>
</calcChain>
</file>

<file path=xl/sharedStrings.xml><?xml version="1.0" encoding="utf-8"?>
<sst xmlns="http://schemas.openxmlformats.org/spreadsheetml/2006/main" count="157" uniqueCount="130">
  <si>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</si>
  <si>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</si>
  <si>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</si>
  <si>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</si>
  <si>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</si>
  <si>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</si>
  <si>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</si>
  <si>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</si>
  <si>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</si>
  <si>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</si>
  <si>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</si>
  <si>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</si>
  <si>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</si>
  <si>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</si>
  <si>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</si>
  <si>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</si>
  <si>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</si>
  <si>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</si>
  <si>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</si>
  <si>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</si>
  <si>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</si>
  <si>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</si>
  <si>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</si>
  <si>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</si>
  <si>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</si>
  <si>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</si>
  <si>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</si>
  <si>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</si>
  <si>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</si>
  <si>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</si>
  <si>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</si>
  <si>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</si>
  <si>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</si>
  <si>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</si>
  <si>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</si>
  <si>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</si>
  <si>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</si>
  <si>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</si>
  <si>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</si>
  <si>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</si>
  <si>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</si>
  <si>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</si>
  <si>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</si>
  <si>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</si>
  <si>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</si>
  <si>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</si>
  <si>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</si>
  <si>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</si>
  <si>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</si>
  <si>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</si>
  <si>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</si>
  <si>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</si>
  <si>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</si>
  <si>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</si>
  <si>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</si>
  <si>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</si>
  <si>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</si>
  <si>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</si>
  <si>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</si>
  <si>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</si>
  <si>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</si>
  <si>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</si>
  <si>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</si>
  <si>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</si>
  <si>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</si>
  <si>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</si>
  <si>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</si>
  <si>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</si>
  <si>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</si>
  <si>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</si>
  <si>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</si>
  <si>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</si>
  <si>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</si>
  <si>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</si>
  <si>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</si>
  <si>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</si>
  <si>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</si>
  <si>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</si>
  <si>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</si>
  <si>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</si>
  <si>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</si>
  <si>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</si>
  <si>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</si>
  <si>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</si>
  <si>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</si>
  <si>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</si>
  <si>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</si>
  <si>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</si>
  <si>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</si>
  <si>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</si>
  <si>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</si>
  <si>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</si>
  <si>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</si>
  <si>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</si>
  <si>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</si>
  <si>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</si>
  <si>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</si>
  <si>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</si>
  <si>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</si>
  <si>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</si>
  <si>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</si>
  <si>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</si>
  <si>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</si>
  <si>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</si>
  <si>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</si>
  <si>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</si>
  <si>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</si>
  <si>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</si>
  <si>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</si>
  <si>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</si>
  <si>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</si>
  <si>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</si>
  <si>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</si>
  <si>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</si>
  <si>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</si>
  <si>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</si>
  <si>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</si>
  <si>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</si>
  <si>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</si>
  <si>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</si>
  <si>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</si>
  <si>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</si>
  <si>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</si>
  <si>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</si>
  <si>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</si>
  <si>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</si>
  <si>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</si>
  <si>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Fecha de Publicación: Noviembre de 2016</t>
  </si>
  <si>
    <t>Fecha de corte: Octubre 2016</t>
  </si>
  <si>
    <t>Oct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</si>
</sst>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14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18" xfId="0" applyFill="1" applyBorder="1"/>
    <xf numFmtId="0" fontId="0" fillId="3" borderId="19" xfId="0" applyFill="1" applyBorder="1"/>
    <xf numFmtId="0" fontId="0" fillId="9" borderId="38" xfId="0" applyFill="1" applyBorder="1"/>
    <xf numFmtId="0" fontId="0" fillId="9" borderId="39" xfId="0" applyFill="1" applyBorder="1"/>
    <xf numFmtId="0" fontId="18" fillId="9" borderId="39" xfId="0" applyFont="1" applyFill="1" applyBorder="1" applyAlignment="1">
      <alignment horizontal="left"/>
    </xf>
    <xf numFmtId="0" fontId="0" fillId="9" borderId="40" xfId="0" applyFill="1" applyBorder="1"/>
    <xf numFmtId="0" fontId="0" fillId="9" borderId="41" xfId="0" applyFill="1" applyBorder="1"/>
    <xf numFmtId="0" fontId="0" fillId="9" borderId="42" xfId="0" applyFill="1" applyBorder="1"/>
    <xf numFmtId="0" fontId="15" fillId="8" borderId="41" xfId="0" applyFont="1" applyFill="1" applyBorder="1"/>
    <xf numFmtId="0" fontId="0" fillId="3" borderId="43" xfId="0" applyFill="1" applyBorder="1"/>
    <xf numFmtId="0" fontId="0" fillId="3" borderId="44" xfId="0" applyFill="1" applyBorder="1"/>
    <xf numFmtId="0" fontId="18" fillId="3" borderId="44" xfId="0" applyFont="1" applyFill="1" applyBorder="1" applyAlignment="1">
      <alignment horizontal="left"/>
    </xf>
    <xf numFmtId="0" fontId="0" fillId="3" borderId="45" xfId="0" applyFill="1" applyBorder="1"/>
    <xf numFmtId="0" fontId="0" fillId="9" borderId="43" xfId="0" applyFill="1" applyBorder="1"/>
    <xf numFmtId="0" fontId="0" fillId="9" borderId="44" xfId="0" applyFill="1" applyBorder="1"/>
    <xf numFmtId="49" fontId="21" fillId="9" borderId="44" xfId="0" applyNumberFormat="1" applyFont="1" applyFill="1" applyBorder="1"/>
    <xf numFmtId="0" fontId="12" fillId="9" borderId="44" xfId="2" applyFill="1" applyBorder="1" applyAlignment="1">
      <alignment horizontal="center" vertical="center"/>
    </xf>
    <xf numFmtId="0" fontId="0" fillId="9" borderId="45" xfId="0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15" fillId="8" borderId="40" xfId="0" applyFont="1" applyFill="1" applyBorder="1"/>
    <xf numFmtId="0" fontId="15" fillId="8" borderId="43" xfId="0" applyFont="1" applyFill="1" applyBorder="1"/>
    <xf numFmtId="0" fontId="15" fillId="8" borderId="44" xfId="0" applyFont="1" applyFill="1" applyBorder="1"/>
    <xf numFmtId="0" fontId="15" fillId="8" borderId="45" xfId="0" applyFont="1" applyFill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3" fontId="3" fillId="10" borderId="46" xfId="3" applyNumberFormat="1" applyFont="1" applyFill="1" applyBorder="1" applyAlignment="1">
      <alignment horizontal="center" vertical="center"/>
    </xf>
    <xf numFmtId="3" fontId="3" fillId="3" borderId="46" xfId="3" applyNumberFormat="1" applyFont="1" applyFill="1" applyBorder="1" applyAlignment="1">
      <alignment horizontal="center" vertical="center"/>
    </xf>
    <xf numFmtId="3" fontId="3" fillId="2" borderId="46" xfId="3" applyNumberFormat="1" applyFont="1" applyFill="1" applyBorder="1" applyAlignment="1">
      <alignment horizontal="center" vertical="center"/>
    </xf>
    <xf numFmtId="3" fontId="3" fillId="10" borderId="47" xfId="3" applyNumberFormat="1" applyFont="1" applyFill="1" applyBorder="1" applyAlignment="1">
      <alignment horizontal="center" vertical="center"/>
    </xf>
    <xf numFmtId="3" fontId="3" fillId="3" borderId="48" xfId="3" applyNumberFormat="1" applyFont="1" applyFill="1" applyBorder="1" applyAlignment="1">
      <alignment horizontal="center" vertical="center"/>
    </xf>
    <xf numFmtId="3" fontId="3" fillId="2" borderId="48" xfId="3" applyNumberFormat="1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4" fillId="8" borderId="49" xfId="3" applyNumberFormat="1" applyFont="1" applyFill="1" applyBorder="1" applyAlignment="1">
      <alignment horizontal="center" vertical="center"/>
    </xf>
    <xf numFmtId="3" fontId="3" fillId="10" borderId="5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3" fontId="4" fillId="8" borderId="52" xfId="3" applyNumberFormat="1" applyFont="1" applyFill="1" applyBorder="1" applyAlignment="1">
      <alignment horizontal="center" vertical="center"/>
    </xf>
    <xf numFmtId="3" fontId="4" fillId="8" borderId="53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6" xfId="3" applyNumberFormat="1" applyFont="1" applyFill="1" applyBorder="1" applyAlignment="1">
      <alignment horizontal="center" vertical="center"/>
    </xf>
    <xf numFmtId="3" fontId="3" fillId="2" borderId="47" xfId="3" applyNumberFormat="1" applyFont="1" applyFill="1" applyBorder="1" applyAlignment="1">
      <alignment horizontal="center" vertical="center"/>
    </xf>
    <xf numFmtId="3" fontId="3" fillId="6" borderId="48" xfId="3" applyNumberFormat="1" applyFont="1" applyFill="1" applyBorder="1" applyAlignment="1">
      <alignment horizontal="center" vertical="center"/>
    </xf>
    <xf numFmtId="3" fontId="3" fillId="2" borderId="50" xfId="3" applyNumberFormat="1" applyFont="1" applyFill="1" applyBorder="1" applyAlignment="1">
      <alignment horizontal="center" vertical="center"/>
    </xf>
    <xf numFmtId="3" fontId="3" fillId="3" borderId="50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9" xfId="0" applyFont="1" applyFill="1" applyBorder="1" applyAlignment="1">
      <alignment vertical="center"/>
    </xf>
    <xf numFmtId="0" fontId="6" fillId="8" borderId="44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54" xfId="3" applyNumberFormat="1" applyFont="1" applyFill="1" applyBorder="1" applyAlignment="1">
      <alignment horizontal="center" vertical="center"/>
    </xf>
    <xf numFmtId="3" fontId="3" fillId="3" borderId="55" xfId="3" applyNumberFormat="1" applyFont="1" applyFill="1" applyBorder="1" applyAlignment="1">
      <alignment horizontal="center" vertical="center"/>
    </xf>
    <xf numFmtId="3" fontId="3" fillId="10" borderId="55" xfId="3" applyNumberFormat="1" applyFont="1" applyFill="1" applyBorder="1" applyAlignment="1">
      <alignment horizontal="center" vertical="center"/>
    </xf>
    <xf numFmtId="3" fontId="4" fillId="8" borderId="56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55" xfId="3" applyNumberFormat="1" applyFont="1" applyFill="1" applyBorder="1" applyAlignment="1">
      <alignment horizontal="center" vertical="center"/>
    </xf>
    <xf numFmtId="3" fontId="3" fillId="3" borderId="46" xfId="3" applyNumberFormat="1" applyFont="1" applyFill="1" applyBorder="1" applyAlignment="1">
      <alignment horizontal="center" vertical="center"/>
    </xf>
    <xf numFmtId="3" fontId="4" fillId="8" borderId="57" xfId="3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3" borderId="33" xfId="1" applyFont="1" applyFill="1" applyBorder="1" applyAlignment="1">
      <alignment horizont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60" xfId="0" applyBorder="1"/>
    <xf numFmtId="0" fontId="0" fillId="0" borderId="6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34" xfId="1" applyFont="1" applyFill="1" applyBorder="1" applyAlignment="1">
      <alignment horizontal="left" wrapText="1"/>
    </xf>
    <xf numFmtId="0" fontId="2" fillId="3" borderId="35" xfId="1" applyFont="1" applyFill="1" applyBorder="1" applyAlignment="1">
      <alignment horizontal="left" wrapText="1"/>
    </xf>
    <xf numFmtId="0" fontId="9" fillId="8" borderId="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8" xfId="0" applyFont="1" applyFill="1" applyBorder="1" applyAlignment="1">
      <alignment horizontal="center" vertical="center" wrapText="1"/>
    </xf>
    <xf numFmtId="0" fontId="16" fillId="7" borderId="59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/>
    </xf>
    <xf numFmtId="0" fontId="8" fillId="8" borderId="42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Pres.'!$B$97,'Líneas por Tecnología y Pres.'!$B$98,'Líneas por Tecnología y Pres.'!$B$99,'Líneas por Tecnología y Pres.'!$B$100,'Líneas por Tecnología y Pres.'!$B$101,'Líneas por Tecnología y Pres.'!$B$102,'Líneas por Tecnología y Pres.'!$B$103,'Líneas por Tecnología y Pres.'!$B$104,'Líneas por Tecnología y Pres.'!$B$105,'Líneas por Tecnología y Pres.'!$B$106)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7"/>
              <c:layout>
                <c:manualLayout>
                  <c:x val="0"/>
                  <c:y val="-6.109613656783468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Pres.'!$C$97,'Líneas por Tecnología y Pres.'!$C$98,'Líneas por Tecnología y Pres.'!$C$99,'Líneas por Tecnología y Pres.'!$C$100,'Líneas por Tecnología y Pres.'!$C$101,'Líneas por Tecnología y Pres.'!$C$102,'Líneas por Tecnología y Pres.'!$C$103,'Líneas por Tecnología y Pres.'!$C$104,'Líneas por Tecnología y Pres.'!$C$105,'Líneas por Tecnología y Pres.'!$C$106)</c:f>
              <c:numCache>
                <c:formatCode>#,##0</c:formatCode>
                <c:ptCount val="18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6935665</c:v>
                </c:pt>
                <c:pt idx="9">
                  <c:v>6979874</c:v>
                </c:pt>
                <c:pt idx="10">
                  <c:v>7037382</c:v>
                </c:pt>
                <c:pt idx="11">
                  <c:v>7122276</c:v>
                </c:pt>
                <c:pt idx="12">
                  <c:v>7183309</c:v>
                </c:pt>
                <c:pt idx="13">
                  <c:v>5196081</c:v>
                </c:pt>
                <c:pt idx="14">
                  <c:v>5780893</c:v>
                </c:pt>
                <c:pt idx="15">
                  <c:v>5012052</c:v>
                </c:pt>
                <c:pt idx="16">
                  <c:v>4973761</c:v>
                </c:pt>
                <c:pt idx="17">
                  <c:v>4914141</c:v>
                </c:pt>
              </c:numCache>
            </c:numRef>
          </c:val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1.63485224724267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52785618778784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17690005730415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39176942504828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2.25184116136426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1.2995451591942819E-3"/>
                  <c:y val="-6.123762831532850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Pres.'!$D$97,'Líneas por Tecnología y Pres.'!$D$98,'Líneas por Tecnología y Pres.'!$D$99,'Líneas por Tecnología y Pres.'!$D$100,'Líneas por Tecnología y Pres.'!$D$101,'Líneas por Tecnología y Pres.'!$D$102,'Líneas por Tecnología y Pres.'!$D$103,'Líneas por Tecnología y Pres.'!$D$104,'Líneas por Tecnología y Pres.'!$D$105,'Líneas por Tecnología y Pres.'!$D$106)</c:f>
              <c:numCache>
                <c:formatCode>#,##0</c:formatCode>
                <c:ptCount val="18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1234616</c:v>
                </c:pt>
                <c:pt idx="9">
                  <c:v>1210672</c:v>
                </c:pt>
                <c:pt idx="10">
                  <c:v>1277543</c:v>
                </c:pt>
                <c:pt idx="11">
                  <c:v>1292993</c:v>
                </c:pt>
                <c:pt idx="12">
                  <c:v>1209441</c:v>
                </c:pt>
                <c:pt idx="13">
                  <c:v>3107664</c:v>
                </c:pt>
                <c:pt idx="14">
                  <c:v>2647035</c:v>
                </c:pt>
                <c:pt idx="15">
                  <c:v>3122252</c:v>
                </c:pt>
                <c:pt idx="16">
                  <c:v>3222201</c:v>
                </c:pt>
                <c:pt idx="17">
                  <c:v>3224349</c:v>
                </c:pt>
              </c:numCache>
            </c:numRef>
          </c:val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995451591942344E-3"/>
                  <c:y val="-3.72372321384355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2.0581106606957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9.5298877440149649E-17"/>
                  <c:y val="-4.419183451125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5990903183885639E-3"/>
                  <c:y val="-4.51542613777051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-3.75125750790585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5.06534796358003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0"/>
                  <c:y val="-5.26077636521850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0"/>
                  <c:y val="-5.25712587813315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Pres.'!$E$96:$E$99,'Líneas por Tecnología y Pres.'!$E$100,'Líneas por Tecnología y Pres.'!$E$101,'Líneas por Tecnología y Pres.'!$E$102,'Líneas por Tecnología y Pres.'!$E$103,'Líneas por Tecnología y Pres.'!$E$104,'Líneas por Tecnología y Pres.'!$E$105,'Líneas por Tecnología y Pres.'!$E$106)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141161</c:v>
                </c:pt>
                <c:pt idx="9">
                  <c:v>101253</c:v>
                </c:pt>
                <c:pt idx="10">
                  <c:v>100391</c:v>
                </c:pt>
                <c:pt idx="11">
                  <c:v>101745</c:v>
                </c:pt>
                <c:pt idx="12">
                  <c:v>100701</c:v>
                </c:pt>
                <c:pt idx="13">
                  <c:v>206627</c:v>
                </c:pt>
                <c:pt idx="14">
                  <c:v>224895</c:v>
                </c:pt>
                <c:pt idx="15">
                  <c:v>274598</c:v>
                </c:pt>
                <c:pt idx="16">
                  <c:v>195932</c:v>
                </c:pt>
                <c:pt idx="17">
                  <c:v>197402</c:v>
                </c:pt>
              </c:numCache>
            </c:numRef>
          </c:val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2995451591941867E-3"/>
                  <c:y val="-5.750224618149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990903183884689E-3"/>
                  <c:y val="-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"/>
                  <c:y val="-6.469002695417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5990903183884689E-3"/>
                  <c:y val="-6.8283917340521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2995451591942819E-3"/>
                  <c:y val="-6.828391734052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9.5298877440149649E-17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9.5298877440149649E-17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-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8.9847259658580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905977548802993E-16"/>
                  <c:y val="-9.3441150044923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3.8986354775828458E-3"/>
                  <c:y val="-7.9065588499550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Pres.'!$F$97:$F$99,'Líneas por Tecnología y Pres.'!$F$100,'Líneas por Tecnología y Pres.'!$F$101,'Líneas por Tecnología y Pres.'!$F$102,'Líneas por Tecnología y Pres.'!$F$103,'Líneas por Tecnología y Pres.'!$F$104,'Líneas por Tecnología y Pres.'!$F$105,'Líneas por Tecnología y Pres.'!$F$106)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226503</c:v>
                </c:pt>
                <c:pt idx="9">
                  <c:v>308501</c:v>
                </c:pt>
                <c:pt idx="10">
                  <c:v>249640</c:v>
                </c:pt>
                <c:pt idx="11">
                  <c:v>246893</c:v>
                </c:pt>
                <c:pt idx="12">
                  <c:v>336642</c:v>
                </c:pt>
                <c:pt idx="13">
                  <c:v>354061</c:v>
                </c:pt>
                <c:pt idx="14">
                  <c:v>240650</c:v>
                </c:pt>
                <c:pt idx="15">
                  <c:v>493495</c:v>
                </c:pt>
                <c:pt idx="16">
                  <c:v>523537</c:v>
                </c:pt>
                <c:pt idx="17">
                  <c:v>593235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6957312"/>
        <c:axId val="316957872"/>
      </c:barChart>
      <c:catAx>
        <c:axId val="31695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16957872"/>
        <c:crosses val="autoZero"/>
        <c:auto val="1"/>
        <c:lblAlgn val="ctr"/>
        <c:lblOffset val="100"/>
        <c:noMultiLvlLbl val="0"/>
      </c:catAx>
      <c:valAx>
        <c:axId val="31695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1695731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Pres.'!$H$96:$H$99,'Líneas por Tecnología y Pres.'!$H$100,'Líneas por Tecnología y Pres.'!$H$101,'Líneas por Tecnología y Pres.'!$H$102,'Líneas por Tecnología y Pres.'!$H$103,'Líneas por Tecnología y Pres.'!$H$104,'Líneas por Tecnología y Pres.'!$H$105,'Líneas por Tecnología y Pres.'!$H$106)</c:f>
              <c:numCache>
                <c:formatCode>#,##0</c:formatCode>
                <c:ptCount val="18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Pres.'!$I$96:$I$99,'Líneas por Tecnología y Pres.'!$I$100,'Líneas por Tecnología y Pres.'!$I$101,'Líneas por Tecnología y Pres.'!$I$102,'Líneas por Tecnología y Pres.'!$I$103,'Líneas por Tecnología y Pres.'!$I$104,'Líneas por Tecnología y Pres.'!$I$105,'Líneas por Tecnología y Pres.'!$I$106)</c:f>
              <c:numCache>
                <c:formatCode>#,##0</c:formatCode>
                <c:ptCount val="18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2052400</c:v>
                </c:pt>
                <c:pt idx="9">
                  <c:v>1913877</c:v>
                </c:pt>
                <c:pt idx="10">
                  <c:v>1835041</c:v>
                </c:pt>
                <c:pt idx="11">
                  <c:v>1850948</c:v>
                </c:pt>
                <c:pt idx="12">
                  <c:v>1918729</c:v>
                </c:pt>
                <c:pt idx="13">
                  <c:v>1906140</c:v>
                </c:pt>
                <c:pt idx="14">
                  <c:v>1978738</c:v>
                </c:pt>
                <c:pt idx="15">
                  <c:v>2113488</c:v>
                </c:pt>
                <c:pt idx="16">
                  <c:v>1965717</c:v>
                </c:pt>
                <c:pt idx="17">
                  <c:v>1930861</c:v>
                </c:pt>
              </c:numCache>
            </c:numRef>
          </c:val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Pres.'!$J$96:$J$99,'Líneas por Tecnología y Pres.'!$J$100,'Líneas por Tecnología y Pres.'!$J$101,'Líneas por Tecnología y Pres.'!$J$102,'Líneas por Tecnología y Pres.'!$J$103,'Líneas por Tecnología y Pres.'!$J$104,'Líneas por Tecnología y Pres.'!$J$105,'Líneas por Tecnología y Pres.'!$J$106)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1779834</c:v>
                </c:pt>
                <c:pt idx="9">
                  <c:v>1716159</c:v>
                </c:pt>
                <c:pt idx="10">
                  <c:v>1768861</c:v>
                </c:pt>
                <c:pt idx="11">
                  <c:v>1781939</c:v>
                </c:pt>
                <c:pt idx="12">
                  <c:v>1639352</c:v>
                </c:pt>
                <c:pt idx="13">
                  <c:v>1839636</c:v>
                </c:pt>
                <c:pt idx="14">
                  <c:v>1768049</c:v>
                </c:pt>
                <c:pt idx="15">
                  <c:v>1821036</c:v>
                </c:pt>
                <c:pt idx="16">
                  <c:v>1786349</c:v>
                </c:pt>
                <c:pt idx="17">
                  <c:v>1780785</c:v>
                </c:pt>
              </c:numCache>
            </c:numRef>
          </c:val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0"/>
                  <c:y val="-3.10610360696782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3008130081300813E-3"/>
                  <c:y val="-3.10561992759035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-3.83816657064208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4.21415615730961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9078370390945082E-16"/>
                  <c:y val="-4.22897950764284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1.3008130081300813E-3"/>
                  <c:y val="-4.98312101231248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CC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Pres.'!$K$96:$K$99,'Líneas por Tecnología y Pres.'!$K$100,'Líneas por Tecnología y Pres.'!$K$101,'Líneas por Tecnología y Pres.'!$K$102,'Líneas por Tecnología y Pres.'!$K$103,'Líneas por Tecnología y Pres.'!$K$104,'Líneas por Tecnología y Pres.'!$K$105,'Líneas por Tecnología y Pres.'!$K$106)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146855</c:v>
                </c:pt>
                <c:pt idx="9">
                  <c:v>266928</c:v>
                </c:pt>
                <c:pt idx="10">
                  <c:v>270157</c:v>
                </c:pt>
                <c:pt idx="11">
                  <c:v>264357</c:v>
                </c:pt>
                <c:pt idx="12">
                  <c:v>274697</c:v>
                </c:pt>
                <c:pt idx="13">
                  <c:v>274784</c:v>
                </c:pt>
                <c:pt idx="14">
                  <c:v>273073</c:v>
                </c:pt>
                <c:pt idx="15">
                  <c:v>270543</c:v>
                </c:pt>
                <c:pt idx="16">
                  <c:v>267976</c:v>
                </c:pt>
                <c:pt idx="17">
                  <c:v>262535</c:v>
                </c:pt>
              </c:numCache>
            </c:numRef>
          </c:val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4.6973803071364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6016260162601626E-3"/>
                  <c:y val="-3.6133694670280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6016260162601626E-3"/>
                  <c:y val="-4.3360433604336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-4.3360433604336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0553275410601785E-16"/>
                  <c:y val="-4.84561381046881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"/>
                  <c:y val="-6.24706058084202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"/>
                  <c:y val="-5.81132236519215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-5.60789250937128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5.7677912212192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9078370390945082E-16"/>
                  <c:y val="-5.97469218786676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0"/>
                  <c:y val="-5.6217769526776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Pres.'!$L$96:$L$99,'Líneas por Tecnología y Pres.'!$L$100,'Líneas por Tecnología y Pres.'!$L$101,'Líneas por Tecnología y Pres.'!$L$102,'Líneas por Tecnología y Pres.'!$L$103,'Líneas por Tecnología y Pres.'!$L$104,'Líneas por Tecnología y Pres.'!$L$105,'Líneas por Tecnología y Pres.'!$L$106)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221435</c:v>
                </c:pt>
                <c:pt idx="9">
                  <c:v>291133</c:v>
                </c:pt>
                <c:pt idx="10">
                  <c:v>308707</c:v>
                </c:pt>
                <c:pt idx="11">
                  <c:v>314705</c:v>
                </c:pt>
                <c:pt idx="12">
                  <c:v>319013</c:v>
                </c:pt>
                <c:pt idx="13">
                  <c:v>372145</c:v>
                </c:pt>
                <c:pt idx="14">
                  <c:v>479965</c:v>
                </c:pt>
                <c:pt idx="15">
                  <c:v>428664</c:v>
                </c:pt>
                <c:pt idx="16">
                  <c:v>528453</c:v>
                </c:pt>
                <c:pt idx="17">
                  <c:v>589478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613920"/>
        <c:axId val="328614480"/>
      </c:barChart>
      <c:catAx>
        <c:axId val="32861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28614480"/>
        <c:crosses val="autoZero"/>
        <c:auto val="1"/>
        <c:lblAlgn val="ctr"/>
        <c:lblOffset val="100"/>
        <c:noMultiLvlLbl val="0"/>
      </c:catAx>
      <c:valAx>
        <c:axId val="32861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28613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Pres.'!$N$12,'Líneas por Tecnología y Pres.'!$N$24,'Líneas por Tecnología y Pres.'!$N$36,'Líneas por Tecnología y Pres.'!$N$48,'Líneas por Tecnología y Pres.'!$N$60,'Líneas por Tecnología y Pres.'!$N$72,'Líneas por Tecnología y Pres.'!$N$84,'Líneas por Tecnología y Pres.'!$N$96,'Líneas por Tecnología y Pres.'!$N$97:$N$99,'Líneas por Tecnología y Pres.'!$N$100,'Líneas por Tecnología y Pres.'!$N$101,'Líneas por Tecnología y Pres.'!$N$102,'Líneas por Tecnología y Pres.'!$N$103,'Líneas por Tecnología y Pres.'!$N$104,'Líneas por Tecnología y Pres.'!$N$105,'Líneas por Tecnología y Pres.'!$N$106)</c:f>
              <c:numCache>
                <c:formatCode>#,##0</c:formatCode>
                <c:ptCount val="18"/>
                <c:pt idx="0">
                  <c:v>155151</c:v>
                </c:pt>
                <c:pt idx="1">
                  <c:v>173602</c:v>
                </c:pt>
                <c:pt idx="2">
                  <c:v>157438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Pres.'!$O$12,'Líneas por Tecnología y Pres.'!$O$24,'Líneas por Tecnología y Pres.'!$O$36,'Líneas por Tecnología y Pres.'!$O$48,'Líneas por Tecnología y Pres.'!$O$60,'Líneas por Tecnología y Pres.'!$O$72,'Líneas por Tecnología y Pres.'!$O$84,'Líneas por Tecnología y Pres.'!$O$96:$O$99,'Líneas por Tecnología y Pres.'!$O$100,'Líneas por Tecnología y Pres.'!$O$101,'Líneas por Tecnología y Pres.'!$O$102,'Líneas por Tecnología y Pres.'!$O$103,'Líneas por Tecnología y Pres.'!$O$104,'Líneas por Tecnología y Pres.'!$O$105,'Líneas por Tecnología y Pres.'!$O$106)</c:f>
              <c:numCache>
                <c:formatCode>#,##0</c:formatCode>
                <c:ptCount val="18"/>
                <c:pt idx="0">
                  <c:v>168816</c:v>
                </c:pt>
                <c:pt idx="1">
                  <c:v>183298</c:v>
                </c:pt>
                <c:pt idx="2">
                  <c:v>176292</c:v>
                </c:pt>
                <c:pt idx="3">
                  <c:v>201253</c:v>
                </c:pt>
                <c:pt idx="4">
                  <c:v>233874</c:v>
                </c:pt>
                <c:pt idx="5">
                  <c:v>130396</c:v>
                </c:pt>
                <c:pt idx="6">
                  <c:v>246983</c:v>
                </c:pt>
                <c:pt idx="7">
                  <c:v>185171</c:v>
                </c:pt>
                <c:pt idx="8">
                  <c:v>163369</c:v>
                </c:pt>
                <c:pt idx="9">
                  <c:v>166966</c:v>
                </c:pt>
                <c:pt idx="10">
                  <c:v>166950</c:v>
                </c:pt>
                <c:pt idx="11">
                  <c:v>168963</c:v>
                </c:pt>
                <c:pt idx="12">
                  <c:v>169236</c:v>
                </c:pt>
                <c:pt idx="13">
                  <c:v>169387</c:v>
                </c:pt>
                <c:pt idx="14">
                  <c:v>168955</c:v>
                </c:pt>
                <c:pt idx="15">
                  <c:v>168645</c:v>
                </c:pt>
                <c:pt idx="16">
                  <c:v>168392</c:v>
                </c:pt>
                <c:pt idx="17">
                  <c:v>168501</c:v>
                </c:pt>
              </c:numCache>
            </c:numRef>
          </c:val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Pres.'!$P$12,'Líneas por Tecnología y Pres.'!$P$24,'Líneas por Tecnología y Pres.'!$P$36,'Líneas por Tecnología y Pres.'!$P$48,'Líneas por Tecnología y Pres.'!$P$60,'Líneas por Tecnología y Pres.'!$P$72,'Líneas por Tecnología y Pres.'!$P$84,'Líneas por Tecnología y Pres.'!$P$96:$P$99,'Líneas por Tecnología y Pres.'!$P$100,'Líneas por Tecnología y Pres.'!$P$101,'Líneas por Tecnología y Pres.'!$P$102,'Líneas por Tecnología y Pres.'!$P$103,'Líneas por Tecnología y Pres.'!$P$104,'Líneas por Tecnología y Pres.'!$P$105,'Líneas por Tecnología y Pres.'!$P$106)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</c:v>
                </c:pt>
                <c:pt idx="5">
                  <c:v>148416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Pres.'!$Q$12,'Líneas por Tecnología y Pres.'!$Q$24,'Líneas por Tecnología y Pres.'!$Q$36,'Líneas por Tecnología y Pres.'!$Q$48,'Líneas por Tecnología y Pres.'!$Q$60,'Líneas por Tecnología y Pres.'!$Q$72,'Líneas por Tecnología y Pres.'!$Q$84,'Líneas por Tecnología y Pres.'!$Q$96:$Q$99,'Líneas por Tecnología y Pres.'!$Q$100,'Líneas por Tecnología y Pres.'!$Q$101,'Líneas por Tecnología y Pres.'!$Q$102,'Líneas por Tecnología y Pres.'!$Q$103,'Líneas por Tecnología y Pres.'!$Q$104,'Líneas por Tecnología y Pres.'!$Q$105,'Líneas por Tecnología y Pres.'!$Q$106)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498724</c:v>
                </c:pt>
                <c:pt idx="7">
                  <c:v>316427</c:v>
                </c:pt>
                <c:pt idx="8">
                  <c:v>336631</c:v>
                </c:pt>
                <c:pt idx="9">
                  <c:v>333461</c:v>
                </c:pt>
                <c:pt idx="10">
                  <c:v>329835</c:v>
                </c:pt>
                <c:pt idx="11">
                  <c:v>326352</c:v>
                </c:pt>
                <c:pt idx="12">
                  <c:v>322759</c:v>
                </c:pt>
                <c:pt idx="13">
                  <c:v>321040</c:v>
                </c:pt>
                <c:pt idx="14">
                  <c:v>318229</c:v>
                </c:pt>
                <c:pt idx="15">
                  <c:v>308797</c:v>
                </c:pt>
                <c:pt idx="16">
                  <c:v>305974</c:v>
                </c:pt>
                <c:pt idx="17">
                  <c:v>302680</c:v>
                </c:pt>
              </c:numCache>
            </c:numRef>
          </c:val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835768963116584E-3"/>
                  <c:y val="-4.6724281416042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Pres.'!$A$97:$A$99,'Líneas por Tecnología y Pres.'!$A$100,'Líneas por Tecnología y Pres.'!$A$101,'Líneas por Tecnología y Pres.'!$A$102,'Líneas por Tecnología y Pres.'!$A$103,'Líneas por Tecnología y Pres.'!$A$104,'Líneas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Pres.'!$R$12,'Líneas por Tecnología y Pres.'!$R$24,'Líneas por Tecnología y Pres.'!$R$36,'Líneas por Tecnología y Pres.'!$R$48,'Líneas por Tecnología y Pres.'!$R$60,'Líneas por Tecnología y Pres.'!$R$72,'Líneas por Tecnología y Pres.'!$R$84,'Líneas por Tecnología y Pres.'!$R$96:$R$99,'Líneas por Tecnología y Pres.'!$R$100,'Líneas por Tecnología y Pres.'!$R$101,'Líneas por Tecnología y Pres.'!$R$102,'Líneas por Tecnología y Pres.'!$R$103,'Líneas por Tecnología y Pres.'!$R$104,'Líneas por Tecnología y Pres.'!$R$105,'Líneas por Tecnología y Pres.'!$R$106)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564105</c:v>
                </c:pt>
                <c:pt idx="8">
                  <c:v>595492</c:v>
                </c:pt>
                <c:pt idx="9">
                  <c:v>633795</c:v>
                </c:pt>
                <c:pt idx="10">
                  <c:v>678162</c:v>
                </c:pt>
                <c:pt idx="11">
                  <c:v>720323</c:v>
                </c:pt>
                <c:pt idx="12">
                  <c:v>753158</c:v>
                </c:pt>
                <c:pt idx="13">
                  <c:v>792499</c:v>
                </c:pt>
                <c:pt idx="14">
                  <c:v>841023</c:v>
                </c:pt>
                <c:pt idx="15">
                  <c:v>894645</c:v>
                </c:pt>
                <c:pt idx="16">
                  <c:v>906357</c:v>
                </c:pt>
                <c:pt idx="17">
                  <c:v>910408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4756672"/>
        <c:axId val="234757232"/>
      </c:barChart>
      <c:catAx>
        <c:axId val="23475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34757232"/>
        <c:crosses val="autoZero"/>
        <c:auto val="1"/>
        <c:lblAlgn val="ctr"/>
        <c:lblOffset val="100"/>
        <c:noMultiLvlLbl val="0"/>
      </c:catAx>
      <c:valAx>
        <c:axId val="23475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234756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Pres.'!$T$97:$T$104,'Líneas por Tecnología y Pres.'!$T$105,'Líneas por Tecnología y Pres.'!$T$106)</c:f>
              <c:numCache>
                <c:formatCode>#,##0</c:formatCode>
                <c:ptCount val="18"/>
                <c:pt idx="0">
                  <c:v>688357</c:v>
                </c:pt>
                <c:pt idx="1">
                  <c:v>544313</c:v>
                </c:pt>
                <c:pt idx="2">
                  <c:v>389834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Pres.'!$U$97:$U$104,'Líneas por Tecnología y Pres.'!$U$105,'Líneas por Tecnología y Pres.'!$U$106)</c:f>
              <c:numCache>
                <c:formatCode>#,##0</c:formatCode>
                <c:ptCount val="18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9151434</c:v>
                </c:pt>
                <c:pt idx="9">
                  <c:v>9060717</c:v>
                </c:pt>
                <c:pt idx="10">
                  <c:v>9039373</c:v>
                </c:pt>
                <c:pt idx="11">
                  <c:v>9142187</c:v>
                </c:pt>
                <c:pt idx="12">
                  <c:v>9271274</c:v>
                </c:pt>
                <c:pt idx="13">
                  <c:v>7271608</c:v>
                </c:pt>
                <c:pt idx="14">
                  <c:v>7928586</c:v>
                </c:pt>
                <c:pt idx="15">
                  <c:v>7294185</c:v>
                </c:pt>
                <c:pt idx="16">
                  <c:v>7107870</c:v>
                </c:pt>
                <c:pt idx="17">
                  <c:v>7013503</c:v>
                </c:pt>
              </c:numCache>
            </c:numRef>
          </c:val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Pres.'!$V$97:$V$104,'Líneas por Tecnología y Pres.'!$V$105,'Líneas por Tecnología y Pres.'!$V$106)</c:f>
              <c:numCache>
                <c:formatCode>#,##0</c:formatCode>
                <c:ptCount val="18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3014450</c:v>
                </c:pt>
                <c:pt idx="9">
                  <c:v>2926831</c:v>
                </c:pt>
                <c:pt idx="10">
                  <c:v>3046404</c:v>
                </c:pt>
                <c:pt idx="11">
                  <c:v>3074932</c:v>
                </c:pt>
                <c:pt idx="12">
                  <c:v>2848793</c:v>
                </c:pt>
                <c:pt idx="13">
                  <c:v>4947300</c:v>
                </c:pt>
                <c:pt idx="14">
                  <c:v>4415084</c:v>
                </c:pt>
                <c:pt idx="15">
                  <c:v>4943288</c:v>
                </c:pt>
                <c:pt idx="16">
                  <c:v>5008550</c:v>
                </c:pt>
                <c:pt idx="17">
                  <c:v>5005134</c:v>
                </c:pt>
              </c:numCache>
            </c:numRef>
          </c:val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Pres.'!$W$97:$W$104,'Líneas por Tecnología y Pres.'!$W$105,'Líneas por Tecnología y Pres.'!$W$106)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624647</c:v>
                </c:pt>
                <c:pt idx="9">
                  <c:v>701642</c:v>
                </c:pt>
                <c:pt idx="10">
                  <c:v>700383</c:v>
                </c:pt>
                <c:pt idx="11">
                  <c:v>692454</c:v>
                </c:pt>
                <c:pt idx="12">
                  <c:v>698157</c:v>
                </c:pt>
                <c:pt idx="13">
                  <c:v>802451</c:v>
                </c:pt>
                <c:pt idx="14">
                  <c:v>816197</c:v>
                </c:pt>
                <c:pt idx="15">
                  <c:v>853938</c:v>
                </c:pt>
                <c:pt idx="16">
                  <c:v>769882</c:v>
                </c:pt>
                <c:pt idx="17">
                  <c:v>762617</c:v>
                </c:pt>
              </c:numCache>
            </c:numRef>
          </c:val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Pres.'!$A$97:$A$104,'Líneas por Tecnología y Pres.'!$A$105,'Líneas por Tecnología y Pres.'!$A$106)</c:f>
              <c:strCache>
                <c:ptCount val="1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 2016</c:v>
                </c:pt>
                <c:pt idx="16">
                  <c:v>Sep 2016</c:v>
                </c:pt>
                <c:pt idx="17">
                  <c:v>Oct 2016</c:v>
                </c:pt>
              </c:strCache>
            </c:strRef>
          </c:cat>
          <c:val>
            <c:numRef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Pres.'!$X$97:$X$104,'Líneas por Tecnología y Pres.'!$X$105,'Líneas por Tecnología y Pres.'!$X$106)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1043430</c:v>
                </c:pt>
                <c:pt idx="9">
                  <c:v>1233429</c:v>
                </c:pt>
                <c:pt idx="10">
                  <c:v>1236509</c:v>
                </c:pt>
                <c:pt idx="11">
                  <c:v>1281921</c:v>
                </c:pt>
                <c:pt idx="12">
                  <c:v>1408813</c:v>
                </c:pt>
                <c:pt idx="13">
                  <c:v>1518705</c:v>
                </c:pt>
                <c:pt idx="14">
                  <c:v>1561638</c:v>
                </c:pt>
                <c:pt idx="15">
                  <c:v>1816804</c:v>
                </c:pt>
                <c:pt idx="16">
                  <c:v>1958347</c:v>
                </c:pt>
                <c:pt idx="17">
                  <c:v>2093121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0246384"/>
        <c:axId val="320246944"/>
        <c:axId val="0"/>
      </c:bar3DChart>
      <c:catAx>
        <c:axId val="32024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20246944"/>
        <c:crosses val="autoZero"/>
        <c:auto val="1"/>
        <c:lblAlgn val="ctr"/>
        <c:lblOffset val="100"/>
        <c:noMultiLvlLbl val="0"/>
      </c:catAx>
      <c:valAx>
        <c:axId val="32024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20246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1</xdr:row>
      <xdr:rowOff>0</xdr:rowOff>
    </xdr:from>
    <xdr:to>
      <xdr:col>10</xdr:col>
      <xdr:colOff>666750</xdr:colOff>
      <xdr:row>3</xdr:row>
      <xdr:rowOff>180975</xdr:rowOff>
    </xdr:to>
    <xdr:pic>
      <xdr:nvPicPr>
        <xdr:cNvPr id="1025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47650"/>
          <a:ext cx="28765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1</xdr:row>
      <xdr:rowOff>0</xdr:rowOff>
    </xdr:from>
    <xdr:to>
      <xdr:col>17</xdr:col>
      <xdr:colOff>285750</xdr:colOff>
      <xdr:row>3</xdr:row>
      <xdr:rowOff>190500</xdr:rowOff>
    </xdr:to>
    <xdr:pic>
      <xdr:nvPicPr>
        <xdr:cNvPr id="2049" name="Imagen 7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247650"/>
          <a:ext cx="2828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200025</xdr:rowOff>
    </xdr:from>
    <xdr:to>
      <xdr:col>12</xdr:col>
      <xdr:colOff>485775</xdr:colOff>
      <xdr:row>3</xdr:row>
      <xdr:rowOff>133350</xdr:rowOff>
    </xdr:to>
    <xdr:pic>
      <xdr:nvPicPr>
        <xdr:cNvPr id="3073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00025"/>
          <a:ext cx="2762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104775</xdr:rowOff>
    </xdr:from>
    <xdr:to>
      <xdr:col>12</xdr:col>
      <xdr:colOff>628650</xdr:colOff>
      <xdr:row>29</xdr:row>
      <xdr:rowOff>19050</xdr:rowOff>
    </xdr:to>
    <xdr:graphicFrame macro="">
      <xdr:nvGraphicFramePr>
        <xdr:cNvPr id="307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619125</xdr:colOff>
      <xdr:row>48</xdr:row>
      <xdr:rowOff>0</xdr:rowOff>
    </xdr:to>
    <xdr:graphicFrame macro="">
      <xdr:nvGraphicFramePr>
        <xdr:cNvPr id="307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114300</xdr:rowOff>
    </xdr:from>
    <xdr:to>
      <xdr:col>12</xdr:col>
      <xdr:colOff>619125</xdr:colOff>
      <xdr:row>67</xdr:row>
      <xdr:rowOff>9525</xdr:rowOff>
    </xdr:to>
    <xdr:graphicFrame macro="">
      <xdr:nvGraphicFramePr>
        <xdr:cNvPr id="307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1</xdr:row>
      <xdr:rowOff>0</xdr:rowOff>
    </xdr:from>
    <xdr:to>
      <xdr:col>13</xdr:col>
      <xdr:colOff>485775</xdr:colOff>
      <xdr:row>4</xdr:row>
      <xdr:rowOff>19050</xdr:rowOff>
    </xdr:to>
    <xdr:pic>
      <xdr:nvPicPr>
        <xdr:cNvPr id="4097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247650"/>
          <a:ext cx="2762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123825</xdr:rowOff>
    </xdr:from>
    <xdr:to>
      <xdr:col>13</xdr:col>
      <xdr:colOff>742949</xdr:colOff>
      <xdr:row>35</xdr:row>
      <xdr:rowOff>66675</xdr:rowOff>
    </xdr:to>
    <xdr:graphicFrame macro="">
      <xdr:nvGraphicFramePr>
        <xdr:cNvPr id="40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197"/>
      <c r="C3" s="197"/>
      <c r="D3" s="197"/>
      <c r="E3" s="197"/>
      <c r="F3" s="197"/>
      <c r="G3" s="67"/>
      <c r="H3" s="67"/>
      <c r="I3" s="67"/>
      <c r="J3" s="67"/>
      <c r="K3" s="74"/>
    </row>
    <row r="4" spans="1:12" ht="20.100000000000001" customHeight="1" x14ac:dyDescent="0.25">
      <c r="A4" s="73"/>
      <c r="B4" s="177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7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7" t="s">
        <v>127</v>
      </c>
      <c r="C7" s="157"/>
      <c r="D7" s="157"/>
      <c r="E7" s="157"/>
      <c r="F7" s="157"/>
      <c r="G7" s="157"/>
      <c r="H7" s="69"/>
      <c r="I7" s="69"/>
      <c r="J7" s="69"/>
      <c r="K7" s="76"/>
    </row>
    <row r="8" spans="1:12" ht="20.100000000000001" customHeight="1" thickBot="1" x14ac:dyDescent="0.3">
      <c r="A8" s="81"/>
      <c r="B8" s="158" t="s">
        <v>128</v>
      </c>
      <c r="C8" s="158"/>
      <c r="D8" s="158"/>
      <c r="E8" s="158"/>
      <c r="F8" s="158"/>
      <c r="G8" s="158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199" t="s">
        <v>95</v>
      </c>
      <c r="G10" s="199"/>
      <c r="H10" s="199"/>
      <c r="I10" s="199"/>
      <c r="J10" s="199"/>
      <c r="K10" s="200"/>
      <c r="L10" s="87"/>
    </row>
    <row r="11" spans="1:12" s="87" customFormat="1" ht="15.75" customHeight="1" x14ac:dyDescent="0.25">
      <c r="A11" s="170"/>
      <c r="B11" s="168"/>
      <c r="C11" s="167"/>
      <c r="D11" s="167"/>
      <c r="E11" s="167"/>
      <c r="F11" s="169"/>
      <c r="G11" s="169"/>
      <c r="H11" s="169"/>
      <c r="I11" s="169"/>
      <c r="J11" s="169"/>
      <c r="K11" s="176"/>
    </row>
    <row r="12" spans="1:12" ht="20.100000000000001" customHeight="1" x14ac:dyDescent="0.25">
      <c r="A12" s="170"/>
      <c r="B12" s="198" t="s">
        <v>104</v>
      </c>
      <c r="C12" s="198"/>
      <c r="D12" s="198"/>
      <c r="E12" s="167"/>
      <c r="F12" s="195" t="s">
        <v>102</v>
      </c>
      <c r="G12" s="195"/>
      <c r="H12" s="195"/>
      <c r="I12" s="195"/>
      <c r="J12" s="195"/>
      <c r="K12" s="196"/>
    </row>
    <row r="13" spans="1:12" ht="20.100000000000001" customHeight="1" x14ac:dyDescent="0.25">
      <c r="A13" s="170"/>
      <c r="B13" s="171"/>
      <c r="C13" s="171"/>
      <c r="D13" s="171"/>
      <c r="E13" s="167"/>
      <c r="F13" s="167"/>
      <c r="G13" s="167"/>
      <c r="H13" s="167"/>
      <c r="I13" s="167"/>
      <c r="J13" s="167"/>
      <c r="K13" s="172"/>
    </row>
    <row r="14" spans="1:12" x14ac:dyDescent="0.25">
      <c r="A14" s="170"/>
      <c r="B14" s="198" t="s">
        <v>103</v>
      </c>
      <c r="C14" s="198"/>
      <c r="D14" s="198"/>
      <c r="E14" s="167"/>
      <c r="F14" s="195" t="s">
        <v>108</v>
      </c>
      <c r="G14" s="195"/>
      <c r="H14" s="195"/>
      <c r="I14" s="195"/>
      <c r="J14" s="195"/>
      <c r="K14" s="196"/>
    </row>
    <row r="15" spans="1:12" ht="20.100000000000001" customHeight="1" x14ac:dyDescent="0.25">
      <c r="A15" s="170"/>
      <c r="B15" s="171"/>
      <c r="C15" s="171"/>
      <c r="D15" s="171"/>
      <c r="E15" s="167"/>
      <c r="F15" s="167"/>
      <c r="G15" s="167"/>
      <c r="H15" s="167"/>
      <c r="I15" s="167"/>
      <c r="J15" s="167"/>
      <c r="K15" s="172"/>
    </row>
    <row r="16" spans="1:12" x14ac:dyDescent="0.25">
      <c r="A16" s="170"/>
      <c r="B16" s="198" t="s">
        <v>101</v>
      </c>
      <c r="C16" s="198"/>
      <c r="D16" s="198"/>
      <c r="E16" s="167"/>
      <c r="F16" s="195" t="s">
        <v>109</v>
      </c>
      <c r="G16" s="195"/>
      <c r="H16" s="195"/>
      <c r="I16" s="195"/>
      <c r="J16" s="195"/>
      <c r="K16" s="196"/>
    </row>
    <row r="17" spans="1:11" ht="20.100000000000001" customHeight="1" thickBot="1" x14ac:dyDescent="0.3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5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6"/>
  <sheetViews>
    <sheetView showGridLines="0" zoomScaleNormal="100" workbookViewId="0">
      <pane xSplit="1" ySplit="11" topLeftCell="B84" activePane="bottomRight" state="frozen"/>
      <selection pane="topRight" activeCell="B1" sqref="B1"/>
      <selection pane="bottomLeft" activeCell="A14" sqref="A14"/>
      <selection pane="bottomRight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8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9" t="str">
        <f>Índice!B6</f>
        <v>Fuente: Registros administrativos ARCOTEL</v>
      </c>
      <c r="C6" s="159"/>
      <c r="D6" s="159"/>
      <c r="E6" s="159"/>
      <c r="F6" s="159"/>
      <c r="G6" s="159"/>
      <c r="H6" s="159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7" t="str">
        <f>Índice!B7</f>
        <v>Fecha de Publicación: Noviembre de 2016</v>
      </c>
      <c r="C7" s="157"/>
      <c r="D7" s="157"/>
      <c r="E7" s="157"/>
      <c r="F7" s="157"/>
      <c r="G7" s="157"/>
      <c r="H7" s="157"/>
      <c r="I7" s="24"/>
      <c r="J7" s="24"/>
      <c r="K7" s="24"/>
      <c r="L7" s="24"/>
      <c r="M7" s="25"/>
      <c r="N7" s="203" t="s">
        <v>99</v>
      </c>
      <c r="O7" s="203"/>
      <c r="P7" s="203"/>
      <c r="Q7" s="25"/>
      <c r="R7" s="25"/>
      <c r="S7" s="25"/>
      <c r="T7" s="25"/>
      <c r="U7" s="162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8" t="str">
        <f>Índice!B8</f>
        <v>Fecha de corte: Octubre 2016</v>
      </c>
      <c r="C8" s="158"/>
      <c r="D8" s="158"/>
      <c r="E8" s="158"/>
      <c r="F8" s="158"/>
      <c r="G8" s="158"/>
      <c r="H8" s="15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20.100000000000001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06" t="s">
        <v>1</v>
      </c>
      <c r="C10" s="206"/>
      <c r="D10" s="206"/>
      <c r="E10" s="206"/>
      <c r="F10" s="207"/>
      <c r="G10" s="36" t="s">
        <v>2</v>
      </c>
      <c r="H10" s="210" t="s">
        <v>3</v>
      </c>
      <c r="I10" s="206"/>
      <c r="J10" s="206"/>
      <c r="K10" s="206"/>
      <c r="L10" s="207"/>
      <c r="M10" s="36" t="s">
        <v>2</v>
      </c>
      <c r="N10" s="206" t="s">
        <v>98</v>
      </c>
      <c r="O10" s="206"/>
      <c r="P10" s="206"/>
      <c r="Q10" s="206"/>
      <c r="R10" s="206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08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2" t="s">
        <v>11</v>
      </c>
      <c r="I11" s="143" t="s">
        <v>7</v>
      </c>
      <c r="J11" s="143" t="s">
        <v>8</v>
      </c>
      <c r="K11" s="143" t="s">
        <v>12</v>
      </c>
      <c r="L11" s="144" t="s">
        <v>10</v>
      </c>
      <c r="M11" s="38" t="s">
        <v>5</v>
      </c>
      <c r="N11" s="154" t="s">
        <v>11</v>
      </c>
      <c r="O11" s="143" t="s">
        <v>7</v>
      </c>
      <c r="P11" s="143" t="s">
        <v>8</v>
      </c>
      <c r="Q11" s="143" t="s">
        <v>9</v>
      </c>
      <c r="R11" s="155" t="s">
        <v>10</v>
      </c>
      <c r="S11" s="156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09"/>
    </row>
    <row r="12" spans="1:25" s="2" customFormat="1" ht="12.75" x14ac:dyDescent="0.2">
      <c r="A12" s="12">
        <v>2008</v>
      </c>
      <c r="B12" s="133">
        <v>0</v>
      </c>
      <c r="C12" s="134">
        <v>7499370</v>
      </c>
      <c r="D12" s="135">
        <v>656989</v>
      </c>
      <c r="E12" s="136">
        <v>0</v>
      </c>
      <c r="F12" s="136">
        <v>0</v>
      </c>
      <c r="G12" s="140">
        <f>SUM(B12:F12)</f>
        <v>8156359</v>
      </c>
      <c r="H12" s="146">
        <v>533206</v>
      </c>
      <c r="I12" s="135">
        <v>2678716</v>
      </c>
      <c r="J12" s="147">
        <v>0</v>
      </c>
      <c r="K12" s="147">
        <v>0</v>
      </c>
      <c r="L12" s="147">
        <v>0</v>
      </c>
      <c r="M12" s="140">
        <f t="shared" ref="M12:M43" si="0">+SUM(H12:L12)</f>
        <v>3211922</v>
      </c>
      <c r="N12" s="146">
        <v>155151</v>
      </c>
      <c r="O12" s="135">
        <v>168816</v>
      </c>
      <c r="P12" s="147">
        <v>0</v>
      </c>
      <c r="Q12" s="147">
        <v>0</v>
      </c>
      <c r="R12" s="147">
        <v>0</v>
      </c>
      <c r="S12" s="137">
        <f t="shared" ref="S12:S59" si="1">+SUM(N12:R12)</f>
        <v>323967</v>
      </c>
      <c r="T12" s="150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8">
        <v>0</v>
      </c>
      <c r="C13" s="131">
        <v>7603388</v>
      </c>
      <c r="D13" s="132">
        <v>684096</v>
      </c>
      <c r="E13" s="130">
        <v>0</v>
      </c>
      <c r="F13" s="130">
        <v>0</v>
      </c>
      <c r="G13" s="141">
        <f t="shared" ref="G13:G76" si="3">SUM(B13:F13)</f>
        <v>8287484</v>
      </c>
      <c r="H13" s="148">
        <v>520002</v>
      </c>
      <c r="I13" s="132">
        <v>2653202</v>
      </c>
      <c r="J13" s="145">
        <v>0</v>
      </c>
      <c r="K13" s="145">
        <v>0</v>
      </c>
      <c r="L13" s="145">
        <v>0</v>
      </c>
      <c r="M13" s="141">
        <f t="shared" si="0"/>
        <v>3173204</v>
      </c>
      <c r="N13" s="148">
        <v>167804</v>
      </c>
      <c r="O13" s="132">
        <v>162465</v>
      </c>
      <c r="P13" s="145">
        <v>0</v>
      </c>
      <c r="Q13" s="145">
        <v>0</v>
      </c>
      <c r="R13" s="145">
        <v>0</v>
      </c>
      <c r="S13" s="139">
        <f t="shared" si="1"/>
        <v>330269</v>
      </c>
      <c r="T13" s="151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8">
        <v>0</v>
      </c>
      <c r="C14" s="131">
        <v>7815731</v>
      </c>
      <c r="D14" s="132">
        <v>572803</v>
      </c>
      <c r="E14" s="130">
        <v>0</v>
      </c>
      <c r="F14" s="130">
        <v>0</v>
      </c>
      <c r="G14" s="141">
        <f t="shared" si="3"/>
        <v>8388534</v>
      </c>
      <c r="H14" s="148">
        <v>505813</v>
      </c>
      <c r="I14" s="132">
        <v>2670689</v>
      </c>
      <c r="J14" s="145">
        <v>0</v>
      </c>
      <c r="K14" s="145">
        <v>0</v>
      </c>
      <c r="L14" s="145">
        <v>0</v>
      </c>
      <c r="M14" s="141">
        <f t="shared" si="0"/>
        <v>3176502</v>
      </c>
      <c r="N14" s="148">
        <v>167698</v>
      </c>
      <c r="O14" s="132">
        <v>166643</v>
      </c>
      <c r="P14" s="145">
        <v>0</v>
      </c>
      <c r="Q14" s="145">
        <v>0</v>
      </c>
      <c r="R14" s="145">
        <v>0</v>
      </c>
      <c r="S14" s="139">
        <f t="shared" si="1"/>
        <v>334341</v>
      </c>
      <c r="T14" s="151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8">
        <v>0</v>
      </c>
      <c r="C15" s="131">
        <v>7802923</v>
      </c>
      <c r="D15" s="132">
        <v>660611</v>
      </c>
      <c r="E15" s="130">
        <v>0</v>
      </c>
      <c r="F15" s="130">
        <v>0</v>
      </c>
      <c r="G15" s="141">
        <f t="shared" si="3"/>
        <v>8463534</v>
      </c>
      <c r="H15" s="148">
        <v>497862</v>
      </c>
      <c r="I15" s="132">
        <v>2759837</v>
      </c>
      <c r="J15" s="145">
        <v>0</v>
      </c>
      <c r="K15" s="145">
        <v>0</v>
      </c>
      <c r="L15" s="145">
        <v>0</v>
      </c>
      <c r="M15" s="141">
        <f t="shared" si="0"/>
        <v>3257699</v>
      </c>
      <c r="N15" s="148">
        <v>167698</v>
      </c>
      <c r="O15" s="132">
        <v>166643</v>
      </c>
      <c r="P15" s="145">
        <v>0</v>
      </c>
      <c r="Q15" s="145">
        <v>0</v>
      </c>
      <c r="R15" s="145">
        <v>0</v>
      </c>
      <c r="S15" s="139">
        <f t="shared" si="1"/>
        <v>334341</v>
      </c>
      <c r="T15" s="151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8">
        <v>0</v>
      </c>
      <c r="C16" s="131">
        <v>7947261</v>
      </c>
      <c r="D16" s="132">
        <v>593793</v>
      </c>
      <c r="E16" s="130">
        <v>0</v>
      </c>
      <c r="F16" s="130">
        <v>0</v>
      </c>
      <c r="G16" s="141">
        <f t="shared" si="3"/>
        <v>8541054</v>
      </c>
      <c r="H16" s="148">
        <v>483139</v>
      </c>
      <c r="I16" s="132">
        <v>2779563</v>
      </c>
      <c r="J16" s="145">
        <v>0</v>
      </c>
      <c r="K16" s="145">
        <v>0</v>
      </c>
      <c r="L16" s="145">
        <v>0</v>
      </c>
      <c r="M16" s="141">
        <f t="shared" si="0"/>
        <v>3262702</v>
      </c>
      <c r="N16" s="148">
        <v>167772</v>
      </c>
      <c r="O16" s="132">
        <v>163484</v>
      </c>
      <c r="P16" s="145">
        <v>0</v>
      </c>
      <c r="Q16" s="145">
        <v>0</v>
      </c>
      <c r="R16" s="145">
        <v>0</v>
      </c>
      <c r="S16" s="139">
        <f t="shared" si="1"/>
        <v>331256</v>
      </c>
      <c r="T16" s="151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8">
        <v>0</v>
      </c>
      <c r="C17" s="131">
        <v>8009207</v>
      </c>
      <c r="D17" s="132">
        <v>622374</v>
      </c>
      <c r="E17" s="130">
        <v>0</v>
      </c>
      <c r="F17" s="130">
        <v>0</v>
      </c>
      <c r="G17" s="141">
        <f t="shared" si="3"/>
        <v>8631581</v>
      </c>
      <c r="H17" s="148">
        <v>473401</v>
      </c>
      <c r="I17" s="132">
        <v>2834228</v>
      </c>
      <c r="J17" s="145">
        <v>0</v>
      </c>
      <c r="K17" s="145">
        <v>0</v>
      </c>
      <c r="L17" s="145">
        <v>0</v>
      </c>
      <c r="M17" s="141">
        <f t="shared" si="0"/>
        <v>3307629</v>
      </c>
      <c r="N17" s="148">
        <v>163025</v>
      </c>
      <c r="O17" s="132">
        <v>172700</v>
      </c>
      <c r="P17" s="145">
        <v>0</v>
      </c>
      <c r="Q17" s="145">
        <v>0</v>
      </c>
      <c r="R17" s="145">
        <v>0</v>
      </c>
      <c r="S17" s="139">
        <f t="shared" si="1"/>
        <v>335725</v>
      </c>
      <c r="T17" s="151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8">
        <v>0</v>
      </c>
      <c r="C18" s="131">
        <v>8092652</v>
      </c>
      <c r="D18" s="132">
        <v>600318</v>
      </c>
      <c r="E18" s="130">
        <v>0</v>
      </c>
      <c r="F18" s="130">
        <v>0</v>
      </c>
      <c r="G18" s="141">
        <f t="shared" si="3"/>
        <v>8692970</v>
      </c>
      <c r="H18" s="148">
        <v>455938</v>
      </c>
      <c r="I18" s="132">
        <v>2874018</v>
      </c>
      <c r="J18" s="145">
        <v>0</v>
      </c>
      <c r="K18" s="145">
        <v>0</v>
      </c>
      <c r="L18" s="145">
        <v>0</v>
      </c>
      <c r="M18" s="141">
        <f t="shared" si="0"/>
        <v>3329956</v>
      </c>
      <c r="N18" s="148">
        <v>165982</v>
      </c>
      <c r="O18" s="132">
        <v>181770</v>
      </c>
      <c r="P18" s="145">
        <v>0</v>
      </c>
      <c r="Q18" s="145">
        <v>0</v>
      </c>
      <c r="R18" s="145">
        <v>0</v>
      </c>
      <c r="S18" s="139">
        <f t="shared" si="1"/>
        <v>347752</v>
      </c>
      <c r="T18" s="151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8">
        <v>0</v>
      </c>
      <c r="C19" s="132">
        <v>8084564</v>
      </c>
      <c r="D19" s="132">
        <v>672757</v>
      </c>
      <c r="E19" s="130">
        <v>0</v>
      </c>
      <c r="F19" s="130">
        <v>0</v>
      </c>
      <c r="G19" s="141">
        <f t="shared" si="3"/>
        <v>8757321</v>
      </c>
      <c r="H19" s="148">
        <v>440911</v>
      </c>
      <c r="I19" s="132">
        <v>2944822</v>
      </c>
      <c r="J19" s="145">
        <v>0</v>
      </c>
      <c r="K19" s="145">
        <v>0</v>
      </c>
      <c r="L19" s="145">
        <v>0</v>
      </c>
      <c r="M19" s="141">
        <f t="shared" si="0"/>
        <v>3385733</v>
      </c>
      <c r="N19" s="148">
        <v>166528</v>
      </c>
      <c r="O19" s="132">
        <v>187029</v>
      </c>
      <c r="P19" s="145">
        <v>0</v>
      </c>
      <c r="Q19" s="145">
        <v>0</v>
      </c>
      <c r="R19" s="145">
        <v>0</v>
      </c>
      <c r="S19" s="139">
        <f t="shared" si="1"/>
        <v>353557</v>
      </c>
      <c r="T19" s="151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8">
        <v>0</v>
      </c>
      <c r="C20" s="132">
        <v>8135589</v>
      </c>
      <c r="D20" s="132">
        <v>680120</v>
      </c>
      <c r="E20" s="130">
        <v>0</v>
      </c>
      <c r="F20" s="130">
        <v>0</v>
      </c>
      <c r="G20" s="141">
        <f t="shared" si="3"/>
        <v>8815709</v>
      </c>
      <c r="H20" s="148">
        <v>426996</v>
      </c>
      <c r="I20" s="132">
        <v>3039217</v>
      </c>
      <c r="J20" s="145">
        <v>0</v>
      </c>
      <c r="K20" s="145">
        <v>0</v>
      </c>
      <c r="L20" s="145">
        <v>0</v>
      </c>
      <c r="M20" s="141">
        <f t="shared" si="0"/>
        <v>3466213</v>
      </c>
      <c r="N20" s="148">
        <v>167120</v>
      </c>
      <c r="O20" s="132">
        <v>189207</v>
      </c>
      <c r="P20" s="145">
        <v>0</v>
      </c>
      <c r="Q20" s="145">
        <v>0</v>
      </c>
      <c r="R20" s="145">
        <v>0</v>
      </c>
      <c r="S20" s="139">
        <f t="shared" si="1"/>
        <v>356327</v>
      </c>
      <c r="T20" s="151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8">
        <v>0</v>
      </c>
      <c r="C21" s="132">
        <v>8170036</v>
      </c>
      <c r="D21" s="132">
        <v>719529</v>
      </c>
      <c r="E21" s="130">
        <v>0</v>
      </c>
      <c r="F21" s="130">
        <v>0</v>
      </c>
      <c r="G21" s="141">
        <f t="shared" si="3"/>
        <v>8889565</v>
      </c>
      <c r="H21" s="148">
        <v>413505</v>
      </c>
      <c r="I21" s="132">
        <v>3119180</v>
      </c>
      <c r="J21" s="145">
        <v>0</v>
      </c>
      <c r="K21" s="145">
        <v>0</v>
      </c>
      <c r="L21" s="145">
        <v>0</v>
      </c>
      <c r="M21" s="141">
        <f t="shared" si="0"/>
        <v>3532685</v>
      </c>
      <c r="N21" s="148">
        <v>167120</v>
      </c>
      <c r="O21" s="132">
        <v>189207</v>
      </c>
      <c r="P21" s="145">
        <v>0</v>
      </c>
      <c r="Q21" s="145">
        <v>0</v>
      </c>
      <c r="R21" s="145">
        <v>0</v>
      </c>
      <c r="S21" s="139">
        <f t="shared" si="1"/>
        <v>356327</v>
      </c>
      <c r="T21" s="151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8">
        <v>0</v>
      </c>
      <c r="C22" s="131">
        <v>8320558</v>
      </c>
      <c r="D22" s="131">
        <v>659001</v>
      </c>
      <c r="E22" s="130">
        <v>0</v>
      </c>
      <c r="F22" s="130">
        <v>0</v>
      </c>
      <c r="G22" s="141">
        <f t="shared" si="3"/>
        <v>8979559</v>
      </c>
      <c r="H22" s="149">
        <v>397954</v>
      </c>
      <c r="I22" s="131">
        <v>3196942</v>
      </c>
      <c r="J22" s="145">
        <v>0</v>
      </c>
      <c r="K22" s="145">
        <v>0</v>
      </c>
      <c r="L22" s="145">
        <v>0</v>
      </c>
      <c r="M22" s="141">
        <f t="shared" si="0"/>
        <v>3594896</v>
      </c>
      <c r="N22" s="149">
        <v>170384</v>
      </c>
      <c r="O22" s="131">
        <v>186186</v>
      </c>
      <c r="P22" s="145">
        <v>0</v>
      </c>
      <c r="Q22" s="145">
        <v>0</v>
      </c>
      <c r="R22" s="145">
        <v>0</v>
      </c>
      <c r="S22" s="139">
        <f t="shared" si="1"/>
        <v>356570</v>
      </c>
      <c r="T22" s="151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8">
        <v>0</v>
      </c>
      <c r="C23" s="131">
        <v>8402701</v>
      </c>
      <c r="D23" s="131">
        <v>682348</v>
      </c>
      <c r="E23" s="130">
        <v>0</v>
      </c>
      <c r="F23" s="130">
        <v>0</v>
      </c>
      <c r="G23" s="141">
        <f t="shared" si="3"/>
        <v>9085049</v>
      </c>
      <c r="H23" s="149">
        <v>385729</v>
      </c>
      <c r="I23" s="131">
        <v>3260265</v>
      </c>
      <c r="J23" s="145">
        <v>0</v>
      </c>
      <c r="K23" s="145">
        <v>0</v>
      </c>
      <c r="L23" s="145">
        <v>0</v>
      </c>
      <c r="M23" s="141">
        <f t="shared" si="0"/>
        <v>3645994</v>
      </c>
      <c r="N23" s="149">
        <v>173602</v>
      </c>
      <c r="O23" s="131">
        <v>183298</v>
      </c>
      <c r="P23" s="145">
        <v>0</v>
      </c>
      <c r="Q23" s="145">
        <v>0</v>
      </c>
      <c r="R23" s="145">
        <v>0</v>
      </c>
      <c r="S23" s="139">
        <f t="shared" si="1"/>
        <v>356900</v>
      </c>
      <c r="T23" s="151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8">
        <v>0</v>
      </c>
      <c r="C24" s="131">
        <v>8532691</v>
      </c>
      <c r="D24" s="131">
        <v>758577</v>
      </c>
      <c r="E24" s="130">
        <v>0</v>
      </c>
      <c r="F24" s="130">
        <v>0</v>
      </c>
      <c r="G24" s="141">
        <f t="shared" si="3"/>
        <v>9291268</v>
      </c>
      <c r="H24" s="149">
        <v>370711</v>
      </c>
      <c r="I24" s="131">
        <v>3435721</v>
      </c>
      <c r="J24" s="145">
        <v>0</v>
      </c>
      <c r="K24" s="145">
        <v>0</v>
      </c>
      <c r="L24" s="145">
        <v>0</v>
      </c>
      <c r="M24" s="141">
        <f t="shared" si="0"/>
        <v>3806432</v>
      </c>
      <c r="N24" s="149">
        <v>173602</v>
      </c>
      <c r="O24" s="131">
        <v>183298</v>
      </c>
      <c r="P24" s="145">
        <v>0</v>
      </c>
      <c r="Q24" s="145">
        <v>0</v>
      </c>
      <c r="R24" s="145">
        <v>0</v>
      </c>
      <c r="S24" s="139">
        <f t="shared" si="1"/>
        <v>356900</v>
      </c>
      <c r="T24" s="151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8">
        <v>0</v>
      </c>
      <c r="C25" s="131">
        <v>8653128</v>
      </c>
      <c r="D25" s="131">
        <v>759892</v>
      </c>
      <c r="E25" s="130">
        <v>0</v>
      </c>
      <c r="F25" s="130">
        <v>0</v>
      </c>
      <c r="G25" s="141">
        <f t="shared" si="3"/>
        <v>9413020</v>
      </c>
      <c r="H25" s="149">
        <v>366081</v>
      </c>
      <c r="I25" s="131">
        <v>3490808</v>
      </c>
      <c r="J25" s="131">
        <v>11678</v>
      </c>
      <c r="K25" s="145">
        <v>0</v>
      </c>
      <c r="L25" s="145">
        <v>0</v>
      </c>
      <c r="M25" s="141">
        <f t="shared" si="0"/>
        <v>3868567</v>
      </c>
      <c r="N25" s="149">
        <v>172131</v>
      </c>
      <c r="O25" s="131">
        <v>185213</v>
      </c>
      <c r="P25" s="145">
        <v>0</v>
      </c>
      <c r="Q25" s="145">
        <v>0</v>
      </c>
      <c r="R25" s="145">
        <v>0</v>
      </c>
      <c r="S25" s="139">
        <f t="shared" si="1"/>
        <v>357344</v>
      </c>
      <c r="T25" s="151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8">
        <v>0</v>
      </c>
      <c r="C26" s="131">
        <v>8770619</v>
      </c>
      <c r="D26" s="131">
        <v>743980</v>
      </c>
      <c r="E26" s="130">
        <v>0</v>
      </c>
      <c r="F26" s="130">
        <v>0</v>
      </c>
      <c r="G26" s="141">
        <f t="shared" si="3"/>
        <v>9514599</v>
      </c>
      <c r="H26" s="149">
        <v>353858</v>
      </c>
      <c r="I26" s="131">
        <v>3537657</v>
      </c>
      <c r="J26" s="131">
        <v>12875</v>
      </c>
      <c r="K26" s="145">
        <v>0</v>
      </c>
      <c r="L26" s="145">
        <v>0</v>
      </c>
      <c r="M26" s="141">
        <f t="shared" si="0"/>
        <v>3904390</v>
      </c>
      <c r="N26" s="149">
        <v>173294</v>
      </c>
      <c r="O26" s="131">
        <v>179887</v>
      </c>
      <c r="P26" s="145">
        <v>0</v>
      </c>
      <c r="Q26" s="145">
        <v>0</v>
      </c>
      <c r="R26" s="145">
        <v>0</v>
      </c>
      <c r="S26" s="139">
        <f t="shared" si="1"/>
        <v>353181</v>
      </c>
      <c r="T26" s="151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8">
        <v>0</v>
      </c>
      <c r="C27" s="131">
        <v>8796369</v>
      </c>
      <c r="D27" s="131">
        <v>832116</v>
      </c>
      <c r="E27" s="130">
        <v>0</v>
      </c>
      <c r="F27" s="130">
        <v>0</v>
      </c>
      <c r="G27" s="141">
        <f t="shared" si="3"/>
        <v>9628485</v>
      </c>
      <c r="H27" s="149">
        <v>338784</v>
      </c>
      <c r="I27" s="131">
        <v>3582186</v>
      </c>
      <c r="J27" s="131">
        <v>14637</v>
      </c>
      <c r="K27" s="145">
        <v>0</v>
      </c>
      <c r="L27" s="145">
        <v>0</v>
      </c>
      <c r="M27" s="141">
        <f t="shared" si="0"/>
        <v>3935607</v>
      </c>
      <c r="N27" s="149">
        <v>171645</v>
      </c>
      <c r="O27" s="131">
        <v>185699</v>
      </c>
      <c r="P27" s="145">
        <v>0</v>
      </c>
      <c r="Q27" s="145">
        <v>0</v>
      </c>
      <c r="R27" s="145">
        <v>0</v>
      </c>
      <c r="S27" s="139">
        <f t="shared" si="1"/>
        <v>357344</v>
      </c>
      <c r="T27" s="151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8">
        <v>0</v>
      </c>
      <c r="C28" s="131">
        <v>8909214</v>
      </c>
      <c r="D28" s="131">
        <v>810429</v>
      </c>
      <c r="E28" s="130">
        <v>0</v>
      </c>
      <c r="F28" s="130">
        <v>0</v>
      </c>
      <c r="G28" s="141">
        <f t="shared" si="3"/>
        <v>9719643</v>
      </c>
      <c r="H28" s="149">
        <v>325985</v>
      </c>
      <c r="I28" s="131">
        <v>3643422</v>
      </c>
      <c r="J28" s="131">
        <v>14638</v>
      </c>
      <c r="K28" s="145">
        <v>0</v>
      </c>
      <c r="L28" s="145">
        <v>0</v>
      </c>
      <c r="M28" s="141">
        <f t="shared" si="0"/>
        <v>3984045</v>
      </c>
      <c r="N28" s="149">
        <v>167328</v>
      </c>
      <c r="O28" s="131">
        <v>188347</v>
      </c>
      <c r="P28" s="145">
        <v>0</v>
      </c>
      <c r="Q28" s="145">
        <v>0</v>
      </c>
      <c r="R28" s="145">
        <v>0</v>
      </c>
      <c r="S28" s="139">
        <f t="shared" si="1"/>
        <v>355675</v>
      </c>
      <c r="T28" s="151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8">
        <v>0</v>
      </c>
      <c r="C29" s="131">
        <v>8986610</v>
      </c>
      <c r="D29" s="131">
        <v>827865</v>
      </c>
      <c r="E29" s="130">
        <v>0</v>
      </c>
      <c r="F29" s="130">
        <v>0</v>
      </c>
      <c r="G29" s="141">
        <f t="shared" si="3"/>
        <v>9814475</v>
      </c>
      <c r="H29" s="149">
        <v>314164</v>
      </c>
      <c r="I29" s="131">
        <v>3710073</v>
      </c>
      <c r="J29" s="131">
        <v>14925</v>
      </c>
      <c r="K29" s="145">
        <v>0</v>
      </c>
      <c r="L29" s="145">
        <v>0</v>
      </c>
      <c r="M29" s="141">
        <f t="shared" si="0"/>
        <v>4039162</v>
      </c>
      <c r="N29" s="149">
        <v>167828</v>
      </c>
      <c r="O29" s="131">
        <v>159491</v>
      </c>
      <c r="P29" s="145">
        <v>0</v>
      </c>
      <c r="Q29" s="145">
        <v>0</v>
      </c>
      <c r="R29" s="145">
        <v>0</v>
      </c>
      <c r="S29" s="139">
        <f t="shared" si="1"/>
        <v>327319</v>
      </c>
      <c r="T29" s="151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8">
        <v>0</v>
      </c>
      <c r="C30" s="131">
        <v>9075650</v>
      </c>
      <c r="D30" s="131">
        <v>829949</v>
      </c>
      <c r="E30" s="130">
        <v>0</v>
      </c>
      <c r="F30" s="130">
        <v>0</v>
      </c>
      <c r="G30" s="141">
        <f t="shared" si="3"/>
        <v>9905599</v>
      </c>
      <c r="H30" s="149">
        <v>303058</v>
      </c>
      <c r="I30" s="131">
        <v>3748376</v>
      </c>
      <c r="J30" s="131">
        <v>18541</v>
      </c>
      <c r="K30" s="145">
        <v>0</v>
      </c>
      <c r="L30" s="145">
        <v>0</v>
      </c>
      <c r="M30" s="141">
        <f t="shared" si="0"/>
        <v>4069975</v>
      </c>
      <c r="N30" s="149">
        <v>163982</v>
      </c>
      <c r="O30" s="131">
        <v>175736</v>
      </c>
      <c r="P30" s="145">
        <v>0</v>
      </c>
      <c r="Q30" s="145">
        <v>0</v>
      </c>
      <c r="R30" s="145">
        <v>0</v>
      </c>
      <c r="S30" s="139">
        <f t="shared" si="1"/>
        <v>339718</v>
      </c>
      <c r="T30" s="151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8">
        <v>0</v>
      </c>
      <c r="C31" s="131">
        <v>9132968</v>
      </c>
      <c r="D31" s="131">
        <v>873677</v>
      </c>
      <c r="E31" s="130">
        <v>0</v>
      </c>
      <c r="F31" s="130">
        <v>0</v>
      </c>
      <c r="G31" s="141">
        <f t="shared" si="3"/>
        <v>10006645</v>
      </c>
      <c r="H31" s="149">
        <v>293734</v>
      </c>
      <c r="I31" s="131">
        <v>3772471</v>
      </c>
      <c r="J31" s="131">
        <v>17326</v>
      </c>
      <c r="K31" s="145">
        <v>0</v>
      </c>
      <c r="L31" s="145">
        <v>0</v>
      </c>
      <c r="M31" s="141">
        <f t="shared" si="0"/>
        <v>4083531</v>
      </c>
      <c r="N31" s="149">
        <v>155525</v>
      </c>
      <c r="O31" s="131">
        <v>162359</v>
      </c>
      <c r="P31" s="145">
        <v>0</v>
      </c>
      <c r="Q31" s="145">
        <v>0</v>
      </c>
      <c r="R31" s="145">
        <v>0</v>
      </c>
      <c r="S31" s="139">
        <f t="shared" si="1"/>
        <v>317884</v>
      </c>
      <c r="T31" s="151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8">
        <v>0</v>
      </c>
      <c r="C32" s="131">
        <v>9219596</v>
      </c>
      <c r="D32" s="131">
        <v>881174</v>
      </c>
      <c r="E32" s="130">
        <v>0</v>
      </c>
      <c r="F32" s="130">
        <v>0</v>
      </c>
      <c r="G32" s="141">
        <f t="shared" si="3"/>
        <v>10100770</v>
      </c>
      <c r="H32" s="149">
        <v>283611</v>
      </c>
      <c r="I32" s="131">
        <v>3807181</v>
      </c>
      <c r="J32" s="131">
        <v>17859</v>
      </c>
      <c r="K32" s="145">
        <v>0</v>
      </c>
      <c r="L32" s="145">
        <v>0</v>
      </c>
      <c r="M32" s="141">
        <f t="shared" si="0"/>
        <v>4108651</v>
      </c>
      <c r="N32" s="149">
        <v>158180</v>
      </c>
      <c r="O32" s="131">
        <v>162235</v>
      </c>
      <c r="P32" s="145">
        <v>0</v>
      </c>
      <c r="Q32" s="145">
        <v>0</v>
      </c>
      <c r="R32" s="145">
        <v>0</v>
      </c>
      <c r="S32" s="139">
        <f t="shared" si="1"/>
        <v>320415</v>
      </c>
      <c r="T32" s="151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8">
        <v>0</v>
      </c>
      <c r="C33" s="131">
        <v>9299957</v>
      </c>
      <c r="D33" s="131">
        <v>872114</v>
      </c>
      <c r="E33" s="130">
        <v>0</v>
      </c>
      <c r="F33" s="130">
        <v>0</v>
      </c>
      <c r="G33" s="141">
        <f t="shared" si="3"/>
        <v>10172071</v>
      </c>
      <c r="H33" s="149">
        <v>274313</v>
      </c>
      <c r="I33" s="131">
        <v>3862072</v>
      </c>
      <c r="J33" s="131">
        <v>18388</v>
      </c>
      <c r="K33" s="145">
        <v>0</v>
      </c>
      <c r="L33" s="145">
        <v>0</v>
      </c>
      <c r="M33" s="141">
        <f t="shared" si="0"/>
        <v>4154773</v>
      </c>
      <c r="N33" s="149">
        <v>160898</v>
      </c>
      <c r="O33" s="131">
        <v>158054</v>
      </c>
      <c r="P33" s="145">
        <v>0</v>
      </c>
      <c r="Q33" s="145">
        <v>0</v>
      </c>
      <c r="R33" s="145">
        <v>0</v>
      </c>
      <c r="S33" s="139">
        <f t="shared" si="1"/>
        <v>318952</v>
      </c>
      <c r="T33" s="151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8">
        <v>0</v>
      </c>
      <c r="C34" s="131">
        <v>9238584</v>
      </c>
      <c r="D34" s="131">
        <v>1020104</v>
      </c>
      <c r="E34" s="130">
        <v>0</v>
      </c>
      <c r="F34" s="130">
        <v>0</v>
      </c>
      <c r="G34" s="141">
        <f t="shared" si="3"/>
        <v>10258688</v>
      </c>
      <c r="H34" s="149">
        <v>264185</v>
      </c>
      <c r="I34" s="131">
        <v>3911189</v>
      </c>
      <c r="J34" s="131">
        <v>19206</v>
      </c>
      <c r="K34" s="145">
        <v>0</v>
      </c>
      <c r="L34" s="145">
        <v>0</v>
      </c>
      <c r="M34" s="141">
        <f t="shared" si="0"/>
        <v>4194580</v>
      </c>
      <c r="N34" s="149">
        <v>163016</v>
      </c>
      <c r="O34" s="131">
        <v>153172</v>
      </c>
      <c r="P34" s="145">
        <v>0</v>
      </c>
      <c r="Q34" s="145">
        <v>0</v>
      </c>
      <c r="R34" s="145">
        <v>0</v>
      </c>
      <c r="S34" s="139">
        <f t="shared" si="1"/>
        <v>316188</v>
      </c>
      <c r="T34" s="151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8">
        <v>0</v>
      </c>
      <c r="C35" s="131">
        <v>9411356</v>
      </c>
      <c r="D35" s="131">
        <v>937913</v>
      </c>
      <c r="E35" s="130">
        <v>0</v>
      </c>
      <c r="F35" s="130">
        <v>0</v>
      </c>
      <c r="G35" s="141">
        <f t="shared" si="3"/>
        <v>10349269</v>
      </c>
      <c r="H35" s="149">
        <v>253753</v>
      </c>
      <c r="I35" s="131">
        <v>3948242</v>
      </c>
      <c r="J35" s="131">
        <v>19598</v>
      </c>
      <c r="K35" s="145">
        <v>0</v>
      </c>
      <c r="L35" s="145">
        <v>0</v>
      </c>
      <c r="M35" s="141">
        <f t="shared" si="0"/>
        <v>4221593</v>
      </c>
      <c r="N35" s="149">
        <v>156845</v>
      </c>
      <c r="O35" s="131">
        <v>163474</v>
      </c>
      <c r="P35" s="145">
        <v>0</v>
      </c>
      <c r="Q35" s="145">
        <v>0</v>
      </c>
      <c r="R35" s="145">
        <v>0</v>
      </c>
      <c r="S35" s="139">
        <f t="shared" si="1"/>
        <v>320319</v>
      </c>
      <c r="T35" s="151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8">
        <v>0</v>
      </c>
      <c r="C36" s="131">
        <v>9419193</v>
      </c>
      <c r="D36" s="131">
        <v>1051309</v>
      </c>
      <c r="E36" s="130">
        <v>0</v>
      </c>
      <c r="F36" s="130">
        <v>0</v>
      </c>
      <c r="G36" s="141">
        <f t="shared" si="3"/>
        <v>10470502</v>
      </c>
      <c r="H36" s="149">
        <v>232396</v>
      </c>
      <c r="I36" s="131">
        <v>4061909</v>
      </c>
      <c r="J36" s="131">
        <v>20294</v>
      </c>
      <c r="K36" s="145">
        <v>0</v>
      </c>
      <c r="L36" s="145">
        <v>0</v>
      </c>
      <c r="M36" s="141">
        <f t="shared" si="0"/>
        <v>4314599</v>
      </c>
      <c r="N36" s="149">
        <v>157438</v>
      </c>
      <c r="O36" s="131">
        <v>176292</v>
      </c>
      <c r="P36" s="145">
        <v>0</v>
      </c>
      <c r="Q36" s="145">
        <v>0</v>
      </c>
      <c r="R36" s="145">
        <v>0</v>
      </c>
      <c r="S36" s="139">
        <f t="shared" si="1"/>
        <v>333730</v>
      </c>
      <c r="T36" s="151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8">
        <v>0</v>
      </c>
      <c r="C37" s="131">
        <v>9450397</v>
      </c>
      <c r="D37" s="131">
        <v>1092439</v>
      </c>
      <c r="E37" s="130">
        <v>0</v>
      </c>
      <c r="F37" s="130">
        <v>0</v>
      </c>
      <c r="G37" s="141">
        <f t="shared" si="3"/>
        <v>10542836</v>
      </c>
      <c r="H37" s="149">
        <v>211616</v>
      </c>
      <c r="I37" s="131">
        <v>4128875</v>
      </c>
      <c r="J37" s="131">
        <v>55507</v>
      </c>
      <c r="K37" s="145">
        <v>0</v>
      </c>
      <c r="L37" s="145">
        <v>0</v>
      </c>
      <c r="M37" s="141">
        <f t="shared" si="0"/>
        <v>4395998</v>
      </c>
      <c r="N37" s="149">
        <v>160043</v>
      </c>
      <c r="O37" s="131">
        <v>180160</v>
      </c>
      <c r="P37" s="145">
        <v>0</v>
      </c>
      <c r="Q37" s="145">
        <v>0</v>
      </c>
      <c r="R37" s="145">
        <v>0</v>
      </c>
      <c r="S37" s="139">
        <f t="shared" si="1"/>
        <v>340203</v>
      </c>
      <c r="T37" s="151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8">
        <v>0</v>
      </c>
      <c r="C38" s="131">
        <v>9535293</v>
      </c>
      <c r="D38" s="131">
        <v>1080253</v>
      </c>
      <c r="E38" s="130">
        <v>0</v>
      </c>
      <c r="F38" s="130">
        <v>0</v>
      </c>
      <c r="G38" s="141">
        <f t="shared" si="3"/>
        <v>10615546</v>
      </c>
      <c r="H38" s="149">
        <v>191478</v>
      </c>
      <c r="I38" s="131">
        <v>4200921</v>
      </c>
      <c r="J38" s="131">
        <v>65557</v>
      </c>
      <c r="K38" s="145">
        <v>0</v>
      </c>
      <c r="L38" s="145">
        <v>0</v>
      </c>
      <c r="M38" s="141">
        <f t="shared" si="0"/>
        <v>4457956</v>
      </c>
      <c r="N38" s="149">
        <v>154720</v>
      </c>
      <c r="O38" s="131">
        <v>186457</v>
      </c>
      <c r="P38" s="145">
        <v>0</v>
      </c>
      <c r="Q38" s="145">
        <v>0</v>
      </c>
      <c r="R38" s="145">
        <v>0</v>
      </c>
      <c r="S38" s="139">
        <f t="shared" si="1"/>
        <v>341177</v>
      </c>
      <c r="T38" s="151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8">
        <v>0</v>
      </c>
      <c r="C39" s="131">
        <v>9711813</v>
      </c>
      <c r="D39" s="131">
        <v>994798</v>
      </c>
      <c r="E39" s="130">
        <v>0</v>
      </c>
      <c r="F39" s="130">
        <v>0</v>
      </c>
      <c r="G39" s="141">
        <f t="shared" si="3"/>
        <v>10706611</v>
      </c>
      <c r="H39" s="149">
        <v>161851</v>
      </c>
      <c r="I39" s="131">
        <v>4225950</v>
      </c>
      <c r="J39" s="131">
        <v>81130</v>
      </c>
      <c r="K39" s="145">
        <v>0</v>
      </c>
      <c r="L39" s="145">
        <v>0</v>
      </c>
      <c r="M39" s="141">
        <f t="shared" si="0"/>
        <v>4468931</v>
      </c>
      <c r="N39" s="149">
        <v>147629</v>
      </c>
      <c r="O39" s="131">
        <v>184169</v>
      </c>
      <c r="P39" s="145">
        <v>0</v>
      </c>
      <c r="Q39" s="145">
        <v>0</v>
      </c>
      <c r="R39" s="145">
        <v>0</v>
      </c>
      <c r="S39" s="139">
        <f t="shared" si="1"/>
        <v>331798</v>
      </c>
      <c r="T39" s="151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8">
        <v>0</v>
      </c>
      <c r="C40" s="131">
        <v>9776606</v>
      </c>
      <c r="D40" s="131">
        <v>1011119</v>
      </c>
      <c r="E40" s="130">
        <v>0</v>
      </c>
      <c r="F40" s="130">
        <v>0</v>
      </c>
      <c r="G40" s="141">
        <f t="shared" si="3"/>
        <v>10787725</v>
      </c>
      <c r="H40" s="149">
        <v>146962</v>
      </c>
      <c r="I40" s="131">
        <v>4206992</v>
      </c>
      <c r="J40" s="131">
        <v>83000</v>
      </c>
      <c r="K40" s="145">
        <v>0</v>
      </c>
      <c r="L40" s="145">
        <v>0</v>
      </c>
      <c r="M40" s="141">
        <f t="shared" si="0"/>
        <v>4436954</v>
      </c>
      <c r="N40" s="149">
        <v>143947</v>
      </c>
      <c r="O40" s="131">
        <v>184694</v>
      </c>
      <c r="P40" s="145">
        <v>0</v>
      </c>
      <c r="Q40" s="145">
        <v>0</v>
      </c>
      <c r="R40" s="145">
        <v>0</v>
      </c>
      <c r="S40" s="139">
        <f t="shared" si="1"/>
        <v>328641</v>
      </c>
      <c r="T40" s="151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8">
        <v>0</v>
      </c>
      <c r="C41" s="131">
        <v>9735671</v>
      </c>
      <c r="D41" s="131">
        <v>1123607</v>
      </c>
      <c r="E41" s="130">
        <v>0</v>
      </c>
      <c r="F41" s="130">
        <v>0</v>
      </c>
      <c r="G41" s="141">
        <f t="shared" si="3"/>
        <v>10859278</v>
      </c>
      <c r="H41" s="149">
        <v>131742</v>
      </c>
      <c r="I41" s="131">
        <v>4267217</v>
      </c>
      <c r="J41" s="131">
        <v>77125</v>
      </c>
      <c r="K41" s="145">
        <v>0</v>
      </c>
      <c r="L41" s="145">
        <v>0</v>
      </c>
      <c r="M41" s="141">
        <f t="shared" si="0"/>
        <v>4476084</v>
      </c>
      <c r="N41" s="149">
        <v>136521</v>
      </c>
      <c r="O41" s="131">
        <v>198808</v>
      </c>
      <c r="P41" s="145">
        <v>0</v>
      </c>
      <c r="Q41" s="145">
        <v>0</v>
      </c>
      <c r="R41" s="145">
        <v>0</v>
      </c>
      <c r="S41" s="139">
        <f t="shared" si="1"/>
        <v>335329</v>
      </c>
      <c r="T41" s="151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8">
        <v>0</v>
      </c>
      <c r="C42" s="131">
        <v>9725717</v>
      </c>
      <c r="D42" s="131">
        <v>1179321</v>
      </c>
      <c r="E42" s="130">
        <v>0</v>
      </c>
      <c r="F42" s="130">
        <v>0</v>
      </c>
      <c r="G42" s="141">
        <f t="shared" si="3"/>
        <v>10905038</v>
      </c>
      <c r="H42" s="149">
        <v>114020</v>
      </c>
      <c r="I42" s="131">
        <v>4325717</v>
      </c>
      <c r="J42" s="131">
        <v>74229</v>
      </c>
      <c r="K42" s="145">
        <v>0</v>
      </c>
      <c r="L42" s="145">
        <v>0</v>
      </c>
      <c r="M42" s="141">
        <f t="shared" si="0"/>
        <v>4513966</v>
      </c>
      <c r="N42" s="149">
        <v>129998</v>
      </c>
      <c r="O42" s="131">
        <v>199726</v>
      </c>
      <c r="P42" s="145">
        <v>0</v>
      </c>
      <c r="Q42" s="145">
        <v>0</v>
      </c>
      <c r="R42" s="145">
        <v>0</v>
      </c>
      <c r="S42" s="139">
        <f t="shared" si="1"/>
        <v>329724</v>
      </c>
      <c r="T42" s="151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8">
        <v>0</v>
      </c>
      <c r="C43" s="131">
        <v>9737593</v>
      </c>
      <c r="D43" s="131">
        <v>1219338</v>
      </c>
      <c r="E43" s="130">
        <v>0</v>
      </c>
      <c r="F43" s="130">
        <v>0</v>
      </c>
      <c r="G43" s="141">
        <f t="shared" si="3"/>
        <v>10956931</v>
      </c>
      <c r="H43" s="149">
        <v>106632</v>
      </c>
      <c r="I43" s="131">
        <v>4301273</v>
      </c>
      <c r="J43" s="131">
        <v>89044</v>
      </c>
      <c r="K43" s="145">
        <v>0</v>
      </c>
      <c r="L43" s="145">
        <v>0</v>
      </c>
      <c r="M43" s="141">
        <f t="shared" si="0"/>
        <v>4496949</v>
      </c>
      <c r="N43" s="149">
        <v>128073</v>
      </c>
      <c r="O43" s="131">
        <v>204431</v>
      </c>
      <c r="P43" s="145">
        <v>0</v>
      </c>
      <c r="Q43" s="145">
        <v>0</v>
      </c>
      <c r="R43" s="145">
        <v>0</v>
      </c>
      <c r="S43" s="139">
        <f t="shared" si="1"/>
        <v>332504</v>
      </c>
      <c r="T43" s="151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8">
        <v>0</v>
      </c>
      <c r="C44" s="131">
        <v>9770734</v>
      </c>
      <c r="D44" s="131">
        <v>1235917</v>
      </c>
      <c r="E44" s="130">
        <v>0</v>
      </c>
      <c r="F44" s="130">
        <v>0</v>
      </c>
      <c r="G44" s="141">
        <f t="shared" si="3"/>
        <v>11006651</v>
      </c>
      <c r="H44" s="149">
        <v>92587</v>
      </c>
      <c r="I44" s="131">
        <v>4345598</v>
      </c>
      <c r="J44" s="131">
        <v>83573</v>
      </c>
      <c r="K44" s="145">
        <v>0</v>
      </c>
      <c r="L44" s="145">
        <v>0</v>
      </c>
      <c r="M44" s="141">
        <f t="shared" ref="M44:M75" si="9">+SUM(H44:L44)</f>
        <v>4521758</v>
      </c>
      <c r="N44" s="149">
        <v>117113</v>
      </c>
      <c r="O44" s="131">
        <v>201361</v>
      </c>
      <c r="P44" s="145">
        <v>0</v>
      </c>
      <c r="Q44" s="145">
        <v>0</v>
      </c>
      <c r="R44" s="145">
        <v>0</v>
      </c>
      <c r="S44" s="139">
        <f t="shared" si="1"/>
        <v>318474</v>
      </c>
      <c r="T44" s="151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8">
        <v>0</v>
      </c>
      <c r="C45" s="131">
        <v>9847550</v>
      </c>
      <c r="D45" s="131">
        <v>1209571</v>
      </c>
      <c r="E45" s="130">
        <v>0</v>
      </c>
      <c r="F45" s="130">
        <v>0</v>
      </c>
      <c r="G45" s="141">
        <f t="shared" si="3"/>
        <v>11057121</v>
      </c>
      <c r="H45" s="149">
        <v>68522</v>
      </c>
      <c r="I45" s="131">
        <v>4340581</v>
      </c>
      <c r="J45" s="131">
        <v>92369</v>
      </c>
      <c r="K45" s="145">
        <v>0</v>
      </c>
      <c r="L45" s="145">
        <v>0</v>
      </c>
      <c r="M45" s="141">
        <f t="shared" si="9"/>
        <v>4501472</v>
      </c>
      <c r="N45" s="149">
        <v>111994</v>
      </c>
      <c r="O45" s="131">
        <v>197425</v>
      </c>
      <c r="P45" s="145">
        <v>0</v>
      </c>
      <c r="Q45" s="145">
        <v>0</v>
      </c>
      <c r="R45" s="145">
        <v>0</v>
      </c>
      <c r="S45" s="139">
        <f t="shared" si="1"/>
        <v>309419</v>
      </c>
      <c r="T45" s="151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8">
        <v>0</v>
      </c>
      <c r="C46" s="131">
        <v>9746336</v>
      </c>
      <c r="D46" s="131">
        <v>1354381</v>
      </c>
      <c r="E46" s="130">
        <v>0</v>
      </c>
      <c r="F46" s="130">
        <v>0</v>
      </c>
      <c r="G46" s="141">
        <f t="shared" si="3"/>
        <v>11100717</v>
      </c>
      <c r="H46" s="149">
        <v>47871</v>
      </c>
      <c r="I46" s="131">
        <v>4342342</v>
      </c>
      <c r="J46" s="131">
        <v>95158</v>
      </c>
      <c r="K46" s="145">
        <v>0</v>
      </c>
      <c r="L46" s="145">
        <v>0</v>
      </c>
      <c r="M46" s="141">
        <f t="shared" si="9"/>
        <v>4485371</v>
      </c>
      <c r="N46" s="149">
        <v>108087</v>
      </c>
      <c r="O46" s="131">
        <v>203255</v>
      </c>
      <c r="P46" s="145">
        <v>0</v>
      </c>
      <c r="Q46" s="145">
        <v>0</v>
      </c>
      <c r="R46" s="145">
        <v>0</v>
      </c>
      <c r="S46" s="139">
        <f t="shared" si="1"/>
        <v>311342</v>
      </c>
      <c r="T46" s="151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8">
        <v>0</v>
      </c>
      <c r="C47" s="131">
        <v>9859674</v>
      </c>
      <c r="D47" s="131">
        <v>1269240</v>
      </c>
      <c r="E47" s="130">
        <v>0</v>
      </c>
      <c r="F47" s="130">
        <v>0</v>
      </c>
      <c r="G47" s="141">
        <f t="shared" si="3"/>
        <v>11128914</v>
      </c>
      <c r="H47" s="149">
        <v>33775</v>
      </c>
      <c r="I47" s="131">
        <v>4338159</v>
      </c>
      <c r="J47" s="131">
        <v>100347</v>
      </c>
      <c r="K47" s="145">
        <v>0</v>
      </c>
      <c r="L47" s="145">
        <v>0</v>
      </c>
      <c r="M47" s="141">
        <f t="shared" si="9"/>
        <v>4472281</v>
      </c>
      <c r="N47" s="149">
        <v>100619</v>
      </c>
      <c r="O47" s="131">
        <v>184419</v>
      </c>
      <c r="P47" s="145">
        <v>0</v>
      </c>
      <c r="Q47" s="145">
        <v>0</v>
      </c>
      <c r="R47" s="145">
        <v>0</v>
      </c>
      <c r="S47" s="139">
        <f t="shared" si="1"/>
        <v>285038</v>
      </c>
      <c r="T47" s="151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8">
        <v>0</v>
      </c>
      <c r="C48" s="131">
        <v>9774865</v>
      </c>
      <c r="D48" s="131">
        <v>1282451</v>
      </c>
      <c r="E48" s="130">
        <v>0</v>
      </c>
      <c r="F48" s="130">
        <v>0</v>
      </c>
      <c r="G48" s="141">
        <f t="shared" si="3"/>
        <v>11057316</v>
      </c>
      <c r="H48" s="138">
        <v>0</v>
      </c>
      <c r="I48" s="131">
        <v>4403305</v>
      </c>
      <c r="J48" s="131">
        <v>110569</v>
      </c>
      <c r="K48" s="145">
        <v>0</v>
      </c>
      <c r="L48" s="145">
        <v>0</v>
      </c>
      <c r="M48" s="141">
        <f t="shared" si="9"/>
        <v>4513874</v>
      </c>
      <c r="N48" s="149">
        <v>102115</v>
      </c>
      <c r="O48" s="131">
        <v>201253</v>
      </c>
      <c r="P48" s="145">
        <v>0</v>
      </c>
      <c r="Q48" s="145">
        <v>0</v>
      </c>
      <c r="R48" s="145">
        <v>0</v>
      </c>
      <c r="S48" s="139">
        <f t="shared" si="1"/>
        <v>303368</v>
      </c>
      <c r="T48" s="151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8">
        <v>0</v>
      </c>
      <c r="C49" s="131">
        <v>9797595</v>
      </c>
      <c r="D49" s="131">
        <v>1288373</v>
      </c>
      <c r="E49" s="130">
        <v>0</v>
      </c>
      <c r="F49" s="130">
        <v>0</v>
      </c>
      <c r="G49" s="141">
        <f t="shared" si="3"/>
        <v>11085968</v>
      </c>
      <c r="H49" s="138">
        <v>0</v>
      </c>
      <c r="I49" s="131">
        <v>4440536</v>
      </c>
      <c r="J49" s="131">
        <v>117860</v>
      </c>
      <c r="K49" s="145">
        <v>0</v>
      </c>
      <c r="L49" s="145">
        <v>0</v>
      </c>
      <c r="M49" s="141">
        <f t="shared" si="9"/>
        <v>4558396</v>
      </c>
      <c r="N49" s="149">
        <v>101614</v>
      </c>
      <c r="O49" s="131">
        <v>220074</v>
      </c>
      <c r="P49" s="145">
        <v>0</v>
      </c>
      <c r="Q49" s="145">
        <v>0</v>
      </c>
      <c r="R49" s="145">
        <v>0</v>
      </c>
      <c r="S49" s="139">
        <f t="shared" si="1"/>
        <v>321688</v>
      </c>
      <c r="T49" s="151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8">
        <v>0</v>
      </c>
      <c r="C50" s="131">
        <v>9813983</v>
      </c>
      <c r="D50" s="131">
        <v>1302381</v>
      </c>
      <c r="E50" s="130">
        <v>0</v>
      </c>
      <c r="F50" s="130">
        <v>0</v>
      </c>
      <c r="G50" s="141">
        <f t="shared" si="3"/>
        <v>11116364</v>
      </c>
      <c r="H50" s="138">
        <v>0</v>
      </c>
      <c r="I50" s="131">
        <v>4492653</v>
      </c>
      <c r="J50" s="131">
        <v>124207</v>
      </c>
      <c r="K50" s="145">
        <v>0</v>
      </c>
      <c r="L50" s="145">
        <v>0</v>
      </c>
      <c r="M50" s="141">
        <f t="shared" si="9"/>
        <v>4616860</v>
      </c>
      <c r="N50" s="149">
        <v>98125</v>
      </c>
      <c r="O50" s="131">
        <v>240338</v>
      </c>
      <c r="P50" s="145">
        <v>0</v>
      </c>
      <c r="Q50" s="145">
        <v>0</v>
      </c>
      <c r="R50" s="145">
        <v>0</v>
      </c>
      <c r="S50" s="139">
        <f t="shared" si="1"/>
        <v>338463</v>
      </c>
      <c r="T50" s="151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8">
        <v>0</v>
      </c>
      <c r="C51" s="131">
        <v>9828446</v>
      </c>
      <c r="D51" s="131">
        <v>1313458</v>
      </c>
      <c r="E51" s="131">
        <v>6655</v>
      </c>
      <c r="F51" s="130">
        <v>0</v>
      </c>
      <c r="G51" s="141">
        <f t="shared" si="3"/>
        <v>11148559</v>
      </c>
      <c r="H51" s="138">
        <v>0</v>
      </c>
      <c r="I51" s="131">
        <v>4535724</v>
      </c>
      <c r="J51" s="131">
        <v>132497</v>
      </c>
      <c r="K51" s="145">
        <v>0</v>
      </c>
      <c r="L51" s="145">
        <v>0</v>
      </c>
      <c r="M51" s="141">
        <f t="shared" si="9"/>
        <v>4668221</v>
      </c>
      <c r="N51" s="149">
        <v>88918</v>
      </c>
      <c r="O51" s="131">
        <v>240460</v>
      </c>
      <c r="P51" s="145">
        <v>0</v>
      </c>
      <c r="Q51" s="145">
        <v>0</v>
      </c>
      <c r="R51" s="145">
        <v>0</v>
      </c>
      <c r="S51" s="139">
        <f t="shared" si="1"/>
        <v>329378</v>
      </c>
      <c r="T51" s="151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8">
        <v>0</v>
      </c>
      <c r="C52" s="131">
        <v>9855491</v>
      </c>
      <c r="D52" s="131">
        <v>1327059</v>
      </c>
      <c r="E52" s="131">
        <v>7602</v>
      </c>
      <c r="F52" s="130">
        <v>0</v>
      </c>
      <c r="G52" s="141">
        <f t="shared" si="3"/>
        <v>11190152</v>
      </c>
      <c r="H52" s="138">
        <v>0</v>
      </c>
      <c r="I52" s="131">
        <v>4547743</v>
      </c>
      <c r="J52" s="131">
        <v>137775</v>
      </c>
      <c r="K52" s="145">
        <v>0</v>
      </c>
      <c r="L52" s="145">
        <v>0</v>
      </c>
      <c r="M52" s="141">
        <f t="shared" si="9"/>
        <v>4685518</v>
      </c>
      <c r="N52" s="149">
        <v>94518</v>
      </c>
      <c r="O52" s="131">
        <v>262318</v>
      </c>
      <c r="P52" s="145">
        <v>0</v>
      </c>
      <c r="Q52" s="145">
        <v>0</v>
      </c>
      <c r="R52" s="145">
        <v>0</v>
      </c>
      <c r="S52" s="139">
        <f t="shared" si="1"/>
        <v>356836</v>
      </c>
      <c r="T52" s="151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8">
        <v>0</v>
      </c>
      <c r="C53" s="131">
        <v>9889363</v>
      </c>
      <c r="D53" s="131">
        <v>1346262</v>
      </c>
      <c r="E53" s="131">
        <v>9653</v>
      </c>
      <c r="F53" s="130">
        <v>0</v>
      </c>
      <c r="G53" s="141">
        <f t="shared" si="3"/>
        <v>11245278</v>
      </c>
      <c r="H53" s="138">
        <v>0</v>
      </c>
      <c r="I53" s="131">
        <v>4592169</v>
      </c>
      <c r="J53" s="131">
        <v>140131</v>
      </c>
      <c r="K53" s="131">
        <v>5977</v>
      </c>
      <c r="L53" s="145">
        <v>0</v>
      </c>
      <c r="M53" s="141">
        <f t="shared" si="9"/>
        <v>4738277</v>
      </c>
      <c r="N53" s="149">
        <v>92800</v>
      </c>
      <c r="O53" s="131">
        <v>266333</v>
      </c>
      <c r="P53" s="145">
        <v>0</v>
      </c>
      <c r="Q53" s="145">
        <v>0</v>
      </c>
      <c r="R53" s="145">
        <v>0</v>
      </c>
      <c r="S53" s="139">
        <f t="shared" si="1"/>
        <v>359133</v>
      </c>
      <c r="T53" s="151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8">
        <v>0</v>
      </c>
      <c r="C54" s="131">
        <v>9917796</v>
      </c>
      <c r="D54" s="131">
        <v>1363647</v>
      </c>
      <c r="E54" s="131">
        <v>11691</v>
      </c>
      <c r="F54" s="130">
        <v>0</v>
      </c>
      <c r="G54" s="141">
        <f t="shared" si="3"/>
        <v>11293134</v>
      </c>
      <c r="H54" s="138">
        <v>0</v>
      </c>
      <c r="I54" s="131">
        <v>4596233</v>
      </c>
      <c r="J54" s="131">
        <v>147416</v>
      </c>
      <c r="K54" s="131">
        <v>6763</v>
      </c>
      <c r="L54" s="145">
        <v>0</v>
      </c>
      <c r="M54" s="141">
        <f t="shared" si="9"/>
        <v>4750412</v>
      </c>
      <c r="N54" s="149">
        <v>90859</v>
      </c>
      <c r="O54" s="131">
        <v>258810</v>
      </c>
      <c r="P54" s="145">
        <v>0</v>
      </c>
      <c r="Q54" s="145">
        <v>0</v>
      </c>
      <c r="R54" s="145">
        <v>0</v>
      </c>
      <c r="S54" s="139">
        <f t="shared" si="1"/>
        <v>349669</v>
      </c>
      <c r="T54" s="151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8">
        <v>0</v>
      </c>
      <c r="C55" s="131">
        <v>9958735</v>
      </c>
      <c r="D55" s="131">
        <v>1381981</v>
      </c>
      <c r="E55" s="131">
        <v>12607</v>
      </c>
      <c r="F55" s="130">
        <v>0</v>
      </c>
      <c r="G55" s="141">
        <f t="shared" si="3"/>
        <v>11353323</v>
      </c>
      <c r="H55" s="138">
        <v>0</v>
      </c>
      <c r="I55" s="131">
        <v>4571621</v>
      </c>
      <c r="J55" s="131">
        <v>152101</v>
      </c>
      <c r="K55" s="131">
        <v>7541</v>
      </c>
      <c r="L55" s="145">
        <v>0</v>
      </c>
      <c r="M55" s="141">
        <f t="shared" si="9"/>
        <v>4731263</v>
      </c>
      <c r="N55" s="149">
        <v>88288</v>
      </c>
      <c r="O55" s="131">
        <v>259714</v>
      </c>
      <c r="P55" s="145">
        <v>0</v>
      </c>
      <c r="Q55" s="145">
        <v>0</v>
      </c>
      <c r="R55" s="145">
        <v>0</v>
      </c>
      <c r="S55" s="139">
        <f t="shared" si="1"/>
        <v>348002</v>
      </c>
      <c r="T55" s="151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8">
        <v>0</v>
      </c>
      <c r="C56" s="131">
        <v>9994234</v>
      </c>
      <c r="D56" s="131">
        <v>1400104</v>
      </c>
      <c r="E56" s="131">
        <v>13338</v>
      </c>
      <c r="F56" s="130">
        <v>0</v>
      </c>
      <c r="G56" s="141">
        <f t="shared" si="3"/>
        <v>11407676</v>
      </c>
      <c r="H56" s="138">
        <v>0</v>
      </c>
      <c r="I56" s="131">
        <v>4572675</v>
      </c>
      <c r="J56" s="131">
        <v>156746</v>
      </c>
      <c r="K56" s="131">
        <v>8459</v>
      </c>
      <c r="L56" s="145">
        <v>0</v>
      </c>
      <c r="M56" s="141">
        <f t="shared" si="9"/>
        <v>4737880</v>
      </c>
      <c r="N56" s="149">
        <v>85395</v>
      </c>
      <c r="O56" s="131">
        <v>253593</v>
      </c>
      <c r="P56" s="145">
        <v>0</v>
      </c>
      <c r="Q56" s="145">
        <v>0</v>
      </c>
      <c r="R56" s="145">
        <v>0</v>
      </c>
      <c r="S56" s="139">
        <f t="shared" si="1"/>
        <v>338988</v>
      </c>
      <c r="T56" s="151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8">
        <v>0</v>
      </c>
      <c r="C57" s="131">
        <v>9877885</v>
      </c>
      <c r="D57" s="131">
        <v>1568017</v>
      </c>
      <c r="E57" s="131">
        <v>16410</v>
      </c>
      <c r="F57" s="130">
        <v>0</v>
      </c>
      <c r="G57" s="141">
        <f t="shared" si="3"/>
        <v>11462312</v>
      </c>
      <c r="H57" s="138">
        <v>0</v>
      </c>
      <c r="I57" s="131">
        <v>4585425</v>
      </c>
      <c r="J57" s="131">
        <v>156953</v>
      </c>
      <c r="K57" s="131">
        <v>13187</v>
      </c>
      <c r="L57" s="145">
        <v>0</v>
      </c>
      <c r="M57" s="141">
        <f t="shared" si="9"/>
        <v>4755565</v>
      </c>
      <c r="N57" s="149">
        <v>83794</v>
      </c>
      <c r="O57" s="131">
        <v>251067</v>
      </c>
      <c r="P57" s="145">
        <v>0</v>
      </c>
      <c r="Q57" s="145">
        <v>0</v>
      </c>
      <c r="R57" s="145">
        <v>0</v>
      </c>
      <c r="S57" s="139">
        <f t="shared" si="1"/>
        <v>334861</v>
      </c>
      <c r="T57" s="151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8">
        <v>0</v>
      </c>
      <c r="C58" s="131">
        <v>10075412</v>
      </c>
      <c r="D58" s="131">
        <v>1439286</v>
      </c>
      <c r="E58" s="131">
        <v>18205</v>
      </c>
      <c r="F58" s="130">
        <v>0</v>
      </c>
      <c r="G58" s="141">
        <f t="shared" si="3"/>
        <v>11532903</v>
      </c>
      <c r="H58" s="138">
        <v>0</v>
      </c>
      <c r="I58" s="131">
        <v>4733302</v>
      </c>
      <c r="J58" s="131">
        <v>162055</v>
      </c>
      <c r="K58" s="131">
        <v>15220</v>
      </c>
      <c r="L58" s="145">
        <v>0</v>
      </c>
      <c r="M58" s="141">
        <f t="shared" si="9"/>
        <v>4910577</v>
      </c>
      <c r="N58" s="149">
        <v>83872</v>
      </c>
      <c r="O58" s="131">
        <v>249297</v>
      </c>
      <c r="P58" s="145">
        <v>0</v>
      </c>
      <c r="Q58" s="145">
        <v>0</v>
      </c>
      <c r="R58" s="145">
        <v>0</v>
      </c>
      <c r="S58" s="139">
        <f t="shared" si="1"/>
        <v>333169</v>
      </c>
      <c r="T58" s="151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8">
        <v>0</v>
      </c>
      <c r="C59" s="131">
        <v>10156415</v>
      </c>
      <c r="D59" s="131">
        <v>1459521</v>
      </c>
      <c r="E59" s="131">
        <v>20542</v>
      </c>
      <c r="F59" s="130">
        <v>0</v>
      </c>
      <c r="G59" s="141">
        <f t="shared" si="3"/>
        <v>11636478</v>
      </c>
      <c r="H59" s="138">
        <v>0</v>
      </c>
      <c r="I59" s="131">
        <v>4774536</v>
      </c>
      <c r="J59" s="131">
        <v>165964</v>
      </c>
      <c r="K59" s="131">
        <v>17950</v>
      </c>
      <c r="L59" s="145">
        <v>0</v>
      </c>
      <c r="M59" s="141">
        <f t="shared" si="9"/>
        <v>4958450</v>
      </c>
      <c r="N59" s="149">
        <v>82852</v>
      </c>
      <c r="O59" s="131">
        <v>244221</v>
      </c>
      <c r="P59" s="145">
        <v>0</v>
      </c>
      <c r="Q59" s="145">
        <v>0</v>
      </c>
      <c r="R59" s="145">
        <v>0</v>
      </c>
      <c r="S59" s="139">
        <f t="shared" si="1"/>
        <v>327073</v>
      </c>
      <c r="T59" s="151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8">
        <v>0</v>
      </c>
      <c r="C60" s="131">
        <v>10252457</v>
      </c>
      <c r="D60" s="131">
        <v>1484003</v>
      </c>
      <c r="E60" s="131">
        <v>21446</v>
      </c>
      <c r="F60" s="130">
        <v>0</v>
      </c>
      <c r="G60" s="141">
        <f t="shared" si="3"/>
        <v>11757906</v>
      </c>
      <c r="H60" s="138">
        <v>0</v>
      </c>
      <c r="I60" s="131">
        <v>4823675</v>
      </c>
      <c r="J60" s="131">
        <v>174375</v>
      </c>
      <c r="K60" s="131">
        <v>21636</v>
      </c>
      <c r="L60" s="145">
        <v>0</v>
      </c>
      <c r="M60" s="141">
        <f t="shared" si="9"/>
        <v>5019686</v>
      </c>
      <c r="N60" s="149">
        <v>75179</v>
      </c>
      <c r="O60" s="131">
        <v>233874</v>
      </c>
      <c r="P60" s="180">
        <v>218</v>
      </c>
      <c r="Q60" s="145">
        <v>0</v>
      </c>
      <c r="R60" s="145">
        <v>0</v>
      </c>
      <c r="S60" s="139">
        <f>+SUM(N60+O60+P60+R60)</f>
        <v>309271</v>
      </c>
      <c r="T60" s="151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8">
        <v>0</v>
      </c>
      <c r="C61" s="131">
        <v>10332675</v>
      </c>
      <c r="D61" s="131">
        <v>1501189</v>
      </c>
      <c r="E61" s="131">
        <v>21264</v>
      </c>
      <c r="F61" s="130">
        <v>0</v>
      </c>
      <c r="G61" s="141">
        <f t="shared" si="3"/>
        <v>11855128</v>
      </c>
      <c r="H61" s="138">
        <v>0</v>
      </c>
      <c r="I61" s="131">
        <v>4826362</v>
      </c>
      <c r="J61" s="131">
        <v>182503</v>
      </c>
      <c r="K61" s="131">
        <v>24779</v>
      </c>
      <c r="L61" s="145">
        <v>0</v>
      </c>
      <c r="M61" s="141">
        <f t="shared" si="9"/>
        <v>5033644</v>
      </c>
      <c r="N61" s="149">
        <v>70753</v>
      </c>
      <c r="O61" s="131">
        <v>123445</v>
      </c>
      <c r="P61" s="180">
        <v>154853</v>
      </c>
      <c r="Q61" s="145">
        <v>0</v>
      </c>
      <c r="R61" s="145">
        <v>0</v>
      </c>
      <c r="S61" s="139">
        <f t="shared" ref="S61:S72" si="11">+SUM(N61+O61+P61+R61)</f>
        <v>349051</v>
      </c>
      <c r="T61" s="151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8">
        <v>0</v>
      </c>
      <c r="C62" s="131">
        <v>10417477</v>
      </c>
      <c r="D62" s="131">
        <v>1518484</v>
      </c>
      <c r="E62" s="131">
        <v>20602</v>
      </c>
      <c r="F62" s="130">
        <v>0</v>
      </c>
      <c r="G62" s="141">
        <f t="shared" si="3"/>
        <v>11956563</v>
      </c>
      <c r="H62" s="138">
        <v>0</v>
      </c>
      <c r="I62" s="131">
        <v>4833804</v>
      </c>
      <c r="J62" s="131">
        <v>189584</v>
      </c>
      <c r="K62" s="131">
        <v>27811</v>
      </c>
      <c r="L62" s="145">
        <v>0</v>
      </c>
      <c r="M62" s="141">
        <f t="shared" si="9"/>
        <v>5051199</v>
      </c>
      <c r="N62" s="149">
        <v>84948</v>
      </c>
      <c r="O62" s="131">
        <v>118974</v>
      </c>
      <c r="P62" s="180">
        <v>145491</v>
      </c>
      <c r="Q62" s="145">
        <v>0</v>
      </c>
      <c r="R62" s="145">
        <v>0</v>
      </c>
      <c r="S62" s="139">
        <f t="shared" si="11"/>
        <v>349413</v>
      </c>
      <c r="T62" s="151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8">
        <v>0</v>
      </c>
      <c r="C63" s="131">
        <v>10451340</v>
      </c>
      <c r="D63" s="131">
        <v>1534483</v>
      </c>
      <c r="E63" s="131">
        <v>20892</v>
      </c>
      <c r="F63" s="130">
        <v>0</v>
      </c>
      <c r="G63" s="141">
        <f t="shared" si="3"/>
        <v>12006715</v>
      </c>
      <c r="H63" s="138">
        <v>0</v>
      </c>
      <c r="I63" s="131">
        <v>4792575</v>
      </c>
      <c r="J63" s="131">
        <v>200111</v>
      </c>
      <c r="K63" s="131">
        <v>40611</v>
      </c>
      <c r="L63" s="145">
        <v>0</v>
      </c>
      <c r="M63" s="141">
        <f t="shared" si="9"/>
        <v>5033297</v>
      </c>
      <c r="N63" s="149">
        <v>83748</v>
      </c>
      <c r="O63" s="131">
        <v>130396</v>
      </c>
      <c r="P63" s="180">
        <v>148416</v>
      </c>
      <c r="Q63" s="145">
        <v>0</v>
      </c>
      <c r="R63" s="145">
        <v>0</v>
      </c>
      <c r="S63" s="139">
        <f t="shared" si="11"/>
        <v>362560</v>
      </c>
      <c r="T63" s="151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8">
        <v>0</v>
      </c>
      <c r="C64" s="131">
        <v>10513587</v>
      </c>
      <c r="D64" s="131">
        <v>1551075</v>
      </c>
      <c r="E64" s="131">
        <v>20126</v>
      </c>
      <c r="F64" s="130">
        <v>0</v>
      </c>
      <c r="G64" s="141">
        <f t="shared" si="3"/>
        <v>12084788</v>
      </c>
      <c r="H64" s="138">
        <v>0</v>
      </c>
      <c r="I64" s="131">
        <v>4791133</v>
      </c>
      <c r="J64" s="131">
        <v>208921</v>
      </c>
      <c r="K64" s="131">
        <v>43592</v>
      </c>
      <c r="L64" s="145">
        <v>0</v>
      </c>
      <c r="M64" s="141">
        <f t="shared" si="9"/>
        <v>5043646</v>
      </c>
      <c r="N64" s="149">
        <v>83748</v>
      </c>
      <c r="O64" s="131">
        <v>130396</v>
      </c>
      <c r="P64" s="180">
        <v>148416</v>
      </c>
      <c r="Q64" s="145">
        <v>0</v>
      </c>
      <c r="R64" s="145">
        <v>0</v>
      </c>
      <c r="S64" s="139">
        <f t="shared" si="11"/>
        <v>362560</v>
      </c>
      <c r="T64" s="151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8">
        <v>0</v>
      </c>
      <c r="C65" s="131">
        <v>9996082</v>
      </c>
      <c r="D65" s="131">
        <v>1543562</v>
      </c>
      <c r="E65" s="131">
        <v>107758</v>
      </c>
      <c r="F65" s="130">
        <v>0</v>
      </c>
      <c r="G65" s="141">
        <f t="shared" si="3"/>
        <v>11647402</v>
      </c>
      <c r="H65" s="138">
        <v>0</v>
      </c>
      <c r="I65" s="131">
        <v>4793971</v>
      </c>
      <c r="J65" s="131">
        <v>218576</v>
      </c>
      <c r="K65" s="131">
        <v>46650</v>
      </c>
      <c r="L65" s="145">
        <v>0</v>
      </c>
      <c r="M65" s="141">
        <f t="shared" si="9"/>
        <v>5059197</v>
      </c>
      <c r="N65" s="149">
        <v>83748</v>
      </c>
      <c r="O65" s="131">
        <v>130396</v>
      </c>
      <c r="P65" s="180">
        <v>148416</v>
      </c>
      <c r="Q65" s="145">
        <v>0</v>
      </c>
      <c r="R65" s="145">
        <v>0</v>
      </c>
      <c r="S65" s="139">
        <f t="shared" si="11"/>
        <v>362560</v>
      </c>
      <c r="T65" s="151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8">
        <v>0</v>
      </c>
      <c r="C66" s="131">
        <v>10036386</v>
      </c>
      <c r="D66" s="131">
        <v>1556247</v>
      </c>
      <c r="E66" s="131">
        <v>107391</v>
      </c>
      <c r="F66" s="130">
        <v>0</v>
      </c>
      <c r="G66" s="141">
        <f t="shared" si="3"/>
        <v>11700024</v>
      </c>
      <c r="H66" s="138">
        <v>0</v>
      </c>
      <c r="I66" s="131">
        <v>4812366</v>
      </c>
      <c r="J66" s="131">
        <v>218576</v>
      </c>
      <c r="K66" s="131">
        <v>47308</v>
      </c>
      <c r="L66" s="145">
        <v>0</v>
      </c>
      <c r="M66" s="141">
        <f t="shared" si="9"/>
        <v>5078250</v>
      </c>
      <c r="N66" s="149">
        <v>83748</v>
      </c>
      <c r="O66" s="131">
        <v>130396</v>
      </c>
      <c r="P66" s="180">
        <v>148416</v>
      </c>
      <c r="Q66" s="145">
        <v>0</v>
      </c>
      <c r="R66" s="145">
        <v>0</v>
      </c>
      <c r="S66" s="139">
        <f t="shared" si="11"/>
        <v>362560</v>
      </c>
      <c r="T66" s="151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8">
        <v>0</v>
      </c>
      <c r="C67" s="131">
        <v>10083309</v>
      </c>
      <c r="D67" s="131">
        <v>1570123</v>
      </c>
      <c r="E67" s="131">
        <v>107014</v>
      </c>
      <c r="F67" s="130">
        <v>0</v>
      </c>
      <c r="G67" s="141">
        <f t="shared" si="3"/>
        <v>11760446</v>
      </c>
      <c r="H67" s="138">
        <v>0</v>
      </c>
      <c r="I67" s="131">
        <v>4802340</v>
      </c>
      <c r="J67" s="131">
        <v>238366</v>
      </c>
      <c r="K67" s="131">
        <v>51332</v>
      </c>
      <c r="L67" s="145">
        <v>0</v>
      </c>
      <c r="M67" s="141">
        <f t="shared" si="9"/>
        <v>5092038</v>
      </c>
      <c r="N67" s="149">
        <v>83748</v>
      </c>
      <c r="O67" s="131">
        <v>130396</v>
      </c>
      <c r="P67" s="180">
        <v>148416</v>
      </c>
      <c r="Q67" s="145">
        <v>0</v>
      </c>
      <c r="R67" s="145">
        <v>0</v>
      </c>
      <c r="S67" s="139">
        <f t="shared" si="11"/>
        <v>362560</v>
      </c>
      <c r="T67" s="151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8">
        <v>0</v>
      </c>
      <c r="C68" s="131">
        <v>10134493</v>
      </c>
      <c r="D68" s="131">
        <v>1583693</v>
      </c>
      <c r="E68" s="131">
        <v>104485</v>
      </c>
      <c r="F68" s="130">
        <v>0</v>
      </c>
      <c r="G68" s="141">
        <f t="shared" si="3"/>
        <v>11822671</v>
      </c>
      <c r="H68" s="138">
        <v>0</v>
      </c>
      <c r="I68" s="131">
        <v>4799113</v>
      </c>
      <c r="J68" s="131">
        <v>245992</v>
      </c>
      <c r="K68" s="131">
        <v>53158</v>
      </c>
      <c r="L68" s="145">
        <v>0</v>
      </c>
      <c r="M68" s="141">
        <f t="shared" si="9"/>
        <v>5098263</v>
      </c>
      <c r="N68" s="149">
        <v>83748</v>
      </c>
      <c r="O68" s="131">
        <v>130396</v>
      </c>
      <c r="P68" s="180">
        <v>148416</v>
      </c>
      <c r="Q68" s="145">
        <v>0</v>
      </c>
      <c r="R68" s="145">
        <v>0</v>
      </c>
      <c r="S68" s="139">
        <f t="shared" si="11"/>
        <v>362560</v>
      </c>
      <c r="T68" s="151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8">
        <v>0</v>
      </c>
      <c r="C69" s="131">
        <v>10183985</v>
      </c>
      <c r="D69" s="131">
        <v>1592977</v>
      </c>
      <c r="E69" s="131">
        <v>109841</v>
      </c>
      <c r="F69" s="130">
        <v>0</v>
      </c>
      <c r="G69" s="141">
        <f t="shared" si="3"/>
        <v>11886803</v>
      </c>
      <c r="H69" s="138">
        <v>0</v>
      </c>
      <c r="I69" s="131">
        <v>4788476</v>
      </c>
      <c r="J69" s="131">
        <v>251467</v>
      </c>
      <c r="K69" s="131">
        <v>56123</v>
      </c>
      <c r="L69" s="145">
        <v>0</v>
      </c>
      <c r="M69" s="141">
        <f t="shared" si="9"/>
        <v>5096066</v>
      </c>
      <c r="N69" s="149">
        <v>83748</v>
      </c>
      <c r="O69" s="131">
        <v>130396</v>
      </c>
      <c r="P69" s="180">
        <v>148416</v>
      </c>
      <c r="Q69" s="145">
        <v>0</v>
      </c>
      <c r="R69" s="145">
        <v>0</v>
      </c>
      <c r="S69" s="139">
        <f t="shared" si="11"/>
        <v>362560</v>
      </c>
      <c r="T69" s="151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8">
        <v>0</v>
      </c>
      <c r="C70" s="131">
        <v>10245644</v>
      </c>
      <c r="D70" s="131">
        <v>1606574</v>
      </c>
      <c r="E70" s="131">
        <v>116226</v>
      </c>
      <c r="F70" s="130">
        <v>0</v>
      </c>
      <c r="G70" s="141">
        <f t="shared" si="3"/>
        <v>11968444</v>
      </c>
      <c r="H70" s="138">
        <v>0</v>
      </c>
      <c r="I70" s="131">
        <v>4779229</v>
      </c>
      <c r="J70" s="131">
        <v>257128</v>
      </c>
      <c r="K70" s="131">
        <v>62345</v>
      </c>
      <c r="L70" s="145">
        <v>0</v>
      </c>
      <c r="M70" s="141">
        <f t="shared" si="9"/>
        <v>5098702</v>
      </c>
      <c r="N70" s="149">
        <v>83748</v>
      </c>
      <c r="O70" s="131">
        <v>130396</v>
      </c>
      <c r="P70" s="180">
        <v>148416</v>
      </c>
      <c r="Q70" s="145">
        <v>0</v>
      </c>
      <c r="R70" s="145">
        <v>0</v>
      </c>
      <c r="S70" s="139">
        <f t="shared" si="11"/>
        <v>362560</v>
      </c>
      <c r="T70" s="151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8">
        <v>0</v>
      </c>
      <c r="C71" s="131">
        <v>10278555</v>
      </c>
      <c r="D71" s="131">
        <v>1613046</v>
      </c>
      <c r="E71" s="131">
        <v>117386</v>
      </c>
      <c r="F71" s="130">
        <v>0</v>
      </c>
      <c r="G71" s="141">
        <f t="shared" si="3"/>
        <v>12008987</v>
      </c>
      <c r="H71" s="138">
        <v>0</v>
      </c>
      <c r="I71" s="131">
        <v>4756247</v>
      </c>
      <c r="J71" s="131">
        <v>263986</v>
      </c>
      <c r="K71" s="131">
        <v>70259</v>
      </c>
      <c r="L71" s="145">
        <v>0</v>
      </c>
      <c r="M71" s="141">
        <f t="shared" si="9"/>
        <v>5090492</v>
      </c>
      <c r="N71" s="149">
        <v>83748</v>
      </c>
      <c r="O71" s="131">
        <v>130396</v>
      </c>
      <c r="P71" s="180">
        <v>148416</v>
      </c>
      <c r="Q71" s="145">
        <v>0</v>
      </c>
      <c r="R71" s="145">
        <v>0</v>
      </c>
      <c r="S71" s="139">
        <f t="shared" si="11"/>
        <v>362560</v>
      </c>
      <c r="T71" s="151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8">
        <v>0</v>
      </c>
      <c r="C72" s="131">
        <v>10287259</v>
      </c>
      <c r="D72" s="131">
        <v>1622034</v>
      </c>
      <c r="E72" s="131">
        <v>121593</v>
      </c>
      <c r="F72" s="130">
        <v>0</v>
      </c>
      <c r="G72" s="141">
        <f t="shared" si="3"/>
        <v>12030886</v>
      </c>
      <c r="H72" s="138">
        <v>0</v>
      </c>
      <c r="I72" s="131">
        <v>4797632</v>
      </c>
      <c r="J72" s="131">
        <v>272871</v>
      </c>
      <c r="K72" s="131">
        <v>77805</v>
      </c>
      <c r="L72" s="145">
        <v>0</v>
      </c>
      <c r="M72" s="141">
        <f t="shared" si="9"/>
        <v>5148308</v>
      </c>
      <c r="N72" s="149">
        <v>83748</v>
      </c>
      <c r="O72" s="131">
        <v>130396</v>
      </c>
      <c r="P72" s="180">
        <v>148416</v>
      </c>
      <c r="Q72" s="145">
        <v>0</v>
      </c>
      <c r="R72" s="145">
        <v>0</v>
      </c>
      <c r="S72" s="139">
        <f t="shared" si="11"/>
        <v>362560</v>
      </c>
      <c r="T72" s="151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8">
        <v>0</v>
      </c>
      <c r="C73" s="131">
        <v>10310310</v>
      </c>
      <c r="D73" s="131">
        <v>1629482</v>
      </c>
      <c r="E73" s="131">
        <v>124168</v>
      </c>
      <c r="F73" s="130">
        <v>0</v>
      </c>
      <c r="G73" s="141">
        <f t="shared" si="3"/>
        <v>12063960</v>
      </c>
      <c r="H73" s="138">
        <v>0</v>
      </c>
      <c r="I73" s="131">
        <v>4818105</v>
      </c>
      <c r="J73" s="131">
        <v>347797</v>
      </c>
      <c r="K73" s="131">
        <v>80817</v>
      </c>
      <c r="L73" s="145">
        <v>0</v>
      </c>
      <c r="M73" s="141">
        <f t="shared" si="9"/>
        <v>5246719</v>
      </c>
      <c r="N73" s="149">
        <v>78082</v>
      </c>
      <c r="O73" s="131">
        <v>243864</v>
      </c>
      <c r="P73" s="180">
        <v>119789</v>
      </c>
      <c r="Q73" s="131">
        <v>116162</v>
      </c>
      <c r="R73" s="131">
        <v>310</v>
      </c>
      <c r="S73" s="139">
        <f t="shared" ref="S73:S83" si="12">+SUM(N73:R73)</f>
        <v>558207</v>
      </c>
      <c r="T73" s="151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8">
        <v>0</v>
      </c>
      <c r="C74" s="131">
        <v>10341475</v>
      </c>
      <c r="D74" s="131">
        <v>1642202</v>
      </c>
      <c r="E74" s="131">
        <v>124363</v>
      </c>
      <c r="F74" s="130">
        <v>0</v>
      </c>
      <c r="G74" s="141">
        <f t="shared" si="3"/>
        <v>12108040</v>
      </c>
      <c r="H74" s="138">
        <v>0</v>
      </c>
      <c r="I74" s="131">
        <v>4808957</v>
      </c>
      <c r="J74" s="131">
        <v>351461</v>
      </c>
      <c r="K74" s="131">
        <v>83163</v>
      </c>
      <c r="L74" s="145">
        <v>0</v>
      </c>
      <c r="M74" s="141">
        <f t="shared" si="9"/>
        <v>5243581</v>
      </c>
      <c r="N74" s="149">
        <v>77966</v>
      </c>
      <c r="O74" s="131">
        <v>244414</v>
      </c>
      <c r="P74" s="180">
        <v>119007</v>
      </c>
      <c r="Q74" s="131">
        <v>124298</v>
      </c>
      <c r="R74" s="131">
        <v>476</v>
      </c>
      <c r="S74" s="139">
        <f t="shared" si="12"/>
        <v>566161</v>
      </c>
      <c r="T74" s="151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8">
        <v>0</v>
      </c>
      <c r="C75" s="131">
        <v>10369827</v>
      </c>
      <c r="D75" s="131">
        <v>1651362</v>
      </c>
      <c r="E75" s="131">
        <v>124104</v>
      </c>
      <c r="F75" s="130">
        <v>0</v>
      </c>
      <c r="G75" s="141">
        <f t="shared" si="3"/>
        <v>12145293</v>
      </c>
      <c r="H75" s="138">
        <v>0</v>
      </c>
      <c r="I75" s="131">
        <v>4781171</v>
      </c>
      <c r="J75" s="131">
        <v>359490</v>
      </c>
      <c r="K75" s="131">
        <v>84233</v>
      </c>
      <c r="L75" s="145">
        <v>0</v>
      </c>
      <c r="M75" s="141">
        <f t="shared" si="9"/>
        <v>5224894</v>
      </c>
      <c r="N75" s="149">
        <v>78629</v>
      </c>
      <c r="O75" s="131">
        <v>247159</v>
      </c>
      <c r="P75" s="180">
        <v>119989</v>
      </c>
      <c r="Q75" s="131">
        <v>143876</v>
      </c>
      <c r="R75" s="131">
        <v>822</v>
      </c>
      <c r="S75" s="139">
        <f t="shared" si="12"/>
        <v>590475</v>
      </c>
      <c r="T75" s="151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8">
        <v>0</v>
      </c>
      <c r="C76" s="131">
        <v>10397234</v>
      </c>
      <c r="D76" s="131">
        <v>1660266</v>
      </c>
      <c r="E76" s="131">
        <v>123507</v>
      </c>
      <c r="F76" s="130">
        <v>0</v>
      </c>
      <c r="G76" s="141">
        <f t="shared" si="3"/>
        <v>12181007</v>
      </c>
      <c r="H76" s="138">
        <v>0</v>
      </c>
      <c r="I76" s="131">
        <v>4766106</v>
      </c>
      <c r="J76" s="131">
        <v>360582</v>
      </c>
      <c r="K76" s="131">
        <v>86191</v>
      </c>
      <c r="L76" s="145">
        <v>0</v>
      </c>
      <c r="M76" s="141">
        <f t="shared" ref="M76:M90" si="13">+SUM(H76:L76)</f>
        <v>5212879</v>
      </c>
      <c r="N76" s="149">
        <v>72068</v>
      </c>
      <c r="O76" s="131">
        <v>245841</v>
      </c>
      <c r="P76" s="180">
        <v>120940</v>
      </c>
      <c r="Q76" s="131">
        <v>154224</v>
      </c>
      <c r="R76" s="131">
        <v>1420</v>
      </c>
      <c r="S76" s="139">
        <f t="shared" si="12"/>
        <v>594493</v>
      </c>
      <c r="T76" s="151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8">
        <v>0</v>
      </c>
      <c r="C77" s="131">
        <v>10410517</v>
      </c>
      <c r="D77" s="131">
        <v>1670603</v>
      </c>
      <c r="E77" s="131">
        <v>124303</v>
      </c>
      <c r="F77" s="130">
        <v>0</v>
      </c>
      <c r="G77" s="141">
        <f t="shared" ref="G77:G90" si="15">SUM(B77:F77)</f>
        <v>12205423</v>
      </c>
      <c r="H77" s="138">
        <v>0</v>
      </c>
      <c r="I77" s="131">
        <v>4742622</v>
      </c>
      <c r="J77" s="131">
        <v>358884</v>
      </c>
      <c r="K77" s="131">
        <v>87015</v>
      </c>
      <c r="L77" s="145">
        <v>0</v>
      </c>
      <c r="M77" s="141">
        <f t="shared" si="13"/>
        <v>5188521</v>
      </c>
      <c r="N77" s="149">
        <v>70162</v>
      </c>
      <c r="O77" s="131">
        <v>243918</v>
      </c>
      <c r="P77" s="180">
        <v>121814</v>
      </c>
      <c r="Q77" s="131">
        <v>167677</v>
      </c>
      <c r="R77" s="131">
        <v>2333</v>
      </c>
      <c r="S77" s="139">
        <f t="shared" si="12"/>
        <v>605904</v>
      </c>
      <c r="T77" s="151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8">
        <v>0</v>
      </c>
      <c r="C78" s="131">
        <v>10423067</v>
      </c>
      <c r="D78" s="131">
        <v>1676933</v>
      </c>
      <c r="E78" s="131">
        <v>125752</v>
      </c>
      <c r="F78" s="130">
        <v>0</v>
      </c>
      <c r="G78" s="141">
        <f t="shared" si="15"/>
        <v>12225752</v>
      </c>
      <c r="H78" s="138">
        <v>0</v>
      </c>
      <c r="I78" s="131">
        <v>4758766</v>
      </c>
      <c r="J78" s="131">
        <v>355935</v>
      </c>
      <c r="K78" s="131">
        <v>90246</v>
      </c>
      <c r="L78" s="145">
        <v>0</v>
      </c>
      <c r="M78" s="141">
        <f t="shared" si="13"/>
        <v>5204947</v>
      </c>
      <c r="N78" s="149">
        <v>69251</v>
      </c>
      <c r="O78" s="131">
        <v>244263</v>
      </c>
      <c r="P78" s="180">
        <v>122409</v>
      </c>
      <c r="Q78" s="131">
        <v>186769</v>
      </c>
      <c r="R78" s="131">
        <v>3658</v>
      </c>
      <c r="S78" s="139">
        <f t="shared" si="12"/>
        <v>626350</v>
      </c>
      <c r="T78" s="151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8">
        <v>0</v>
      </c>
      <c r="C79" s="131">
        <v>10434854</v>
      </c>
      <c r="D79" s="131">
        <v>1681450</v>
      </c>
      <c r="E79" s="131">
        <v>129700</v>
      </c>
      <c r="F79" s="130">
        <v>0</v>
      </c>
      <c r="G79" s="141">
        <f t="shared" si="15"/>
        <v>12246004</v>
      </c>
      <c r="H79" s="138">
        <v>0</v>
      </c>
      <c r="I79" s="131">
        <v>4710161</v>
      </c>
      <c r="J79" s="131">
        <v>352658</v>
      </c>
      <c r="K79" s="131">
        <v>93713</v>
      </c>
      <c r="L79" s="145">
        <v>0</v>
      </c>
      <c r="M79" s="141">
        <f t="shared" si="13"/>
        <v>5156532</v>
      </c>
      <c r="N79" s="149">
        <v>53733</v>
      </c>
      <c r="O79" s="131">
        <v>245637</v>
      </c>
      <c r="P79" s="180">
        <v>123670</v>
      </c>
      <c r="Q79" s="131">
        <v>207662</v>
      </c>
      <c r="R79" s="131">
        <v>5218</v>
      </c>
      <c r="S79" s="139">
        <f t="shared" si="12"/>
        <v>635920</v>
      </c>
      <c r="T79" s="151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8">
        <v>0</v>
      </c>
      <c r="C80" s="131">
        <v>10444455</v>
      </c>
      <c r="D80" s="131">
        <v>1684063</v>
      </c>
      <c r="E80" s="131">
        <v>138038</v>
      </c>
      <c r="F80" s="130">
        <v>0</v>
      </c>
      <c r="G80" s="141">
        <f t="shared" si="15"/>
        <v>12266556</v>
      </c>
      <c r="H80" s="138">
        <v>0</v>
      </c>
      <c r="I80" s="131">
        <v>4700908</v>
      </c>
      <c r="J80" s="131">
        <v>350378</v>
      </c>
      <c r="K80" s="131">
        <v>97462</v>
      </c>
      <c r="L80" s="145">
        <v>0</v>
      </c>
      <c r="M80" s="141">
        <f t="shared" si="13"/>
        <v>5148748</v>
      </c>
      <c r="N80" s="149">
        <v>40096</v>
      </c>
      <c r="O80" s="131">
        <v>246636</v>
      </c>
      <c r="P80" s="130">
        <v>0</v>
      </c>
      <c r="Q80" s="131">
        <v>356720</v>
      </c>
      <c r="R80" s="131">
        <v>7230</v>
      </c>
      <c r="S80" s="139">
        <f t="shared" si="12"/>
        <v>650682</v>
      </c>
      <c r="T80" s="151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8">
        <v>0</v>
      </c>
      <c r="C81" s="131">
        <v>10370114</v>
      </c>
      <c r="D81" s="131">
        <v>1686293</v>
      </c>
      <c r="E81" s="131">
        <v>223821</v>
      </c>
      <c r="F81" s="130">
        <v>0</v>
      </c>
      <c r="G81" s="141">
        <f t="shared" si="15"/>
        <v>12280228</v>
      </c>
      <c r="H81" s="138">
        <v>0</v>
      </c>
      <c r="I81" s="131">
        <v>4597240</v>
      </c>
      <c r="J81" s="131">
        <v>348699</v>
      </c>
      <c r="K81" s="131">
        <v>101324</v>
      </c>
      <c r="L81" s="145">
        <v>0</v>
      </c>
      <c r="M81" s="141">
        <f t="shared" si="13"/>
        <v>5047263</v>
      </c>
      <c r="N81" s="149">
        <v>39222</v>
      </c>
      <c r="O81" s="131">
        <v>243463</v>
      </c>
      <c r="P81" s="130">
        <v>0</v>
      </c>
      <c r="Q81" s="131">
        <v>399614</v>
      </c>
      <c r="R81" s="131">
        <v>11522</v>
      </c>
      <c r="S81" s="139">
        <f t="shared" si="12"/>
        <v>693821</v>
      </c>
      <c r="T81" s="151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8">
        <v>0</v>
      </c>
      <c r="C82" s="131">
        <v>10218872</v>
      </c>
      <c r="D82" s="131">
        <v>1687159</v>
      </c>
      <c r="E82" s="131">
        <v>375403</v>
      </c>
      <c r="F82" s="130">
        <v>0</v>
      </c>
      <c r="G82" s="141">
        <f t="shared" si="15"/>
        <v>12281434</v>
      </c>
      <c r="H82" s="138">
        <v>0</v>
      </c>
      <c r="I82" s="131">
        <v>4574077</v>
      </c>
      <c r="J82" s="131">
        <v>344972</v>
      </c>
      <c r="K82" s="131">
        <v>106918</v>
      </c>
      <c r="L82" s="145">
        <v>0</v>
      </c>
      <c r="M82" s="141">
        <f t="shared" si="13"/>
        <v>5025967</v>
      </c>
      <c r="N82" s="149">
        <v>18361</v>
      </c>
      <c r="O82" s="131">
        <v>243568</v>
      </c>
      <c r="P82" s="130">
        <v>0</v>
      </c>
      <c r="Q82" s="131">
        <v>438789</v>
      </c>
      <c r="R82" s="131">
        <v>16912</v>
      </c>
      <c r="S82" s="139">
        <f t="shared" si="12"/>
        <v>717630</v>
      </c>
      <c r="T82" s="151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8">
        <v>0</v>
      </c>
      <c r="C83" s="131">
        <v>10134243</v>
      </c>
      <c r="D83" s="131">
        <v>1684907</v>
      </c>
      <c r="E83" s="131">
        <v>451234</v>
      </c>
      <c r="F83" s="130">
        <v>0</v>
      </c>
      <c r="G83" s="141">
        <f t="shared" si="15"/>
        <v>12270384</v>
      </c>
      <c r="H83" s="138">
        <v>0</v>
      </c>
      <c r="I83" s="131">
        <v>4540113</v>
      </c>
      <c r="J83" s="131">
        <v>342781</v>
      </c>
      <c r="K83" s="131">
        <v>113043</v>
      </c>
      <c r="L83" s="145">
        <v>0</v>
      </c>
      <c r="M83" s="141">
        <f t="shared" si="13"/>
        <v>4995937</v>
      </c>
      <c r="N83" s="149">
        <v>8472</v>
      </c>
      <c r="O83" s="131">
        <v>244483</v>
      </c>
      <c r="P83" s="130">
        <v>0</v>
      </c>
      <c r="Q83" s="131">
        <v>491699</v>
      </c>
      <c r="R83" s="131">
        <v>22256</v>
      </c>
      <c r="S83" s="139">
        <f t="shared" si="12"/>
        <v>766910</v>
      </c>
      <c r="T83" s="151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8">
        <v>0</v>
      </c>
      <c r="C84" s="131">
        <v>9581956</v>
      </c>
      <c r="D84" s="131">
        <v>1664758</v>
      </c>
      <c r="E84" s="131">
        <v>525306</v>
      </c>
      <c r="F84" s="130">
        <v>0</v>
      </c>
      <c r="G84" s="141">
        <f t="shared" si="15"/>
        <v>11772020</v>
      </c>
      <c r="H84" s="138">
        <v>0</v>
      </c>
      <c r="I84" s="131">
        <v>4589205</v>
      </c>
      <c r="J84" s="131">
        <v>341647</v>
      </c>
      <c r="K84" s="131">
        <v>124793</v>
      </c>
      <c r="L84" s="145">
        <v>0</v>
      </c>
      <c r="M84" s="141">
        <f t="shared" si="13"/>
        <v>5055645</v>
      </c>
      <c r="N84" s="149">
        <v>3009</v>
      </c>
      <c r="O84" s="131">
        <v>246983</v>
      </c>
      <c r="P84" s="130">
        <v>0</v>
      </c>
      <c r="Q84" s="131">
        <v>498724</v>
      </c>
      <c r="R84" s="131">
        <v>28176</v>
      </c>
      <c r="S84" s="139">
        <f t="shared" ref="S84:S90" si="21">SUM(N84:R84)</f>
        <v>776892</v>
      </c>
      <c r="T84" s="151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8">
        <v>0</v>
      </c>
      <c r="C85" s="131">
        <v>9146755</v>
      </c>
      <c r="D85" s="131">
        <v>1641546</v>
      </c>
      <c r="E85" s="131">
        <v>542170</v>
      </c>
      <c r="F85" s="130">
        <v>0</v>
      </c>
      <c r="G85" s="141">
        <f t="shared" si="15"/>
        <v>11330471</v>
      </c>
      <c r="H85" s="138">
        <v>0</v>
      </c>
      <c r="I85" s="131">
        <v>4571476</v>
      </c>
      <c r="J85" s="131">
        <v>337990</v>
      </c>
      <c r="K85" s="131">
        <v>132078</v>
      </c>
      <c r="L85" s="145">
        <v>0</v>
      </c>
      <c r="M85" s="141">
        <f t="shared" si="13"/>
        <v>5041544</v>
      </c>
      <c r="N85" s="149">
        <v>2310</v>
      </c>
      <c r="O85" s="131">
        <v>229810</v>
      </c>
      <c r="P85" s="130">
        <v>0</v>
      </c>
      <c r="Q85" s="131">
        <v>548441</v>
      </c>
      <c r="R85" s="131">
        <v>108216</v>
      </c>
      <c r="S85" s="139">
        <f t="shared" si="21"/>
        <v>888777</v>
      </c>
      <c r="T85" s="151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8">
        <v>0</v>
      </c>
      <c r="C86" s="131">
        <v>8685881</v>
      </c>
      <c r="D86" s="131">
        <v>1616146</v>
      </c>
      <c r="E86" s="131">
        <v>567987</v>
      </c>
      <c r="F86" s="130">
        <v>0</v>
      </c>
      <c r="G86" s="141">
        <f t="shared" si="15"/>
        <v>10870014</v>
      </c>
      <c r="H86" s="138">
        <v>0</v>
      </c>
      <c r="I86" s="131">
        <v>4564274</v>
      </c>
      <c r="J86" s="131">
        <v>335472</v>
      </c>
      <c r="K86" s="131">
        <v>138890</v>
      </c>
      <c r="L86" s="145">
        <v>0</v>
      </c>
      <c r="M86" s="141">
        <f t="shared" si="13"/>
        <v>5038636</v>
      </c>
      <c r="N86" s="149">
        <v>1716</v>
      </c>
      <c r="O86" s="131">
        <v>229985</v>
      </c>
      <c r="P86" s="130">
        <v>0</v>
      </c>
      <c r="Q86" s="131">
        <v>581320</v>
      </c>
      <c r="R86" s="131">
        <v>132846</v>
      </c>
      <c r="S86" s="139">
        <f t="shared" si="21"/>
        <v>945867</v>
      </c>
      <c r="T86" s="151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8">
        <v>0</v>
      </c>
      <c r="C87" s="131">
        <v>8347296</v>
      </c>
      <c r="D87" s="131">
        <v>1596466</v>
      </c>
      <c r="E87" s="131">
        <v>561069</v>
      </c>
      <c r="F87" s="130">
        <v>0</v>
      </c>
      <c r="G87" s="141">
        <f t="shared" si="15"/>
        <v>10504831</v>
      </c>
      <c r="H87" s="138">
        <v>0</v>
      </c>
      <c r="I87" s="131">
        <v>4244051</v>
      </c>
      <c r="J87" s="131">
        <v>325738</v>
      </c>
      <c r="K87" s="131">
        <v>153596</v>
      </c>
      <c r="L87" s="145">
        <v>0</v>
      </c>
      <c r="M87" s="141">
        <f t="shared" si="13"/>
        <v>4723385</v>
      </c>
      <c r="N87" s="138">
        <v>0</v>
      </c>
      <c r="O87" s="131">
        <v>223268</v>
      </c>
      <c r="P87" s="130">
        <v>0</v>
      </c>
      <c r="Q87" s="131">
        <v>615250</v>
      </c>
      <c r="R87" s="131">
        <v>193805</v>
      </c>
      <c r="S87" s="139">
        <f t="shared" si="21"/>
        <v>1032323</v>
      </c>
      <c r="T87" s="152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8">
        <v>0</v>
      </c>
      <c r="C88" s="131">
        <v>8137359</v>
      </c>
      <c r="D88" s="131">
        <v>1595756</v>
      </c>
      <c r="E88" s="131">
        <v>559887</v>
      </c>
      <c r="F88" s="130">
        <v>0</v>
      </c>
      <c r="G88" s="141">
        <f t="shared" si="15"/>
        <v>10293002</v>
      </c>
      <c r="H88" s="138">
        <v>0</v>
      </c>
      <c r="I88" s="131">
        <v>4202478</v>
      </c>
      <c r="J88" s="131">
        <v>318105</v>
      </c>
      <c r="K88" s="131">
        <v>168402</v>
      </c>
      <c r="L88" s="145">
        <v>0</v>
      </c>
      <c r="M88" s="141">
        <f t="shared" si="13"/>
        <v>4688985</v>
      </c>
      <c r="N88" s="138">
        <v>0</v>
      </c>
      <c r="O88" s="131">
        <v>221264</v>
      </c>
      <c r="P88" s="130">
        <v>0</v>
      </c>
      <c r="Q88" s="131">
        <v>626708</v>
      </c>
      <c r="R88" s="131">
        <v>224404</v>
      </c>
      <c r="S88" s="139">
        <f t="shared" si="21"/>
        <v>1072376</v>
      </c>
      <c r="T88" s="152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8">
        <v>0</v>
      </c>
      <c r="C89" s="131">
        <v>7867450</v>
      </c>
      <c r="D89" s="131">
        <v>1594391</v>
      </c>
      <c r="E89" s="131">
        <v>645636</v>
      </c>
      <c r="F89" s="130">
        <v>0</v>
      </c>
      <c r="G89" s="141">
        <f t="shared" si="15"/>
        <v>10107477</v>
      </c>
      <c r="H89" s="138">
        <v>0</v>
      </c>
      <c r="I89" s="131">
        <v>4077090</v>
      </c>
      <c r="J89" s="131">
        <v>309061</v>
      </c>
      <c r="K89" s="131">
        <v>146570</v>
      </c>
      <c r="L89" s="131">
        <v>36551</v>
      </c>
      <c r="M89" s="141">
        <f t="shared" si="13"/>
        <v>4569272</v>
      </c>
      <c r="N89" s="138">
        <v>0</v>
      </c>
      <c r="O89" s="131">
        <v>221691</v>
      </c>
      <c r="P89" s="130">
        <v>0</v>
      </c>
      <c r="Q89" s="131">
        <v>638789</v>
      </c>
      <c r="R89" s="131">
        <v>255981</v>
      </c>
      <c r="S89" s="139">
        <f t="shared" si="21"/>
        <v>1116461</v>
      </c>
      <c r="T89" s="152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8">
        <v>0</v>
      </c>
      <c r="C90" s="131">
        <v>7721787</v>
      </c>
      <c r="D90" s="131">
        <v>1569091</v>
      </c>
      <c r="E90" s="131">
        <v>631840</v>
      </c>
      <c r="F90" s="130">
        <v>0</v>
      </c>
      <c r="G90" s="141">
        <f t="shared" si="15"/>
        <v>9922718</v>
      </c>
      <c r="H90" s="138">
        <v>0</v>
      </c>
      <c r="I90" s="131">
        <v>4063644</v>
      </c>
      <c r="J90" s="131">
        <v>301183</v>
      </c>
      <c r="K90" s="131">
        <v>151320</v>
      </c>
      <c r="L90" s="131">
        <v>44179</v>
      </c>
      <c r="M90" s="141">
        <f t="shared" si="13"/>
        <v>4560326</v>
      </c>
      <c r="N90" s="138">
        <v>0</v>
      </c>
      <c r="O90" s="131">
        <v>221929</v>
      </c>
      <c r="P90" s="130">
        <v>0</v>
      </c>
      <c r="Q90" s="131">
        <v>678424</v>
      </c>
      <c r="R90" s="131">
        <v>283486</v>
      </c>
      <c r="S90" s="139">
        <f t="shared" si="21"/>
        <v>1183839</v>
      </c>
      <c r="T90" s="152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8">
        <v>0</v>
      </c>
      <c r="C91" s="131">
        <v>7507427</v>
      </c>
      <c r="D91" s="131">
        <v>1592522</v>
      </c>
      <c r="E91" s="131">
        <v>519676</v>
      </c>
      <c r="F91" s="130">
        <v>0</v>
      </c>
      <c r="G91" s="141">
        <f t="shared" ref="G91:G106" si="22">SUM(B91:F91)</f>
        <v>9619625</v>
      </c>
      <c r="H91" s="138">
        <v>0</v>
      </c>
      <c r="I91" s="131">
        <v>4055726</v>
      </c>
      <c r="J91" s="131">
        <v>291551</v>
      </c>
      <c r="K91" s="131">
        <v>150919</v>
      </c>
      <c r="L91" s="131">
        <v>57106</v>
      </c>
      <c r="M91" s="141">
        <f t="shared" ref="M91:M96" si="23">+SUM(H91:L91)</f>
        <v>4555302</v>
      </c>
      <c r="N91" s="138">
        <v>0</v>
      </c>
      <c r="O91" s="131">
        <v>221730</v>
      </c>
      <c r="P91" s="130">
        <v>0</v>
      </c>
      <c r="Q91" s="131">
        <v>411989</v>
      </c>
      <c r="R91" s="131">
        <v>308750</v>
      </c>
      <c r="S91" s="139">
        <f t="shared" ref="S91:S96" si="24">SUM(N91:R91)</f>
        <v>942469</v>
      </c>
      <c r="T91" s="153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8">
        <v>0</v>
      </c>
      <c r="C92" s="131">
        <v>7439699</v>
      </c>
      <c r="D92" s="131">
        <v>1529088</v>
      </c>
      <c r="E92" s="131">
        <v>479307</v>
      </c>
      <c r="F92" s="130">
        <v>0</v>
      </c>
      <c r="G92" s="141">
        <f t="shared" si="22"/>
        <v>9448094</v>
      </c>
      <c r="H92" s="138">
        <v>0</v>
      </c>
      <c r="I92" s="131">
        <v>4003445</v>
      </c>
      <c r="J92" s="131">
        <v>328679</v>
      </c>
      <c r="K92" s="131">
        <v>127403</v>
      </c>
      <c r="L92" s="131">
        <v>92449</v>
      </c>
      <c r="M92" s="141">
        <f t="shared" si="23"/>
        <v>4551976</v>
      </c>
      <c r="N92" s="138">
        <v>0</v>
      </c>
      <c r="O92" s="131">
        <v>221564</v>
      </c>
      <c r="P92" s="130">
        <v>0</v>
      </c>
      <c r="Q92" s="131">
        <v>413897</v>
      </c>
      <c r="R92" s="131">
        <v>324167</v>
      </c>
      <c r="S92" s="139">
        <f t="shared" si="24"/>
        <v>959628</v>
      </c>
      <c r="T92" s="153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3">
        <v>0</v>
      </c>
      <c r="C93" s="164">
        <v>7324458</v>
      </c>
      <c r="D93" s="164">
        <v>1506883</v>
      </c>
      <c r="E93" s="164">
        <v>441363</v>
      </c>
      <c r="F93" s="165">
        <v>0</v>
      </c>
      <c r="G93" s="166">
        <f t="shared" si="22"/>
        <v>9272704</v>
      </c>
      <c r="H93" s="163">
        <v>0</v>
      </c>
      <c r="I93" s="164">
        <v>3900735</v>
      </c>
      <c r="J93" s="164">
        <v>331079</v>
      </c>
      <c r="K93" s="164">
        <v>104097</v>
      </c>
      <c r="L93" s="164">
        <v>127450</v>
      </c>
      <c r="M93" s="166">
        <f t="shared" si="23"/>
        <v>4463361</v>
      </c>
      <c r="N93" s="163">
        <v>0</v>
      </c>
      <c r="O93" s="164">
        <v>234000</v>
      </c>
      <c r="P93" s="165">
        <v>0</v>
      </c>
      <c r="Q93" s="164">
        <v>332718</v>
      </c>
      <c r="R93" s="164">
        <v>452685</v>
      </c>
      <c r="S93" s="139">
        <f t="shared" si="24"/>
        <v>1019403</v>
      </c>
      <c r="T93" s="153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3">
        <v>0</v>
      </c>
      <c r="C94" s="164">
        <v>7225301</v>
      </c>
      <c r="D94" s="164">
        <v>1441047</v>
      </c>
      <c r="E94" s="164">
        <v>312157</v>
      </c>
      <c r="F94" s="179">
        <v>105991</v>
      </c>
      <c r="G94" s="166">
        <f t="shared" si="22"/>
        <v>9084496</v>
      </c>
      <c r="H94" s="163">
        <v>0</v>
      </c>
      <c r="I94" s="164">
        <v>3648796</v>
      </c>
      <c r="J94" s="164">
        <v>333836</v>
      </c>
      <c r="K94" s="164">
        <v>127633</v>
      </c>
      <c r="L94" s="164">
        <v>122163</v>
      </c>
      <c r="M94" s="166">
        <f t="shared" si="23"/>
        <v>4232428</v>
      </c>
      <c r="N94" s="163">
        <v>0</v>
      </c>
      <c r="O94" s="164">
        <v>234839</v>
      </c>
      <c r="P94" s="165">
        <v>0</v>
      </c>
      <c r="Q94" s="164">
        <v>311560</v>
      </c>
      <c r="R94" s="164">
        <v>503670</v>
      </c>
      <c r="S94" s="139">
        <f t="shared" si="24"/>
        <v>1050069</v>
      </c>
      <c r="T94" s="153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3">
        <v>0</v>
      </c>
      <c r="C95" s="164">
        <v>7048699</v>
      </c>
      <c r="D95" s="164">
        <v>1346691</v>
      </c>
      <c r="E95" s="164">
        <v>256123</v>
      </c>
      <c r="F95" s="179">
        <v>136398</v>
      </c>
      <c r="G95" s="166">
        <f t="shared" si="22"/>
        <v>8787911</v>
      </c>
      <c r="H95" s="163">
        <v>0</v>
      </c>
      <c r="I95" s="164">
        <v>3816931</v>
      </c>
      <c r="J95" s="164">
        <v>191763</v>
      </c>
      <c r="K95" s="164">
        <v>123354</v>
      </c>
      <c r="L95" s="164">
        <v>171282</v>
      </c>
      <c r="M95" s="166">
        <f t="shared" si="23"/>
        <v>4303330</v>
      </c>
      <c r="N95" s="163">
        <v>0</v>
      </c>
      <c r="O95" s="164">
        <v>236722</v>
      </c>
      <c r="P95" s="165">
        <v>0</v>
      </c>
      <c r="Q95" s="164">
        <v>302529</v>
      </c>
      <c r="R95" s="164">
        <v>491968</v>
      </c>
      <c r="S95" s="139">
        <f t="shared" si="24"/>
        <v>1031219</v>
      </c>
      <c r="T95" s="153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3">
        <v>0</v>
      </c>
      <c r="C96" s="164">
        <v>7065313</v>
      </c>
      <c r="D96" s="164">
        <v>1214567</v>
      </c>
      <c r="E96" s="164">
        <v>183109</v>
      </c>
      <c r="F96" s="179">
        <v>195630</v>
      </c>
      <c r="G96" s="166">
        <f t="shared" si="22"/>
        <v>8658619</v>
      </c>
      <c r="H96" s="163">
        <v>0</v>
      </c>
      <c r="I96" s="164">
        <v>2002436</v>
      </c>
      <c r="J96" s="164">
        <v>1805322</v>
      </c>
      <c r="K96" s="164">
        <v>136952</v>
      </c>
      <c r="L96" s="164">
        <v>189988</v>
      </c>
      <c r="M96" s="166">
        <f t="shared" si="23"/>
        <v>4134698</v>
      </c>
      <c r="N96" s="163">
        <v>0</v>
      </c>
      <c r="O96" s="164">
        <v>185171</v>
      </c>
      <c r="P96" s="165">
        <v>0</v>
      </c>
      <c r="Q96" s="164">
        <v>316427</v>
      </c>
      <c r="R96" s="164">
        <v>564105</v>
      </c>
      <c r="S96" s="139">
        <f t="shared" si="24"/>
        <v>1065703</v>
      </c>
      <c r="T96" s="153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3">
        <v>0</v>
      </c>
      <c r="C97" s="164">
        <v>6935665</v>
      </c>
      <c r="D97" s="164">
        <v>1234616</v>
      </c>
      <c r="E97" s="164">
        <v>141161</v>
      </c>
      <c r="F97" s="179">
        <v>226503</v>
      </c>
      <c r="G97" s="166">
        <f t="shared" si="22"/>
        <v>8537945</v>
      </c>
      <c r="H97" s="163">
        <v>0</v>
      </c>
      <c r="I97" s="164">
        <v>2052400</v>
      </c>
      <c r="J97" s="164">
        <v>1779834</v>
      </c>
      <c r="K97" s="164">
        <v>146855</v>
      </c>
      <c r="L97" s="164">
        <v>221435</v>
      </c>
      <c r="M97" s="166">
        <f t="shared" ref="M97:M106" si="32">+SUM(H97:L97)</f>
        <v>4200524</v>
      </c>
      <c r="N97" s="163">
        <v>0</v>
      </c>
      <c r="O97" s="164">
        <v>163369</v>
      </c>
      <c r="P97" s="165">
        <v>0</v>
      </c>
      <c r="Q97" s="164">
        <v>336631</v>
      </c>
      <c r="R97" s="164">
        <v>595492</v>
      </c>
      <c r="S97" s="139">
        <f t="shared" ref="S97:S106" si="33">SUM(N97:R97)</f>
        <v>1095492</v>
      </c>
      <c r="T97" s="153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3">
        <v>0</v>
      </c>
      <c r="C98" s="164">
        <v>6979874</v>
      </c>
      <c r="D98" s="164">
        <v>1210672</v>
      </c>
      <c r="E98" s="164">
        <v>101253</v>
      </c>
      <c r="F98" s="179">
        <v>308501</v>
      </c>
      <c r="G98" s="166">
        <f t="shared" si="22"/>
        <v>8600300</v>
      </c>
      <c r="H98" s="163">
        <v>0</v>
      </c>
      <c r="I98" s="164">
        <v>1913877</v>
      </c>
      <c r="J98" s="164">
        <v>1716159</v>
      </c>
      <c r="K98" s="164">
        <v>266928</v>
      </c>
      <c r="L98" s="164">
        <v>291133</v>
      </c>
      <c r="M98" s="166">
        <f t="shared" si="32"/>
        <v>4188097</v>
      </c>
      <c r="N98" s="163">
        <v>0</v>
      </c>
      <c r="O98" s="164">
        <v>166966</v>
      </c>
      <c r="P98" s="165">
        <v>0</v>
      </c>
      <c r="Q98" s="164">
        <v>333461</v>
      </c>
      <c r="R98" s="164">
        <v>633795</v>
      </c>
      <c r="S98" s="139">
        <f t="shared" si="33"/>
        <v>1134222</v>
      </c>
      <c r="T98" s="153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3">
        <v>0</v>
      </c>
      <c r="C99" s="164">
        <v>7037382</v>
      </c>
      <c r="D99" s="164">
        <v>1277543</v>
      </c>
      <c r="E99" s="164">
        <v>100391</v>
      </c>
      <c r="F99" s="179">
        <v>249640</v>
      </c>
      <c r="G99" s="166">
        <f t="shared" si="22"/>
        <v>8664956</v>
      </c>
      <c r="H99" s="163">
        <v>0</v>
      </c>
      <c r="I99" s="164">
        <v>1835041</v>
      </c>
      <c r="J99" s="164">
        <v>1768861</v>
      </c>
      <c r="K99" s="164">
        <v>270157</v>
      </c>
      <c r="L99" s="164">
        <v>308707</v>
      </c>
      <c r="M99" s="166">
        <f t="shared" si="32"/>
        <v>4182766</v>
      </c>
      <c r="N99" s="163">
        <v>0</v>
      </c>
      <c r="O99" s="164">
        <v>166950</v>
      </c>
      <c r="P99" s="165">
        <v>0</v>
      </c>
      <c r="Q99" s="164">
        <v>329835</v>
      </c>
      <c r="R99" s="164">
        <v>678162</v>
      </c>
      <c r="S99" s="139">
        <f t="shared" si="33"/>
        <v>1174947</v>
      </c>
      <c r="T99" s="153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3">
        <v>0</v>
      </c>
      <c r="C100" s="164">
        <v>7122276</v>
      </c>
      <c r="D100" s="164">
        <v>1292993</v>
      </c>
      <c r="E100" s="164">
        <v>101745</v>
      </c>
      <c r="F100" s="179">
        <v>246893</v>
      </c>
      <c r="G100" s="166">
        <f t="shared" si="22"/>
        <v>8763907</v>
      </c>
      <c r="H100" s="163">
        <v>0</v>
      </c>
      <c r="I100" s="164">
        <v>1850948</v>
      </c>
      <c r="J100" s="164">
        <v>1781939</v>
      </c>
      <c r="K100" s="164">
        <v>264357</v>
      </c>
      <c r="L100" s="164">
        <v>314705</v>
      </c>
      <c r="M100" s="166">
        <f t="shared" si="32"/>
        <v>4211949</v>
      </c>
      <c r="N100" s="163">
        <v>0</v>
      </c>
      <c r="O100" s="164">
        <v>168963</v>
      </c>
      <c r="P100" s="165">
        <v>0</v>
      </c>
      <c r="Q100" s="164">
        <v>326352</v>
      </c>
      <c r="R100" s="164">
        <v>720323</v>
      </c>
      <c r="S100" s="139">
        <f t="shared" si="33"/>
        <v>1215638</v>
      </c>
      <c r="T100" s="153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3">
        <v>0</v>
      </c>
      <c r="C101" s="164">
        <v>7183309</v>
      </c>
      <c r="D101" s="164">
        <v>1209441</v>
      </c>
      <c r="E101" s="164">
        <v>100701</v>
      </c>
      <c r="F101" s="179">
        <v>336642</v>
      </c>
      <c r="G101" s="166">
        <f t="shared" si="22"/>
        <v>8830093</v>
      </c>
      <c r="H101" s="163">
        <v>0</v>
      </c>
      <c r="I101" s="164">
        <v>1918729</v>
      </c>
      <c r="J101" s="164">
        <v>1639352</v>
      </c>
      <c r="K101" s="164">
        <v>274697</v>
      </c>
      <c r="L101" s="164">
        <v>319013</v>
      </c>
      <c r="M101" s="166">
        <f t="shared" si="32"/>
        <v>4151791</v>
      </c>
      <c r="N101" s="163">
        <v>0</v>
      </c>
      <c r="O101" s="164">
        <v>169236</v>
      </c>
      <c r="P101" s="165">
        <v>0</v>
      </c>
      <c r="Q101" s="164">
        <v>322759</v>
      </c>
      <c r="R101" s="164">
        <v>753158</v>
      </c>
      <c r="S101" s="139">
        <f t="shared" si="33"/>
        <v>1245153</v>
      </c>
      <c r="T101" s="153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3">
        <v>0</v>
      </c>
      <c r="C102" s="164">
        <v>5196081</v>
      </c>
      <c r="D102" s="164">
        <v>3107664</v>
      </c>
      <c r="E102" s="164">
        <v>206627</v>
      </c>
      <c r="F102" s="179">
        <v>354061</v>
      </c>
      <c r="G102" s="166">
        <f t="shared" si="22"/>
        <v>8864433</v>
      </c>
      <c r="H102" s="163">
        <v>0</v>
      </c>
      <c r="I102" s="164">
        <v>1906140</v>
      </c>
      <c r="J102" s="164">
        <v>1839636</v>
      </c>
      <c r="K102" s="164">
        <v>274784</v>
      </c>
      <c r="L102" s="164">
        <v>372145</v>
      </c>
      <c r="M102" s="166">
        <f t="shared" si="32"/>
        <v>4392705</v>
      </c>
      <c r="N102" s="163">
        <v>0</v>
      </c>
      <c r="O102" s="164">
        <v>169387</v>
      </c>
      <c r="P102" s="165">
        <v>0</v>
      </c>
      <c r="Q102" s="164">
        <v>321040</v>
      </c>
      <c r="R102" s="164">
        <v>792499</v>
      </c>
      <c r="S102" s="181">
        <f t="shared" si="33"/>
        <v>1282926</v>
      </c>
      <c r="T102" s="153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3">
        <v>0</v>
      </c>
      <c r="C103" s="164">
        <v>5780893</v>
      </c>
      <c r="D103" s="164">
        <v>2647035</v>
      </c>
      <c r="E103" s="164">
        <v>224895</v>
      </c>
      <c r="F103" s="179">
        <v>240650</v>
      </c>
      <c r="G103" s="166">
        <f t="shared" si="22"/>
        <v>8893473</v>
      </c>
      <c r="H103" s="163">
        <v>0</v>
      </c>
      <c r="I103" s="164">
        <v>1978738</v>
      </c>
      <c r="J103" s="164">
        <v>1768049</v>
      </c>
      <c r="K103" s="164">
        <v>273073</v>
      </c>
      <c r="L103" s="164">
        <v>479965</v>
      </c>
      <c r="M103" s="166">
        <f t="shared" si="32"/>
        <v>4499825</v>
      </c>
      <c r="N103" s="163">
        <v>0</v>
      </c>
      <c r="O103" s="164">
        <v>168955</v>
      </c>
      <c r="P103" s="165">
        <v>0</v>
      </c>
      <c r="Q103" s="164">
        <v>318229</v>
      </c>
      <c r="R103" s="164">
        <v>841023</v>
      </c>
      <c r="S103" s="181">
        <f t="shared" si="33"/>
        <v>1328207</v>
      </c>
      <c r="T103" s="153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3">
        <v>0</v>
      </c>
      <c r="C104" s="164">
        <v>5012052</v>
      </c>
      <c r="D104" s="164">
        <v>3122252</v>
      </c>
      <c r="E104" s="164">
        <v>274598</v>
      </c>
      <c r="F104" s="179">
        <v>493495</v>
      </c>
      <c r="G104" s="166">
        <f t="shared" si="22"/>
        <v>8902397</v>
      </c>
      <c r="H104" s="163">
        <v>0</v>
      </c>
      <c r="I104" s="164">
        <v>2113488</v>
      </c>
      <c r="J104" s="164">
        <v>1821036</v>
      </c>
      <c r="K104" s="164">
        <v>270543</v>
      </c>
      <c r="L104" s="164">
        <v>428664</v>
      </c>
      <c r="M104" s="166">
        <f t="shared" si="32"/>
        <v>4633731</v>
      </c>
      <c r="N104" s="163">
        <v>0</v>
      </c>
      <c r="O104" s="164">
        <v>168645</v>
      </c>
      <c r="P104" s="165">
        <v>0</v>
      </c>
      <c r="Q104" s="164">
        <v>308797</v>
      </c>
      <c r="R104" s="164">
        <v>894645</v>
      </c>
      <c r="S104" s="181">
        <f t="shared" si="33"/>
        <v>1372087</v>
      </c>
      <c r="T104" s="153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3">
        <v>0</v>
      </c>
      <c r="C105" s="164">
        <v>4973761</v>
      </c>
      <c r="D105" s="164">
        <v>3222201</v>
      </c>
      <c r="E105" s="164">
        <v>195932</v>
      </c>
      <c r="F105" s="179">
        <v>523537</v>
      </c>
      <c r="G105" s="166">
        <f t="shared" si="22"/>
        <v>8915431</v>
      </c>
      <c r="H105" s="163">
        <v>0</v>
      </c>
      <c r="I105" s="164">
        <v>1965717</v>
      </c>
      <c r="J105" s="164">
        <v>1786349</v>
      </c>
      <c r="K105" s="164">
        <v>267976</v>
      </c>
      <c r="L105" s="164">
        <v>528453</v>
      </c>
      <c r="M105" s="166">
        <f t="shared" si="32"/>
        <v>4548495</v>
      </c>
      <c r="N105" s="163">
        <v>0</v>
      </c>
      <c r="O105" s="164">
        <v>168392</v>
      </c>
      <c r="P105" s="165">
        <v>0</v>
      </c>
      <c r="Q105" s="164">
        <v>305974</v>
      </c>
      <c r="R105" s="164">
        <v>906357</v>
      </c>
      <c r="S105" s="181">
        <f t="shared" si="33"/>
        <v>1380723</v>
      </c>
      <c r="T105" s="153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3.5" thickBot="1" x14ac:dyDescent="0.25">
      <c r="A106" s="91" t="s">
        <v>129</v>
      </c>
      <c r="B106" s="163">
        <v>0</v>
      </c>
      <c r="C106" s="164">
        <v>4914141</v>
      </c>
      <c r="D106" s="164">
        <v>3224349</v>
      </c>
      <c r="E106" s="164">
        <v>197402</v>
      </c>
      <c r="F106" s="179">
        <v>593235</v>
      </c>
      <c r="G106" s="166">
        <f t="shared" si="22"/>
        <v>8929127</v>
      </c>
      <c r="H106" s="163">
        <v>0</v>
      </c>
      <c r="I106" s="164">
        <v>1930861</v>
      </c>
      <c r="J106" s="164">
        <v>1780785</v>
      </c>
      <c r="K106" s="164">
        <v>262535</v>
      </c>
      <c r="L106" s="164">
        <v>589478</v>
      </c>
      <c r="M106" s="166">
        <f t="shared" si="32"/>
        <v>4563659</v>
      </c>
      <c r="N106" s="163">
        <v>0</v>
      </c>
      <c r="O106" s="164">
        <v>168501</v>
      </c>
      <c r="P106" s="165">
        <v>0</v>
      </c>
      <c r="Q106" s="164">
        <v>302680</v>
      </c>
      <c r="R106" s="164">
        <v>910408</v>
      </c>
      <c r="S106" s="181">
        <f t="shared" si="33"/>
        <v>1381589</v>
      </c>
      <c r="T106" s="153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7.25" customHeight="1" x14ac:dyDescent="0.2">
      <c r="A107" s="182" t="s">
        <v>100</v>
      </c>
      <c r="B107" s="204" t="s">
        <v>117</v>
      </c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5"/>
    </row>
    <row r="108" spans="1:25" s="2" customFormat="1" ht="13.5" thickBot="1" x14ac:dyDescent="0.25">
      <c r="A108" s="183" t="s">
        <v>120</v>
      </c>
      <c r="B108" s="201" t="s">
        <v>121</v>
      </c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2"/>
    </row>
    <row r="109" spans="1:25" s="2" customFormat="1" ht="12.75" x14ac:dyDescent="0.2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s="2" customFormat="1" ht="12.75" x14ac:dyDescent="0.2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s="2" customFormat="1" ht="12.75" x14ac:dyDescent="0.2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s="2" customFormat="1" ht="12.75" x14ac:dyDescent="0.2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3:25" s="2" customFormat="1" ht="12.75" x14ac:dyDescent="0.2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3:25" s="2" customFormat="1" ht="12.75" x14ac:dyDescent="0.2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3:25" s="2" customFormat="1" ht="12.75" x14ac:dyDescent="0.2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3:25" s="2" customFormat="1" ht="12.75" x14ac:dyDescent="0.2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3:25" s="2" customFormat="1" ht="12.75" x14ac:dyDescent="0.2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3:25" s="2" customFormat="1" ht="12.75" x14ac:dyDescent="0.2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3:25" s="2" customFormat="1" ht="12.75" x14ac:dyDescent="0.2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3:25" s="2" customFormat="1" ht="12.75" x14ac:dyDescent="0.2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3:25" s="2" customFormat="1" ht="12.75" x14ac:dyDescent="0.2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3:25" s="2" customFormat="1" ht="12.75" x14ac:dyDescent="0.2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3:25" s="2" customFormat="1" ht="12.75" x14ac:dyDescent="0.2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3:25" s="2" customFormat="1" ht="12.75" x14ac:dyDescent="0.2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3:25" s="2" customFormat="1" ht="12.75" x14ac:dyDescent="0.2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3:25" s="2" customFormat="1" ht="12.75" x14ac:dyDescent="0.2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3:25" s="2" customFormat="1" ht="12.75" x14ac:dyDescent="0.2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3:25" s="2" customFormat="1" ht="12.75" x14ac:dyDescent="0.2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3:25" s="2" customFormat="1" ht="12.75" x14ac:dyDescent="0.2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3:25" s="2" customFormat="1" ht="12.75" x14ac:dyDescent="0.2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3:25" s="2" customFormat="1" ht="12.75" x14ac:dyDescent="0.2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3:25" s="2" customFormat="1" ht="12.75" x14ac:dyDescent="0.2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3:25" s="2" customFormat="1" ht="12.75" x14ac:dyDescent="0.2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3:25" s="2" customFormat="1" ht="12.75" x14ac:dyDescent="0.2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3:25" s="2" customFormat="1" ht="12.75" x14ac:dyDescent="0.2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3:25" s="2" customFormat="1" ht="12.75" x14ac:dyDescent="0.2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3:25" s="2" customFormat="1" ht="12.75" x14ac:dyDescent="0.2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3:25" s="2" customFormat="1" ht="12.75" x14ac:dyDescent="0.2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3:25" s="2" customFormat="1" ht="12.75" x14ac:dyDescent="0.2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3:25" s="2" customFormat="1" ht="12.75" x14ac:dyDescent="0.2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3:25" s="2" customFormat="1" ht="12.75" x14ac:dyDescent="0.2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3:25" s="2" customFormat="1" ht="12.75" x14ac:dyDescent="0.2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3:25" s="2" customFormat="1" ht="12.75" x14ac:dyDescent="0.2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3:25" s="2" customFormat="1" ht="12.75" x14ac:dyDescent="0.2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3:25" s="2" customFormat="1" ht="12.75" x14ac:dyDescent="0.2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3:25" s="2" customFormat="1" ht="12.75" x14ac:dyDescent="0.2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3:25" s="2" customFormat="1" ht="12.75" x14ac:dyDescent="0.2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3:25" s="2" customFormat="1" ht="12.75" x14ac:dyDescent="0.2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3:25" s="2" customFormat="1" ht="12.75" x14ac:dyDescent="0.2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3:25" s="2" customFormat="1" ht="12.75" x14ac:dyDescent="0.2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3:25" s="2" customFormat="1" ht="12.75" x14ac:dyDescent="0.2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3:25" s="2" customFormat="1" ht="12.75" x14ac:dyDescent="0.2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3:25" s="2" customFormat="1" ht="12.75" x14ac:dyDescent="0.2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3:25" s="2" customFormat="1" ht="12.75" x14ac:dyDescent="0.2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3:25" s="2" customFormat="1" ht="12.75" x14ac:dyDescent="0.2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3:25" s="2" customFormat="1" ht="12.75" x14ac:dyDescent="0.2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3:25" s="2" customFormat="1" ht="12.75" x14ac:dyDescent="0.2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3:25" s="2" customFormat="1" ht="12.75" x14ac:dyDescent="0.2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3:25" s="2" customFormat="1" ht="12.75" x14ac:dyDescent="0.2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3:25" s="2" customFormat="1" ht="12.75" x14ac:dyDescent="0.2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3:25" s="2" customFormat="1" ht="12.75" x14ac:dyDescent="0.2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3:25" s="2" customFormat="1" ht="12.75" x14ac:dyDescent="0.2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3:25" s="2" customFormat="1" ht="12.75" x14ac:dyDescent="0.2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3:25" s="2" customFormat="1" ht="12.75" x14ac:dyDescent="0.2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3:25" s="2" customFormat="1" ht="12.75" x14ac:dyDescent="0.2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3:25" s="2" customFormat="1" ht="12.75" x14ac:dyDescent="0.2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3:25" s="2" customFormat="1" ht="12.75" x14ac:dyDescent="0.2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3:25" s="2" customFormat="1" ht="12.75" x14ac:dyDescent="0.2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3:25" s="2" customFormat="1" ht="12.75" x14ac:dyDescent="0.2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3:25" s="2" customFormat="1" ht="12.75" x14ac:dyDescent="0.2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3:25" s="2" customFormat="1" ht="12.75" x14ac:dyDescent="0.2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3:25" s="2" customFormat="1" ht="12.75" x14ac:dyDescent="0.2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3:25" s="2" customFormat="1" ht="12.75" x14ac:dyDescent="0.2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3:25" s="2" customFormat="1" ht="12.75" x14ac:dyDescent="0.2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3:25" s="2" customFormat="1" ht="12.75" x14ac:dyDescent="0.2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3:25" s="2" customFormat="1" ht="12.75" x14ac:dyDescent="0.2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3:25" s="2" customFormat="1" ht="12.75" x14ac:dyDescent="0.2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3:25" s="2" customFormat="1" ht="12.75" x14ac:dyDescent="0.2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3:25" s="2" customFormat="1" ht="12.75" x14ac:dyDescent="0.2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3:25" s="2" customFormat="1" ht="12.75" x14ac:dyDescent="0.2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3:25" s="2" customFormat="1" ht="12.75" x14ac:dyDescent="0.2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3:25" s="2" customFormat="1" ht="12.75" x14ac:dyDescent="0.2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3:25" s="2" customFormat="1" ht="12.75" x14ac:dyDescent="0.2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3:25" s="2" customFormat="1" ht="12.75" x14ac:dyDescent="0.2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3:25" s="2" customFormat="1" ht="12.75" x14ac:dyDescent="0.2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3:25" s="2" customFormat="1" ht="12.75" x14ac:dyDescent="0.2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3:25" s="2" customFormat="1" ht="12.75" x14ac:dyDescent="0.2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3:25" s="2" customFormat="1" ht="12.75" x14ac:dyDescent="0.2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3:25" s="2" customFormat="1" ht="12.75" x14ac:dyDescent="0.2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3:25" s="2" customFormat="1" ht="12.75" x14ac:dyDescent="0.2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3:25" s="2" customFormat="1" ht="12.75" x14ac:dyDescent="0.2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3:25" s="2" customFormat="1" ht="12.75" x14ac:dyDescent="0.2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s="2" customFormat="1" ht="12.75" x14ac:dyDescent="0.2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s="2" customFormat="1" ht="12.75" x14ac:dyDescent="0.2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s="2" customFormat="1" ht="12.75" x14ac:dyDescent="0.2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s="2" customFormat="1" ht="12.75" x14ac:dyDescent="0.2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s="2" customFormat="1" ht="12.75" x14ac:dyDescent="0.2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s="7" customFormat="1" ht="12.75" x14ac:dyDescent="0.2">
      <c r="A198" s="2"/>
      <c r="B198" s="2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s="7" customFormat="1" ht="12" x14ac:dyDescent="0.2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</row>
    <row r="200" spans="1:25" s="7" customFormat="1" ht="12" x14ac:dyDescent="0.2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</row>
    <row r="201" spans="1:25" s="3" customFormat="1" ht="12" x14ac:dyDescent="0.2">
      <c r="A201" s="7"/>
      <c r="B201" s="7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</row>
    <row r="202" spans="1:25" s="3" customFormat="1" ht="12" x14ac:dyDescent="0.2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</row>
    <row r="203" spans="1:25" s="3" customFormat="1" ht="12" x14ac:dyDescent="0.2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</row>
    <row r="204" spans="1:25" s="2" customFormat="1" ht="12.75" x14ac:dyDescent="0.2">
      <c r="A204" s="3"/>
      <c r="B204" s="3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</row>
    <row r="205" spans="1:25" s="2" customFormat="1" ht="12.75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x14ac:dyDescent="0.25">
      <c r="A206" s="2"/>
      <c r="B206" s="2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</sheetData>
  <mergeCells count="7">
    <mergeCell ref="B108:Y108"/>
    <mergeCell ref="N7:P7"/>
    <mergeCell ref="B107:Y107"/>
    <mergeCell ref="B10:F10"/>
    <mergeCell ref="Y10:Y11"/>
    <mergeCell ref="H10:L10"/>
    <mergeCell ref="N10:R10"/>
  </mergeCells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" formulaRange="1"/>
    <ignoredError sqref="A84 A72 A60 A48 A36 A24 A96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colorId="23" workbookViewId="0"/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100"/>
      <c r="B1" s="101"/>
      <c r="C1" s="101"/>
      <c r="D1" s="101"/>
      <c r="E1" s="102"/>
      <c r="F1" s="102"/>
      <c r="G1" s="102"/>
      <c r="H1" s="102"/>
      <c r="I1" s="102"/>
      <c r="J1" s="101"/>
      <c r="K1" s="101"/>
      <c r="L1" s="101"/>
      <c r="M1" s="103"/>
    </row>
    <row r="2" spans="1:13" ht="20.100000000000001" customHeight="1" x14ac:dyDescent="0.25">
      <c r="A2" s="104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5"/>
    </row>
    <row r="3" spans="1:13" ht="20.100000000000001" customHeight="1" x14ac:dyDescent="0.25">
      <c r="A3" s="104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5"/>
    </row>
    <row r="4" spans="1:13" ht="20.100000000000001" customHeight="1" x14ac:dyDescent="0.25">
      <c r="A4" s="104"/>
      <c r="B4" s="178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5"/>
    </row>
    <row r="5" spans="1:13" ht="20.100000000000001" customHeight="1" thickBot="1" x14ac:dyDescent="0.3">
      <c r="A5" s="111"/>
      <c r="B5" s="112"/>
      <c r="C5" s="112"/>
      <c r="D5" s="112"/>
      <c r="E5" s="113"/>
      <c r="F5" s="112"/>
      <c r="G5" s="112"/>
      <c r="H5" s="112"/>
      <c r="I5" s="112"/>
      <c r="J5" s="112"/>
      <c r="K5" s="112"/>
      <c r="L5" s="114"/>
      <c r="M5" s="115"/>
    </row>
    <row r="6" spans="1:13" s="19" customFormat="1" ht="20.100000000000001" customHeight="1" x14ac:dyDescent="0.25">
      <c r="A6" s="116"/>
      <c r="B6" s="160" t="str">
        <f>Índice!B6</f>
        <v>Fuente: Registros administrativos ARCOTEL</v>
      </c>
      <c r="C6" s="160"/>
      <c r="D6" s="160"/>
      <c r="E6" s="160"/>
      <c r="F6" s="160"/>
      <c r="G6" s="160"/>
      <c r="H6" s="160"/>
      <c r="I6" s="117"/>
      <c r="J6" s="117"/>
      <c r="K6" s="117"/>
      <c r="L6" s="117"/>
      <c r="M6" s="118"/>
    </row>
    <row r="7" spans="1:13" s="19" customFormat="1" ht="20.100000000000001" customHeight="1" x14ac:dyDescent="0.25">
      <c r="A7" s="106"/>
      <c r="B7" s="157" t="str">
        <f>Índice!B7</f>
        <v>Fecha de Publicación: Noviembre de 2016</v>
      </c>
      <c r="C7" s="157"/>
      <c r="D7" s="157"/>
      <c r="E7" s="157"/>
      <c r="F7" s="157"/>
      <c r="G7" s="157"/>
      <c r="H7" s="157"/>
      <c r="I7" s="24"/>
      <c r="J7" s="24"/>
      <c r="K7" s="24"/>
      <c r="L7" s="211" t="s">
        <v>99</v>
      </c>
      <c r="M7" s="212"/>
    </row>
    <row r="8" spans="1:13" s="19" customFormat="1" ht="20.100000000000001" customHeight="1" thickBot="1" x14ac:dyDescent="0.3">
      <c r="A8" s="119"/>
      <c r="B8" s="161" t="str">
        <f>Índice!B8</f>
        <v>Fecha de corte: Octubre 2016</v>
      </c>
      <c r="C8" s="161"/>
      <c r="D8" s="161"/>
      <c r="E8" s="161"/>
      <c r="F8" s="161"/>
      <c r="G8" s="161"/>
      <c r="H8" s="161"/>
      <c r="I8" s="120"/>
      <c r="J8" s="120"/>
      <c r="K8" s="120"/>
      <c r="L8" s="120"/>
      <c r="M8" s="121"/>
    </row>
    <row r="9" spans="1:13" ht="20.100000000000001" customHeight="1" thickBot="1" x14ac:dyDescent="0.3">
      <c r="A9" s="107"/>
      <c r="B9" s="108"/>
      <c r="C9" s="108"/>
      <c r="D9" s="108"/>
      <c r="E9" s="109"/>
      <c r="F9" s="108"/>
      <c r="G9" s="108"/>
      <c r="H9" s="108"/>
      <c r="I9" s="108"/>
      <c r="J9" s="108"/>
      <c r="K9" s="108"/>
      <c r="L9" s="108"/>
      <c r="M9" s="110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</row>
    <row r="12" spans="1:13" x14ac:dyDescent="0.25">
      <c r="A12" s="125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6"/>
    </row>
    <row r="13" spans="1:13" x14ac:dyDescent="0.25">
      <c r="A13" s="125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6"/>
    </row>
    <row r="14" spans="1:13" x14ac:dyDescent="0.25">
      <c r="A14" s="125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6"/>
    </row>
    <row r="15" spans="1:13" x14ac:dyDescent="0.25">
      <c r="A15" s="125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6"/>
    </row>
    <row r="16" spans="1:13" x14ac:dyDescent="0.25">
      <c r="A16" s="125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6"/>
    </row>
    <row r="17" spans="1:13" x14ac:dyDescent="0.25">
      <c r="A17" s="125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6"/>
    </row>
    <row r="18" spans="1:13" x14ac:dyDescent="0.25">
      <c r="A18" s="125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6"/>
    </row>
    <row r="19" spans="1:13" x14ac:dyDescent="0.25">
      <c r="A19" s="125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6"/>
    </row>
    <row r="20" spans="1:13" x14ac:dyDescent="0.25">
      <c r="A20" s="125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6"/>
    </row>
    <row r="21" spans="1:13" x14ac:dyDescent="0.25">
      <c r="A21" s="125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6"/>
    </row>
    <row r="22" spans="1:13" x14ac:dyDescent="0.25">
      <c r="A22" s="125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6"/>
    </row>
    <row r="23" spans="1:13" x14ac:dyDescent="0.25">
      <c r="A23" s="125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6"/>
    </row>
    <row r="24" spans="1:13" x14ac:dyDescent="0.25">
      <c r="A24" s="125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6"/>
    </row>
    <row r="25" spans="1:13" x14ac:dyDescent="0.25">
      <c r="A25" s="125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6"/>
    </row>
    <row r="26" spans="1:13" x14ac:dyDescent="0.25">
      <c r="A26" s="125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6"/>
    </row>
    <row r="27" spans="1:13" x14ac:dyDescent="0.25">
      <c r="A27" s="125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6"/>
    </row>
    <row r="28" spans="1:13" x14ac:dyDescent="0.25">
      <c r="A28" s="125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6"/>
    </row>
    <row r="29" spans="1:13" x14ac:dyDescent="0.25">
      <c r="A29" s="125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6"/>
    </row>
    <row r="30" spans="1:13" x14ac:dyDescent="0.25">
      <c r="A30" s="125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6"/>
    </row>
    <row r="31" spans="1:13" x14ac:dyDescent="0.25">
      <c r="A31" s="125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6"/>
    </row>
    <row r="32" spans="1:13" x14ac:dyDescent="0.25">
      <c r="A32" s="125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6"/>
    </row>
    <row r="33" spans="1:13" x14ac:dyDescent="0.25">
      <c r="A33" s="12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6"/>
    </row>
    <row r="34" spans="1:13" x14ac:dyDescent="0.25">
      <c r="A34" s="125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6"/>
    </row>
    <row r="35" spans="1:13" x14ac:dyDescent="0.25">
      <c r="A35" s="12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6"/>
    </row>
    <row r="36" spans="1:13" x14ac:dyDescent="0.25">
      <c r="A36" s="12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6"/>
    </row>
    <row r="37" spans="1:13" x14ac:dyDescent="0.25">
      <c r="A37" s="12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6"/>
    </row>
    <row r="38" spans="1:13" x14ac:dyDescent="0.25">
      <c r="A38" s="125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6"/>
    </row>
    <row r="39" spans="1:13" x14ac:dyDescent="0.25">
      <c r="A39" s="12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6"/>
    </row>
    <row r="40" spans="1:13" x14ac:dyDescent="0.25">
      <c r="A40" s="12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6"/>
    </row>
    <row r="41" spans="1:13" x14ac:dyDescent="0.25">
      <c r="A41" s="12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6"/>
    </row>
    <row r="42" spans="1:13" x14ac:dyDescent="0.25">
      <c r="A42" s="125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6"/>
    </row>
    <row r="43" spans="1:13" x14ac:dyDescent="0.25">
      <c r="A43" s="12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6"/>
    </row>
    <row r="44" spans="1:13" x14ac:dyDescent="0.25">
      <c r="A44" s="125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6"/>
    </row>
    <row r="45" spans="1:13" x14ac:dyDescent="0.25">
      <c r="A45" s="12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6"/>
    </row>
    <row r="46" spans="1:13" x14ac:dyDescent="0.25">
      <c r="A46" s="125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6"/>
    </row>
    <row r="47" spans="1:13" x14ac:dyDescent="0.25">
      <c r="A47" s="12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6"/>
    </row>
    <row r="48" spans="1:13" x14ac:dyDescent="0.25">
      <c r="A48" s="125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6"/>
    </row>
    <row r="49" spans="1:13" x14ac:dyDescent="0.25">
      <c r="A49" s="125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6"/>
    </row>
    <row r="50" spans="1:13" x14ac:dyDescent="0.25">
      <c r="A50" s="125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6"/>
    </row>
    <row r="51" spans="1:13" x14ac:dyDescent="0.25">
      <c r="A51" s="125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6"/>
    </row>
    <row r="52" spans="1:13" x14ac:dyDescent="0.25">
      <c r="A52" s="125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6"/>
    </row>
    <row r="53" spans="1:13" x14ac:dyDescent="0.25">
      <c r="A53" s="125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6"/>
    </row>
    <row r="54" spans="1:13" x14ac:dyDescent="0.25">
      <c r="A54" s="125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6"/>
    </row>
    <row r="55" spans="1:13" x14ac:dyDescent="0.25">
      <c r="A55" s="125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6"/>
    </row>
    <row r="56" spans="1:13" x14ac:dyDescent="0.25">
      <c r="A56" s="125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6"/>
    </row>
    <row r="57" spans="1:13" x14ac:dyDescent="0.25">
      <c r="A57" s="125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6"/>
    </row>
    <row r="58" spans="1:13" x14ac:dyDescent="0.25">
      <c r="A58" s="125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6"/>
    </row>
    <row r="59" spans="1:13" x14ac:dyDescent="0.25">
      <c r="A59" s="125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6"/>
    </row>
    <row r="60" spans="1:13" x14ac:dyDescent="0.25">
      <c r="A60" s="125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6"/>
    </row>
    <row r="61" spans="1:13" x14ac:dyDescent="0.25">
      <c r="A61" s="125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6"/>
    </row>
    <row r="62" spans="1:13" x14ac:dyDescent="0.25">
      <c r="A62" s="125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6"/>
    </row>
    <row r="63" spans="1:13" x14ac:dyDescent="0.25">
      <c r="A63" s="125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6"/>
    </row>
    <row r="64" spans="1:13" x14ac:dyDescent="0.25">
      <c r="A64" s="125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6"/>
    </row>
    <row r="65" spans="1:13" x14ac:dyDescent="0.25">
      <c r="A65" s="125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6"/>
    </row>
    <row r="66" spans="1:13" x14ac:dyDescent="0.25">
      <c r="A66" s="125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6"/>
    </row>
    <row r="67" spans="1:13" x14ac:dyDescent="0.25">
      <c r="A67" s="125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6"/>
    </row>
    <row r="68" spans="1:13" ht="8.25" customHeight="1" thickBot="1" x14ac:dyDescent="0.3">
      <c r="A68" s="127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9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zoomScaleNormal="100" workbookViewId="0"/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8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9" t="str">
        <f>Índice!B6</f>
        <v>Fuente: Registros administrativos ARCOTEL</v>
      </c>
      <c r="C6" s="159"/>
      <c r="D6" s="159"/>
      <c r="E6" s="159"/>
      <c r="F6" s="159"/>
      <c r="G6" s="159"/>
      <c r="H6" s="159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7" t="str">
        <f>Índice!B7</f>
        <v>Fecha de Publicación: Noviembre de 2016</v>
      </c>
      <c r="C7" s="157"/>
      <c r="D7" s="157"/>
      <c r="E7" s="157"/>
      <c r="F7" s="157"/>
      <c r="G7" s="157"/>
      <c r="H7" s="184"/>
      <c r="I7" s="184"/>
      <c r="J7" s="184"/>
      <c r="K7" s="213" t="s">
        <v>99</v>
      </c>
      <c r="L7" s="213"/>
      <c r="M7" s="213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8" t="str">
        <f>Índice!B8</f>
        <v>Fecha de corte: Octubre 2016</v>
      </c>
      <c r="C8" s="158"/>
      <c r="D8" s="158"/>
      <c r="E8" s="158"/>
      <c r="F8" s="158"/>
      <c r="G8" s="158"/>
      <c r="H8" s="158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14.25" customHeight="1" thickBot="1" x14ac:dyDescent="0.3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23" ht="20.100000000000001" customHeight="1" thickBot="1" x14ac:dyDescent="0.3">
      <c r="A10" s="185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7"/>
    </row>
    <row r="11" spans="1:23" ht="20.100000000000001" customHeight="1" x14ac:dyDescent="0.25">
      <c r="A11" s="188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89"/>
    </row>
    <row r="12" spans="1:23" ht="20.100000000000001" customHeight="1" x14ac:dyDescent="0.25">
      <c r="A12" s="190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91"/>
    </row>
    <row r="13" spans="1:23" ht="20.100000000000001" customHeight="1" x14ac:dyDescent="0.25">
      <c r="A13" s="190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91"/>
    </row>
    <row r="14" spans="1:23" ht="20.100000000000001" customHeight="1" x14ac:dyDescent="0.25">
      <c r="A14" s="190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91"/>
    </row>
    <row r="15" spans="1:23" ht="20.100000000000001" customHeight="1" x14ac:dyDescent="0.25">
      <c r="A15" s="190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91"/>
    </row>
    <row r="16" spans="1:23" x14ac:dyDescent="0.25">
      <c r="A16" s="190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91"/>
    </row>
    <row r="17" spans="1:14" x14ac:dyDescent="0.25">
      <c r="A17" s="190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91"/>
    </row>
    <row r="18" spans="1:14" x14ac:dyDescent="0.25">
      <c r="A18" s="190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91"/>
    </row>
    <row r="19" spans="1:14" x14ac:dyDescent="0.25">
      <c r="A19" s="190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91"/>
    </row>
    <row r="20" spans="1:14" x14ac:dyDescent="0.25">
      <c r="A20" s="190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91"/>
    </row>
    <row r="21" spans="1:14" x14ac:dyDescent="0.25">
      <c r="A21" s="190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91"/>
    </row>
    <row r="22" spans="1:14" x14ac:dyDescent="0.25">
      <c r="A22" s="190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91"/>
    </row>
    <row r="23" spans="1:14" x14ac:dyDescent="0.25">
      <c r="A23" s="190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91"/>
    </row>
    <row r="24" spans="1:14" x14ac:dyDescent="0.25">
      <c r="A24" s="190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91"/>
    </row>
    <row r="25" spans="1:14" x14ac:dyDescent="0.25">
      <c r="A25" s="190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91"/>
    </row>
    <row r="26" spans="1:14" x14ac:dyDescent="0.25">
      <c r="A26" s="190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91"/>
    </row>
    <row r="27" spans="1:14" x14ac:dyDescent="0.25">
      <c r="A27" s="190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91"/>
    </row>
    <row r="28" spans="1:14" x14ac:dyDescent="0.25">
      <c r="A28" s="190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91"/>
    </row>
    <row r="29" spans="1:14" x14ac:dyDescent="0.25">
      <c r="A29" s="190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91"/>
    </row>
    <row r="30" spans="1:14" x14ac:dyDescent="0.25">
      <c r="A30" s="190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91"/>
    </row>
    <row r="31" spans="1:14" x14ac:dyDescent="0.25">
      <c r="A31" s="190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91"/>
    </row>
    <row r="32" spans="1:14" x14ac:dyDescent="0.25">
      <c r="A32" s="190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91"/>
    </row>
    <row r="33" spans="1:14" x14ac:dyDescent="0.25">
      <c r="A33" s="190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91"/>
    </row>
    <row r="34" spans="1:14" x14ac:dyDescent="0.25">
      <c r="A34" s="190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191"/>
    </row>
    <row r="35" spans="1:14" x14ac:dyDescent="0.25">
      <c r="A35" s="190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91"/>
    </row>
    <row r="36" spans="1:14" ht="15.75" thickBot="1" x14ac:dyDescent="0.3">
      <c r="A36" s="192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4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Daniela Estrella</cp:lastModifiedBy>
  <dcterms:created xsi:type="dcterms:W3CDTF">2015-09-25T14:51:52Z</dcterms:created>
  <dcterms:modified xsi:type="dcterms:W3CDTF">2016-11-25T21:10:07Z</dcterms:modified>
</cp:coreProperties>
</file>