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80" tabRatio="875" activeTab="2"/>
  </bookViews>
  <sheets>
    <sheet name="Índice" sheetId="1" r:id="rId1"/>
    <sheet name="Abonados y terminales" sheetId="2" r:id="rId2"/>
    <sheet name="Participación de mercado" sheetId="3" r:id="rId3"/>
  </sheets>
  <definedNames/>
  <calcPr fullCalcOnLoad="1"/>
</workbook>
</file>

<file path=xl/sharedStrings.xml><?xml version="1.0" encoding="utf-8"?>
<sst xmlns="http://schemas.openxmlformats.org/spreadsheetml/2006/main" count="72" uniqueCount="44">
  <si>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</si>
  <si>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</si>
  <si>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</si>
  <si>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</si>
  <si>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</si>
  <si>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</si>
  <si>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</si>
  <si>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</si>
  <si>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</si>
  <si>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</si>
  <si>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</si>
  <si>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</si>
  <si>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</si>
  <si>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Fuente: Registros administrativos ARCOTEL</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</si>
  <si>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</si>
  <si>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</si>
  <si>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</si>
  <si>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</si>
  <si>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</si>
  <si>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</si>
  <si>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</si>
  <si>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</si>
  <si>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</si>
  <si>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</si>
  <si>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</si>
  <si>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</si>
  <si>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</si>
  <si>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</si>
  <si>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</si>
  <si>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</si>
  <si>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</si>
  <si>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</si>
  <si>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</si>
  <si>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</si>
  <si>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</si>
  <si>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</si>
  <si>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</si>
  <si>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</si>
  <si>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</si>
  <si>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Fecha de corte: Diciembre 2017 (trimestral)</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</si>
  <si>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</si>
  <si>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</si>
  <si>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</si>
  <si>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Fecha de publicación: Febrero 2018</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</si>
</sst>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mmm\-yy;@"/>
    <numFmt numFmtId="181" formatCode="_-* #,##0_-;\-* #,##0_-;_-* &quot;-&quot;??_-;_-@_-"/>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mmmm"/>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 _€_-;\-* #,##0\ _€_-;_-* &quot;-&quot;??\ _€_-;_-@_-"/>
    <numFmt numFmtId="192" formatCode="_(&quot;$&quot;* #,##0_);_(&quot;$&quot;* \(#,##0\);_(&quot;$&quot;* &quot;-&quot;_);_(@_)"/>
    <numFmt numFmtId="193" formatCode="_(&quot;$&quot;* #,##0.00_);_(&quot;$&quot;* \(#,##0.00\);_(&quot;$&quot;* &quot;-&quot;??_);_(@_)"/>
    <numFmt numFmtId="194" formatCode="_ * #,##0_ ;_ * \-#,##0_ ;_ * &quot;-&quot;??_ ;_ @_ "/>
    <numFmt numFmtId="195" formatCode="0.000%"/>
    <numFmt numFmtId="196" formatCode="mmm\-yyyy"/>
    <numFmt numFmtId="197" formatCode="_(* #,##0_);_(* \(#,##0\);_(* &quot;-&quot;??_);_(@_)"/>
    <numFmt numFmtId="198" formatCode="0.0%"/>
    <numFmt numFmtId="199" formatCode="[$-300A]dddd\,\ dd&quot; de &quot;mmmm&quot; de &quot;yyyy"/>
  </numFmts>
  <fonts count="87">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9"/>
      <name val="Arial"/>
      <family val="2"/>
    </font>
    <font>
      <b/>
      <sz val="12"/>
      <name val="Arial"/>
      <family val="2"/>
    </font>
    <font>
      <sz val="11"/>
      <name val="Arial"/>
      <family val="2"/>
    </font>
    <font>
      <b/>
      <sz val="9"/>
      <name val="Arial"/>
      <family val="2"/>
    </font>
    <font>
      <b/>
      <sz val="8"/>
      <name val="Arial"/>
      <family val="2"/>
    </font>
    <font>
      <b/>
      <sz val="10"/>
      <name val="Arial"/>
      <family val="2"/>
    </font>
    <font>
      <sz val="10"/>
      <color indexed="8"/>
      <name val="Calibri"/>
      <family val="0"/>
    </font>
    <font>
      <b/>
      <sz val="12"/>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6"/>
      <color indexed="9"/>
      <name val="Arial"/>
      <family val="2"/>
    </font>
    <font>
      <sz val="8"/>
      <color indexed="9"/>
      <name val="Arial"/>
      <family val="2"/>
    </font>
    <font>
      <sz val="10"/>
      <color indexed="9"/>
      <name val="Arial"/>
      <family val="2"/>
    </font>
    <font>
      <sz val="11"/>
      <color indexed="30"/>
      <name val="Calibri"/>
      <family val="2"/>
    </font>
    <font>
      <b/>
      <sz val="11"/>
      <color indexed="30"/>
      <name val="Calibri"/>
      <family val="2"/>
    </font>
    <font>
      <sz val="11"/>
      <color indexed="56"/>
      <name val="Calibri"/>
      <family val="2"/>
    </font>
    <font>
      <b/>
      <sz val="12"/>
      <color indexed="8"/>
      <name val="Arial"/>
      <family val="2"/>
    </font>
    <font>
      <sz val="8"/>
      <color indexed="10"/>
      <name val="Arial"/>
      <family val="2"/>
    </font>
    <font>
      <b/>
      <sz val="8"/>
      <color indexed="9"/>
      <name val="Arial"/>
      <family val="2"/>
    </font>
    <font>
      <b/>
      <sz val="14"/>
      <color indexed="9"/>
      <name val="Arial"/>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0"/>
      <name val="Arial"/>
      <family val="2"/>
    </font>
    <font>
      <b/>
      <sz val="11"/>
      <color theme="0"/>
      <name val="Arial"/>
      <family val="2"/>
    </font>
    <font>
      <sz val="8"/>
      <color theme="0"/>
      <name val="Arial"/>
      <family val="2"/>
    </font>
    <font>
      <sz val="11"/>
      <color theme="0"/>
      <name val="Arial"/>
      <family val="2"/>
    </font>
    <font>
      <sz val="10"/>
      <color theme="0"/>
      <name val="Arial"/>
      <family val="2"/>
    </font>
    <font>
      <sz val="11"/>
      <color theme="4" tint="0.39998000860214233"/>
      <name val="Calibri"/>
      <family val="2"/>
    </font>
    <font>
      <b/>
      <sz val="11"/>
      <color theme="4" tint="0.39998000860214233"/>
      <name val="Calibri"/>
      <family val="2"/>
    </font>
    <font>
      <sz val="11"/>
      <color theme="3" tint="-0.4999699890613556"/>
      <name val="Calibri"/>
      <family val="2"/>
    </font>
    <font>
      <b/>
      <sz val="12"/>
      <color theme="1"/>
      <name val="Arial"/>
      <family val="2"/>
    </font>
    <font>
      <sz val="8"/>
      <color rgb="FFFF0000"/>
      <name val="Arial"/>
      <family val="2"/>
    </font>
    <font>
      <b/>
      <sz val="8"/>
      <color theme="0"/>
      <name val="Arial"/>
      <family val="2"/>
    </font>
    <font>
      <b/>
      <sz val="14"/>
      <color theme="0"/>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00102615356"/>
        <bgColor indexed="64"/>
      </patternFill>
    </fill>
    <fill>
      <patternFill patternType="solid">
        <fgColor theme="3" tint="-0.24997000396251678"/>
        <bgColor indexed="64"/>
      </patternFill>
    </fill>
    <fill>
      <patternFill patternType="solid">
        <fgColor theme="0" tint="-0.24997000396251678"/>
        <bgColor indexed="64"/>
      </patternFill>
    </fill>
    <fill>
      <patternFill patternType="solid">
        <fgColor rgb="FF95B3D7"/>
        <bgColor indexed="64"/>
      </patternFill>
    </fill>
    <fill>
      <patternFill patternType="solid">
        <fgColor rgb="FF92D050"/>
        <bgColor indexed="64"/>
      </patternFill>
    </fill>
    <fill>
      <patternFill patternType="solid">
        <fgColor theme="3" tint="0.5999900102615356"/>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style="thin"/>
    </border>
    <border>
      <left style="thin"/>
      <right style="medium"/>
      <top>
        <color indexed="63"/>
      </top>
      <bottom style="thin"/>
    </border>
    <border>
      <left/>
      <right/>
      <top style="thin"/>
      <bottom/>
    </border>
    <border>
      <left/>
      <right/>
      <top/>
      <bottom style="thin"/>
    </border>
    <border>
      <left/>
      <right style="medium"/>
      <top/>
      <bottom style="thin"/>
    </border>
    <border>
      <left/>
      <right style="thin"/>
      <top/>
      <bottom style="thin"/>
    </border>
    <border>
      <left>
        <color indexed="63"/>
      </left>
      <right style="thin"/>
      <top style="medium"/>
      <bottom>
        <color indexed="63"/>
      </bottom>
    </border>
    <border>
      <left/>
      <right style="thin"/>
      <top>
        <color indexed="63"/>
      </top>
      <bottom>
        <color indexed="63"/>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medium"/>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color indexed="63"/>
      </right>
      <top>
        <color indexed="63"/>
      </top>
      <bottom style="thin">
        <color theme="0" tint="-0.4999699890613556"/>
      </bottom>
    </border>
    <border>
      <left style="medium"/>
      <right>
        <color indexed="63"/>
      </right>
      <top style="thin"/>
      <bottom>
        <color indexed="63"/>
      </bottom>
    </border>
    <border>
      <left/>
      <right style="thin"/>
      <top style="thin"/>
      <bottom/>
    </border>
    <border>
      <left>
        <color indexed="63"/>
      </left>
      <right style="medium"/>
      <top style="thin"/>
      <bottom/>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medium"/>
      <right style="medium"/>
      <top style="medium"/>
      <bottom>
        <color indexed="63"/>
      </bottom>
    </border>
    <border>
      <left style="medium"/>
      <right style="medium"/>
      <top>
        <color indexed="63"/>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s>
  <cellStyleXfs count="129">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2"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7" fillId="19"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12" borderId="0" applyNumberFormat="0" applyBorder="0" applyAlignment="0" applyProtection="0"/>
    <xf numFmtId="0" fontId="59" fillId="20" borderId="0" applyNumberFormat="0" applyBorder="0" applyAlignment="0" applyProtection="0"/>
    <xf numFmtId="0" fontId="59" fillId="25" borderId="0" applyNumberFormat="0" applyBorder="0" applyAlignment="0" applyProtection="0"/>
    <xf numFmtId="0" fontId="59" fillId="22"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9" borderId="0" applyNumberFormat="0" applyBorder="0" applyAlignment="0" applyProtection="0"/>
    <xf numFmtId="0" fontId="8" fillId="3" borderId="0" applyNumberFormat="0" applyBorder="0" applyAlignment="0" applyProtection="0"/>
    <xf numFmtId="0" fontId="60" fillId="30" borderId="0" applyNumberFormat="0" applyBorder="0" applyAlignment="0" applyProtection="0"/>
    <xf numFmtId="0" fontId="9" fillId="31" borderId="1" applyNumberFormat="0" applyAlignment="0" applyProtection="0"/>
    <xf numFmtId="0" fontId="61" fillId="32" borderId="2" applyNumberFormat="0" applyAlignment="0" applyProtection="0"/>
    <xf numFmtId="0" fontId="62" fillId="33" borderId="3" applyNumberFormat="0" applyAlignment="0" applyProtection="0"/>
    <xf numFmtId="0" fontId="63" fillId="0" borderId="4" applyNumberFormat="0" applyFill="0" applyAlignment="0" applyProtection="0"/>
    <xf numFmtId="0" fontId="10" fillId="34" borderId="5" applyNumberFormat="0" applyAlignment="0" applyProtection="0"/>
    <xf numFmtId="171"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66" fillId="4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7" fillId="42" borderId="0" applyNumberFormat="0" applyBorder="0" applyAlignment="0" applyProtection="0"/>
    <xf numFmtId="0" fontId="16" fillId="7" borderId="1" applyNumberFormat="0" applyAlignment="0" applyProtection="0"/>
    <xf numFmtId="0" fontId="17"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3" borderId="0" applyNumberFormat="0" applyBorder="0" applyAlignment="0" applyProtection="0"/>
    <xf numFmtId="0" fontId="18" fillId="44" borderId="0" applyNumberFormat="0" applyBorder="0" applyAlignment="0" applyProtection="0"/>
    <xf numFmtId="0" fontId="1" fillId="0" borderId="0">
      <alignment/>
      <protection/>
    </xf>
    <xf numFmtId="0" fontId="0"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8" fillId="0" borderId="0">
      <alignment/>
      <protection/>
    </xf>
    <xf numFmtId="0" fontId="0" fillId="45" borderId="11" applyNumberFormat="0" applyFont="0" applyAlignment="0" applyProtection="0"/>
    <xf numFmtId="0" fontId="0" fillId="46" borderId="12" applyNumberFormat="0" applyFont="0" applyAlignment="0" applyProtection="0"/>
    <xf numFmtId="0" fontId="19" fillId="31"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32" borderId="14" applyNumberFormat="0" applyAlignment="0" applyProtection="0"/>
    <xf numFmtId="0" fontId="20"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3" fillId="0" borderId="15" applyNumberFormat="0" applyFill="0" applyAlignment="0" applyProtection="0"/>
    <xf numFmtId="0" fontId="65" fillId="0" borderId="16" applyNumberFormat="0" applyFill="0" applyAlignment="0" applyProtection="0"/>
    <xf numFmtId="0" fontId="74" fillId="0" borderId="17" applyNumberFormat="0" applyFill="0" applyAlignment="0" applyProtection="0"/>
    <xf numFmtId="0" fontId="21" fillId="0" borderId="18" applyNumberFormat="0" applyFill="0" applyAlignment="0" applyProtection="0"/>
    <xf numFmtId="0" fontId="22" fillId="0" borderId="0" applyNumberFormat="0" applyFill="0" applyBorder="0" applyAlignment="0" applyProtection="0"/>
  </cellStyleXfs>
  <cellXfs count="187">
    <xf numFmtId="0" fontId="0" fillId="0" borderId="0" xfId="0" applyAlignment="1">
      <alignment/>
    </xf>
    <xf numFmtId="0" fontId="0" fillId="47" borderId="0" xfId="17" applyFont="1" applyFill="1" applyAlignment="1">
      <alignment/>
    </xf>
    <xf numFmtId="0" fontId="0" fillId="48" borderId="0" xfId="0" applyFill="1" applyAlignment="1">
      <alignment/>
    </xf>
    <xf numFmtId="0" fontId="75" fillId="49" borderId="0" xfId="0" applyFont="1" applyFill="1" applyAlignment="1">
      <alignment/>
    </xf>
    <xf numFmtId="0" fontId="1" fillId="14" borderId="19" xfId="0" applyFont="1" applyFill="1" applyBorder="1" applyAlignment="1">
      <alignment/>
    </xf>
    <xf numFmtId="0" fontId="1" fillId="14" borderId="20" xfId="0" applyFont="1" applyFill="1" applyBorder="1" applyAlignment="1">
      <alignment/>
    </xf>
    <xf numFmtId="0" fontId="23" fillId="50" borderId="20" xfId="0" applyFont="1" applyFill="1" applyBorder="1" applyAlignment="1">
      <alignment/>
    </xf>
    <xf numFmtId="0" fontId="0" fillId="50" borderId="20" xfId="0" applyFont="1" applyFill="1" applyBorder="1" applyAlignment="1">
      <alignment/>
    </xf>
    <xf numFmtId="0" fontId="1" fillId="14" borderId="21" xfId="0" applyFont="1" applyFill="1" applyBorder="1" applyAlignment="1">
      <alignment/>
    </xf>
    <xf numFmtId="0" fontId="1" fillId="14" borderId="22" xfId="0" applyFont="1" applyFill="1" applyBorder="1" applyAlignment="1">
      <alignment/>
    </xf>
    <xf numFmtId="0" fontId="1" fillId="14" borderId="0" xfId="0" applyFont="1" applyFill="1" applyBorder="1" applyAlignment="1">
      <alignment/>
    </xf>
    <xf numFmtId="0" fontId="1" fillId="14" borderId="23" xfId="0" applyFont="1" applyFill="1" applyBorder="1" applyAlignment="1">
      <alignment/>
    </xf>
    <xf numFmtId="0" fontId="0" fillId="14" borderId="20" xfId="0" applyFont="1" applyFill="1" applyBorder="1" applyAlignment="1">
      <alignment/>
    </xf>
    <xf numFmtId="0" fontId="25" fillId="14" borderId="20" xfId="0" applyFont="1" applyFill="1" applyBorder="1" applyAlignment="1">
      <alignment/>
    </xf>
    <xf numFmtId="0" fontId="25" fillId="14" borderId="0" xfId="0" applyFont="1" applyFill="1" applyBorder="1" applyAlignment="1">
      <alignment/>
    </xf>
    <xf numFmtId="0" fontId="0" fillId="14" borderId="24" xfId="17" applyFont="1" applyFill="1" applyBorder="1" applyAlignment="1">
      <alignment/>
    </xf>
    <xf numFmtId="0" fontId="25" fillId="14" borderId="25" xfId="0" applyFont="1" applyFill="1" applyBorder="1" applyAlignment="1">
      <alignment/>
    </xf>
    <xf numFmtId="0" fontId="24" fillId="14" borderId="25" xfId="0" applyFont="1" applyFill="1" applyBorder="1" applyAlignment="1">
      <alignment/>
    </xf>
    <xf numFmtId="0" fontId="24" fillId="14" borderId="26" xfId="0" applyFont="1" applyFill="1" applyBorder="1" applyAlignment="1">
      <alignment/>
    </xf>
    <xf numFmtId="0" fontId="1" fillId="14" borderId="24" xfId="0" applyFont="1" applyFill="1" applyBorder="1" applyAlignment="1">
      <alignment/>
    </xf>
    <xf numFmtId="0" fontId="0" fillId="50" borderId="25" xfId="0" applyFont="1" applyFill="1" applyBorder="1" applyAlignment="1">
      <alignment/>
    </xf>
    <xf numFmtId="0" fontId="76" fillId="51" borderId="27" xfId="0" applyFont="1" applyFill="1" applyBorder="1" applyAlignment="1">
      <alignment horizontal="center" vertical="center" wrapText="1"/>
    </xf>
    <xf numFmtId="0" fontId="1" fillId="49" borderId="19" xfId="0" applyFont="1" applyFill="1" applyBorder="1" applyAlignment="1">
      <alignment/>
    </xf>
    <xf numFmtId="0" fontId="1" fillId="49" borderId="20" xfId="0" applyFont="1" applyFill="1" applyBorder="1" applyAlignment="1">
      <alignment/>
    </xf>
    <xf numFmtId="0" fontId="1" fillId="49" borderId="21" xfId="0" applyFont="1" applyFill="1" applyBorder="1" applyAlignment="1">
      <alignment/>
    </xf>
    <xf numFmtId="0" fontId="1" fillId="49" borderId="22" xfId="0" applyFont="1" applyFill="1" applyBorder="1" applyAlignment="1">
      <alignment/>
    </xf>
    <xf numFmtId="0" fontId="75" fillId="49" borderId="0" xfId="0" applyFont="1" applyFill="1" applyBorder="1" applyAlignment="1">
      <alignment/>
    </xf>
    <xf numFmtId="0" fontId="1" fillId="49" borderId="0" xfId="0" applyFont="1" applyFill="1" applyBorder="1" applyAlignment="1">
      <alignment/>
    </xf>
    <xf numFmtId="0" fontId="1" fillId="49" borderId="23" xfId="0" applyFont="1" applyFill="1" applyBorder="1" applyAlignment="1">
      <alignment/>
    </xf>
    <xf numFmtId="0" fontId="75" fillId="49" borderId="22" xfId="0" applyFont="1" applyFill="1" applyBorder="1" applyAlignment="1">
      <alignment/>
    </xf>
    <xf numFmtId="0" fontId="77" fillId="49" borderId="0" xfId="0" applyFont="1" applyFill="1" applyBorder="1" applyAlignment="1">
      <alignment/>
    </xf>
    <xf numFmtId="0" fontId="77" fillId="49" borderId="22" xfId="0" applyFont="1" applyFill="1" applyBorder="1" applyAlignment="1">
      <alignment/>
    </xf>
    <xf numFmtId="0" fontId="78" fillId="49" borderId="0" xfId="0" applyFont="1" applyFill="1" applyBorder="1" applyAlignment="1">
      <alignment/>
    </xf>
    <xf numFmtId="0" fontId="79" fillId="49" borderId="0" xfId="0" applyFont="1" applyFill="1" applyBorder="1" applyAlignment="1">
      <alignment/>
    </xf>
    <xf numFmtId="0" fontId="79" fillId="49" borderId="23" xfId="0" applyFont="1" applyFill="1" applyBorder="1" applyAlignment="1">
      <alignment/>
    </xf>
    <xf numFmtId="0" fontId="0" fillId="49" borderId="0" xfId="0" applyFont="1" applyFill="1" applyBorder="1" applyAlignment="1">
      <alignment/>
    </xf>
    <xf numFmtId="0" fontId="78" fillId="49" borderId="23" xfId="0" applyFont="1" applyFill="1" applyBorder="1" applyAlignment="1">
      <alignment horizontal="center"/>
    </xf>
    <xf numFmtId="0" fontId="0" fillId="50" borderId="26" xfId="0" applyFont="1" applyFill="1" applyBorder="1" applyAlignment="1">
      <alignment/>
    </xf>
    <xf numFmtId="0" fontId="76" fillId="51" borderId="28" xfId="0" applyFont="1" applyFill="1" applyBorder="1" applyAlignment="1">
      <alignment horizontal="center" vertical="center" wrapText="1"/>
    </xf>
    <xf numFmtId="0" fontId="0" fillId="48" borderId="22" xfId="0" applyFill="1" applyBorder="1" applyAlignment="1">
      <alignment/>
    </xf>
    <xf numFmtId="0" fontId="0" fillId="48" borderId="0" xfId="0" applyFill="1" applyBorder="1" applyAlignment="1">
      <alignment/>
    </xf>
    <xf numFmtId="0" fontId="0" fillId="48" borderId="23" xfId="0" applyFill="1" applyBorder="1" applyAlignment="1">
      <alignment/>
    </xf>
    <xf numFmtId="0" fontId="0" fillId="48" borderId="24" xfId="0" applyFill="1" applyBorder="1" applyAlignment="1">
      <alignment/>
    </xf>
    <xf numFmtId="0" fontId="0" fillId="48" borderId="25" xfId="0" applyFill="1" applyBorder="1" applyAlignment="1">
      <alignment/>
    </xf>
    <xf numFmtId="0" fontId="0" fillId="48" borderId="26" xfId="0" applyFill="1" applyBorder="1" applyAlignment="1">
      <alignment/>
    </xf>
    <xf numFmtId="0" fontId="76" fillId="49" borderId="0" xfId="111" applyFont="1" applyFill="1" applyBorder="1">
      <alignment/>
      <protection/>
    </xf>
    <xf numFmtId="0" fontId="58" fillId="49" borderId="0" xfId="111" applyFill="1" applyBorder="1">
      <alignment/>
      <protection/>
    </xf>
    <xf numFmtId="0" fontId="62" fillId="49" borderId="0" xfId="111" applyFont="1" applyFill="1" applyBorder="1">
      <alignment/>
      <protection/>
    </xf>
    <xf numFmtId="0" fontId="58" fillId="49" borderId="19" xfId="111" applyFill="1" applyBorder="1">
      <alignment/>
      <protection/>
    </xf>
    <xf numFmtId="0" fontId="58" fillId="49" borderId="20" xfId="111" applyFill="1" applyBorder="1">
      <alignment/>
      <protection/>
    </xf>
    <xf numFmtId="0" fontId="58" fillId="49" borderId="21" xfId="111" applyFill="1" applyBorder="1">
      <alignment/>
      <protection/>
    </xf>
    <xf numFmtId="0" fontId="58" fillId="49" borderId="22" xfId="111" applyFill="1" applyBorder="1">
      <alignment/>
      <protection/>
    </xf>
    <xf numFmtId="0" fontId="58" fillId="49" borderId="23" xfId="111" applyFill="1" applyBorder="1">
      <alignment/>
      <protection/>
    </xf>
    <xf numFmtId="0" fontId="58" fillId="49" borderId="24" xfId="111" applyFill="1" applyBorder="1">
      <alignment/>
      <protection/>
    </xf>
    <xf numFmtId="0" fontId="58" fillId="49" borderId="25" xfId="111" applyFill="1" applyBorder="1">
      <alignment/>
      <protection/>
    </xf>
    <xf numFmtId="0" fontId="58" fillId="49" borderId="26" xfId="111" applyFill="1" applyBorder="1">
      <alignment/>
      <protection/>
    </xf>
    <xf numFmtId="0" fontId="58" fillId="48" borderId="22" xfId="111" applyFill="1" applyBorder="1">
      <alignment/>
      <protection/>
    </xf>
    <xf numFmtId="0" fontId="58" fillId="48" borderId="0" xfId="111" applyFill="1" applyBorder="1">
      <alignment/>
      <protection/>
    </xf>
    <xf numFmtId="0" fontId="58" fillId="48" borderId="23" xfId="111" applyFill="1" applyBorder="1">
      <alignment/>
      <protection/>
    </xf>
    <xf numFmtId="0" fontId="58" fillId="51" borderId="19" xfId="111" applyFill="1" applyBorder="1">
      <alignment/>
      <protection/>
    </xf>
    <xf numFmtId="0" fontId="58" fillId="51" borderId="20" xfId="111" applyFill="1" applyBorder="1">
      <alignment/>
      <protection/>
    </xf>
    <xf numFmtId="0" fontId="58" fillId="51" borderId="21" xfId="111" applyFill="1" applyBorder="1">
      <alignment/>
      <protection/>
    </xf>
    <xf numFmtId="0" fontId="76" fillId="51" borderId="20" xfId="111" applyFont="1" applyFill="1" applyBorder="1">
      <alignment/>
      <protection/>
    </xf>
    <xf numFmtId="0" fontId="58" fillId="14" borderId="19" xfId="111" applyFill="1" applyBorder="1">
      <alignment/>
      <protection/>
    </xf>
    <xf numFmtId="0" fontId="58" fillId="14" borderId="29" xfId="111" applyFill="1" applyBorder="1">
      <alignment/>
      <protection/>
    </xf>
    <xf numFmtId="0" fontId="58" fillId="14" borderId="20" xfId="111" applyFill="1" applyBorder="1">
      <alignment/>
      <protection/>
    </xf>
    <xf numFmtId="0" fontId="58" fillId="14" borderId="21" xfId="111" applyFill="1" applyBorder="1">
      <alignment/>
      <protection/>
    </xf>
    <xf numFmtId="0" fontId="58" fillId="14" borderId="22" xfId="111" applyFill="1" applyBorder="1">
      <alignment/>
      <protection/>
    </xf>
    <xf numFmtId="0" fontId="58" fillId="14" borderId="0" xfId="111" applyFill="1" applyBorder="1">
      <alignment/>
      <protection/>
    </xf>
    <xf numFmtId="0" fontId="58" fillId="14" borderId="23" xfId="111" applyFill="1" applyBorder="1">
      <alignment/>
      <protection/>
    </xf>
    <xf numFmtId="0" fontId="58" fillId="14" borderId="24" xfId="111" applyFill="1" applyBorder="1">
      <alignment/>
      <protection/>
    </xf>
    <xf numFmtId="0" fontId="58" fillId="14" borderId="25" xfId="111" applyFill="1" applyBorder="1">
      <alignment/>
      <protection/>
    </xf>
    <xf numFmtId="0" fontId="58" fillId="14" borderId="26" xfId="111" applyFill="1" applyBorder="1">
      <alignment/>
      <protection/>
    </xf>
    <xf numFmtId="0" fontId="80" fillId="23" borderId="30" xfId="111" applyFont="1" applyFill="1" applyBorder="1">
      <alignment/>
      <protection/>
    </xf>
    <xf numFmtId="0" fontId="81" fillId="23" borderId="31" xfId="111" applyFont="1" applyFill="1" applyBorder="1">
      <alignment/>
      <protection/>
    </xf>
    <xf numFmtId="0" fontId="82" fillId="14" borderId="0" xfId="111" applyFont="1" applyFill="1" applyBorder="1">
      <alignment/>
      <protection/>
    </xf>
    <xf numFmtId="0" fontId="82" fillId="14" borderId="25" xfId="111" applyFont="1" applyFill="1" applyBorder="1">
      <alignment/>
      <protection/>
    </xf>
    <xf numFmtId="0" fontId="82" fillId="23" borderId="30" xfId="111" applyFont="1" applyFill="1" applyBorder="1">
      <alignment/>
      <protection/>
    </xf>
    <xf numFmtId="0" fontId="82" fillId="23" borderId="32" xfId="111" applyFont="1" applyFill="1" applyBorder="1">
      <alignment/>
      <protection/>
    </xf>
    <xf numFmtId="0" fontId="74" fillId="48" borderId="0" xfId="111" applyFont="1" applyFill="1" applyBorder="1">
      <alignment/>
      <protection/>
    </xf>
    <xf numFmtId="0" fontId="83" fillId="48" borderId="0" xfId="111" applyFont="1" applyFill="1" applyBorder="1" applyAlignment="1">
      <alignment/>
      <protection/>
    </xf>
    <xf numFmtId="0" fontId="58" fillId="48" borderId="0" xfId="111" applyFont="1" applyFill="1">
      <alignment/>
      <protection/>
    </xf>
    <xf numFmtId="0" fontId="58" fillId="48" borderId="0" xfId="111" applyFont="1" applyFill="1" applyBorder="1">
      <alignment/>
      <protection/>
    </xf>
    <xf numFmtId="0" fontId="58" fillId="48" borderId="24" xfId="111" applyFill="1" applyBorder="1">
      <alignment/>
      <protection/>
    </xf>
    <xf numFmtId="0" fontId="58" fillId="48" borderId="25" xfId="111" applyFill="1" applyBorder="1">
      <alignment/>
      <protection/>
    </xf>
    <xf numFmtId="0" fontId="58" fillId="48" borderId="25" xfId="111" applyFont="1" applyFill="1" applyBorder="1">
      <alignment/>
      <protection/>
    </xf>
    <xf numFmtId="0" fontId="58" fillId="48" borderId="26" xfId="111" applyFill="1" applyBorder="1">
      <alignment/>
      <protection/>
    </xf>
    <xf numFmtId="0" fontId="0" fillId="0" borderId="0" xfId="0" applyBorder="1" applyAlignment="1">
      <alignment/>
    </xf>
    <xf numFmtId="0" fontId="2" fillId="14" borderId="0" xfId="84" applyFill="1" applyBorder="1" applyAlignment="1" applyProtection="1">
      <alignment/>
      <protection/>
    </xf>
    <xf numFmtId="0" fontId="70" fillId="51" borderId="33" xfId="111" applyFont="1" applyFill="1" applyBorder="1">
      <alignment/>
      <protection/>
    </xf>
    <xf numFmtId="0" fontId="58" fillId="48" borderId="34" xfId="111" applyFill="1" applyBorder="1">
      <alignment/>
      <protection/>
    </xf>
    <xf numFmtId="0" fontId="83" fillId="48" borderId="34" xfId="111" applyFont="1" applyFill="1" applyBorder="1" applyAlignment="1">
      <alignment/>
      <protection/>
    </xf>
    <xf numFmtId="0" fontId="58" fillId="48" borderId="34" xfId="111" applyFont="1" applyFill="1" applyBorder="1">
      <alignment/>
      <protection/>
    </xf>
    <xf numFmtId="0" fontId="58" fillId="48" borderId="35" xfId="111" applyFont="1" applyFill="1" applyBorder="1">
      <alignment/>
      <protection/>
    </xf>
    <xf numFmtId="0" fontId="0" fillId="47" borderId="0" xfId="17" applyFont="1" applyFill="1" applyAlignment="1">
      <alignment/>
    </xf>
    <xf numFmtId="0" fontId="78" fillId="49" borderId="0" xfId="0" applyFont="1" applyFill="1" applyBorder="1" applyAlignment="1">
      <alignment/>
    </xf>
    <xf numFmtId="0" fontId="78" fillId="49" borderId="0" xfId="0" applyFont="1" applyFill="1" applyBorder="1" applyAlignment="1">
      <alignment/>
    </xf>
    <xf numFmtId="0" fontId="0" fillId="48" borderId="36" xfId="17" applyFont="1" applyFill="1" applyBorder="1" applyAlignment="1">
      <alignment/>
    </xf>
    <xf numFmtId="0" fontId="24" fillId="48" borderId="37" xfId="0" applyFont="1" applyFill="1" applyBorder="1" applyAlignment="1">
      <alignment/>
    </xf>
    <xf numFmtId="0" fontId="0" fillId="47" borderId="38" xfId="17" applyFont="1" applyFill="1" applyBorder="1" applyAlignment="1">
      <alignment/>
    </xf>
    <xf numFmtId="0" fontId="2" fillId="14" borderId="23" xfId="84" applyFill="1" applyBorder="1" applyAlignment="1" applyProtection="1">
      <alignment/>
      <protection/>
    </xf>
    <xf numFmtId="17" fontId="1" fillId="48" borderId="39" xfId="17" applyNumberFormat="1" applyFont="1" applyFill="1" applyBorder="1" applyAlignment="1">
      <alignment horizontal="center" vertical="center"/>
    </xf>
    <xf numFmtId="17" fontId="1" fillId="48" borderId="30" xfId="17" applyNumberFormat="1" applyFont="1" applyFill="1" applyBorder="1" applyAlignment="1">
      <alignment horizontal="center" vertical="center"/>
    </xf>
    <xf numFmtId="17" fontId="1" fillId="48" borderId="40" xfId="17" applyNumberFormat="1" applyFont="1" applyFill="1" applyBorder="1" applyAlignment="1">
      <alignment vertical="center"/>
    </xf>
    <xf numFmtId="17" fontId="1" fillId="48" borderId="41" xfId="17" applyNumberFormat="1" applyFont="1" applyFill="1" applyBorder="1" applyAlignment="1">
      <alignment vertical="center"/>
    </xf>
    <xf numFmtId="3" fontId="23" fillId="0" borderId="42" xfId="0" applyNumberFormat="1" applyFont="1" applyBorder="1" applyAlignment="1">
      <alignment horizontal="center" vertical="center"/>
    </xf>
    <xf numFmtId="10" fontId="23" fillId="0" borderId="43" xfId="116" applyNumberFormat="1" applyFont="1" applyBorder="1" applyAlignment="1">
      <alignment horizontal="center" vertical="center"/>
    </xf>
    <xf numFmtId="3" fontId="26" fillId="23" borderId="42" xfId="0" applyNumberFormat="1" applyFont="1" applyFill="1" applyBorder="1" applyAlignment="1">
      <alignment horizontal="center" vertical="center"/>
    </xf>
    <xf numFmtId="17" fontId="1" fillId="48" borderId="44" xfId="17" applyNumberFormat="1" applyFont="1" applyFill="1" applyBorder="1" applyAlignment="1">
      <alignment horizontal="center" vertical="center"/>
    </xf>
    <xf numFmtId="17" fontId="1" fillId="48" borderId="0" xfId="17" applyNumberFormat="1" applyFont="1" applyFill="1" applyBorder="1" applyAlignment="1">
      <alignment horizontal="center" vertical="center"/>
    </xf>
    <xf numFmtId="3" fontId="1" fillId="0" borderId="0" xfId="17" applyNumberFormat="1" applyFont="1" applyFill="1" applyBorder="1" applyAlignment="1">
      <alignment horizontal="center" vertical="center"/>
    </xf>
    <xf numFmtId="0" fontId="1" fillId="48" borderId="0" xfId="0" applyFont="1" applyFill="1" applyAlignment="1">
      <alignment/>
    </xf>
    <xf numFmtId="3" fontId="84" fillId="48" borderId="0" xfId="17" applyNumberFormat="1" applyFont="1" applyFill="1" applyBorder="1" applyAlignment="1">
      <alignment horizontal="center" vertical="center"/>
    </xf>
    <xf numFmtId="17" fontId="1" fillId="48" borderId="45" xfId="17" applyNumberFormat="1" applyFont="1" applyFill="1" applyBorder="1" applyAlignment="1">
      <alignment vertical="center"/>
    </xf>
    <xf numFmtId="17" fontId="1" fillId="48" borderId="0" xfId="17" applyNumberFormat="1" applyFont="1" applyFill="1" applyBorder="1" applyAlignment="1">
      <alignment vertical="center"/>
    </xf>
    <xf numFmtId="0" fontId="1" fillId="52" borderId="46" xfId="0" applyFont="1" applyFill="1" applyBorder="1" applyAlignment="1">
      <alignment horizontal="center" vertical="center" wrapText="1"/>
    </xf>
    <xf numFmtId="0" fontId="1" fillId="52" borderId="47" xfId="0" applyFont="1" applyFill="1" applyBorder="1" applyAlignment="1">
      <alignment horizontal="center" vertical="center" wrapText="1"/>
    </xf>
    <xf numFmtId="0" fontId="1" fillId="14" borderId="46" xfId="0" applyFont="1" applyFill="1" applyBorder="1" applyAlignment="1">
      <alignment horizontal="center" vertical="center" wrapText="1"/>
    </xf>
    <xf numFmtId="0" fontId="1" fillId="14" borderId="47" xfId="0" applyFont="1" applyFill="1" applyBorder="1" applyAlignment="1">
      <alignment horizontal="center" vertical="center" wrapText="1"/>
    </xf>
    <xf numFmtId="3" fontId="1" fillId="52" borderId="42" xfId="17" applyNumberFormat="1" applyFont="1" applyFill="1" applyBorder="1" applyAlignment="1">
      <alignment horizontal="center" vertical="center"/>
    </xf>
    <xf numFmtId="3" fontId="1" fillId="0" borderId="42" xfId="17" applyNumberFormat="1" applyFont="1" applyFill="1" applyBorder="1" applyAlignment="1">
      <alignment horizontal="center" vertical="center"/>
    </xf>
    <xf numFmtId="3" fontId="1" fillId="53" borderId="42" xfId="17" applyNumberFormat="1" applyFont="1" applyFill="1" applyBorder="1" applyAlignment="1">
      <alignment horizontal="center" vertical="center"/>
    </xf>
    <xf numFmtId="0" fontId="0" fillId="54" borderId="42" xfId="17" applyFont="1" applyFill="1" applyBorder="1" applyAlignment="1">
      <alignment horizontal="left" vertical="center"/>
    </xf>
    <xf numFmtId="0" fontId="26" fillId="55" borderId="41" xfId="0" applyFont="1" applyFill="1" applyBorder="1" applyAlignment="1">
      <alignment horizontal="center" vertical="center"/>
    </xf>
    <xf numFmtId="3" fontId="1" fillId="48" borderId="0" xfId="17" applyNumberFormat="1" applyFont="1" applyFill="1" applyBorder="1" applyAlignment="1">
      <alignment horizontal="center" vertical="center"/>
    </xf>
    <xf numFmtId="0" fontId="76" fillId="51" borderId="40" xfId="0" applyFont="1" applyFill="1" applyBorder="1" applyAlignment="1">
      <alignment vertical="center" wrapText="1"/>
    </xf>
    <xf numFmtId="0" fontId="23" fillId="0" borderId="41" xfId="0" applyFont="1" applyBorder="1" applyAlignment="1">
      <alignment/>
    </xf>
    <xf numFmtId="0" fontId="26" fillId="55" borderId="41" xfId="0" applyFont="1" applyFill="1" applyBorder="1" applyAlignment="1">
      <alignment vertical="center"/>
    </xf>
    <xf numFmtId="0" fontId="23" fillId="0" borderId="41" xfId="0" applyFont="1" applyBorder="1" applyAlignment="1">
      <alignment horizontal="center" vertical="center"/>
    </xf>
    <xf numFmtId="3" fontId="26" fillId="55" borderId="41" xfId="0" applyNumberFormat="1" applyFont="1" applyFill="1" applyBorder="1" applyAlignment="1">
      <alignment horizontal="center" vertical="center"/>
    </xf>
    <xf numFmtId="9" fontId="26" fillId="55" borderId="41" xfId="115" applyFont="1" applyFill="1" applyBorder="1" applyAlignment="1">
      <alignment horizontal="center" vertical="center"/>
    </xf>
    <xf numFmtId="9" fontId="0" fillId="48" borderId="42" xfId="115" applyFont="1" applyFill="1" applyBorder="1" applyAlignment="1">
      <alignment horizontal="center"/>
    </xf>
    <xf numFmtId="0" fontId="0" fillId="47" borderId="42" xfId="17" applyFont="1" applyFill="1" applyBorder="1" applyAlignment="1">
      <alignment vertical="center"/>
    </xf>
    <xf numFmtId="17" fontId="1" fillId="48" borderId="48" xfId="17" applyNumberFormat="1" applyFont="1" applyFill="1" applyBorder="1" applyAlignment="1">
      <alignment horizontal="center" vertical="center"/>
    </xf>
    <xf numFmtId="17" fontId="1" fillId="0" borderId="0" xfId="17" applyNumberFormat="1" applyFont="1" applyFill="1" applyBorder="1" applyAlignment="1">
      <alignment vertical="center"/>
    </xf>
    <xf numFmtId="17" fontId="1" fillId="0" borderId="49" xfId="17" applyNumberFormat="1" applyFont="1" applyFill="1" applyBorder="1" applyAlignment="1">
      <alignment vertical="center"/>
    </xf>
    <xf numFmtId="17" fontId="1" fillId="48" borderId="30" xfId="17" applyNumberFormat="1" applyFont="1" applyFill="1" applyBorder="1" applyAlignment="1">
      <alignment vertical="center"/>
    </xf>
    <xf numFmtId="0" fontId="2" fillId="48" borderId="50" xfId="84" applyFill="1" applyBorder="1" applyAlignment="1" applyProtection="1">
      <alignment horizontal="left"/>
      <protection/>
    </xf>
    <xf numFmtId="0" fontId="2" fillId="48" borderId="29" xfId="84" applyFill="1" applyBorder="1" applyAlignment="1" applyProtection="1">
      <alignment horizontal="left"/>
      <protection/>
    </xf>
    <xf numFmtId="0" fontId="2" fillId="48" borderId="51" xfId="84" applyFill="1" applyBorder="1" applyAlignment="1" applyProtection="1">
      <alignment horizontal="left"/>
      <protection/>
    </xf>
    <xf numFmtId="0" fontId="58" fillId="48" borderId="29" xfId="111" applyFont="1" applyFill="1" applyBorder="1" applyAlignment="1">
      <alignment horizontal="left" wrapText="1"/>
      <protection/>
    </xf>
    <xf numFmtId="0" fontId="58" fillId="48" borderId="52" xfId="111" applyFont="1" applyFill="1" applyBorder="1" applyAlignment="1">
      <alignment horizontal="left" wrapText="1"/>
      <protection/>
    </xf>
    <xf numFmtId="0" fontId="58" fillId="48" borderId="0" xfId="111" applyFont="1" applyFill="1" applyBorder="1" applyAlignment="1">
      <alignment horizontal="left" wrapText="1"/>
      <protection/>
    </xf>
    <xf numFmtId="0" fontId="58" fillId="48" borderId="23" xfId="111" applyFont="1" applyFill="1" applyBorder="1" applyAlignment="1">
      <alignment horizontal="left" wrapText="1"/>
      <protection/>
    </xf>
    <xf numFmtId="0" fontId="2" fillId="48" borderId="22" xfId="84" applyFill="1" applyBorder="1" applyAlignment="1" applyProtection="1">
      <alignment horizontal="left"/>
      <protection/>
    </xf>
    <xf numFmtId="0" fontId="2" fillId="48" borderId="0" xfId="84" applyFill="1" applyBorder="1" applyAlignment="1" applyProtection="1">
      <alignment horizontal="left"/>
      <protection/>
    </xf>
    <xf numFmtId="0" fontId="2" fillId="48" borderId="34" xfId="84" applyFill="1" applyBorder="1" applyAlignment="1" applyProtection="1">
      <alignment horizontal="left"/>
      <protection/>
    </xf>
    <xf numFmtId="0" fontId="0" fillId="47" borderId="53" xfId="17" applyFont="1" applyFill="1" applyBorder="1" applyAlignment="1">
      <alignment horizontal="left"/>
    </xf>
    <xf numFmtId="0" fontId="0" fillId="47" borderId="39" xfId="17" applyFont="1" applyFill="1" applyBorder="1" applyAlignment="1">
      <alignment horizontal="left"/>
    </xf>
    <xf numFmtId="0" fontId="0" fillId="47" borderId="48" xfId="17" applyFont="1" applyFill="1" applyBorder="1" applyAlignment="1">
      <alignment horizontal="left"/>
    </xf>
    <xf numFmtId="0" fontId="0" fillId="47" borderId="53" xfId="17" applyFont="1" applyFill="1" applyBorder="1" applyAlignment="1">
      <alignment horizontal="left" wrapText="1"/>
    </xf>
    <xf numFmtId="0" fontId="0" fillId="47" borderId="39" xfId="17" applyFont="1" applyFill="1" applyBorder="1" applyAlignment="1">
      <alignment horizontal="left" wrapText="1"/>
    </xf>
    <xf numFmtId="0" fontId="0" fillId="47" borderId="48" xfId="17" applyFont="1" applyFill="1" applyBorder="1" applyAlignment="1">
      <alignment horizontal="left" wrapText="1"/>
    </xf>
    <xf numFmtId="0" fontId="27" fillId="52" borderId="54" xfId="0" applyFont="1" applyFill="1" applyBorder="1" applyAlignment="1">
      <alignment horizontal="center" vertical="center" wrapText="1"/>
    </xf>
    <xf numFmtId="0" fontId="27" fillId="52" borderId="55" xfId="0" applyFont="1" applyFill="1" applyBorder="1" applyAlignment="1">
      <alignment horizontal="center" vertical="center" wrapText="1"/>
    </xf>
    <xf numFmtId="0" fontId="85" fillId="51" borderId="54" xfId="0" applyFont="1" applyFill="1" applyBorder="1" applyAlignment="1">
      <alignment horizontal="center" vertical="center" wrapText="1"/>
    </xf>
    <xf numFmtId="0" fontId="85" fillId="51" borderId="55" xfId="0" applyFont="1" applyFill="1" applyBorder="1" applyAlignment="1">
      <alignment horizontal="center" vertical="center" wrapText="1"/>
    </xf>
    <xf numFmtId="0" fontId="0" fillId="47" borderId="42" xfId="17" applyFont="1" applyFill="1" applyBorder="1" applyAlignment="1">
      <alignment horizontal="left" wrapText="1"/>
    </xf>
    <xf numFmtId="0" fontId="0" fillId="47" borderId="42" xfId="17" applyFont="1" applyFill="1" applyBorder="1" applyAlignment="1">
      <alignment horizontal="left" wrapText="1"/>
    </xf>
    <xf numFmtId="0" fontId="28" fillId="47" borderId="42" xfId="17" applyFont="1" applyFill="1" applyBorder="1" applyAlignment="1">
      <alignment horizontal="center" vertical="center"/>
    </xf>
    <xf numFmtId="0" fontId="1" fillId="52" borderId="56" xfId="17" applyNumberFormat="1" applyFont="1" applyFill="1" applyBorder="1" applyAlignment="1">
      <alignment horizontal="left" vertical="center" wrapText="1"/>
    </xf>
    <xf numFmtId="0" fontId="1" fillId="52" borderId="57" xfId="17" applyNumberFormat="1" applyFont="1" applyFill="1" applyBorder="1" applyAlignment="1">
      <alignment horizontal="left" vertical="center" wrapText="1"/>
    </xf>
    <xf numFmtId="0" fontId="1" fillId="52" borderId="58" xfId="17" applyNumberFormat="1" applyFont="1" applyFill="1" applyBorder="1" applyAlignment="1">
      <alignment horizontal="left" vertical="center" wrapText="1"/>
    </xf>
    <xf numFmtId="0" fontId="1" fillId="52" borderId="59" xfId="17" applyNumberFormat="1" applyFont="1" applyFill="1" applyBorder="1" applyAlignment="1">
      <alignment horizontal="left" vertical="center" wrapText="1"/>
    </xf>
    <xf numFmtId="0" fontId="1" fillId="52" borderId="49" xfId="17" applyNumberFormat="1" applyFont="1" applyFill="1" applyBorder="1" applyAlignment="1">
      <alignment horizontal="left" vertical="center" wrapText="1"/>
    </xf>
    <xf numFmtId="0" fontId="1" fillId="52" borderId="60" xfId="17" applyNumberFormat="1" applyFont="1" applyFill="1" applyBorder="1" applyAlignment="1">
      <alignment horizontal="left" vertical="center" wrapText="1"/>
    </xf>
    <xf numFmtId="0" fontId="27" fillId="47" borderId="56" xfId="17" applyFont="1" applyFill="1" applyBorder="1" applyAlignment="1">
      <alignment horizontal="center" vertical="center"/>
    </xf>
    <xf numFmtId="0" fontId="27" fillId="47" borderId="58" xfId="17" applyFont="1" applyFill="1" applyBorder="1" applyAlignment="1">
      <alignment horizontal="center" vertical="center"/>
    </xf>
    <xf numFmtId="0" fontId="27" fillId="47" borderId="59" xfId="17" applyFont="1" applyFill="1" applyBorder="1" applyAlignment="1">
      <alignment horizontal="center" vertical="center"/>
    </xf>
    <xf numFmtId="0" fontId="27" fillId="47" borderId="60" xfId="17" applyFont="1" applyFill="1" applyBorder="1" applyAlignment="1">
      <alignment horizontal="center" vertical="center"/>
    </xf>
    <xf numFmtId="0" fontId="85" fillId="51" borderId="19" xfId="0" applyFont="1" applyFill="1" applyBorder="1" applyAlignment="1">
      <alignment horizontal="center" vertical="center" wrapText="1"/>
    </xf>
    <xf numFmtId="0" fontId="85" fillId="51" borderId="20" xfId="0" applyFont="1" applyFill="1" applyBorder="1" applyAlignment="1">
      <alignment horizontal="center" vertical="center" wrapText="1"/>
    </xf>
    <xf numFmtId="0" fontId="85" fillId="51" borderId="24" xfId="0" applyFont="1" applyFill="1" applyBorder="1" applyAlignment="1">
      <alignment horizontal="center" vertical="center" wrapText="1"/>
    </xf>
    <xf numFmtId="0" fontId="85" fillId="51" borderId="25" xfId="0" applyFont="1" applyFill="1" applyBorder="1" applyAlignment="1">
      <alignment horizontal="center" vertical="center" wrapText="1"/>
    </xf>
    <xf numFmtId="0" fontId="85" fillId="51" borderId="21" xfId="0" applyFont="1" applyFill="1" applyBorder="1" applyAlignment="1">
      <alignment horizontal="center" vertical="center" wrapText="1"/>
    </xf>
    <xf numFmtId="0" fontId="85" fillId="51" borderId="23" xfId="0" applyFont="1" applyFill="1" applyBorder="1" applyAlignment="1">
      <alignment horizontal="center" vertical="center" wrapText="1"/>
    </xf>
    <xf numFmtId="0" fontId="85" fillId="51" borderId="61" xfId="0" applyFont="1" applyFill="1" applyBorder="1" applyAlignment="1">
      <alignment horizontal="center" vertical="center" wrapText="1"/>
    </xf>
    <xf numFmtId="0" fontId="85" fillId="51" borderId="62" xfId="0" applyFont="1" applyFill="1" applyBorder="1" applyAlignment="1">
      <alignment horizontal="center" vertical="center" wrapText="1"/>
    </xf>
    <xf numFmtId="0" fontId="86" fillId="49" borderId="0" xfId="0" applyFont="1" applyFill="1" applyBorder="1" applyAlignment="1">
      <alignment horizontal="left"/>
    </xf>
    <xf numFmtId="0" fontId="86" fillId="49" borderId="23" xfId="0" applyFont="1" applyFill="1" applyBorder="1" applyAlignment="1">
      <alignment horizontal="left"/>
    </xf>
    <xf numFmtId="0" fontId="27" fillId="48" borderId="63" xfId="0" applyFont="1" applyFill="1" applyBorder="1" applyAlignment="1">
      <alignment horizontal="center" vertical="center" wrapText="1"/>
    </xf>
    <xf numFmtId="0" fontId="27" fillId="48" borderId="64" xfId="0" applyFont="1" applyFill="1" applyBorder="1" applyAlignment="1">
      <alignment horizontal="center" vertical="center" wrapText="1"/>
    </xf>
    <xf numFmtId="0" fontId="1" fillId="48" borderId="63" xfId="0" applyFont="1" applyFill="1" applyBorder="1" applyAlignment="1">
      <alignment horizontal="left" vertical="center" wrapText="1"/>
    </xf>
    <xf numFmtId="0" fontId="1" fillId="48" borderId="64" xfId="0" applyFont="1" applyFill="1" applyBorder="1" applyAlignment="1">
      <alignment horizontal="left" vertical="center" wrapText="1"/>
    </xf>
    <xf numFmtId="0" fontId="1" fillId="48" borderId="36" xfId="0" applyFont="1" applyFill="1" applyBorder="1" applyAlignment="1">
      <alignment horizontal="center"/>
    </xf>
    <xf numFmtId="0" fontId="1" fillId="48" borderId="37" xfId="0" applyFont="1" applyFill="1" applyBorder="1" applyAlignment="1">
      <alignment horizontal="center"/>
    </xf>
    <xf numFmtId="0" fontId="1" fillId="48" borderId="38" xfId="0" applyFont="1" applyFill="1" applyBorder="1" applyAlignment="1">
      <alignment horizontal="center"/>
    </xf>
  </cellXfs>
  <cellStyles count="115">
    <cellStyle name="Normal" xfId="0"/>
    <cellStyle name="=C:\WINNT\SYSTEM32\COMMAND.COM" xfId="15"/>
    <cellStyle name="=C:\WINNT\SYSTEM32\COMMAND.COM 2" xfId="16"/>
    <cellStyle name="=C:\WINNT\SYSTEM32\COMMAND.COM 3" xfId="17"/>
    <cellStyle name="=C:\WINNT\SYSTEM32\COMMAND.COM 5" xfId="18"/>
    <cellStyle name="20% - Accent1" xfId="19"/>
    <cellStyle name="20% - Accent2" xfId="20"/>
    <cellStyle name="20% - Accent3" xfId="21"/>
    <cellStyle name="20% - Accent4" xfId="22"/>
    <cellStyle name="20% - Accent5" xfId="23"/>
    <cellStyle name="20% - Accent6" xfId="24"/>
    <cellStyle name="20% - Énfasis1" xfId="25"/>
    <cellStyle name="20% - Énfasis2" xfId="26"/>
    <cellStyle name="20% - Énfasis3" xfId="27"/>
    <cellStyle name="20% - Énfasis4" xfId="28"/>
    <cellStyle name="20% - Énfasis5" xfId="29"/>
    <cellStyle name="20% - Énfasis6" xfId="30"/>
    <cellStyle name="40% - Accent1" xfId="31"/>
    <cellStyle name="40% - Accent2" xfId="32"/>
    <cellStyle name="40% - Accent3" xfId="33"/>
    <cellStyle name="40% - Accent4" xfId="34"/>
    <cellStyle name="40% - Accent5" xfId="35"/>
    <cellStyle name="40% - Accent6" xfId="36"/>
    <cellStyle name="40% - Énfasis1" xfId="37"/>
    <cellStyle name="40% - Énfasis2" xfId="38"/>
    <cellStyle name="40% - Énfasis3" xfId="39"/>
    <cellStyle name="40% - Énfasis4" xfId="40"/>
    <cellStyle name="40% - Énfasis5" xfId="41"/>
    <cellStyle name="40% - Énfasis6" xfId="42"/>
    <cellStyle name="60% - Accent1" xfId="43"/>
    <cellStyle name="60% - Accent2" xfId="44"/>
    <cellStyle name="60% - Accent3" xfId="45"/>
    <cellStyle name="60% - Accent4" xfId="46"/>
    <cellStyle name="60% - Accent5" xfId="47"/>
    <cellStyle name="60% - Accent6" xfId="48"/>
    <cellStyle name="60% - Énfasis1" xfId="49"/>
    <cellStyle name="60% - Énfasis2" xfId="50"/>
    <cellStyle name="60% - Énfasis3" xfId="51"/>
    <cellStyle name="60% - Énfasis4" xfId="52"/>
    <cellStyle name="60% - Énfasis5" xfId="53"/>
    <cellStyle name="60% - Énfasis6" xfId="54"/>
    <cellStyle name="Accent1" xfId="55"/>
    <cellStyle name="Accent2" xfId="56"/>
    <cellStyle name="Accent3" xfId="57"/>
    <cellStyle name="Accent4" xfId="58"/>
    <cellStyle name="Accent5" xfId="59"/>
    <cellStyle name="Accent6" xfId="60"/>
    <cellStyle name="Bad" xfId="61"/>
    <cellStyle name="Buena" xfId="62"/>
    <cellStyle name="Calculation" xfId="63"/>
    <cellStyle name="Cálculo" xfId="64"/>
    <cellStyle name="Celda de comprobación" xfId="65"/>
    <cellStyle name="Celda vinculada" xfId="66"/>
    <cellStyle name="Check Cell" xfId="67"/>
    <cellStyle name="Comma 2" xfId="68"/>
    <cellStyle name="Encabezado 1" xfId="69"/>
    <cellStyle name="Encabezado 4" xfId="70"/>
    <cellStyle name="Énfasis1" xfId="71"/>
    <cellStyle name="Énfasis2" xfId="72"/>
    <cellStyle name="Énfasis3" xfId="73"/>
    <cellStyle name="Énfasis4" xfId="74"/>
    <cellStyle name="Énfasis5" xfId="75"/>
    <cellStyle name="Énfasis6" xfId="76"/>
    <cellStyle name="Entrada" xfId="77"/>
    <cellStyle name="Explanatory Text" xfId="78"/>
    <cellStyle name="Good" xfId="79"/>
    <cellStyle name="Heading 1" xfId="80"/>
    <cellStyle name="Heading 2" xfId="81"/>
    <cellStyle name="Heading 3" xfId="82"/>
    <cellStyle name="Heading 4" xfId="83"/>
    <cellStyle name="Hyperlink" xfId="84"/>
    <cellStyle name="Followed Hyperlink" xfId="85"/>
    <cellStyle name="Incorrecto" xfId="86"/>
    <cellStyle name="Input" xfId="87"/>
    <cellStyle name="Linked Cell" xfId="88"/>
    <cellStyle name="Comma" xfId="89"/>
    <cellStyle name="Comma [0]" xfId="90"/>
    <cellStyle name="Millares 2" xfId="91"/>
    <cellStyle name="Millares 2 2" xfId="92"/>
    <cellStyle name="Millares 2 3" xfId="93"/>
    <cellStyle name="Millares 3" xfId="94"/>
    <cellStyle name="Millares 4" xfId="95"/>
    <cellStyle name="Currency" xfId="96"/>
    <cellStyle name="Currency [0]" xfId="97"/>
    <cellStyle name="Neutral" xfId="98"/>
    <cellStyle name="Neutral 2" xfId="99"/>
    <cellStyle name="Normal 2" xfId="100"/>
    <cellStyle name="Normal 2 2" xfId="101"/>
    <cellStyle name="Normal 2 3" xfId="102"/>
    <cellStyle name="Normal 2 4" xfId="103"/>
    <cellStyle name="Normal 3" xfId="104"/>
    <cellStyle name="Normal 3 2" xfId="105"/>
    <cellStyle name="Normal 4" xfId="106"/>
    <cellStyle name="Normal 5" xfId="107"/>
    <cellStyle name="Normal 6" xfId="108"/>
    <cellStyle name="Normal 7" xfId="109"/>
    <cellStyle name="Normal 8" xfId="110"/>
    <cellStyle name="Normal 9" xfId="111"/>
    <cellStyle name="Notas" xfId="112"/>
    <cellStyle name="Note" xfId="113"/>
    <cellStyle name="Output" xfId="114"/>
    <cellStyle name="Percent" xfId="115"/>
    <cellStyle name="Porcentaje 2" xfId="116"/>
    <cellStyle name="Porcentual 2" xfId="117"/>
    <cellStyle name="Salida" xfId="118"/>
    <cellStyle name="Style 1" xfId="119"/>
    <cellStyle name="Texto de advertencia" xfId="120"/>
    <cellStyle name="Texto explicativo" xfId="121"/>
    <cellStyle name="Title" xfId="122"/>
    <cellStyle name="Título" xfId="123"/>
    <cellStyle name="Título 2" xfId="124"/>
    <cellStyle name="Título 3" xfId="125"/>
    <cellStyle name="Total" xfId="126"/>
    <cellStyle name="Total 2" xfId="127"/>
    <cellStyle name="Warning Text"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Participación de mercado Dic 2017</a:t>
            </a:r>
          </a:p>
        </c:rich>
      </c:tx>
      <c:layout>
        <c:manualLayout>
          <c:xMode val="factor"/>
          <c:yMode val="factor"/>
          <c:x val="0.1245"/>
          <c:y val="0"/>
        </c:manualLayout>
      </c:layout>
      <c:spPr>
        <a:noFill/>
        <a:ln w="3175">
          <a:noFill/>
        </a:ln>
      </c:spPr>
    </c:title>
    <c:plotArea>
      <c:layout>
        <c:manualLayout>
          <c:xMode val="edge"/>
          <c:yMode val="edge"/>
          <c:x val="0.36"/>
          <c:y val="0.14575"/>
          <c:w val="0.33975"/>
          <c:h val="0.7677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200" b="1" i="0" u="none" baseline="0">
                    <a:solidFill>
                      <a:srgbClr val="000000"/>
                    </a:solidFill>
                  </a:defRPr>
                </a:pPr>
              </a:p>
            </c:txPr>
            <c:showLegendKey val="0"/>
            <c:showVal val="1"/>
            <c:showBubbleSize val="0"/>
            <c:showCatName val="0"/>
            <c:showSerName val="0"/>
            <c:showLeaderLines val="1"/>
            <c:showPercent val="0"/>
          </c:dLbls>
          <c:cat>
            <c:strRef>
              <c:f>'Participación de mercado'!$B$19:$B$21</c:f>
              <c:strCache/>
            </c:strRef>
          </c:cat>
          <c:val>
            <c:numRef>
              <c:f>'Participación de mercado'!$D$19:$D$21</c:f>
              <c:numCache/>
            </c:numRef>
          </c:val>
        </c:ser>
      </c:pieChart>
      <c:spPr>
        <a:noFill/>
        <a:ln>
          <a:noFill/>
        </a:ln>
      </c:spPr>
    </c:plotArea>
    <c:legend>
      <c:legendPos val="l"/>
      <c:layout>
        <c:manualLayout>
          <c:xMode val="edge"/>
          <c:yMode val="edge"/>
          <c:x val="0.0045"/>
          <c:y val="0.44075"/>
          <c:w val="0.1275"/>
          <c:h val="0.24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0</xdr:row>
      <xdr:rowOff>171450</xdr:rowOff>
    </xdr:from>
    <xdr:to>
      <xdr:col>12</xdr:col>
      <xdr:colOff>438150</xdr:colOff>
      <xdr:row>3</xdr:row>
      <xdr:rowOff>114300</xdr:rowOff>
    </xdr:to>
    <xdr:pic>
      <xdr:nvPicPr>
        <xdr:cNvPr id="1" name="2 Imagen"/>
        <xdr:cNvPicPr preferRelativeResize="1">
          <a:picLocks noChangeAspect="1"/>
        </xdr:cNvPicPr>
      </xdr:nvPicPr>
      <xdr:blipFill>
        <a:blip r:embed="rId1"/>
        <a:stretch>
          <a:fillRect/>
        </a:stretch>
      </xdr:blipFill>
      <xdr:spPr>
        <a:xfrm>
          <a:off x="6677025" y="171450"/>
          <a:ext cx="29051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609600</xdr:colOff>
      <xdr:row>0</xdr:row>
      <xdr:rowOff>133350</xdr:rowOff>
    </xdr:from>
    <xdr:to>
      <xdr:col>15</xdr:col>
      <xdr:colOff>200025</xdr:colOff>
      <xdr:row>3</xdr:row>
      <xdr:rowOff>123825</xdr:rowOff>
    </xdr:to>
    <xdr:pic>
      <xdr:nvPicPr>
        <xdr:cNvPr id="1" name="Imagen 4" descr="C:\Users\rarevalo\Pictures\cropped-logo-para-fondo-en-negro2.png"/>
        <xdr:cNvPicPr preferRelativeResize="1">
          <a:picLocks noChangeAspect="1"/>
        </xdr:cNvPicPr>
      </xdr:nvPicPr>
      <xdr:blipFill>
        <a:blip r:embed="rId1"/>
        <a:stretch>
          <a:fillRect/>
        </a:stretch>
      </xdr:blipFill>
      <xdr:spPr>
        <a:xfrm>
          <a:off x="8086725" y="133350"/>
          <a:ext cx="28289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22</xdr:row>
      <xdr:rowOff>104775</xdr:rowOff>
    </xdr:from>
    <xdr:to>
      <xdr:col>3</xdr:col>
      <xdr:colOff>1924050</xdr:colOff>
      <xdr:row>40</xdr:row>
      <xdr:rowOff>85725</xdr:rowOff>
    </xdr:to>
    <xdr:graphicFrame>
      <xdr:nvGraphicFramePr>
        <xdr:cNvPr id="1" name="Gráfico 2"/>
        <xdr:cNvGraphicFramePr/>
      </xdr:nvGraphicFramePr>
      <xdr:xfrm>
        <a:off x="47625" y="4333875"/>
        <a:ext cx="6438900" cy="28956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1409700</xdr:colOff>
      <xdr:row>0</xdr:row>
      <xdr:rowOff>123825</xdr:rowOff>
    </xdr:from>
    <xdr:to>
      <xdr:col>3</xdr:col>
      <xdr:colOff>1971675</xdr:colOff>
      <xdr:row>3</xdr:row>
      <xdr:rowOff>114300</xdr:rowOff>
    </xdr:to>
    <xdr:pic>
      <xdr:nvPicPr>
        <xdr:cNvPr id="2" name="Imagen 4" descr="C:\Users\rarevalo\Pictures\cropped-logo-para-fondo-en-negro2.png"/>
        <xdr:cNvPicPr preferRelativeResize="1">
          <a:picLocks noChangeAspect="1"/>
        </xdr:cNvPicPr>
      </xdr:nvPicPr>
      <xdr:blipFill>
        <a:blip r:embed="rId2"/>
        <a:stretch>
          <a:fillRect/>
        </a:stretch>
      </xdr:blipFill>
      <xdr:spPr>
        <a:xfrm>
          <a:off x="3705225" y="123825"/>
          <a:ext cx="28289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C30" sqref="C30"/>
    </sheetView>
  </sheetViews>
  <sheetFormatPr defaultColWidth="11.421875" defaultRowHeight="12.75"/>
  <sheetData>
    <row r="1" spans="1:13" ht="15">
      <c r="A1" s="48"/>
      <c r="B1" s="49"/>
      <c r="C1" s="49"/>
      <c r="D1" s="49"/>
      <c r="E1" s="49"/>
      <c r="F1" s="49"/>
      <c r="G1" s="49"/>
      <c r="H1" s="49"/>
      <c r="I1" s="49"/>
      <c r="J1" s="49"/>
      <c r="K1" s="49"/>
      <c r="L1" s="49"/>
      <c r="M1" s="50"/>
    </row>
    <row r="2" spans="1:13" ht="20.25">
      <c r="A2" s="51"/>
      <c r="B2" s="3" t="s">
        <v>8</v>
      </c>
      <c r="C2" s="46"/>
      <c r="D2" s="46"/>
      <c r="E2" s="46"/>
      <c r="F2" s="46"/>
      <c r="G2" s="46"/>
      <c r="H2" s="46"/>
      <c r="I2" s="46"/>
      <c r="J2" s="46"/>
      <c r="K2" s="46"/>
      <c r="L2" s="46"/>
      <c r="M2" s="52"/>
    </row>
    <row r="3" spans="1:13" ht="15">
      <c r="A3" s="51"/>
      <c r="B3" s="47"/>
      <c r="C3" s="46"/>
      <c r="D3" s="46"/>
      <c r="E3" s="46"/>
      <c r="F3" s="46"/>
      <c r="G3" s="46"/>
      <c r="H3" s="46"/>
      <c r="I3" s="46"/>
      <c r="J3" s="46"/>
      <c r="K3" s="46"/>
      <c r="L3" s="46"/>
      <c r="M3" s="52"/>
    </row>
    <row r="4" spans="1:13" ht="15">
      <c r="A4" s="51"/>
      <c r="B4" s="45" t="s">
        <v>16</v>
      </c>
      <c r="C4" s="46"/>
      <c r="D4" s="46"/>
      <c r="E4" s="46"/>
      <c r="F4" s="46"/>
      <c r="G4" s="46"/>
      <c r="H4" s="46"/>
      <c r="I4" s="46"/>
      <c r="J4" s="46"/>
      <c r="K4" s="46"/>
      <c r="L4" s="46"/>
      <c r="M4" s="52"/>
    </row>
    <row r="5" spans="1:13" ht="15.75" thickBot="1">
      <c r="A5" s="53"/>
      <c r="B5" s="46"/>
      <c r="C5" s="46"/>
      <c r="D5" s="54"/>
      <c r="E5" s="54"/>
      <c r="F5" s="54"/>
      <c r="G5" s="54"/>
      <c r="H5" s="54"/>
      <c r="I5" s="54"/>
      <c r="J5" s="54"/>
      <c r="K5" s="54"/>
      <c r="L5" s="54"/>
      <c r="M5" s="55"/>
    </row>
    <row r="6" spans="1:13" ht="15">
      <c r="A6" s="63"/>
      <c r="B6" s="13" t="s">
        <v>40</v>
      </c>
      <c r="C6" s="64"/>
      <c r="D6" s="65"/>
      <c r="E6" s="65"/>
      <c r="F6" s="65"/>
      <c r="G6" s="65"/>
      <c r="H6" s="65"/>
      <c r="I6" s="65"/>
      <c r="J6" s="65"/>
      <c r="K6" s="65"/>
      <c r="L6" s="65"/>
      <c r="M6" s="66"/>
    </row>
    <row r="7" spans="1:13" ht="15">
      <c r="A7" s="67"/>
      <c r="B7" s="14" t="s">
        <v>43</v>
      </c>
      <c r="C7" s="75"/>
      <c r="D7" s="75"/>
      <c r="E7" s="75"/>
      <c r="F7" s="75"/>
      <c r="G7" s="68"/>
      <c r="H7" s="68"/>
      <c r="I7" s="68"/>
      <c r="J7" s="68"/>
      <c r="K7" s="68"/>
      <c r="L7" s="68"/>
      <c r="M7" s="69"/>
    </row>
    <row r="8" spans="1:13" ht="15.75" thickBot="1">
      <c r="A8" s="70"/>
      <c r="B8" s="16" t="s">
        <v>39</v>
      </c>
      <c r="C8" s="76"/>
      <c r="D8" s="76"/>
      <c r="E8" s="76"/>
      <c r="F8" s="76"/>
      <c r="G8" s="71"/>
      <c r="H8" s="71"/>
      <c r="I8" s="71"/>
      <c r="J8" s="71"/>
      <c r="K8" s="71"/>
      <c r="L8" s="71"/>
      <c r="M8" s="72"/>
    </row>
    <row r="9" spans="1:13" ht="15.75" thickBot="1">
      <c r="A9" s="56"/>
      <c r="B9" s="57"/>
      <c r="C9" s="57"/>
      <c r="D9" s="57"/>
      <c r="E9" s="57"/>
      <c r="F9" s="57"/>
      <c r="G9" s="57"/>
      <c r="H9" s="57"/>
      <c r="I9" s="57"/>
      <c r="J9" s="57"/>
      <c r="K9" s="57"/>
      <c r="L9" s="57"/>
      <c r="M9" s="58"/>
    </row>
    <row r="10" spans="1:13" ht="15">
      <c r="A10" s="59"/>
      <c r="B10" s="62" t="s">
        <v>18</v>
      </c>
      <c r="C10" s="60"/>
      <c r="D10" s="60"/>
      <c r="E10" s="60"/>
      <c r="F10" s="89"/>
      <c r="G10" s="60"/>
      <c r="H10" s="60"/>
      <c r="I10" s="62" t="s">
        <v>17</v>
      </c>
      <c r="J10" s="60"/>
      <c r="K10" s="60"/>
      <c r="L10" s="60"/>
      <c r="M10" s="61"/>
    </row>
    <row r="11" spans="1:13" ht="15">
      <c r="A11" s="73"/>
      <c r="B11" s="77"/>
      <c r="C11" s="77"/>
      <c r="D11" s="77"/>
      <c r="E11" s="77"/>
      <c r="F11" s="78"/>
      <c r="G11" s="77"/>
      <c r="H11" s="77"/>
      <c r="I11" s="77"/>
      <c r="J11" s="77"/>
      <c r="K11" s="77"/>
      <c r="L11" s="77"/>
      <c r="M11" s="74"/>
    </row>
    <row r="12" spans="1:13" ht="42.75" customHeight="1">
      <c r="A12" s="137" t="s">
        <v>19</v>
      </c>
      <c r="B12" s="138"/>
      <c r="C12" s="138"/>
      <c r="D12" s="138"/>
      <c r="E12" s="138"/>
      <c r="F12" s="139"/>
      <c r="G12" s="140" t="s">
        <v>21</v>
      </c>
      <c r="H12" s="140"/>
      <c r="I12" s="140"/>
      <c r="J12" s="140"/>
      <c r="K12" s="140"/>
      <c r="L12" s="140"/>
      <c r="M12" s="141"/>
    </row>
    <row r="13" spans="1:13" ht="15">
      <c r="A13" s="56"/>
      <c r="B13" s="57"/>
      <c r="C13" s="57"/>
      <c r="D13" s="57"/>
      <c r="E13" s="57"/>
      <c r="F13" s="90"/>
      <c r="G13" s="79"/>
      <c r="H13" s="57"/>
      <c r="I13" s="57"/>
      <c r="J13" s="57"/>
      <c r="K13" s="57"/>
      <c r="L13" s="57"/>
      <c r="M13" s="58"/>
    </row>
    <row r="14" spans="1:13" ht="34.5" customHeight="1">
      <c r="A14" s="144" t="s">
        <v>20</v>
      </c>
      <c r="B14" s="145"/>
      <c r="C14" s="145"/>
      <c r="D14" s="145"/>
      <c r="E14" s="145"/>
      <c r="F14" s="146"/>
      <c r="G14" s="142" t="s">
        <v>22</v>
      </c>
      <c r="H14" s="142"/>
      <c r="I14" s="142"/>
      <c r="J14" s="142"/>
      <c r="K14" s="142"/>
      <c r="L14" s="142"/>
      <c r="M14" s="143"/>
    </row>
    <row r="15" spans="1:13" ht="15.75">
      <c r="A15" s="56"/>
      <c r="B15" s="57"/>
      <c r="C15" s="57"/>
      <c r="D15" s="57"/>
      <c r="E15" s="80"/>
      <c r="F15" s="91"/>
      <c r="G15" s="80"/>
      <c r="H15" s="57"/>
      <c r="I15" s="57"/>
      <c r="J15" s="57"/>
      <c r="K15" s="57"/>
      <c r="L15" s="57"/>
      <c r="M15" s="58"/>
    </row>
    <row r="16" spans="1:13" ht="48.75" customHeight="1">
      <c r="A16" s="144" t="s">
        <v>24</v>
      </c>
      <c r="B16" s="145"/>
      <c r="C16" s="145"/>
      <c r="D16" s="145"/>
      <c r="E16" s="145"/>
      <c r="F16" s="146"/>
      <c r="G16" s="142" t="s">
        <v>23</v>
      </c>
      <c r="H16" s="142"/>
      <c r="I16" s="142"/>
      <c r="J16" s="142"/>
      <c r="K16" s="142"/>
      <c r="L16" s="142"/>
      <c r="M16" s="143"/>
    </row>
    <row r="17" spans="1:13" ht="15">
      <c r="A17" s="56"/>
      <c r="B17" s="57"/>
      <c r="C17" s="57"/>
      <c r="D17" s="57"/>
      <c r="E17" s="82"/>
      <c r="F17" s="92"/>
      <c r="G17" s="81"/>
      <c r="H17" s="81"/>
      <c r="I17" s="57"/>
      <c r="J17" s="57"/>
      <c r="K17" s="57"/>
      <c r="L17" s="57"/>
      <c r="M17" s="58"/>
    </row>
    <row r="18" spans="1:13" ht="15.75" thickBot="1">
      <c r="A18" s="83"/>
      <c r="B18" s="84"/>
      <c r="C18" s="84"/>
      <c r="D18" s="84"/>
      <c r="E18" s="85"/>
      <c r="F18" s="93"/>
      <c r="G18" s="85"/>
      <c r="H18" s="85"/>
      <c r="I18" s="84"/>
      <c r="J18" s="84"/>
      <c r="K18" s="84"/>
      <c r="L18" s="84"/>
      <c r="M18" s="86"/>
    </row>
    <row r="19" spans="1:13" s="87" customFormat="1" ht="15">
      <c r="A19" s="57"/>
      <c r="B19" s="57"/>
      <c r="C19" s="57"/>
      <c r="D19" s="57"/>
      <c r="E19" s="82"/>
      <c r="F19" s="82"/>
      <c r="G19" s="82"/>
      <c r="H19" s="82"/>
      <c r="I19" s="57"/>
      <c r="J19" s="57"/>
      <c r="K19" s="57"/>
      <c r="L19" s="57"/>
      <c r="M19" s="57"/>
    </row>
    <row r="20" spans="1:13" s="87" customFormat="1" ht="15">
      <c r="A20" s="57"/>
      <c r="B20" s="57"/>
      <c r="C20" s="57"/>
      <c r="D20" s="57"/>
      <c r="E20" s="57"/>
      <c r="F20" s="57"/>
      <c r="G20" s="57"/>
      <c r="H20" s="57"/>
      <c r="I20" s="57"/>
      <c r="J20" s="57"/>
      <c r="K20" s="57"/>
      <c r="L20" s="57"/>
      <c r="M20" s="57"/>
    </row>
    <row r="21" spans="1:13" s="87" customFormat="1" ht="15.75">
      <c r="A21" s="57"/>
      <c r="B21" s="57"/>
      <c r="C21" s="57"/>
      <c r="D21" s="57"/>
      <c r="E21" s="80"/>
      <c r="F21" s="80"/>
      <c r="G21" s="80"/>
      <c r="H21" s="57"/>
      <c r="I21" s="57"/>
      <c r="J21" s="57"/>
      <c r="K21" s="57"/>
      <c r="L21" s="57"/>
      <c r="M21" s="57"/>
    </row>
    <row r="22" spans="1:13" s="87" customFormat="1" ht="15">
      <c r="A22" s="57"/>
      <c r="B22" s="57"/>
      <c r="C22" s="57"/>
      <c r="D22" s="57"/>
      <c r="E22" s="57"/>
      <c r="F22" s="57"/>
      <c r="G22" s="79"/>
      <c r="H22" s="57"/>
      <c r="I22" s="57"/>
      <c r="J22" s="57"/>
      <c r="K22" s="57"/>
      <c r="L22" s="57"/>
      <c r="M22" s="57"/>
    </row>
    <row r="23" spans="1:13" s="87" customFormat="1" ht="15">
      <c r="A23" s="57"/>
      <c r="B23" s="57"/>
      <c r="C23" s="57"/>
      <c r="D23" s="57"/>
      <c r="E23" s="82"/>
      <c r="F23" s="82"/>
      <c r="G23" s="82"/>
      <c r="H23" s="82"/>
      <c r="I23" s="57"/>
      <c r="J23" s="57"/>
      <c r="K23" s="57"/>
      <c r="L23" s="57"/>
      <c r="M23" s="57"/>
    </row>
    <row r="24" spans="1:13" s="87" customFormat="1" ht="15">
      <c r="A24" s="57"/>
      <c r="B24" s="57"/>
      <c r="C24" s="57"/>
      <c r="D24" s="57"/>
      <c r="E24" s="82"/>
      <c r="F24" s="82"/>
      <c r="G24" s="82"/>
      <c r="H24" s="82"/>
      <c r="I24" s="57"/>
      <c r="J24" s="57"/>
      <c r="K24" s="57"/>
      <c r="L24" s="57"/>
      <c r="M24" s="57"/>
    </row>
    <row r="25" spans="1:13" s="87" customFormat="1" ht="15">
      <c r="A25" s="57"/>
      <c r="B25" s="57"/>
      <c r="C25" s="57"/>
      <c r="D25" s="57"/>
      <c r="E25" s="82"/>
      <c r="F25" s="82"/>
      <c r="G25" s="82"/>
      <c r="H25" s="82"/>
      <c r="I25" s="57"/>
      <c r="J25" s="57"/>
      <c r="K25" s="57"/>
      <c r="L25" s="57"/>
      <c r="M25" s="57"/>
    </row>
    <row r="26" spans="1:13" s="87" customFormat="1" ht="15">
      <c r="A26" s="57"/>
      <c r="B26" s="57"/>
      <c r="C26" s="57"/>
      <c r="D26" s="57"/>
      <c r="E26" s="57"/>
      <c r="F26" s="57"/>
      <c r="G26" s="57"/>
      <c r="H26" s="57"/>
      <c r="I26" s="57"/>
      <c r="J26" s="57"/>
      <c r="K26" s="57"/>
      <c r="L26" s="57"/>
      <c r="M26" s="57"/>
    </row>
    <row r="27" spans="1:13" s="87" customFormat="1" ht="15">
      <c r="A27" s="57"/>
      <c r="B27" s="57"/>
      <c r="C27" s="57"/>
      <c r="D27" s="57"/>
      <c r="E27" s="57"/>
      <c r="F27" s="57"/>
      <c r="G27" s="57"/>
      <c r="H27" s="57"/>
      <c r="I27" s="57"/>
      <c r="J27" s="57"/>
      <c r="K27" s="57"/>
      <c r="L27" s="57"/>
      <c r="M27" s="57"/>
    </row>
    <row r="28" spans="1:13" s="87" customFormat="1" ht="15">
      <c r="A28" s="57"/>
      <c r="B28" s="57"/>
      <c r="C28" s="57"/>
      <c r="D28" s="57"/>
      <c r="E28" s="57"/>
      <c r="F28" s="57"/>
      <c r="G28" s="57"/>
      <c r="H28" s="57"/>
      <c r="I28" s="57"/>
      <c r="J28" s="57"/>
      <c r="K28" s="57"/>
      <c r="L28" s="57"/>
      <c r="M28" s="57"/>
    </row>
    <row r="29" spans="1:13" s="87" customFormat="1" ht="15">
      <c r="A29" s="57"/>
      <c r="B29" s="57"/>
      <c r="C29" s="57"/>
      <c r="D29" s="57"/>
      <c r="E29" s="57"/>
      <c r="F29" s="57"/>
      <c r="G29" s="57"/>
      <c r="H29" s="57"/>
      <c r="I29" s="57"/>
      <c r="J29" s="57"/>
      <c r="K29" s="57"/>
      <c r="L29" s="57"/>
      <c r="M29" s="57"/>
    </row>
    <row r="30" spans="1:13" s="87" customFormat="1" ht="15">
      <c r="A30" s="57"/>
      <c r="B30" s="57"/>
      <c r="C30" s="57"/>
      <c r="D30" s="57"/>
      <c r="E30" s="57"/>
      <c r="F30" s="57"/>
      <c r="G30" s="57"/>
      <c r="H30" s="57"/>
      <c r="I30" s="57"/>
      <c r="J30" s="57"/>
      <c r="K30" s="57"/>
      <c r="L30" s="57"/>
      <c r="M30" s="57"/>
    </row>
    <row r="31" spans="1:13" s="87" customFormat="1" ht="15">
      <c r="A31" s="57"/>
      <c r="B31" s="57"/>
      <c r="C31" s="57"/>
      <c r="D31" s="57"/>
      <c r="E31" s="57"/>
      <c r="F31" s="57"/>
      <c r="G31" s="57"/>
      <c r="H31" s="57"/>
      <c r="I31" s="57"/>
      <c r="J31" s="57"/>
      <c r="K31" s="57"/>
      <c r="L31" s="57"/>
      <c r="M31" s="57"/>
    </row>
    <row r="32" spans="1:13" s="87" customFormat="1" ht="15">
      <c r="A32" s="57"/>
      <c r="B32" s="57"/>
      <c r="C32" s="57"/>
      <c r="D32" s="57"/>
      <c r="E32" s="57"/>
      <c r="F32" s="57"/>
      <c r="G32" s="57"/>
      <c r="H32" s="57"/>
      <c r="I32" s="57"/>
      <c r="J32" s="57"/>
      <c r="K32" s="57"/>
      <c r="L32" s="57"/>
      <c r="M32" s="57"/>
    </row>
    <row r="33" spans="1:13" s="87" customFormat="1" ht="15">
      <c r="A33" s="57"/>
      <c r="B33" s="57"/>
      <c r="C33" s="57"/>
      <c r="D33" s="57"/>
      <c r="E33" s="57"/>
      <c r="F33" s="57"/>
      <c r="G33" s="57"/>
      <c r="H33" s="57"/>
      <c r="I33" s="57"/>
      <c r="J33" s="57"/>
      <c r="K33" s="57"/>
      <c r="L33" s="57"/>
      <c r="M33" s="57"/>
    </row>
    <row r="34" spans="1:13" s="87" customFormat="1" ht="15">
      <c r="A34" s="57"/>
      <c r="B34" s="57"/>
      <c r="C34" s="57"/>
      <c r="D34" s="57"/>
      <c r="E34" s="57"/>
      <c r="F34" s="57"/>
      <c r="G34" s="57"/>
      <c r="H34" s="57"/>
      <c r="I34" s="57"/>
      <c r="J34" s="57"/>
      <c r="K34" s="57"/>
      <c r="L34" s="57"/>
      <c r="M34" s="57"/>
    </row>
    <row r="35" spans="1:13" s="87" customFormat="1" ht="15">
      <c r="A35" s="57"/>
      <c r="B35" s="57"/>
      <c r="C35" s="57"/>
      <c r="D35" s="57"/>
      <c r="E35" s="57"/>
      <c r="F35" s="57"/>
      <c r="G35" s="57"/>
      <c r="H35" s="57"/>
      <c r="I35" s="57"/>
      <c r="J35" s="57"/>
      <c r="K35" s="57"/>
      <c r="L35" s="57"/>
      <c r="M35" s="57"/>
    </row>
    <row r="36" spans="1:13" s="87" customFormat="1" ht="15">
      <c r="A36" s="57"/>
      <c r="B36" s="57"/>
      <c r="C36" s="57"/>
      <c r="D36" s="57"/>
      <c r="E36" s="57"/>
      <c r="F36" s="57"/>
      <c r="G36" s="57"/>
      <c r="H36" s="57"/>
      <c r="I36" s="57"/>
      <c r="J36" s="57"/>
      <c r="K36" s="57"/>
      <c r="L36" s="57"/>
      <c r="M36" s="57"/>
    </row>
    <row r="37" spans="1:13" s="87" customFormat="1" ht="15">
      <c r="A37" s="57"/>
      <c r="B37" s="57"/>
      <c r="C37" s="57"/>
      <c r="D37" s="57"/>
      <c r="E37" s="57"/>
      <c r="F37" s="57"/>
      <c r="G37" s="57"/>
      <c r="H37" s="57"/>
      <c r="I37" s="57"/>
      <c r="J37" s="57"/>
      <c r="K37" s="57"/>
      <c r="L37" s="57"/>
      <c r="M37" s="57"/>
    </row>
  </sheetData>
  <sheetProtection/>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Q59"/>
  <sheetViews>
    <sheetView zoomScalePageLayoutView="0" workbookViewId="0" topLeftCell="A1">
      <pane ySplit="11" topLeftCell="A38" activePane="bottomLeft" state="frozen"/>
      <selection pane="topLeft" activeCell="A1" sqref="A1"/>
      <selection pane="bottomLeft" activeCell="D48" sqref="D48"/>
    </sheetView>
  </sheetViews>
  <sheetFormatPr defaultColWidth="11.421875" defaultRowHeight="16.5" customHeight="1"/>
  <cols>
    <col min="1" max="1" width="1.8515625" style="1" customWidth="1"/>
    <col min="2" max="2" width="7.140625" style="1" customWidth="1"/>
    <col min="3" max="3" width="10.8515625" style="1" customWidth="1"/>
    <col min="4" max="4" width="13.7109375" style="1" customWidth="1"/>
    <col min="5" max="5" width="9.8515625" style="1" customWidth="1"/>
    <col min="6" max="6" width="12.8515625" style="1" customWidth="1"/>
    <col min="7" max="7" width="9.00390625" style="1" customWidth="1"/>
    <col min="8" max="8" width="13.140625" style="1" customWidth="1"/>
    <col min="9" max="9" width="9.8515625" style="1" customWidth="1"/>
    <col min="10" max="10" width="13.7109375" style="1" customWidth="1"/>
    <col min="11" max="11" width="10.140625" style="1" customWidth="1"/>
    <col min="12" max="12" width="13.8515625" style="1" customWidth="1"/>
    <col min="13" max="13" width="9.00390625" style="1" customWidth="1"/>
    <col min="14" max="14" width="13.28125" style="1" customWidth="1"/>
    <col min="15" max="15" width="12.421875" style="1" customWidth="1"/>
    <col min="16" max="16384" width="11.421875" style="1" customWidth="1"/>
  </cols>
  <sheetData>
    <row r="1" spans="1:16" ht="22.5" customHeight="1">
      <c r="A1" s="22"/>
      <c r="B1" s="23"/>
      <c r="C1" s="23"/>
      <c r="D1" s="23"/>
      <c r="E1" s="23"/>
      <c r="F1" s="23"/>
      <c r="G1" s="23"/>
      <c r="H1" s="23"/>
      <c r="I1" s="23"/>
      <c r="J1" s="23"/>
      <c r="K1" s="23"/>
      <c r="L1" s="23"/>
      <c r="M1" s="23"/>
      <c r="N1" s="23"/>
      <c r="O1" s="23"/>
      <c r="P1" s="24"/>
    </row>
    <row r="2" spans="1:16" ht="16.5" customHeight="1">
      <c r="A2" s="25"/>
      <c r="B2" s="26" t="s">
        <v>8</v>
      </c>
      <c r="C2" s="27"/>
      <c r="D2" s="27"/>
      <c r="E2" s="27"/>
      <c r="F2" s="27"/>
      <c r="G2" s="27"/>
      <c r="H2" s="27"/>
      <c r="I2" s="27"/>
      <c r="J2" s="27"/>
      <c r="K2" s="27"/>
      <c r="L2" s="27"/>
      <c r="M2" s="27"/>
      <c r="N2" s="27"/>
      <c r="O2" s="27"/>
      <c r="P2" s="28"/>
    </row>
    <row r="3" spans="1:16" ht="14.25">
      <c r="A3" s="25"/>
      <c r="B3" s="27"/>
      <c r="C3" s="27"/>
      <c r="D3" s="95"/>
      <c r="E3" s="95"/>
      <c r="F3" s="95"/>
      <c r="G3" s="27"/>
      <c r="H3" s="27"/>
      <c r="I3" s="27"/>
      <c r="J3" s="27"/>
      <c r="K3" s="27"/>
      <c r="L3" s="27"/>
      <c r="M3" s="27"/>
      <c r="N3" s="27"/>
      <c r="O3" s="27"/>
      <c r="P3" s="28"/>
    </row>
    <row r="4" spans="1:16" ht="16.5" customHeight="1">
      <c r="A4" s="25"/>
      <c r="B4" s="96" t="s">
        <v>9</v>
      </c>
      <c r="C4" s="27"/>
      <c r="D4" s="27"/>
      <c r="E4" s="27"/>
      <c r="F4" s="27"/>
      <c r="G4" s="27"/>
      <c r="H4" s="27"/>
      <c r="I4" s="27"/>
      <c r="J4" s="27"/>
      <c r="K4" s="27"/>
      <c r="L4" s="27"/>
      <c r="M4" s="27"/>
      <c r="N4" s="27"/>
      <c r="O4" s="27"/>
      <c r="P4" s="28"/>
    </row>
    <row r="5" spans="1:16" ht="16.5" customHeight="1" thickBot="1">
      <c r="A5" s="25"/>
      <c r="B5" s="27"/>
      <c r="C5" s="27"/>
      <c r="D5" s="27"/>
      <c r="E5" s="27"/>
      <c r="F5" s="27"/>
      <c r="G5" s="27"/>
      <c r="H5" s="27"/>
      <c r="I5" s="27"/>
      <c r="J5" s="27"/>
      <c r="K5" s="27"/>
      <c r="L5" s="27"/>
      <c r="M5" s="27"/>
      <c r="N5" s="27"/>
      <c r="O5" s="27"/>
      <c r="P5" s="28"/>
    </row>
    <row r="6" spans="1:16" ht="16.5" customHeight="1">
      <c r="A6" s="4"/>
      <c r="B6" s="13" t="s">
        <v>13</v>
      </c>
      <c r="C6" s="6"/>
      <c r="D6" s="7"/>
      <c r="E6" s="5"/>
      <c r="F6" s="5"/>
      <c r="G6" s="5"/>
      <c r="H6" s="5"/>
      <c r="I6" s="5"/>
      <c r="J6" s="5"/>
      <c r="K6" s="5"/>
      <c r="L6" s="5"/>
      <c r="M6" s="5"/>
      <c r="N6" s="5"/>
      <c r="O6" s="5"/>
      <c r="P6" s="8"/>
    </row>
    <row r="7" spans="1:16" ht="16.5" customHeight="1">
      <c r="A7" s="9"/>
      <c r="B7" s="14" t="str">
        <f>Índice!B7</f>
        <v>Fecha de publicación: Febrero 2018</v>
      </c>
      <c r="C7" s="10"/>
      <c r="D7" s="10"/>
      <c r="E7" s="10"/>
      <c r="F7" s="10"/>
      <c r="G7" s="10"/>
      <c r="H7" s="10"/>
      <c r="I7" s="10"/>
      <c r="J7" s="10"/>
      <c r="K7" s="10"/>
      <c r="L7" s="10"/>
      <c r="M7" s="10"/>
      <c r="N7" s="88" t="s">
        <v>25</v>
      </c>
      <c r="O7" s="10"/>
      <c r="P7" s="11"/>
    </row>
    <row r="8" spans="1:16" ht="16.5" thickBot="1">
      <c r="A8" s="15"/>
      <c r="B8" s="16" t="str">
        <f>Índice!B8</f>
        <v>Fecha de corte: Diciembre 2017 (trimestral)</v>
      </c>
      <c r="C8" s="17"/>
      <c r="D8" s="17"/>
      <c r="E8" s="17"/>
      <c r="F8" s="17"/>
      <c r="G8" s="17"/>
      <c r="H8" s="17"/>
      <c r="I8" s="17"/>
      <c r="J8" s="17"/>
      <c r="K8" s="17"/>
      <c r="L8" s="17"/>
      <c r="M8" s="17"/>
      <c r="N8" s="17"/>
      <c r="O8" s="17"/>
      <c r="P8" s="18"/>
    </row>
    <row r="9" spans="1:16" ht="13.5" customHeight="1" thickBot="1">
      <c r="A9" s="97"/>
      <c r="B9" s="98"/>
      <c r="C9" s="98"/>
      <c r="D9" s="98"/>
      <c r="E9" s="98"/>
      <c r="F9" s="98"/>
      <c r="G9" s="98"/>
      <c r="H9" s="98"/>
      <c r="I9" s="98"/>
      <c r="J9" s="98"/>
      <c r="K9" s="98"/>
      <c r="L9" s="98"/>
      <c r="M9" s="98"/>
      <c r="N9" s="98"/>
      <c r="O9" s="98"/>
      <c r="P9" s="99"/>
    </row>
    <row r="10" spans="1:17" ht="22.5" customHeight="1">
      <c r="A10" s="170" t="s">
        <v>10</v>
      </c>
      <c r="B10" s="171"/>
      <c r="C10" s="153" t="s">
        <v>5</v>
      </c>
      <c r="D10" s="154"/>
      <c r="E10" s="153" t="s">
        <v>0</v>
      </c>
      <c r="F10" s="154"/>
      <c r="G10" s="155" t="s">
        <v>1</v>
      </c>
      <c r="H10" s="156"/>
      <c r="I10" s="153" t="s">
        <v>3</v>
      </c>
      <c r="J10" s="154"/>
      <c r="K10" s="155" t="s">
        <v>2</v>
      </c>
      <c r="L10" s="156"/>
      <c r="M10" s="155" t="s">
        <v>4</v>
      </c>
      <c r="N10" s="156"/>
      <c r="O10" s="176" t="s">
        <v>26</v>
      </c>
      <c r="P10" s="174" t="s">
        <v>27</v>
      </c>
      <c r="Q10" s="94"/>
    </row>
    <row r="11" spans="1:17" ht="23.25" thickBot="1">
      <c r="A11" s="172"/>
      <c r="B11" s="173"/>
      <c r="C11" s="115" t="s">
        <v>11</v>
      </c>
      <c r="D11" s="116" t="s">
        <v>12</v>
      </c>
      <c r="E11" s="115" t="s">
        <v>11</v>
      </c>
      <c r="F11" s="116" t="s">
        <v>12</v>
      </c>
      <c r="G11" s="117" t="s">
        <v>11</v>
      </c>
      <c r="H11" s="118" t="s">
        <v>12</v>
      </c>
      <c r="I11" s="115" t="s">
        <v>11</v>
      </c>
      <c r="J11" s="116" t="s">
        <v>12</v>
      </c>
      <c r="K11" s="117" t="s">
        <v>11</v>
      </c>
      <c r="L11" s="118" t="s">
        <v>12</v>
      </c>
      <c r="M11" s="117" t="s">
        <v>11</v>
      </c>
      <c r="N11" s="118" t="s">
        <v>12</v>
      </c>
      <c r="O11" s="177"/>
      <c r="P11" s="175"/>
      <c r="Q11" s="94"/>
    </row>
    <row r="12" spans="1:16" ht="16.5" customHeight="1">
      <c r="A12" s="103"/>
      <c r="B12" s="102">
        <v>42005</v>
      </c>
      <c r="C12" s="119">
        <v>127</v>
      </c>
      <c r="D12" s="119">
        <v>3136</v>
      </c>
      <c r="E12" s="119">
        <v>77</v>
      </c>
      <c r="F12" s="119">
        <v>2531</v>
      </c>
      <c r="G12" s="120">
        <v>358</v>
      </c>
      <c r="H12" s="120">
        <v>2841</v>
      </c>
      <c r="I12" s="119">
        <v>395</v>
      </c>
      <c r="J12" s="119">
        <v>4200</v>
      </c>
      <c r="K12" s="120">
        <v>378</v>
      </c>
      <c r="L12" s="120">
        <v>7360</v>
      </c>
      <c r="M12" s="120">
        <v>216</v>
      </c>
      <c r="N12" s="120">
        <v>4696</v>
      </c>
      <c r="O12" s="120">
        <f aca="true" t="shared" si="0" ref="O12:P16">SUM(C12,E12,G12,I12,K12,M12)</f>
        <v>1551</v>
      </c>
      <c r="P12" s="120">
        <f t="shared" si="0"/>
        <v>24764</v>
      </c>
    </row>
    <row r="13" spans="1:16" ht="16.5" customHeight="1">
      <c r="A13" s="104"/>
      <c r="B13" s="101">
        <v>42036</v>
      </c>
      <c r="C13" s="119">
        <v>126</v>
      </c>
      <c r="D13" s="119">
        <v>3099</v>
      </c>
      <c r="E13" s="119">
        <v>74</v>
      </c>
      <c r="F13" s="119">
        <v>2530</v>
      </c>
      <c r="G13" s="120">
        <v>355</v>
      </c>
      <c r="H13" s="120">
        <v>2769</v>
      </c>
      <c r="I13" s="119">
        <v>390</v>
      </c>
      <c r="J13" s="119">
        <v>4155</v>
      </c>
      <c r="K13" s="120">
        <v>378</v>
      </c>
      <c r="L13" s="120">
        <v>7333</v>
      </c>
      <c r="M13" s="120">
        <v>246</v>
      </c>
      <c r="N13" s="120">
        <v>4662</v>
      </c>
      <c r="O13" s="120">
        <f t="shared" si="0"/>
        <v>1569</v>
      </c>
      <c r="P13" s="120">
        <f t="shared" si="0"/>
        <v>24548</v>
      </c>
    </row>
    <row r="14" spans="1:16" ht="16.5" customHeight="1">
      <c r="A14" s="104"/>
      <c r="B14" s="101">
        <v>42064</v>
      </c>
      <c r="C14" s="119">
        <v>124</v>
      </c>
      <c r="D14" s="119">
        <v>3101</v>
      </c>
      <c r="E14" s="119">
        <v>71</v>
      </c>
      <c r="F14" s="119">
        <v>2533</v>
      </c>
      <c r="G14" s="120">
        <v>352</v>
      </c>
      <c r="H14" s="120">
        <v>2797</v>
      </c>
      <c r="I14" s="119">
        <v>380</v>
      </c>
      <c r="J14" s="119">
        <v>3979</v>
      </c>
      <c r="K14" s="120">
        <v>372</v>
      </c>
      <c r="L14" s="120">
        <v>7258</v>
      </c>
      <c r="M14" s="120">
        <v>275</v>
      </c>
      <c r="N14" s="120">
        <v>4604</v>
      </c>
      <c r="O14" s="120">
        <f t="shared" si="0"/>
        <v>1574</v>
      </c>
      <c r="P14" s="120">
        <f t="shared" si="0"/>
        <v>24272</v>
      </c>
    </row>
    <row r="15" spans="1:16" ht="16.5" customHeight="1">
      <c r="A15" s="104"/>
      <c r="B15" s="101">
        <v>42095</v>
      </c>
      <c r="C15" s="119">
        <v>120</v>
      </c>
      <c r="D15" s="119">
        <v>3123</v>
      </c>
      <c r="E15" s="119">
        <v>71</v>
      </c>
      <c r="F15" s="119">
        <v>2526</v>
      </c>
      <c r="G15" s="120">
        <v>350</v>
      </c>
      <c r="H15" s="120">
        <v>2804</v>
      </c>
      <c r="I15" s="119">
        <v>375</v>
      </c>
      <c r="J15" s="119">
        <v>3802</v>
      </c>
      <c r="K15" s="120">
        <v>371</v>
      </c>
      <c r="L15" s="120">
        <v>7343</v>
      </c>
      <c r="M15" s="120">
        <v>311</v>
      </c>
      <c r="N15" s="120">
        <v>4628</v>
      </c>
      <c r="O15" s="120">
        <f t="shared" si="0"/>
        <v>1598</v>
      </c>
      <c r="P15" s="120">
        <f t="shared" si="0"/>
        <v>24226</v>
      </c>
    </row>
    <row r="16" spans="1:16" ht="16.5" customHeight="1">
      <c r="A16" s="104"/>
      <c r="B16" s="101">
        <v>42125</v>
      </c>
      <c r="C16" s="119">
        <v>121</v>
      </c>
      <c r="D16" s="119">
        <v>3113</v>
      </c>
      <c r="E16" s="119">
        <v>72</v>
      </c>
      <c r="F16" s="119">
        <v>2538</v>
      </c>
      <c r="G16" s="120">
        <v>343</v>
      </c>
      <c r="H16" s="120">
        <v>2764</v>
      </c>
      <c r="I16" s="119">
        <v>362</v>
      </c>
      <c r="J16" s="119">
        <v>3782</v>
      </c>
      <c r="K16" s="120">
        <v>370</v>
      </c>
      <c r="L16" s="120">
        <v>7279</v>
      </c>
      <c r="M16" s="120">
        <v>342</v>
      </c>
      <c r="N16" s="120">
        <v>4640</v>
      </c>
      <c r="O16" s="120">
        <f t="shared" si="0"/>
        <v>1610</v>
      </c>
      <c r="P16" s="120">
        <f t="shared" si="0"/>
        <v>24116</v>
      </c>
    </row>
    <row r="17" spans="1:16" ht="16.5" customHeight="1">
      <c r="A17" s="104"/>
      <c r="B17" s="101">
        <v>42156</v>
      </c>
      <c r="C17" s="119">
        <v>118</v>
      </c>
      <c r="D17" s="119">
        <v>3108</v>
      </c>
      <c r="E17" s="119">
        <v>71</v>
      </c>
      <c r="F17" s="119">
        <v>2526</v>
      </c>
      <c r="G17" s="120">
        <v>339</v>
      </c>
      <c r="H17" s="120">
        <v>2762</v>
      </c>
      <c r="I17" s="119">
        <v>356</v>
      </c>
      <c r="J17" s="119">
        <v>3690</v>
      </c>
      <c r="K17" s="120">
        <v>370</v>
      </c>
      <c r="L17" s="120">
        <v>7665</v>
      </c>
      <c r="M17" s="120">
        <v>362</v>
      </c>
      <c r="N17" s="120">
        <v>4588</v>
      </c>
      <c r="O17" s="120">
        <f aca="true" t="shared" si="1" ref="O17:P22">SUM(C17,E17,G17,I17,K17,M17)</f>
        <v>1616</v>
      </c>
      <c r="P17" s="120">
        <f t="shared" si="1"/>
        <v>24339</v>
      </c>
    </row>
    <row r="18" spans="1:16" ht="16.5" customHeight="1">
      <c r="A18" s="104"/>
      <c r="B18" s="101">
        <v>42186</v>
      </c>
      <c r="C18" s="119">
        <v>120</v>
      </c>
      <c r="D18" s="119">
        <v>3057</v>
      </c>
      <c r="E18" s="119">
        <v>72</v>
      </c>
      <c r="F18" s="119">
        <v>2489</v>
      </c>
      <c r="G18" s="120">
        <v>333</v>
      </c>
      <c r="H18" s="120">
        <v>2660</v>
      </c>
      <c r="I18" s="119">
        <v>353</v>
      </c>
      <c r="J18" s="119">
        <v>3597</v>
      </c>
      <c r="K18" s="120">
        <v>370</v>
      </c>
      <c r="L18" s="120">
        <v>7424</v>
      </c>
      <c r="M18" s="120">
        <v>397</v>
      </c>
      <c r="N18" s="120">
        <v>4554</v>
      </c>
      <c r="O18" s="120">
        <f t="shared" si="1"/>
        <v>1645</v>
      </c>
      <c r="P18" s="120">
        <f t="shared" si="1"/>
        <v>23781</v>
      </c>
    </row>
    <row r="19" spans="1:16" ht="16.5" customHeight="1">
      <c r="A19" s="104"/>
      <c r="B19" s="101">
        <v>42217</v>
      </c>
      <c r="C19" s="119">
        <v>116</v>
      </c>
      <c r="D19" s="119">
        <v>3033</v>
      </c>
      <c r="E19" s="119">
        <v>71</v>
      </c>
      <c r="F19" s="119">
        <v>2492</v>
      </c>
      <c r="G19" s="120">
        <v>330</v>
      </c>
      <c r="H19" s="120">
        <v>2629</v>
      </c>
      <c r="I19" s="119">
        <v>343</v>
      </c>
      <c r="J19" s="119">
        <v>3579</v>
      </c>
      <c r="K19" s="120">
        <v>372</v>
      </c>
      <c r="L19" s="120">
        <v>7342</v>
      </c>
      <c r="M19" s="120">
        <v>403</v>
      </c>
      <c r="N19" s="120">
        <v>4524</v>
      </c>
      <c r="O19" s="120">
        <f t="shared" si="1"/>
        <v>1635</v>
      </c>
      <c r="P19" s="120">
        <f t="shared" si="1"/>
        <v>23599</v>
      </c>
    </row>
    <row r="20" spans="1:16" ht="16.5" customHeight="1">
      <c r="A20" s="104"/>
      <c r="B20" s="101">
        <v>42248</v>
      </c>
      <c r="C20" s="119">
        <v>114</v>
      </c>
      <c r="D20" s="119">
        <v>3016</v>
      </c>
      <c r="E20" s="119">
        <v>71</v>
      </c>
      <c r="F20" s="119">
        <v>2447</v>
      </c>
      <c r="G20" s="120">
        <v>338</v>
      </c>
      <c r="H20" s="120">
        <v>2720</v>
      </c>
      <c r="I20" s="119">
        <v>346</v>
      </c>
      <c r="J20" s="119">
        <v>3603</v>
      </c>
      <c r="K20" s="120">
        <v>364</v>
      </c>
      <c r="L20" s="120">
        <v>7164</v>
      </c>
      <c r="M20" s="120">
        <v>409</v>
      </c>
      <c r="N20" s="120">
        <v>4557</v>
      </c>
      <c r="O20" s="120">
        <f t="shared" si="1"/>
        <v>1642</v>
      </c>
      <c r="P20" s="120">
        <f t="shared" si="1"/>
        <v>23507</v>
      </c>
    </row>
    <row r="21" spans="1:16" ht="16.5" customHeight="1">
      <c r="A21" s="104"/>
      <c r="B21" s="101">
        <v>42278</v>
      </c>
      <c r="C21" s="119">
        <v>108</v>
      </c>
      <c r="D21" s="119">
        <v>2799</v>
      </c>
      <c r="E21" s="119">
        <v>69</v>
      </c>
      <c r="F21" s="119">
        <v>2353</v>
      </c>
      <c r="G21" s="120">
        <v>336</v>
      </c>
      <c r="H21" s="120">
        <v>2707</v>
      </c>
      <c r="I21" s="119">
        <v>341</v>
      </c>
      <c r="J21" s="119">
        <v>3459</v>
      </c>
      <c r="K21" s="120">
        <v>355</v>
      </c>
      <c r="L21" s="120">
        <v>7075</v>
      </c>
      <c r="M21" s="120">
        <v>409</v>
      </c>
      <c r="N21" s="120">
        <v>4590</v>
      </c>
      <c r="O21" s="120">
        <f>SUM(C21,E21,G21,I21,K21,M21)</f>
        <v>1618</v>
      </c>
      <c r="P21" s="120">
        <f>SUM(D21,F21,H21,J21,L21,N21)</f>
        <v>22983</v>
      </c>
    </row>
    <row r="22" spans="1:16" ht="16.5" customHeight="1">
      <c r="A22" s="104"/>
      <c r="B22" s="101">
        <v>42309</v>
      </c>
      <c r="C22" s="119">
        <v>105</v>
      </c>
      <c r="D22" s="119">
        <v>2509</v>
      </c>
      <c r="E22" s="119">
        <v>65</v>
      </c>
      <c r="F22" s="119">
        <v>2275</v>
      </c>
      <c r="G22" s="120">
        <v>334</v>
      </c>
      <c r="H22" s="120">
        <v>2632</v>
      </c>
      <c r="I22" s="119">
        <v>326</v>
      </c>
      <c r="J22" s="119">
        <v>3358</v>
      </c>
      <c r="K22" s="120">
        <v>359</v>
      </c>
      <c r="L22" s="120">
        <v>7119</v>
      </c>
      <c r="M22" s="120">
        <v>413</v>
      </c>
      <c r="N22" s="120">
        <v>4598</v>
      </c>
      <c r="O22" s="120">
        <f t="shared" si="1"/>
        <v>1602</v>
      </c>
      <c r="P22" s="120">
        <f t="shared" si="1"/>
        <v>22491</v>
      </c>
    </row>
    <row r="23" spans="1:16" ht="16.5" customHeight="1">
      <c r="A23" s="104"/>
      <c r="B23" s="101">
        <v>42339</v>
      </c>
      <c r="C23" s="119">
        <v>0</v>
      </c>
      <c r="D23" s="119">
        <v>0</v>
      </c>
      <c r="E23" s="119">
        <v>0</v>
      </c>
      <c r="F23" s="119">
        <v>0</v>
      </c>
      <c r="G23" s="120">
        <v>350</v>
      </c>
      <c r="H23" s="120">
        <v>2766</v>
      </c>
      <c r="I23" s="119">
        <v>0</v>
      </c>
      <c r="J23" s="119">
        <v>0</v>
      </c>
      <c r="K23" s="120">
        <v>368</v>
      </c>
      <c r="L23" s="120">
        <v>7355</v>
      </c>
      <c r="M23" s="120">
        <v>415</v>
      </c>
      <c r="N23" s="120">
        <v>4601</v>
      </c>
      <c r="O23" s="120">
        <f aca="true" t="shared" si="2" ref="O23:P25">SUM(C23,E23,G23,I23,K23,M23)</f>
        <v>1133</v>
      </c>
      <c r="P23" s="120">
        <f t="shared" si="2"/>
        <v>14722</v>
      </c>
    </row>
    <row r="24" spans="1:16" ht="16.5" customHeight="1">
      <c r="A24" s="104"/>
      <c r="B24" s="101">
        <v>42370</v>
      </c>
      <c r="C24" s="119">
        <v>0</v>
      </c>
      <c r="D24" s="119">
        <v>0</v>
      </c>
      <c r="E24" s="119">
        <v>0</v>
      </c>
      <c r="F24" s="119">
        <v>0</v>
      </c>
      <c r="G24" s="120">
        <v>363</v>
      </c>
      <c r="H24" s="120">
        <v>2939</v>
      </c>
      <c r="I24" s="119">
        <v>0</v>
      </c>
      <c r="J24" s="119">
        <v>0</v>
      </c>
      <c r="K24" s="120">
        <v>383</v>
      </c>
      <c r="L24" s="120">
        <v>7665</v>
      </c>
      <c r="M24" s="120">
        <v>446</v>
      </c>
      <c r="N24" s="120">
        <v>4886</v>
      </c>
      <c r="O24" s="120">
        <f t="shared" si="2"/>
        <v>1192</v>
      </c>
      <c r="P24" s="120">
        <f t="shared" si="2"/>
        <v>15490</v>
      </c>
    </row>
    <row r="25" spans="1:16" ht="16.5" customHeight="1">
      <c r="A25" s="104"/>
      <c r="B25" s="101">
        <v>42401</v>
      </c>
      <c r="C25" s="119">
        <v>0</v>
      </c>
      <c r="D25" s="119">
        <v>0</v>
      </c>
      <c r="E25" s="119">
        <v>0</v>
      </c>
      <c r="F25" s="119">
        <v>0</v>
      </c>
      <c r="G25" s="120">
        <v>365</v>
      </c>
      <c r="H25" s="120">
        <v>2914</v>
      </c>
      <c r="I25" s="119">
        <v>0</v>
      </c>
      <c r="J25" s="119">
        <v>0</v>
      </c>
      <c r="K25" s="120">
        <v>390</v>
      </c>
      <c r="L25" s="120">
        <v>7759</v>
      </c>
      <c r="M25" s="120">
        <v>453</v>
      </c>
      <c r="N25" s="120">
        <v>4971</v>
      </c>
      <c r="O25" s="120">
        <f t="shared" si="2"/>
        <v>1208</v>
      </c>
      <c r="P25" s="120">
        <f t="shared" si="2"/>
        <v>15644</v>
      </c>
    </row>
    <row r="26" spans="1:16" ht="16.5" customHeight="1">
      <c r="A26" s="104"/>
      <c r="B26" s="101">
        <v>42430</v>
      </c>
      <c r="C26" s="119">
        <v>0</v>
      </c>
      <c r="D26" s="119">
        <v>0</v>
      </c>
      <c r="E26" s="119">
        <v>0</v>
      </c>
      <c r="F26" s="119">
        <v>0</v>
      </c>
      <c r="G26" s="120">
        <v>360</v>
      </c>
      <c r="H26" s="120">
        <v>2895</v>
      </c>
      <c r="I26" s="119">
        <v>0</v>
      </c>
      <c r="J26" s="119">
        <v>0</v>
      </c>
      <c r="K26" s="120">
        <v>399</v>
      </c>
      <c r="L26" s="120">
        <v>7670</v>
      </c>
      <c r="M26" s="120">
        <v>456</v>
      </c>
      <c r="N26" s="120">
        <v>5030</v>
      </c>
      <c r="O26" s="120">
        <f aca="true" t="shared" si="3" ref="O26:P42">SUM(C26,E26,G26,I26,K26,M26)</f>
        <v>1215</v>
      </c>
      <c r="P26" s="120">
        <f t="shared" si="3"/>
        <v>15595</v>
      </c>
    </row>
    <row r="27" spans="1:16" ht="16.5" customHeight="1">
      <c r="A27" s="104"/>
      <c r="B27" s="101">
        <v>42461</v>
      </c>
      <c r="C27" s="119">
        <v>0</v>
      </c>
      <c r="D27" s="119">
        <v>0</v>
      </c>
      <c r="E27" s="119">
        <v>0</v>
      </c>
      <c r="F27" s="119">
        <v>0</v>
      </c>
      <c r="G27" s="120">
        <v>359</v>
      </c>
      <c r="H27" s="120">
        <v>2855</v>
      </c>
      <c r="I27" s="119">
        <v>0</v>
      </c>
      <c r="J27" s="119">
        <v>0</v>
      </c>
      <c r="K27" s="120">
        <v>395</v>
      </c>
      <c r="L27" s="120">
        <v>7689</v>
      </c>
      <c r="M27" s="120">
        <v>467</v>
      </c>
      <c r="N27" s="120">
        <v>5023</v>
      </c>
      <c r="O27" s="120">
        <f t="shared" si="3"/>
        <v>1221</v>
      </c>
      <c r="P27" s="120">
        <f t="shared" si="3"/>
        <v>15567</v>
      </c>
    </row>
    <row r="28" spans="1:16" ht="16.5" customHeight="1">
      <c r="A28" s="104"/>
      <c r="B28" s="101">
        <v>42491</v>
      </c>
      <c r="C28" s="119">
        <v>0</v>
      </c>
      <c r="D28" s="119">
        <v>0</v>
      </c>
      <c r="E28" s="119">
        <v>0</v>
      </c>
      <c r="F28" s="119">
        <v>0</v>
      </c>
      <c r="G28" s="120">
        <v>356</v>
      </c>
      <c r="H28" s="120">
        <v>2813</v>
      </c>
      <c r="I28" s="119">
        <v>0</v>
      </c>
      <c r="J28" s="119">
        <v>0</v>
      </c>
      <c r="K28" s="120">
        <v>391</v>
      </c>
      <c r="L28" s="120">
        <v>7631</v>
      </c>
      <c r="M28" s="120">
        <v>472</v>
      </c>
      <c r="N28" s="120">
        <v>5013</v>
      </c>
      <c r="O28" s="120">
        <f t="shared" si="3"/>
        <v>1219</v>
      </c>
      <c r="P28" s="120">
        <f t="shared" si="3"/>
        <v>15457</v>
      </c>
    </row>
    <row r="29" spans="1:16" ht="16.5" customHeight="1" thickBot="1">
      <c r="A29" s="113"/>
      <c r="B29" s="108">
        <v>42522</v>
      </c>
      <c r="C29" s="119">
        <v>0</v>
      </c>
      <c r="D29" s="119">
        <v>0</v>
      </c>
      <c r="E29" s="119">
        <v>0</v>
      </c>
      <c r="F29" s="119">
        <v>0</v>
      </c>
      <c r="G29" s="120">
        <v>355</v>
      </c>
      <c r="H29" s="120">
        <v>2819</v>
      </c>
      <c r="I29" s="119">
        <v>0</v>
      </c>
      <c r="J29" s="119">
        <v>0</v>
      </c>
      <c r="K29" s="120">
        <v>377</v>
      </c>
      <c r="L29" s="120">
        <v>7351</v>
      </c>
      <c r="M29" s="120">
        <v>484</v>
      </c>
      <c r="N29" s="120">
        <v>4992</v>
      </c>
      <c r="O29" s="120">
        <f t="shared" si="3"/>
        <v>1216</v>
      </c>
      <c r="P29" s="120">
        <f t="shared" si="3"/>
        <v>15162</v>
      </c>
    </row>
    <row r="30" spans="1:16" ht="16.5" customHeight="1">
      <c r="A30" s="114"/>
      <c r="B30" s="101">
        <v>42552</v>
      </c>
      <c r="C30" s="119">
        <v>0</v>
      </c>
      <c r="D30" s="119">
        <v>0</v>
      </c>
      <c r="E30" s="119">
        <v>0</v>
      </c>
      <c r="F30" s="119">
        <v>0</v>
      </c>
      <c r="G30" s="120">
        <v>348</v>
      </c>
      <c r="H30" s="120">
        <v>2735</v>
      </c>
      <c r="I30" s="119">
        <v>0</v>
      </c>
      <c r="J30" s="119">
        <v>0</v>
      </c>
      <c r="K30" s="120">
        <v>380</v>
      </c>
      <c r="L30" s="120">
        <v>7572</v>
      </c>
      <c r="M30" s="120">
        <v>477</v>
      </c>
      <c r="N30" s="120">
        <v>4976</v>
      </c>
      <c r="O30" s="120">
        <f t="shared" si="3"/>
        <v>1205</v>
      </c>
      <c r="P30" s="120">
        <f t="shared" si="3"/>
        <v>15283</v>
      </c>
    </row>
    <row r="31" spans="1:16" ht="16.5" customHeight="1">
      <c r="A31" s="114"/>
      <c r="B31" s="101">
        <v>42583</v>
      </c>
      <c r="C31" s="119">
        <v>0</v>
      </c>
      <c r="D31" s="119">
        <v>0</v>
      </c>
      <c r="E31" s="119">
        <v>0</v>
      </c>
      <c r="F31" s="119">
        <v>0</v>
      </c>
      <c r="G31" s="120">
        <v>337</v>
      </c>
      <c r="H31" s="120">
        <v>2657</v>
      </c>
      <c r="I31" s="119">
        <v>0</v>
      </c>
      <c r="J31" s="119">
        <v>0</v>
      </c>
      <c r="K31" s="120">
        <v>373</v>
      </c>
      <c r="L31" s="120">
        <v>7256</v>
      </c>
      <c r="M31" s="120">
        <v>480</v>
      </c>
      <c r="N31" s="120">
        <v>5038</v>
      </c>
      <c r="O31" s="120">
        <f t="shared" si="3"/>
        <v>1190</v>
      </c>
      <c r="P31" s="120">
        <f t="shared" si="3"/>
        <v>14951</v>
      </c>
    </row>
    <row r="32" spans="1:16" ht="16.5" customHeight="1">
      <c r="A32" s="114"/>
      <c r="B32" s="101">
        <v>42614</v>
      </c>
      <c r="C32" s="119">
        <v>0</v>
      </c>
      <c r="D32" s="119">
        <v>0</v>
      </c>
      <c r="E32" s="119">
        <v>0</v>
      </c>
      <c r="F32" s="119">
        <v>0</v>
      </c>
      <c r="G32" s="120">
        <v>335</v>
      </c>
      <c r="H32" s="120">
        <v>2628</v>
      </c>
      <c r="I32" s="119">
        <v>0</v>
      </c>
      <c r="J32" s="119">
        <v>0</v>
      </c>
      <c r="K32" s="120">
        <v>375</v>
      </c>
      <c r="L32" s="120">
        <v>7283</v>
      </c>
      <c r="M32" s="120">
        <v>485</v>
      </c>
      <c r="N32" s="120">
        <v>5408</v>
      </c>
      <c r="O32" s="120">
        <f t="shared" si="3"/>
        <v>1195</v>
      </c>
      <c r="P32" s="120">
        <f t="shared" si="3"/>
        <v>15319</v>
      </c>
    </row>
    <row r="33" spans="1:16" ht="16.5" customHeight="1" thickBot="1">
      <c r="A33" s="114"/>
      <c r="B33" s="108">
        <v>42644</v>
      </c>
      <c r="C33" s="119">
        <v>0</v>
      </c>
      <c r="D33" s="119">
        <v>0</v>
      </c>
      <c r="E33" s="119">
        <v>0</v>
      </c>
      <c r="F33" s="119">
        <v>0</v>
      </c>
      <c r="G33" s="120">
        <v>330</v>
      </c>
      <c r="H33" s="120">
        <v>2599</v>
      </c>
      <c r="I33" s="119">
        <v>0</v>
      </c>
      <c r="J33" s="119">
        <v>0</v>
      </c>
      <c r="K33" s="120">
        <v>375</v>
      </c>
      <c r="L33" s="120">
        <v>7283</v>
      </c>
      <c r="M33" s="120">
        <v>487</v>
      </c>
      <c r="N33" s="120">
        <v>5444</v>
      </c>
      <c r="O33" s="120">
        <f t="shared" si="3"/>
        <v>1192</v>
      </c>
      <c r="P33" s="120">
        <f t="shared" si="3"/>
        <v>15326</v>
      </c>
    </row>
    <row r="34" spans="1:16" ht="16.5" customHeight="1">
      <c r="A34" s="114"/>
      <c r="B34" s="101">
        <v>42675</v>
      </c>
      <c r="C34" s="119">
        <v>0</v>
      </c>
      <c r="D34" s="119">
        <v>0</v>
      </c>
      <c r="E34" s="119">
        <v>0</v>
      </c>
      <c r="F34" s="119">
        <v>0</v>
      </c>
      <c r="G34" s="120">
        <v>327</v>
      </c>
      <c r="H34" s="120">
        <v>2532</v>
      </c>
      <c r="I34" s="119">
        <v>0</v>
      </c>
      <c r="J34" s="119">
        <v>0</v>
      </c>
      <c r="K34" s="120">
        <v>375</v>
      </c>
      <c r="L34" s="120">
        <v>7283</v>
      </c>
      <c r="M34" s="120">
        <v>484</v>
      </c>
      <c r="N34" s="120">
        <v>5452</v>
      </c>
      <c r="O34" s="120">
        <f t="shared" si="3"/>
        <v>1186</v>
      </c>
      <c r="P34" s="120">
        <f t="shared" si="3"/>
        <v>15267</v>
      </c>
    </row>
    <row r="35" spans="1:16" ht="16.5" customHeight="1">
      <c r="A35" s="114"/>
      <c r="B35" s="101">
        <v>42705</v>
      </c>
      <c r="C35" s="119">
        <v>0</v>
      </c>
      <c r="D35" s="119">
        <v>0</v>
      </c>
      <c r="E35" s="119">
        <v>0</v>
      </c>
      <c r="F35" s="119">
        <v>0</v>
      </c>
      <c r="G35" s="120">
        <v>324</v>
      </c>
      <c r="H35" s="120">
        <v>2520</v>
      </c>
      <c r="I35" s="119">
        <v>0</v>
      </c>
      <c r="J35" s="119">
        <v>0</v>
      </c>
      <c r="K35" s="120">
        <v>375</v>
      </c>
      <c r="L35" s="120">
        <v>7283</v>
      </c>
      <c r="M35" s="120">
        <v>477</v>
      </c>
      <c r="N35" s="120">
        <v>5440</v>
      </c>
      <c r="O35" s="120">
        <f t="shared" si="3"/>
        <v>1176</v>
      </c>
      <c r="P35" s="120">
        <f t="shared" si="3"/>
        <v>15243</v>
      </c>
    </row>
    <row r="36" spans="1:16" ht="16.5" customHeight="1">
      <c r="A36" s="114"/>
      <c r="B36" s="101">
        <v>42736</v>
      </c>
      <c r="C36" s="119">
        <v>0</v>
      </c>
      <c r="D36" s="119">
        <v>0</v>
      </c>
      <c r="E36" s="119">
        <v>0</v>
      </c>
      <c r="F36" s="119">
        <v>0</v>
      </c>
      <c r="G36" s="120">
        <v>327</v>
      </c>
      <c r="H36" s="120">
        <v>2517</v>
      </c>
      <c r="I36" s="119">
        <v>0</v>
      </c>
      <c r="J36" s="119">
        <v>0</v>
      </c>
      <c r="K36" s="120">
        <v>361</v>
      </c>
      <c r="L36" s="120">
        <v>7537</v>
      </c>
      <c r="M36" s="120">
        <v>475</v>
      </c>
      <c r="N36" s="120">
        <v>5338</v>
      </c>
      <c r="O36" s="120">
        <f t="shared" si="3"/>
        <v>1163</v>
      </c>
      <c r="P36" s="120">
        <f t="shared" si="3"/>
        <v>15392</v>
      </c>
    </row>
    <row r="37" spans="1:16" ht="16.5" customHeight="1" thickBot="1">
      <c r="A37" s="114"/>
      <c r="B37" s="108">
        <v>42767</v>
      </c>
      <c r="C37" s="119">
        <v>0</v>
      </c>
      <c r="D37" s="119">
        <v>0</v>
      </c>
      <c r="E37" s="119">
        <v>0</v>
      </c>
      <c r="F37" s="119">
        <v>0</v>
      </c>
      <c r="G37" s="120">
        <v>327</v>
      </c>
      <c r="H37" s="120">
        <v>2524</v>
      </c>
      <c r="I37" s="119">
        <v>0</v>
      </c>
      <c r="J37" s="119">
        <v>0</v>
      </c>
      <c r="K37" s="120">
        <v>358</v>
      </c>
      <c r="L37" s="120">
        <v>7615</v>
      </c>
      <c r="M37" s="120">
        <v>464</v>
      </c>
      <c r="N37" s="120">
        <v>5211</v>
      </c>
      <c r="O37" s="120">
        <f t="shared" si="3"/>
        <v>1149</v>
      </c>
      <c r="P37" s="120">
        <f t="shared" si="3"/>
        <v>15350</v>
      </c>
    </row>
    <row r="38" spans="1:16" ht="16.5" customHeight="1">
      <c r="A38" s="114"/>
      <c r="B38" s="101">
        <v>42795</v>
      </c>
      <c r="C38" s="119">
        <v>0</v>
      </c>
      <c r="D38" s="119">
        <v>0</v>
      </c>
      <c r="E38" s="119">
        <v>0</v>
      </c>
      <c r="F38" s="119">
        <v>0</v>
      </c>
      <c r="G38" s="120">
        <v>321</v>
      </c>
      <c r="H38" s="120">
        <v>2471</v>
      </c>
      <c r="I38" s="119">
        <v>0</v>
      </c>
      <c r="J38" s="119">
        <v>0</v>
      </c>
      <c r="K38" s="120">
        <v>345</v>
      </c>
      <c r="L38" s="120">
        <v>7499</v>
      </c>
      <c r="M38" s="120">
        <v>466</v>
      </c>
      <c r="N38" s="120">
        <v>5216</v>
      </c>
      <c r="O38" s="120">
        <f t="shared" si="3"/>
        <v>1132</v>
      </c>
      <c r="P38" s="120">
        <f t="shared" si="3"/>
        <v>15186</v>
      </c>
    </row>
    <row r="39" spans="1:16" ht="16.5" customHeight="1">
      <c r="A39" s="114"/>
      <c r="B39" s="101">
        <v>42826</v>
      </c>
      <c r="C39" s="119">
        <v>0</v>
      </c>
      <c r="D39" s="119">
        <v>0</v>
      </c>
      <c r="E39" s="119">
        <v>0</v>
      </c>
      <c r="F39" s="119">
        <v>0</v>
      </c>
      <c r="G39" s="120">
        <v>318</v>
      </c>
      <c r="H39" s="120">
        <v>2417</v>
      </c>
      <c r="I39" s="119">
        <v>0</v>
      </c>
      <c r="J39" s="119">
        <v>0</v>
      </c>
      <c r="K39" s="120">
        <v>400</v>
      </c>
      <c r="L39" s="120">
        <v>7687</v>
      </c>
      <c r="M39" s="120">
        <v>459</v>
      </c>
      <c r="N39" s="120">
        <v>5158</v>
      </c>
      <c r="O39" s="120">
        <f t="shared" si="3"/>
        <v>1177</v>
      </c>
      <c r="P39" s="120">
        <f t="shared" si="3"/>
        <v>15262</v>
      </c>
    </row>
    <row r="40" spans="1:16" ht="16.5" customHeight="1">
      <c r="A40" s="114"/>
      <c r="B40" s="101">
        <v>42856</v>
      </c>
      <c r="C40" s="119">
        <v>0</v>
      </c>
      <c r="D40" s="119">
        <v>0</v>
      </c>
      <c r="E40" s="119">
        <v>0</v>
      </c>
      <c r="F40" s="119">
        <v>0</v>
      </c>
      <c r="G40" s="120">
        <v>315</v>
      </c>
      <c r="H40" s="120">
        <v>2352</v>
      </c>
      <c r="I40" s="119">
        <v>0</v>
      </c>
      <c r="J40" s="119">
        <v>0</v>
      </c>
      <c r="K40" s="120">
        <v>392</v>
      </c>
      <c r="L40" s="120">
        <v>7598</v>
      </c>
      <c r="M40" s="120">
        <v>471</v>
      </c>
      <c r="N40" s="120">
        <v>5327</v>
      </c>
      <c r="O40" s="120">
        <f t="shared" si="3"/>
        <v>1178</v>
      </c>
      <c r="P40" s="120">
        <f t="shared" si="3"/>
        <v>15277</v>
      </c>
    </row>
    <row r="41" spans="1:16" ht="16.5" customHeight="1">
      <c r="A41" s="114"/>
      <c r="B41" s="133">
        <v>42887</v>
      </c>
      <c r="C41" s="119">
        <v>0</v>
      </c>
      <c r="D41" s="119">
        <v>0</v>
      </c>
      <c r="E41" s="119">
        <v>0</v>
      </c>
      <c r="F41" s="119">
        <v>0</v>
      </c>
      <c r="G41" s="120">
        <v>314</v>
      </c>
      <c r="H41" s="120">
        <v>2374</v>
      </c>
      <c r="I41" s="119">
        <v>0</v>
      </c>
      <c r="J41" s="119">
        <v>0</v>
      </c>
      <c r="K41" s="120">
        <v>393</v>
      </c>
      <c r="L41" s="120">
        <v>7635</v>
      </c>
      <c r="M41" s="120">
        <v>475</v>
      </c>
      <c r="N41" s="120">
        <v>5370</v>
      </c>
      <c r="O41" s="120">
        <f t="shared" si="3"/>
        <v>1182</v>
      </c>
      <c r="P41" s="120">
        <f t="shared" si="3"/>
        <v>15379</v>
      </c>
    </row>
    <row r="42" spans="1:16" ht="16.5" customHeight="1">
      <c r="A42" s="114"/>
      <c r="B42" s="102">
        <v>42917</v>
      </c>
      <c r="C42" s="119">
        <v>0</v>
      </c>
      <c r="D42" s="119">
        <v>0</v>
      </c>
      <c r="E42" s="119">
        <v>0</v>
      </c>
      <c r="F42" s="119">
        <v>0</v>
      </c>
      <c r="G42" s="121">
        <v>309</v>
      </c>
      <c r="H42" s="121">
        <v>2314</v>
      </c>
      <c r="I42" s="119">
        <v>0</v>
      </c>
      <c r="J42" s="119">
        <v>0</v>
      </c>
      <c r="K42" s="121">
        <v>340</v>
      </c>
      <c r="L42" s="121">
        <v>7483</v>
      </c>
      <c r="M42" s="121">
        <v>467</v>
      </c>
      <c r="N42" s="121">
        <v>5313</v>
      </c>
      <c r="O42" s="120">
        <f t="shared" si="3"/>
        <v>1116</v>
      </c>
      <c r="P42" s="120">
        <f t="shared" si="3"/>
        <v>15110</v>
      </c>
    </row>
    <row r="43" spans="1:16" ht="16.5" customHeight="1">
      <c r="A43" s="114"/>
      <c r="B43" s="101">
        <v>42948</v>
      </c>
      <c r="C43" s="119">
        <v>0</v>
      </c>
      <c r="D43" s="119">
        <v>0</v>
      </c>
      <c r="E43" s="119">
        <v>0</v>
      </c>
      <c r="F43" s="119">
        <v>0</v>
      </c>
      <c r="G43" s="121">
        <v>306</v>
      </c>
      <c r="H43" s="121">
        <v>2273</v>
      </c>
      <c r="I43" s="119">
        <v>0</v>
      </c>
      <c r="J43" s="119">
        <v>0</v>
      </c>
      <c r="K43" s="121">
        <v>345</v>
      </c>
      <c r="L43" s="121">
        <v>7477</v>
      </c>
      <c r="M43" s="121">
        <v>468</v>
      </c>
      <c r="N43" s="121">
        <v>5336</v>
      </c>
      <c r="O43" s="120">
        <f aca="true" t="shared" si="4" ref="O43:P47">SUM(C43,E43,G43,I43,K43,M43)</f>
        <v>1119</v>
      </c>
      <c r="P43" s="120">
        <f t="shared" si="4"/>
        <v>15086</v>
      </c>
    </row>
    <row r="44" spans="1:16" ht="16.5" customHeight="1">
      <c r="A44" s="114"/>
      <c r="B44" s="101">
        <v>42979</v>
      </c>
      <c r="C44" s="119">
        <v>0</v>
      </c>
      <c r="D44" s="119">
        <v>0</v>
      </c>
      <c r="E44" s="119">
        <v>0</v>
      </c>
      <c r="F44" s="119">
        <v>0</v>
      </c>
      <c r="G44" s="121">
        <v>305</v>
      </c>
      <c r="H44" s="121">
        <v>2285</v>
      </c>
      <c r="I44" s="119">
        <v>0</v>
      </c>
      <c r="J44" s="119">
        <v>0</v>
      </c>
      <c r="K44" s="121">
        <v>348</v>
      </c>
      <c r="L44" s="121">
        <v>7554</v>
      </c>
      <c r="M44" s="121">
        <v>467</v>
      </c>
      <c r="N44" s="121">
        <v>5343</v>
      </c>
      <c r="O44" s="120">
        <f t="shared" si="4"/>
        <v>1120</v>
      </c>
      <c r="P44" s="120">
        <f t="shared" si="4"/>
        <v>15182</v>
      </c>
    </row>
    <row r="45" spans="1:16" ht="16.5" customHeight="1">
      <c r="A45" s="114"/>
      <c r="B45" s="101">
        <v>43009</v>
      </c>
      <c r="C45" s="119">
        <v>0</v>
      </c>
      <c r="D45" s="119">
        <v>0</v>
      </c>
      <c r="E45" s="119">
        <v>0</v>
      </c>
      <c r="F45" s="119">
        <v>0</v>
      </c>
      <c r="G45" s="121">
        <v>305</v>
      </c>
      <c r="H45" s="121">
        <v>2202</v>
      </c>
      <c r="I45" s="119">
        <v>0</v>
      </c>
      <c r="J45" s="119">
        <v>0</v>
      </c>
      <c r="K45" s="121">
        <v>348</v>
      </c>
      <c r="L45" s="121">
        <v>7653</v>
      </c>
      <c r="M45" s="121">
        <v>468</v>
      </c>
      <c r="N45" s="121">
        <v>5394</v>
      </c>
      <c r="O45" s="120">
        <f t="shared" si="4"/>
        <v>1121</v>
      </c>
      <c r="P45" s="120">
        <f t="shared" si="4"/>
        <v>15249</v>
      </c>
    </row>
    <row r="46" spans="1:16" ht="16.5" customHeight="1">
      <c r="A46" s="114"/>
      <c r="B46" s="101">
        <v>43040</v>
      </c>
      <c r="C46" s="119">
        <v>0</v>
      </c>
      <c r="D46" s="119">
        <v>0</v>
      </c>
      <c r="E46" s="119">
        <v>0</v>
      </c>
      <c r="F46" s="119">
        <v>0</v>
      </c>
      <c r="G46" s="121">
        <v>301</v>
      </c>
      <c r="H46" s="121">
        <v>2184</v>
      </c>
      <c r="I46" s="119">
        <v>0</v>
      </c>
      <c r="J46" s="119">
        <v>0</v>
      </c>
      <c r="K46" s="121">
        <v>351</v>
      </c>
      <c r="L46" s="121">
        <v>7639</v>
      </c>
      <c r="M46" s="121">
        <v>468</v>
      </c>
      <c r="N46" s="121">
        <v>5370</v>
      </c>
      <c r="O46" s="120">
        <f t="shared" si="4"/>
        <v>1120</v>
      </c>
      <c r="P46" s="120">
        <f t="shared" si="4"/>
        <v>15193</v>
      </c>
    </row>
    <row r="47" spans="1:16" ht="16.5" customHeight="1">
      <c r="A47" s="136"/>
      <c r="B47" s="101">
        <v>43070</v>
      </c>
      <c r="C47" s="119">
        <v>0</v>
      </c>
      <c r="D47" s="119">
        <v>0</v>
      </c>
      <c r="E47" s="119">
        <v>0</v>
      </c>
      <c r="F47" s="119">
        <v>0</v>
      </c>
      <c r="G47" s="121">
        <v>296</v>
      </c>
      <c r="H47" s="121">
        <v>2172</v>
      </c>
      <c r="I47" s="119">
        <v>0</v>
      </c>
      <c r="J47" s="119">
        <v>0</v>
      </c>
      <c r="K47" s="121">
        <v>340</v>
      </c>
      <c r="L47" s="121">
        <v>7591</v>
      </c>
      <c r="M47" s="121">
        <v>463</v>
      </c>
      <c r="N47" s="121">
        <v>5113</v>
      </c>
      <c r="O47" s="120">
        <f t="shared" si="4"/>
        <v>1099</v>
      </c>
      <c r="P47" s="120">
        <f t="shared" si="4"/>
        <v>14876</v>
      </c>
    </row>
    <row r="48" spans="1:16" ht="16.5" customHeight="1">
      <c r="A48" s="114"/>
      <c r="B48" s="109"/>
      <c r="C48" s="124"/>
      <c r="D48" s="124"/>
      <c r="E48" s="124"/>
      <c r="F48" s="124"/>
      <c r="G48" s="124"/>
      <c r="H48" s="124"/>
      <c r="I48" s="124"/>
      <c r="J48" s="124"/>
      <c r="K48" s="124"/>
      <c r="L48" s="124"/>
      <c r="M48" s="124"/>
      <c r="N48" s="124"/>
      <c r="O48" s="124"/>
      <c r="P48" s="110"/>
    </row>
    <row r="49" spans="1:16" ht="16.5" customHeight="1">
      <c r="A49" s="134"/>
      <c r="B49" s="109"/>
      <c r="C49" s="124"/>
      <c r="D49" s="124"/>
      <c r="E49" s="124"/>
      <c r="F49" s="124"/>
      <c r="G49" s="124"/>
      <c r="H49" s="124"/>
      <c r="I49" s="124"/>
      <c r="J49" s="124"/>
      <c r="K49" s="124"/>
      <c r="L49" s="124"/>
      <c r="M49" s="124"/>
      <c r="N49" s="124"/>
      <c r="O49" s="124"/>
      <c r="P49" s="110"/>
    </row>
    <row r="50" spans="1:16" ht="16.5" customHeight="1">
      <c r="A50" s="135"/>
      <c r="B50" s="109"/>
      <c r="C50" s="112"/>
      <c r="D50" s="112"/>
      <c r="E50" s="112"/>
      <c r="F50" s="112"/>
      <c r="G50" s="112"/>
      <c r="H50" s="112"/>
      <c r="I50" s="112"/>
      <c r="J50" s="112"/>
      <c r="K50" s="110"/>
      <c r="L50" s="110"/>
      <c r="M50" s="110"/>
      <c r="N50" s="110"/>
      <c r="O50" s="110"/>
      <c r="P50" s="110"/>
    </row>
    <row r="51" spans="1:16" ht="16.5" customHeight="1">
      <c r="A51" s="166" t="s">
        <v>28</v>
      </c>
      <c r="B51" s="167"/>
      <c r="C51" s="160" t="s">
        <v>31</v>
      </c>
      <c r="D51" s="161"/>
      <c r="E51" s="161"/>
      <c r="F51" s="161"/>
      <c r="G51" s="161"/>
      <c r="H51" s="161"/>
      <c r="I51" s="161"/>
      <c r="J51" s="161"/>
      <c r="K51" s="161"/>
      <c r="L51" s="161"/>
      <c r="M51" s="161"/>
      <c r="N51" s="161"/>
      <c r="O51" s="161"/>
      <c r="P51" s="162"/>
    </row>
    <row r="52" spans="1:16" ht="12.75">
      <c r="A52" s="168"/>
      <c r="B52" s="169"/>
      <c r="C52" s="163"/>
      <c r="D52" s="164"/>
      <c r="E52" s="164"/>
      <c r="F52" s="164"/>
      <c r="G52" s="164"/>
      <c r="H52" s="164"/>
      <c r="I52" s="164"/>
      <c r="J52" s="164"/>
      <c r="K52" s="164"/>
      <c r="L52" s="164"/>
      <c r="M52" s="164"/>
      <c r="N52" s="164"/>
      <c r="O52" s="164"/>
      <c r="P52" s="165"/>
    </row>
    <row r="53" spans="1:16" ht="16.5" customHeight="1">
      <c r="A53" s="166" t="s">
        <v>29</v>
      </c>
      <c r="B53" s="167"/>
      <c r="C53" s="160" t="s">
        <v>32</v>
      </c>
      <c r="D53" s="161"/>
      <c r="E53" s="161"/>
      <c r="F53" s="161"/>
      <c r="G53" s="161"/>
      <c r="H53" s="161"/>
      <c r="I53" s="161"/>
      <c r="J53" s="161"/>
      <c r="K53" s="161"/>
      <c r="L53" s="161"/>
      <c r="M53" s="161"/>
      <c r="N53" s="161"/>
      <c r="O53" s="161"/>
      <c r="P53" s="162"/>
    </row>
    <row r="54" spans="1:16" ht="12.75">
      <c r="A54" s="168"/>
      <c r="B54" s="169"/>
      <c r="C54" s="163"/>
      <c r="D54" s="164"/>
      <c r="E54" s="164"/>
      <c r="F54" s="164"/>
      <c r="G54" s="164"/>
      <c r="H54" s="164"/>
      <c r="I54" s="164"/>
      <c r="J54" s="164"/>
      <c r="K54" s="164"/>
      <c r="L54" s="164"/>
      <c r="M54" s="164"/>
      <c r="N54" s="164"/>
      <c r="O54" s="164"/>
      <c r="P54" s="165"/>
    </row>
    <row r="56" spans="1:16" ht="27" customHeight="1">
      <c r="A56" s="159" t="s">
        <v>33</v>
      </c>
      <c r="B56" s="159"/>
      <c r="C56" s="150" t="s">
        <v>41</v>
      </c>
      <c r="D56" s="151"/>
      <c r="E56" s="151"/>
      <c r="F56" s="151"/>
      <c r="G56" s="151"/>
      <c r="H56" s="151"/>
      <c r="I56" s="151"/>
      <c r="J56" s="151"/>
      <c r="K56" s="151"/>
      <c r="L56" s="151"/>
      <c r="M56" s="151"/>
      <c r="N56" s="151"/>
      <c r="O56" s="151"/>
      <c r="P56" s="152"/>
    </row>
    <row r="57" spans="1:16" ht="25.5" customHeight="1">
      <c r="A57" s="159"/>
      <c r="B57" s="159"/>
      <c r="C57" s="119"/>
      <c r="D57" s="132" t="s">
        <v>34</v>
      </c>
      <c r="E57" s="157" t="s">
        <v>42</v>
      </c>
      <c r="F57" s="158"/>
      <c r="G57" s="158"/>
      <c r="H57" s="158"/>
      <c r="I57" s="158"/>
      <c r="J57" s="158"/>
      <c r="K57" s="158"/>
      <c r="L57" s="158"/>
      <c r="M57" s="158"/>
      <c r="N57" s="158"/>
      <c r="O57" s="158"/>
      <c r="P57" s="158"/>
    </row>
    <row r="58" spans="3:16" ht="16.5" customHeight="1">
      <c r="C58" s="121"/>
      <c r="D58" s="132" t="s">
        <v>35</v>
      </c>
      <c r="E58" s="147" t="s">
        <v>36</v>
      </c>
      <c r="F58" s="148"/>
      <c r="G58" s="148"/>
      <c r="H58" s="148"/>
      <c r="I58" s="148"/>
      <c r="J58" s="148"/>
      <c r="K58" s="148"/>
      <c r="L58" s="148"/>
      <c r="M58" s="148"/>
      <c r="N58" s="148"/>
      <c r="O58" s="148"/>
      <c r="P58" s="149"/>
    </row>
    <row r="59" spans="3:16" ht="28.5" customHeight="1">
      <c r="C59" s="122"/>
      <c r="D59" s="132" t="s">
        <v>37</v>
      </c>
      <c r="E59" s="150" t="s">
        <v>38</v>
      </c>
      <c r="F59" s="151"/>
      <c r="G59" s="151"/>
      <c r="H59" s="151"/>
      <c r="I59" s="151"/>
      <c r="J59" s="151"/>
      <c r="K59" s="151"/>
      <c r="L59" s="151"/>
      <c r="M59" s="151"/>
      <c r="N59" s="151"/>
      <c r="O59" s="151"/>
      <c r="P59" s="152"/>
    </row>
  </sheetData>
  <sheetProtection/>
  <mergeCells count="18">
    <mergeCell ref="A56:B57"/>
    <mergeCell ref="C51:P52"/>
    <mergeCell ref="A53:B54"/>
    <mergeCell ref="C53:P54"/>
    <mergeCell ref="A51:B52"/>
    <mergeCell ref="A10:B11"/>
    <mergeCell ref="P10:P11"/>
    <mergeCell ref="O10:O11"/>
    <mergeCell ref="C10:D10"/>
    <mergeCell ref="E10:F10"/>
    <mergeCell ref="E58:P58"/>
    <mergeCell ref="E59:P59"/>
    <mergeCell ref="I10:J10"/>
    <mergeCell ref="K10:L10"/>
    <mergeCell ref="M10:N10"/>
    <mergeCell ref="E57:P57"/>
    <mergeCell ref="C56:P56"/>
    <mergeCell ref="G10:H10"/>
  </mergeCells>
  <hyperlinks>
    <hyperlink ref="N7" location="Índice!A1" display="Regresar al Índice"/>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44"/>
  <sheetViews>
    <sheetView tabSelected="1" zoomScalePageLayoutView="0" workbookViewId="0" topLeftCell="A1">
      <selection activeCell="G35" sqref="G35"/>
    </sheetView>
  </sheetViews>
  <sheetFormatPr defaultColWidth="11.421875" defaultRowHeight="12.75"/>
  <cols>
    <col min="1" max="1" width="10.57421875" style="2" customWidth="1"/>
    <col min="2" max="2" width="23.8515625" style="2" customWidth="1"/>
    <col min="3" max="3" width="34.00390625" style="2" customWidth="1"/>
    <col min="4" max="4" width="29.7109375" style="2" customWidth="1"/>
    <col min="5" max="16384" width="11.421875" style="2" customWidth="1"/>
  </cols>
  <sheetData>
    <row r="1" spans="1:4" ht="12.75">
      <c r="A1" s="22"/>
      <c r="B1" s="23"/>
      <c r="C1" s="23"/>
      <c r="D1" s="24"/>
    </row>
    <row r="2" spans="1:4" ht="20.25">
      <c r="A2" s="25"/>
      <c r="B2" s="26" t="s">
        <v>8</v>
      </c>
      <c r="C2" s="27"/>
      <c r="D2" s="28"/>
    </row>
    <row r="3" spans="1:4" ht="20.25">
      <c r="A3" s="29"/>
      <c r="B3" s="30"/>
      <c r="C3" s="178"/>
      <c r="D3" s="179"/>
    </row>
    <row r="4" spans="1:4" ht="14.25">
      <c r="A4" s="31"/>
      <c r="B4" s="32" t="s">
        <v>6</v>
      </c>
      <c r="C4" s="33"/>
      <c r="D4" s="34"/>
    </row>
    <row r="5" spans="1:4" ht="15" thickBot="1">
      <c r="A5" s="31"/>
      <c r="B5" s="35"/>
      <c r="C5" s="35"/>
      <c r="D5" s="36"/>
    </row>
    <row r="6" spans="1:4" ht="18.75" customHeight="1">
      <c r="A6" s="4"/>
      <c r="B6" s="13" t="s">
        <v>13</v>
      </c>
      <c r="C6" s="12"/>
      <c r="D6" s="8"/>
    </row>
    <row r="7" spans="1:4" ht="18" customHeight="1">
      <c r="A7" s="9"/>
      <c r="B7" s="14" t="str">
        <f>Índice!B7</f>
        <v>Fecha de publicación: Febrero 2018</v>
      </c>
      <c r="C7" s="10"/>
      <c r="D7" s="100" t="s">
        <v>25</v>
      </c>
    </row>
    <row r="8" spans="1:4" ht="18.75" customHeight="1" thickBot="1">
      <c r="A8" s="19"/>
      <c r="B8" s="16" t="str">
        <f>Índice!B8</f>
        <v>Fecha de corte: Diciembre 2017 (trimestral)</v>
      </c>
      <c r="C8" s="20"/>
      <c r="D8" s="37"/>
    </row>
    <row r="9" spans="1:4" ht="13.5" thickBot="1">
      <c r="A9" s="184"/>
      <c r="B9" s="185"/>
      <c r="C9" s="185"/>
      <c r="D9" s="186"/>
    </row>
    <row r="10" spans="1:4" ht="28.5" customHeight="1">
      <c r="A10" s="125" t="s">
        <v>10</v>
      </c>
      <c r="B10" s="125" t="s">
        <v>14</v>
      </c>
      <c r="C10" s="21" t="s">
        <v>15</v>
      </c>
      <c r="D10" s="38" t="s">
        <v>6</v>
      </c>
    </row>
    <row r="11" spans="1:4" ht="12.75">
      <c r="A11" s="101">
        <v>43009</v>
      </c>
      <c r="B11" s="126" t="s">
        <v>1</v>
      </c>
      <c r="C11" s="105">
        <v>2202</v>
      </c>
      <c r="D11" s="106">
        <f>$C11/$C$14</f>
        <v>0.14440291166633878</v>
      </c>
    </row>
    <row r="12" spans="1:4" ht="12.75">
      <c r="A12" s="101">
        <v>43009</v>
      </c>
      <c r="B12" s="126" t="s">
        <v>2</v>
      </c>
      <c r="C12" s="128">
        <v>7653</v>
      </c>
      <c r="D12" s="106">
        <f>$C12/$C$14</f>
        <v>0.501868975014755</v>
      </c>
    </row>
    <row r="13" spans="1:4" ht="12.75">
      <c r="A13" s="101">
        <v>43009</v>
      </c>
      <c r="B13" s="126" t="s">
        <v>4</v>
      </c>
      <c r="C13" s="128">
        <v>5394</v>
      </c>
      <c r="D13" s="106">
        <f>$C13/$C$14</f>
        <v>0.35372811331890613</v>
      </c>
    </row>
    <row r="14" spans="1:4" ht="12.75">
      <c r="A14" s="101"/>
      <c r="B14" s="127" t="s">
        <v>7</v>
      </c>
      <c r="C14" s="129">
        <f>SUM(C11:C13)</f>
        <v>15249</v>
      </c>
      <c r="D14" s="130">
        <f>$C14/$C$14</f>
        <v>1</v>
      </c>
    </row>
    <row r="15" spans="1:4" ht="12.75">
      <c r="A15" s="101">
        <v>43040</v>
      </c>
      <c r="B15" s="126" t="s">
        <v>1</v>
      </c>
      <c r="C15" s="128">
        <v>2184</v>
      </c>
      <c r="D15" s="106">
        <f>$C15/$C$18</f>
        <v>0.14375041137365893</v>
      </c>
    </row>
    <row r="16" spans="1:4" ht="12.75">
      <c r="A16" s="101">
        <v>43040</v>
      </c>
      <c r="B16" s="126" t="s">
        <v>2</v>
      </c>
      <c r="C16" s="128">
        <v>7639</v>
      </c>
      <c r="D16" s="106">
        <f>$C16/$C$18</f>
        <v>0.5027973408806687</v>
      </c>
    </row>
    <row r="17" spans="1:4" ht="12.75">
      <c r="A17" s="101">
        <v>43040</v>
      </c>
      <c r="B17" s="126" t="s">
        <v>4</v>
      </c>
      <c r="C17" s="128">
        <v>5370</v>
      </c>
      <c r="D17" s="106">
        <f>$C17/$C$18</f>
        <v>0.35345224774567235</v>
      </c>
    </row>
    <row r="18" spans="1:4" ht="12.75">
      <c r="A18" s="101"/>
      <c r="B18" s="127" t="s">
        <v>7</v>
      </c>
      <c r="C18" s="123">
        <f>SUM(C15:C17)</f>
        <v>15193</v>
      </c>
      <c r="D18" s="130">
        <f>$C18/$C$18</f>
        <v>1</v>
      </c>
    </row>
    <row r="19" spans="1:4" ht="12.75">
      <c r="A19" s="101">
        <v>43070</v>
      </c>
      <c r="B19" s="126" t="s">
        <v>1</v>
      </c>
      <c r="C19" s="128">
        <v>2172</v>
      </c>
      <c r="D19" s="131">
        <f>C19/$C$22</f>
        <v>0.14600699112664695</v>
      </c>
    </row>
    <row r="20" spans="1:4" ht="12.75">
      <c r="A20" s="101">
        <v>43070</v>
      </c>
      <c r="B20" s="126" t="s">
        <v>2</v>
      </c>
      <c r="C20" s="128">
        <v>7591</v>
      </c>
      <c r="D20" s="131">
        <f>C20/$C$22</f>
        <v>0.5102850228556064</v>
      </c>
    </row>
    <row r="21" spans="1:4" ht="12.75">
      <c r="A21" s="101">
        <v>43070</v>
      </c>
      <c r="B21" s="126" t="s">
        <v>4</v>
      </c>
      <c r="C21" s="128">
        <v>5113</v>
      </c>
      <c r="D21" s="131">
        <f>C21/$C$22</f>
        <v>0.3437079860177467</v>
      </c>
    </row>
    <row r="22" spans="2:4" ht="12.75">
      <c r="B22" s="127" t="s">
        <v>7</v>
      </c>
      <c r="C22" s="107">
        <f>SUM(C19:C21)</f>
        <v>14876</v>
      </c>
      <c r="D22" s="130">
        <f>C22/$C$22</f>
        <v>1</v>
      </c>
    </row>
    <row r="23" spans="1:4" ht="12.75">
      <c r="A23" s="39"/>
      <c r="B23" s="40"/>
      <c r="C23" s="40"/>
      <c r="D23" s="41"/>
    </row>
    <row r="24" spans="1:4" ht="12.75">
      <c r="A24" s="39"/>
      <c r="B24" s="40"/>
      <c r="C24" s="40"/>
      <c r="D24" s="41"/>
    </row>
    <row r="25" spans="1:4" ht="12.75">
      <c r="A25" s="39"/>
      <c r="B25" s="40"/>
      <c r="C25" s="40"/>
      <c r="D25" s="41"/>
    </row>
    <row r="26" spans="1:4" ht="12.75">
      <c r="A26" s="39"/>
      <c r="B26" s="40"/>
      <c r="C26" s="40"/>
      <c r="D26" s="41"/>
    </row>
    <row r="27" spans="1:4" ht="12.75">
      <c r="A27" s="39"/>
      <c r="B27" s="40"/>
      <c r="C27" s="40"/>
      <c r="D27" s="41"/>
    </row>
    <row r="28" spans="1:4" ht="12.75">
      <c r="A28" s="39"/>
      <c r="B28" s="40"/>
      <c r="C28" s="40"/>
      <c r="D28" s="41"/>
    </row>
    <row r="29" spans="1:4" ht="12.75">
      <c r="A29" s="39"/>
      <c r="B29" s="40"/>
      <c r="C29" s="40"/>
      <c r="D29" s="41"/>
    </row>
    <row r="30" spans="1:4" ht="12.75">
      <c r="A30" s="39"/>
      <c r="B30" s="40"/>
      <c r="C30" s="40"/>
      <c r="D30" s="41"/>
    </row>
    <row r="31" spans="1:4" ht="12.75">
      <c r="A31" s="39"/>
      <c r="B31" s="40"/>
      <c r="C31" s="40"/>
      <c r="D31" s="41"/>
    </row>
    <row r="32" spans="1:4" ht="12.75">
      <c r="A32" s="39"/>
      <c r="B32" s="40"/>
      <c r="C32" s="40"/>
      <c r="D32" s="41"/>
    </row>
    <row r="33" spans="1:4" ht="12.75">
      <c r="A33" s="39"/>
      <c r="B33" s="40"/>
      <c r="C33" s="40"/>
      <c r="D33" s="41"/>
    </row>
    <row r="34" spans="1:4" ht="12.75">
      <c r="A34" s="39"/>
      <c r="B34" s="40"/>
      <c r="C34" s="40"/>
      <c r="D34" s="41"/>
    </row>
    <row r="35" spans="1:4" ht="12.75">
      <c r="A35" s="39"/>
      <c r="B35" s="40"/>
      <c r="C35" s="40"/>
      <c r="D35" s="41"/>
    </row>
    <row r="36" spans="1:4" ht="12.75">
      <c r="A36" s="39"/>
      <c r="B36" s="40"/>
      <c r="C36" s="40"/>
      <c r="D36" s="41"/>
    </row>
    <row r="37" spans="1:4" ht="12.75">
      <c r="A37" s="39"/>
      <c r="B37" s="40"/>
      <c r="C37" s="40"/>
      <c r="D37" s="41"/>
    </row>
    <row r="38" spans="1:4" ht="12.75">
      <c r="A38" s="39"/>
      <c r="B38" s="40"/>
      <c r="C38" s="40"/>
      <c r="D38" s="41"/>
    </row>
    <row r="39" spans="1:4" ht="12.75">
      <c r="A39" s="39"/>
      <c r="B39" s="40"/>
      <c r="C39" s="40"/>
      <c r="D39" s="41"/>
    </row>
    <row r="40" spans="1:4" ht="12.75">
      <c r="A40" s="39"/>
      <c r="B40" s="40"/>
      <c r="C40" s="40"/>
      <c r="D40" s="41"/>
    </row>
    <row r="41" spans="1:4" ht="13.5" thickBot="1">
      <c r="A41" s="42"/>
      <c r="B41" s="43"/>
      <c r="C41" s="43"/>
      <c r="D41" s="44"/>
    </row>
    <row r="43" spans="1:10" ht="12.75">
      <c r="A43" s="180" t="s">
        <v>28</v>
      </c>
      <c r="B43" s="182" t="s">
        <v>30</v>
      </c>
      <c r="C43" s="182"/>
      <c r="D43" s="182"/>
      <c r="E43" s="111"/>
      <c r="F43" s="111"/>
      <c r="G43" s="111"/>
      <c r="H43" s="111"/>
      <c r="I43" s="111"/>
      <c r="J43" s="111"/>
    </row>
    <row r="44" spans="1:4" ht="12.75">
      <c r="A44" s="181"/>
      <c r="B44" s="183"/>
      <c r="C44" s="183"/>
      <c r="D44" s="183"/>
    </row>
  </sheetData>
  <sheetProtection/>
  <mergeCells count="4">
    <mergeCell ref="C3:D3"/>
    <mergeCell ref="A43:A44"/>
    <mergeCell ref="B43:D44"/>
    <mergeCell ref="A9:D9"/>
  </mergeCells>
  <hyperlinks>
    <hyperlink ref="D7" location="Í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SENATEL</dc:creator>
  <cp:keywords/>
  <dc:description/>
  <cp:lastModifiedBy>MOREANO VITERI ROBERTO FERNANDO</cp:lastModifiedBy>
  <cp:lastPrinted>2016-07-20T15:38:37Z</cp:lastPrinted>
  <dcterms:created xsi:type="dcterms:W3CDTF">2009-02-16T22:07:06Z</dcterms:created>
  <dcterms:modified xsi:type="dcterms:W3CDTF">2018-02-27T15:58:56Z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