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urdes.ruiz\Desktop\Estadísticas\ESTADISTICAS NUEVA ESTRUCTURA\estadísticas LU\estadísticas servicios finales satelite 2016\2016\Diciembre\"/>
    </mc:Choice>
  </mc:AlternateContent>
  <bookViews>
    <workbookView xWindow="0" yWindow="0" windowWidth="19200" windowHeight="11505" tabRatio="875"/>
  </bookViews>
  <sheets>
    <sheet name="Índice" sheetId="29" r:id="rId1"/>
    <sheet name="Abonados-terminales" sheetId="26" r:id="rId2"/>
    <sheet name="Participación de mercado" sheetId="27" r:id="rId3"/>
    <sheet name="Evolución" sheetId="28" r:id="rId4"/>
  </sheets>
  <calcPr calcId="162913"/>
</workbook>
</file>

<file path=xl/calcChain.xml><?xml version="1.0" encoding="utf-8"?>
<calcChain xmlns="http://schemas.openxmlformats.org/spreadsheetml/2006/main">
  <c r="V34" i="26" l="1"/>
  <c r="W32" i="26" l="1"/>
  <c r="W33" i="26"/>
  <c r="W34" i="26"/>
  <c r="V32" i="26"/>
  <c r="V33" i="26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12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12" i="26"/>
  <c r="B18" i="27"/>
  <c r="B16" i="27"/>
  <c r="B15" i="27"/>
  <c r="B14" i="27"/>
  <c r="B13" i="27"/>
  <c r="A8" i="26"/>
  <c r="A8" i="27" s="1"/>
  <c r="A7" i="26"/>
  <c r="A7" i="27" s="1"/>
  <c r="B19" i="27" l="1"/>
  <c r="C12" i="27" s="1"/>
  <c r="B7" i="28"/>
  <c r="B8" i="28"/>
  <c r="C17" i="27" l="1"/>
  <c r="C15" i="27"/>
  <c r="C14" i="27"/>
  <c r="C18" i="27"/>
  <c r="C13" i="27"/>
  <c r="C16" i="27"/>
  <c r="C19" i="27" l="1"/>
</calcChain>
</file>

<file path=xl/sharedStrings.xml><?xml version="1.0" encoding="utf-8"?>
<sst xmlns="http://schemas.openxmlformats.org/spreadsheetml/2006/main" count="79" uniqueCount="49">
  <si>
    <t>MES</t>
  </si>
  <si>
    <t xml:space="preserve">TOTAL ABONADOS </t>
  </si>
  <si>
    <t xml:space="preserve">TOTAL TERMINALES ACTIVOS </t>
  </si>
  <si>
    <t>TOTAL TERMINALES</t>
  </si>
  <si>
    <t>Participación de Mercado</t>
  </si>
  <si>
    <t>ALMEIDA BRANDS JOSE FRANCISCO</t>
  </si>
  <si>
    <t>CARRO SEGURO CARSEG</t>
  </si>
  <si>
    <t>COMSATEL S.A.</t>
  </si>
  <si>
    <t>ELECTROMARINA CIA. LTDA</t>
  </si>
  <si>
    <t>LEOSATELLITE</t>
  </si>
  <si>
    <t>SERVICIOS FINALES DE TELECOMINICACIONES POR SATÉLITE</t>
  </si>
  <si>
    <t>ELECTROMARINA CIA. LTDA.</t>
  </si>
  <si>
    <t>TOTAL ABONADOS</t>
  </si>
  <si>
    <t>LINKSAT SOLUTIONS SA</t>
  </si>
  <si>
    <t>PARTICIPACIÓN DEL MERCADO</t>
  </si>
  <si>
    <t>NÚMERO DE TÉRMINALES</t>
  </si>
  <si>
    <t>TOTAL:</t>
  </si>
  <si>
    <t>SERVICIO DE TELECOMUNICACIONES FINALES POR SATÉLITE</t>
  </si>
  <si>
    <t>Gráfico de Evolución de número de abonados y terminales por prestador</t>
  </si>
  <si>
    <t>Fuente: Registros administrativos ARCOTEL</t>
  </si>
  <si>
    <t>Abonados y Terminales</t>
  </si>
  <si>
    <t xml:space="preserve">Categoría: Abonados y Terminales </t>
  </si>
  <si>
    <t>SERVICIOS FINALES DE TELECOMUNICACIONES POR SATÉLITE</t>
  </si>
  <si>
    <t xml:space="preserve">Índice </t>
  </si>
  <si>
    <t>Hoja</t>
  </si>
  <si>
    <t>Descripción</t>
  </si>
  <si>
    <t>1. Abonados y Terminales</t>
  </si>
  <si>
    <t>2. Participación de Mercado</t>
  </si>
  <si>
    <t>3. Evolución</t>
  </si>
  <si>
    <t>Contiene información mensualizada del número de abonados y terminales por prestador</t>
  </si>
  <si>
    <t>Participación de Mercado por prestador en relación al número de terminales</t>
  </si>
  <si>
    <t>Gráfico de la evolución del número de abonados y terminales por prestador</t>
  </si>
  <si>
    <t>Volver al Índice</t>
  </si>
  <si>
    <t>PRESTADOR</t>
  </si>
  <si>
    <t>Nota 1:</t>
  </si>
  <si>
    <t>NAUTICAL S.A.</t>
  </si>
  <si>
    <t>TUNASAT S.A.</t>
  </si>
  <si>
    <t>Nota 2</t>
  </si>
  <si>
    <t>BRUCARTE S.A.</t>
  </si>
  <si>
    <t xml:space="preserve">ABINSA </t>
  </si>
  <si>
    <t>Las empresas TUNASAT S.A., BRUCARTE S.A.,ABINSA , no envían reporte ya que se encuentran en inicio de operación</t>
  </si>
  <si>
    <t>Fecha de Publicación: Enero 2016</t>
  </si>
  <si>
    <t>Fecha de Corte: Diciembre 2016</t>
  </si>
  <si>
    <t>La empresa NAUTICAL S.A., no ha remitido a la ARCOTEL la información de abonados y terminales correspondiente al cuarto trimestre del 2016, por lo cual para fines estadísticos se replica el valor reportado en el último mes</t>
  </si>
  <si>
    <t>La empresa CARRO SEGURO CARSEG., no ha remitido a la ARCOTEL la información de abonados y terminales correspondiente al cuarto trimestre del 2016, por lo cual para fines estadísticos se replica el valor reportado en el último mes</t>
  </si>
  <si>
    <t>La empresa COMSATEL S.A.., no ha remitido a la ARCOTEL la información de abonados y terminales correspondiente al cuarto trimestre del 2016, por lo cual para fines estadísticos se replica el valor reportado en el último mes</t>
  </si>
  <si>
    <t>La empresa LINKSAT SOLUTIONS SA., no ha remitido a la ARCOTEL la información de abonados y terminales correspondiente al cuarto trimestre del 2016, por lo cual para fines estadísticos se replica el valor reportado en el último mes</t>
  </si>
  <si>
    <t>La empresa LEOSATELLITE., no ha remitido a la ARCOTEL la información de abonados y terminales correspondiente al cuarto trimestre del 2016, por lo cual para fines estadísticos se replica el valor reportado en el último mes</t>
  </si>
  <si>
    <t>La empresa ELECTROMARINA CIA. LTDA.., no ha remitido a la ARCOTEL la información de abonados y terminales correspondiente al cuarto trimestre del 2016, por lo cual para fines estadísticos se replica el valor reportado en el último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</si>
</sst>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</numFmts>
  <fonts count="5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0"/>
      <name val="Helv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1"/>
      <name val="Arial"/>
      <family val="2"/>
    </font>
    <font>
      <sz val="11"/>
      <color theme="3" tint="-0.499984740745262"/>
      <name val="Arial"/>
      <family val="2"/>
    </font>
    <font>
      <sz val="11"/>
      <color theme="0"/>
      <name val="Arial"/>
      <family val="2"/>
      <charset val="204"/>
    </font>
    <font>
      <sz val="10"/>
      <color theme="0"/>
      <name val="Arial"/>
      <family val="2"/>
    </font>
    <font>
      <sz val="8"/>
      <color theme="0"/>
      <name val="Arial"/>
      <family val="2"/>
      <charset val="204"/>
    </font>
    <font>
      <sz val="11"/>
      <color theme="0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1" tint="4.9989318521683403E-2"/>
      <name val="Arial"/>
      <family val="2"/>
    </font>
    <font>
      <sz val="8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8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3" applyNumberFormat="0" applyFill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 applyNumberFormat="0" applyFill="0" applyBorder="0" applyAlignment="0" applyProtection="0"/>
    <xf numFmtId="0" fontId="35" fillId="0" borderId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0">
    <xf numFmtId="0" fontId="0" fillId="0" borderId="0" xfId="0"/>
    <xf numFmtId="0" fontId="0" fillId="24" borderId="0" xfId="3" applyFont="1" applyFill="1"/>
    <xf numFmtId="10" fontId="0" fillId="24" borderId="0" xfId="3" applyNumberFormat="1" applyFont="1" applyFill="1"/>
    <xf numFmtId="0" fontId="0" fillId="25" borderId="0" xfId="0" applyFill="1"/>
    <xf numFmtId="0" fontId="1" fillId="24" borderId="0" xfId="3" applyFont="1" applyFill="1"/>
    <xf numFmtId="1" fontId="1" fillId="0" borderId="10" xfId="3" applyNumberFormat="1" applyFont="1" applyFill="1" applyBorder="1" applyAlignment="1">
      <alignment horizontal="center" vertical="center"/>
    </xf>
    <xf numFmtId="1" fontId="1" fillId="0" borderId="11" xfId="3" applyNumberFormat="1" applyFont="1" applyFill="1" applyBorder="1" applyAlignment="1">
      <alignment horizontal="center" vertical="center"/>
    </xf>
    <xf numFmtId="17" fontId="1" fillId="25" borderId="12" xfId="3" applyNumberFormat="1" applyFont="1" applyFill="1" applyBorder="1" applyAlignment="1">
      <alignment vertical="center"/>
    </xf>
    <xf numFmtId="17" fontId="1" fillId="25" borderId="13" xfId="3" applyNumberFormat="1" applyFont="1" applyFill="1" applyBorder="1" applyAlignment="1">
      <alignment vertical="center"/>
    </xf>
    <xf numFmtId="1" fontId="1" fillId="0" borderId="14" xfId="3" applyNumberFormat="1" applyFont="1" applyFill="1" applyBorder="1" applyAlignment="1">
      <alignment horizontal="center" vertical="center"/>
    </xf>
    <xf numFmtId="1" fontId="1" fillId="0" borderId="15" xfId="3" applyNumberFormat="1" applyFont="1" applyFill="1" applyBorder="1" applyAlignment="1">
      <alignment horizontal="center" vertical="center"/>
    </xf>
    <xf numFmtId="1" fontId="1" fillId="0" borderId="16" xfId="3" applyNumberFormat="1" applyFont="1" applyFill="1" applyBorder="1" applyAlignment="1">
      <alignment horizontal="center" vertical="center"/>
    </xf>
    <xf numFmtId="0" fontId="35" fillId="0" borderId="0" xfId="59"/>
    <xf numFmtId="0" fontId="38" fillId="26" borderId="0" xfId="59" applyFont="1" applyFill="1" applyBorder="1"/>
    <xf numFmtId="0" fontId="35" fillId="26" borderId="0" xfId="59" applyFill="1" applyBorder="1"/>
    <xf numFmtId="0" fontId="36" fillId="26" borderId="0" xfId="59" applyFont="1" applyFill="1" applyBorder="1"/>
    <xf numFmtId="0" fontId="35" fillId="26" borderId="17" xfId="59" applyFill="1" applyBorder="1"/>
    <xf numFmtId="0" fontId="35" fillId="26" borderId="18" xfId="59" applyFill="1" applyBorder="1"/>
    <xf numFmtId="0" fontId="35" fillId="26" borderId="19" xfId="59" applyFill="1" applyBorder="1"/>
    <xf numFmtId="0" fontId="35" fillId="26" borderId="20" xfId="59" applyFill="1" applyBorder="1"/>
    <xf numFmtId="0" fontId="35" fillId="26" borderId="21" xfId="59" applyFill="1" applyBorder="1"/>
    <xf numFmtId="0" fontId="35" fillId="26" borderId="22" xfId="59" applyFill="1" applyBorder="1"/>
    <xf numFmtId="0" fontId="35" fillId="26" borderId="23" xfId="59" applyFill="1" applyBorder="1"/>
    <xf numFmtId="0" fontId="35" fillId="26" borderId="24" xfId="59" applyFill="1" applyBorder="1"/>
    <xf numFmtId="0" fontId="39" fillId="26" borderId="0" xfId="59" applyFont="1" applyFill="1" applyBorder="1"/>
    <xf numFmtId="0" fontId="40" fillId="0" borderId="0" xfId="59" applyFont="1"/>
    <xf numFmtId="0" fontId="35" fillId="27" borderId="17" xfId="59" applyFill="1" applyBorder="1"/>
    <xf numFmtId="0" fontId="35" fillId="27" borderId="25" xfId="59" applyFill="1" applyBorder="1"/>
    <xf numFmtId="0" fontId="35" fillId="27" borderId="18" xfId="59" applyFill="1" applyBorder="1"/>
    <xf numFmtId="0" fontId="35" fillId="27" borderId="19" xfId="59" applyFill="1" applyBorder="1"/>
    <xf numFmtId="0" fontId="35" fillId="27" borderId="20" xfId="59" applyFill="1" applyBorder="1"/>
    <xf numFmtId="0" fontId="35" fillId="27" borderId="0" xfId="59" applyFill="1" applyBorder="1"/>
    <xf numFmtId="0" fontId="35" fillId="27" borderId="21" xfId="59" applyFill="1" applyBorder="1"/>
    <xf numFmtId="0" fontId="35" fillId="27" borderId="22" xfId="59" applyFill="1" applyBorder="1"/>
    <xf numFmtId="0" fontId="35" fillId="27" borderId="23" xfId="59" applyFill="1" applyBorder="1"/>
    <xf numFmtId="0" fontId="35" fillId="27" borderId="24" xfId="59" applyFill="1" applyBorder="1"/>
    <xf numFmtId="0" fontId="41" fillId="27" borderId="0" xfId="59" applyFont="1" applyFill="1" applyBorder="1"/>
    <xf numFmtId="0" fontId="41" fillId="27" borderId="23" xfId="59" applyFont="1" applyFill="1" applyBorder="1"/>
    <xf numFmtId="0" fontId="42" fillId="27" borderId="25" xfId="59" applyFont="1" applyFill="1" applyBorder="1"/>
    <xf numFmtId="0" fontId="43" fillId="27" borderId="0" xfId="59" applyFont="1" applyFill="1" applyBorder="1"/>
    <xf numFmtId="0" fontId="43" fillId="27" borderId="23" xfId="59" applyFont="1" applyFill="1" applyBorder="1"/>
    <xf numFmtId="0" fontId="0" fillId="28" borderId="22" xfId="0" applyFill="1" applyBorder="1"/>
    <xf numFmtId="0" fontId="0" fillId="28" borderId="23" xfId="0" applyFill="1" applyBorder="1"/>
    <xf numFmtId="0" fontId="0" fillId="28" borderId="24" xfId="0" applyFill="1" applyBorder="1"/>
    <xf numFmtId="0" fontId="31" fillId="27" borderId="0" xfId="59" applyFont="1" applyFill="1" applyBorder="1"/>
    <xf numFmtId="0" fontId="31" fillId="27" borderId="23" xfId="59" applyFont="1" applyFill="1" applyBorder="1"/>
    <xf numFmtId="0" fontId="30" fillId="26" borderId="18" xfId="0" applyFont="1" applyFill="1" applyBorder="1"/>
    <xf numFmtId="0" fontId="30" fillId="26" borderId="19" xfId="0" applyFont="1" applyFill="1" applyBorder="1"/>
    <xf numFmtId="0" fontId="39" fillId="26" borderId="0" xfId="0" applyFont="1" applyFill="1" applyBorder="1"/>
    <xf numFmtId="0" fontId="30" fillId="26" borderId="0" xfId="0" applyFont="1" applyFill="1" applyBorder="1"/>
    <xf numFmtId="0" fontId="30" fillId="26" borderId="21" xfId="0" applyFont="1" applyFill="1" applyBorder="1"/>
    <xf numFmtId="0" fontId="0" fillId="26" borderId="0" xfId="0" applyFill="1" applyBorder="1"/>
    <xf numFmtId="0" fontId="39" fillId="26" borderId="0" xfId="0" applyFont="1" applyFill="1" applyBorder="1" applyAlignment="1"/>
    <xf numFmtId="0" fontId="39" fillId="26" borderId="21" xfId="0" applyFont="1" applyFill="1" applyBorder="1" applyAlignment="1"/>
    <xf numFmtId="0" fontId="44" fillId="26" borderId="0" xfId="0" applyFont="1" applyFill="1" applyBorder="1"/>
    <xf numFmtId="0" fontId="45" fillId="26" borderId="0" xfId="0" applyFont="1" applyFill="1" applyBorder="1" applyAlignment="1"/>
    <xf numFmtId="0" fontId="45" fillId="26" borderId="21" xfId="0" applyFont="1" applyFill="1" applyBorder="1" applyAlignment="1"/>
    <xf numFmtId="0" fontId="2" fillId="27" borderId="0" xfId="0" applyFont="1" applyFill="1" applyBorder="1"/>
    <xf numFmtId="0" fontId="1" fillId="27" borderId="21" xfId="0" applyFont="1" applyFill="1" applyBorder="1"/>
    <xf numFmtId="0" fontId="1" fillId="27" borderId="0" xfId="0" applyFont="1" applyFill="1" applyBorder="1"/>
    <xf numFmtId="0" fontId="2" fillId="29" borderId="23" xfId="0" applyFont="1" applyFill="1" applyBorder="1" applyAlignment="1"/>
    <xf numFmtId="0" fontId="2" fillId="29" borderId="24" xfId="0" applyFont="1" applyFill="1" applyBorder="1" applyAlignment="1"/>
    <xf numFmtId="0" fontId="46" fillId="26" borderId="23" xfId="0" applyFont="1" applyFill="1" applyBorder="1"/>
    <xf numFmtId="0" fontId="0" fillId="26" borderId="23" xfId="0" applyFont="1" applyFill="1" applyBorder="1"/>
    <xf numFmtId="0" fontId="47" fillId="26" borderId="24" xfId="0" applyFont="1" applyFill="1" applyBorder="1" applyAlignment="1">
      <alignment horizontal="center"/>
    </xf>
    <xf numFmtId="0" fontId="0" fillId="25" borderId="0" xfId="0" applyFill="1" applyBorder="1"/>
    <xf numFmtId="0" fontId="0" fillId="25" borderId="21" xfId="0" applyFill="1" applyBorder="1"/>
    <xf numFmtId="0" fontId="29" fillId="24" borderId="23" xfId="3" applyFont="1" applyFill="1" applyBorder="1"/>
    <xf numFmtId="0" fontId="1" fillId="24" borderId="23" xfId="3" applyFont="1" applyFill="1" applyBorder="1"/>
    <xf numFmtId="0" fontId="1" fillId="24" borderId="24" xfId="3" applyFont="1" applyFill="1" applyBorder="1"/>
    <xf numFmtId="0" fontId="47" fillId="26" borderId="0" xfId="0" applyFont="1" applyFill="1" applyBorder="1" applyAlignment="1"/>
    <xf numFmtId="0" fontId="45" fillId="26" borderId="0" xfId="0" applyFont="1" applyFill="1" applyBorder="1"/>
    <xf numFmtId="0" fontId="48" fillId="30" borderId="0" xfId="0" applyFont="1" applyFill="1" applyBorder="1" applyAlignment="1"/>
    <xf numFmtId="0" fontId="49" fillId="30" borderId="0" xfId="0" applyFont="1" applyFill="1" applyBorder="1" applyAlignment="1"/>
    <xf numFmtId="0" fontId="38" fillId="26" borderId="0" xfId="0" applyFont="1" applyFill="1" applyBorder="1"/>
    <xf numFmtId="0" fontId="30" fillId="27" borderId="0" xfId="0" applyFont="1" applyFill="1" applyBorder="1"/>
    <xf numFmtId="0" fontId="30" fillId="27" borderId="21" xfId="0" applyFont="1" applyFill="1" applyBorder="1"/>
    <xf numFmtId="0" fontId="32" fillId="29" borderId="0" xfId="0" applyFont="1" applyFill="1" applyBorder="1" applyAlignment="1"/>
    <xf numFmtId="0" fontId="33" fillId="29" borderId="0" xfId="0" applyFont="1" applyFill="1" applyBorder="1" applyAlignment="1"/>
    <xf numFmtId="0" fontId="2" fillId="24" borderId="0" xfId="3" applyFont="1" applyFill="1"/>
    <xf numFmtId="0" fontId="1" fillId="28" borderId="26" xfId="0" applyFont="1" applyFill="1" applyBorder="1" applyAlignment="1">
      <alignment horizontal="center" vertical="center" wrapText="1"/>
    </xf>
    <xf numFmtId="0" fontId="1" fillId="28" borderId="27" xfId="0" applyFont="1" applyFill="1" applyBorder="1" applyAlignment="1">
      <alignment horizontal="center" vertical="center" wrapText="1"/>
    </xf>
    <xf numFmtId="0" fontId="38" fillId="26" borderId="0" xfId="59" applyFont="1" applyFill="1" applyBorder="1"/>
    <xf numFmtId="0" fontId="35" fillId="26" borderId="0" xfId="59" applyFill="1" applyBorder="1"/>
    <xf numFmtId="0" fontId="35" fillId="26" borderId="17" xfId="59" applyFill="1" applyBorder="1"/>
    <xf numFmtId="0" fontId="35" fillId="26" borderId="18" xfId="59" applyFill="1" applyBorder="1"/>
    <xf numFmtId="0" fontId="35" fillId="26" borderId="19" xfId="59" applyFill="1" applyBorder="1"/>
    <xf numFmtId="0" fontId="35" fillId="26" borderId="20" xfId="59" applyFill="1" applyBorder="1"/>
    <xf numFmtId="0" fontId="35" fillId="26" borderId="21" xfId="59" applyFill="1" applyBorder="1"/>
    <xf numFmtId="0" fontId="35" fillId="26" borderId="22" xfId="59" applyFill="1" applyBorder="1"/>
    <xf numFmtId="0" fontId="35" fillId="26" borderId="23" xfId="59" applyFill="1" applyBorder="1"/>
    <xf numFmtId="0" fontId="35" fillId="26" borderId="24" xfId="59" applyFill="1" applyBorder="1"/>
    <xf numFmtId="0" fontId="35" fillId="25" borderId="20" xfId="59" applyFill="1" applyBorder="1"/>
    <xf numFmtId="0" fontId="35" fillId="25" borderId="0" xfId="59" applyFill="1" applyBorder="1"/>
    <xf numFmtId="0" fontId="35" fillId="25" borderId="21" xfId="59" applyFill="1" applyBorder="1"/>
    <xf numFmtId="0" fontId="35" fillId="25" borderId="23" xfId="59" applyFill="1" applyBorder="1"/>
    <xf numFmtId="0" fontId="35" fillId="25" borderId="24" xfId="59" applyFill="1" applyBorder="1"/>
    <xf numFmtId="0" fontId="35" fillId="27" borderId="17" xfId="59" applyFill="1" applyBorder="1"/>
    <xf numFmtId="0" fontId="35" fillId="27" borderId="25" xfId="59" applyFill="1" applyBorder="1"/>
    <xf numFmtId="0" fontId="35" fillId="27" borderId="18" xfId="59" applyFill="1" applyBorder="1"/>
    <xf numFmtId="0" fontId="35" fillId="27" borderId="19" xfId="59" applyFill="1" applyBorder="1"/>
    <xf numFmtId="0" fontId="35" fillId="27" borderId="20" xfId="59" applyFill="1" applyBorder="1"/>
    <xf numFmtId="0" fontId="35" fillId="27" borderId="0" xfId="59" applyFill="1" applyBorder="1"/>
    <xf numFmtId="0" fontId="35" fillId="27" borderId="21" xfId="59" applyFill="1" applyBorder="1"/>
    <xf numFmtId="0" fontId="35" fillId="27" borderId="22" xfId="59" applyFill="1" applyBorder="1"/>
    <xf numFmtId="0" fontId="35" fillId="27" borderId="23" xfId="59" applyFill="1" applyBorder="1"/>
    <xf numFmtId="0" fontId="35" fillId="27" borderId="24" xfId="59" applyFill="1" applyBorder="1"/>
    <xf numFmtId="0" fontId="41" fillId="27" borderId="0" xfId="59" applyFont="1" applyFill="1" applyBorder="1"/>
    <xf numFmtId="0" fontId="41" fillId="27" borderId="23" xfId="59" applyFont="1" applyFill="1" applyBorder="1"/>
    <xf numFmtId="0" fontId="37" fillId="25" borderId="0" xfId="59" applyFont="1" applyFill="1" applyBorder="1"/>
    <xf numFmtId="0" fontId="50" fillId="25" borderId="0" xfId="59" applyFont="1" applyFill="1" applyBorder="1" applyAlignment="1"/>
    <xf numFmtId="0" fontId="33" fillId="29" borderId="18" xfId="0" applyFont="1" applyFill="1" applyBorder="1" applyAlignment="1"/>
    <xf numFmtId="0" fontId="33" fillId="29" borderId="23" xfId="0" applyFont="1" applyFill="1" applyBorder="1" applyAlignment="1"/>
    <xf numFmtId="0" fontId="0" fillId="0" borderId="0" xfId="0" applyBorder="1"/>
    <xf numFmtId="0" fontId="3" fillId="27" borderId="0" xfId="39" applyFill="1" applyBorder="1" applyAlignment="1" applyProtection="1"/>
    <xf numFmtId="17" fontId="1" fillId="25" borderId="28" xfId="3" applyNumberFormat="1" applyFont="1" applyFill="1" applyBorder="1" applyAlignment="1">
      <alignment vertical="center"/>
    </xf>
    <xf numFmtId="1" fontId="1" fillId="0" borderId="29" xfId="3" applyNumberFormat="1" applyFont="1" applyFill="1" applyBorder="1" applyAlignment="1">
      <alignment horizontal="center" vertical="center"/>
    </xf>
    <xf numFmtId="1" fontId="1" fillId="0" borderId="30" xfId="3" applyNumberFormat="1" applyFont="1" applyFill="1" applyBorder="1" applyAlignment="1">
      <alignment horizontal="center" vertical="center"/>
    </xf>
    <xf numFmtId="0" fontId="34" fillId="24" borderId="20" xfId="3" applyFont="1" applyFill="1" applyBorder="1" applyAlignment="1">
      <alignment horizontal="left" vertical="center"/>
    </xf>
    <xf numFmtId="3" fontId="1" fillId="0" borderId="31" xfId="0" applyNumberFormat="1" applyFont="1" applyBorder="1" applyAlignment="1">
      <alignment horizontal="center" vertical="center"/>
    </xf>
    <xf numFmtId="0" fontId="3" fillId="27" borderId="21" xfId="39" applyFill="1" applyBorder="1" applyAlignment="1" applyProtection="1"/>
    <xf numFmtId="0" fontId="29" fillId="28" borderId="32" xfId="0" applyFont="1" applyFill="1" applyBorder="1" applyAlignment="1">
      <alignment horizontal="center" vertical="center" wrapText="1"/>
    </xf>
    <xf numFmtId="0" fontId="29" fillId="28" borderId="33" xfId="0" applyFont="1" applyFill="1" applyBorder="1" applyAlignment="1">
      <alignment horizontal="center" vertical="center" wrapText="1"/>
    </xf>
    <xf numFmtId="0" fontId="0" fillId="31" borderId="34" xfId="0" applyFill="1" applyBorder="1" applyAlignment="1"/>
    <xf numFmtId="0" fontId="0" fillId="31" borderId="35" xfId="0" applyFill="1" applyBorder="1" applyAlignment="1"/>
    <xf numFmtId="0" fontId="29" fillId="28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/>
    <xf numFmtId="3" fontId="1" fillId="0" borderId="38" xfId="0" applyNumberFormat="1" applyFont="1" applyBorder="1" applyAlignment="1">
      <alignment horizontal="center" vertical="center"/>
    </xf>
    <xf numFmtId="10" fontId="1" fillId="0" borderId="39" xfId="62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0" fontId="1" fillId="0" borderId="10" xfId="62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3" fontId="1" fillId="0" borderId="41" xfId="0" applyNumberFormat="1" applyFont="1" applyBorder="1" applyAlignment="1">
      <alignment horizontal="center" vertical="center"/>
    </xf>
    <xf numFmtId="10" fontId="1" fillId="0" borderId="42" xfId="62" applyNumberFormat="1" applyFont="1" applyBorder="1" applyAlignment="1">
      <alignment horizontal="center" vertical="center"/>
    </xf>
    <xf numFmtId="3" fontId="51" fillId="32" borderId="43" xfId="0" applyNumberFormat="1" applyFont="1" applyFill="1" applyBorder="1" applyAlignment="1">
      <alignment horizontal="center" vertical="center"/>
    </xf>
    <xf numFmtId="3" fontId="51" fillId="32" borderId="44" xfId="0" applyNumberFormat="1" applyFont="1" applyFill="1" applyBorder="1" applyAlignment="1">
      <alignment horizontal="center" vertical="center"/>
    </xf>
    <xf numFmtId="9" fontId="51" fillId="32" borderId="45" xfId="62" applyFont="1" applyFill="1" applyBorder="1" applyAlignment="1">
      <alignment horizontal="center" vertical="center"/>
    </xf>
    <xf numFmtId="0" fontId="42" fillId="25" borderId="0" xfId="59" applyFont="1" applyFill="1" applyBorder="1"/>
    <xf numFmtId="0" fontId="42" fillId="25" borderId="23" xfId="59" applyFont="1" applyFill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38" fillId="31" borderId="46" xfId="59" applyFont="1" applyFill="1" applyBorder="1" applyAlignment="1"/>
    <xf numFmtId="0" fontId="38" fillId="31" borderId="47" xfId="59" applyFont="1" applyFill="1" applyBorder="1" applyAlignment="1"/>
    <xf numFmtId="0" fontId="3" fillId="25" borderId="0" xfId="39" applyFill="1" applyBorder="1" applyAlignment="1" applyProtection="1">
      <alignment horizontal="left" vertical="center"/>
    </xf>
    <xf numFmtId="0" fontId="3" fillId="25" borderId="0" xfId="39" applyFill="1" applyBorder="1" applyAlignment="1" applyProtection="1">
      <alignment horizontal="center" vertical="center"/>
    </xf>
    <xf numFmtId="0" fontId="35" fillId="25" borderId="0" xfId="59" applyFill="1" applyBorder="1" applyAlignment="1">
      <alignment horizontal="left" vertical="center"/>
    </xf>
    <xf numFmtId="0" fontId="35" fillId="25" borderId="0" xfId="59" applyFill="1" applyBorder="1" applyAlignment="1">
      <alignment vertical="center"/>
    </xf>
    <xf numFmtId="0" fontId="3" fillId="25" borderId="23" xfId="39" applyFill="1" applyBorder="1" applyAlignment="1" applyProtection="1">
      <alignment horizontal="left" vertical="center"/>
    </xf>
    <xf numFmtId="0" fontId="1" fillId="28" borderId="29" xfId="0" applyFont="1" applyFill="1" applyBorder="1" applyAlignment="1">
      <alignment horizontal="center" vertical="center" wrapText="1"/>
    </xf>
    <xf numFmtId="0" fontId="1" fillId="28" borderId="30" xfId="0" applyFont="1" applyFill="1" applyBorder="1" applyAlignment="1">
      <alignment horizontal="center" vertical="center" wrapText="1"/>
    </xf>
    <xf numFmtId="1" fontId="1" fillId="0" borderId="48" xfId="3" applyNumberFormat="1" applyFont="1" applyFill="1" applyBorder="1" applyAlignment="1">
      <alignment horizontal="center" vertical="center"/>
    </xf>
    <xf numFmtId="1" fontId="1" fillId="0" borderId="39" xfId="3" applyNumberFormat="1" applyFont="1" applyFill="1" applyBorder="1" applyAlignment="1">
      <alignment horizontal="center" vertical="center"/>
    </xf>
    <xf numFmtId="1" fontId="1" fillId="0" borderId="49" xfId="3" applyNumberFormat="1" applyFont="1" applyFill="1" applyBorder="1" applyAlignment="1">
      <alignment horizontal="center" vertical="center"/>
    </xf>
    <xf numFmtId="1" fontId="1" fillId="0" borderId="33" xfId="3" applyNumberFormat="1" applyFont="1" applyFill="1" applyBorder="1" applyAlignment="1">
      <alignment horizontal="center" vertical="center"/>
    </xf>
    <xf numFmtId="1" fontId="1" fillId="0" borderId="50" xfId="3" applyNumberFormat="1" applyFont="1" applyFill="1" applyBorder="1" applyAlignment="1">
      <alignment horizontal="center" vertical="center"/>
    </xf>
    <xf numFmtId="1" fontId="1" fillId="0" borderId="51" xfId="3" applyNumberFormat="1" applyFont="1" applyFill="1" applyBorder="1" applyAlignment="1">
      <alignment horizontal="center" vertical="center"/>
    </xf>
    <xf numFmtId="0" fontId="1" fillId="28" borderId="52" xfId="0" applyFont="1" applyFill="1" applyBorder="1" applyAlignment="1">
      <alignment horizontal="center" vertical="center" wrapText="1"/>
    </xf>
    <xf numFmtId="0" fontId="1" fillId="28" borderId="53" xfId="0" applyFont="1" applyFill="1" applyBorder="1" applyAlignment="1">
      <alignment horizontal="center" vertical="center" wrapText="1"/>
    </xf>
    <xf numFmtId="0" fontId="1" fillId="28" borderId="54" xfId="0" applyFont="1" applyFill="1" applyBorder="1" applyAlignment="1">
      <alignment horizontal="center" vertical="center" wrapText="1"/>
    </xf>
    <xf numFmtId="0" fontId="1" fillId="28" borderId="55" xfId="0" applyFont="1" applyFill="1" applyBorder="1" applyAlignment="1">
      <alignment horizontal="center" vertical="center" wrapText="1"/>
    </xf>
    <xf numFmtId="0" fontId="34" fillId="24" borderId="20" xfId="3" applyFont="1" applyFill="1" applyBorder="1" applyAlignment="1">
      <alignment vertical="center"/>
    </xf>
    <xf numFmtId="0" fontId="34" fillId="24" borderId="22" xfId="3" applyFont="1" applyFill="1" applyBorder="1" applyAlignment="1">
      <alignment vertical="center"/>
    </xf>
    <xf numFmtId="1" fontId="1" fillId="0" borderId="26" xfId="3" applyNumberFormat="1" applyFont="1" applyFill="1" applyBorder="1" applyAlignment="1">
      <alignment horizontal="center" vertical="center"/>
    </xf>
    <xf numFmtId="1" fontId="1" fillId="0" borderId="27" xfId="3" applyNumberFormat="1" applyFont="1" applyFill="1" applyBorder="1" applyAlignment="1">
      <alignment horizontal="center" vertical="center"/>
    </xf>
    <xf numFmtId="0" fontId="34" fillId="24" borderId="0" xfId="3" applyFont="1" applyFill="1" applyBorder="1" applyAlignment="1">
      <alignment horizontal="left" vertical="center"/>
    </xf>
    <xf numFmtId="0" fontId="1" fillId="28" borderId="43" xfId="0" applyFont="1" applyFill="1" applyBorder="1" applyAlignment="1">
      <alignment horizontal="center" vertical="center" wrapText="1"/>
    </xf>
    <xf numFmtId="0" fontId="1" fillId="28" borderId="45" xfId="0" applyFont="1" applyFill="1" applyBorder="1" applyAlignment="1">
      <alignment horizontal="center" vertical="center" wrapText="1"/>
    </xf>
    <xf numFmtId="1" fontId="1" fillId="0" borderId="40" xfId="3" applyNumberFormat="1" applyFont="1" applyFill="1" applyBorder="1" applyAlignment="1">
      <alignment horizontal="center" vertical="center"/>
    </xf>
    <xf numFmtId="1" fontId="1" fillId="0" borderId="42" xfId="3" applyNumberFormat="1" applyFont="1" applyFill="1" applyBorder="1" applyAlignment="1">
      <alignment horizontal="center" vertical="center"/>
    </xf>
    <xf numFmtId="17" fontId="1" fillId="25" borderId="20" xfId="3" applyNumberFormat="1" applyFont="1" applyFill="1" applyBorder="1" applyAlignment="1">
      <alignment vertical="center"/>
    </xf>
    <xf numFmtId="0" fontId="42" fillId="25" borderId="0" xfId="59" applyFont="1" applyFill="1" applyBorder="1" applyAlignment="1">
      <alignment horizontal="left" wrapText="1"/>
    </xf>
    <xf numFmtId="0" fontId="42" fillId="25" borderId="21" xfId="59" applyFont="1" applyFill="1" applyBorder="1" applyAlignment="1">
      <alignment horizontal="left" wrapText="1"/>
    </xf>
    <xf numFmtId="0" fontId="38" fillId="31" borderId="47" xfId="59" applyFont="1" applyFill="1" applyBorder="1" applyAlignment="1">
      <alignment horizontal="left"/>
    </xf>
    <xf numFmtId="0" fontId="38" fillId="31" borderId="56" xfId="59" applyFont="1" applyFill="1" applyBorder="1" applyAlignment="1">
      <alignment horizontal="left"/>
    </xf>
    <xf numFmtId="0" fontId="2" fillId="24" borderId="0" xfId="3" applyFont="1" applyFill="1" applyBorder="1" applyAlignment="1">
      <alignment horizontal="left" vertical="center" wrapText="1"/>
    </xf>
    <xf numFmtId="0" fontId="2" fillId="24" borderId="21" xfId="3" applyFont="1" applyFill="1" applyBorder="1" applyAlignment="1">
      <alignment horizontal="left" vertical="center" wrapText="1"/>
    </xf>
    <xf numFmtId="0" fontId="52" fillId="25" borderId="46" xfId="0" applyFont="1" applyFill="1" applyBorder="1" applyAlignment="1">
      <alignment horizontal="center"/>
    </xf>
    <xf numFmtId="0" fontId="52" fillId="25" borderId="47" xfId="0" applyFont="1" applyFill="1" applyBorder="1" applyAlignment="1">
      <alignment horizontal="center"/>
    </xf>
    <xf numFmtId="0" fontId="52" fillId="25" borderId="56" xfId="0" applyFont="1" applyFill="1" applyBorder="1" applyAlignment="1">
      <alignment horizontal="center"/>
    </xf>
    <xf numFmtId="0" fontId="53" fillId="31" borderId="57" xfId="0" applyFont="1" applyFill="1" applyBorder="1" applyAlignment="1">
      <alignment horizontal="center" vertical="center" wrapText="1"/>
    </xf>
    <xf numFmtId="0" fontId="53" fillId="31" borderId="58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21" xfId="0" applyFont="1" applyFill="1" applyBorder="1" applyAlignment="1">
      <alignment horizontal="center" vertical="center" wrapText="1"/>
    </xf>
    <xf numFmtId="0" fontId="53" fillId="31" borderId="34" xfId="0" applyFont="1" applyFill="1" applyBorder="1" applyAlignment="1">
      <alignment horizontal="center" vertical="center" wrapText="1"/>
    </xf>
    <xf numFmtId="0" fontId="53" fillId="31" borderId="37" xfId="0" applyFont="1" applyFill="1" applyBorder="1" applyAlignment="1">
      <alignment horizontal="center" vertical="center" wrapText="1"/>
    </xf>
    <xf numFmtId="0" fontId="53" fillId="31" borderId="35" xfId="0" applyFont="1" applyFill="1" applyBorder="1" applyAlignment="1">
      <alignment horizontal="center" vertical="center" wrapText="1"/>
    </xf>
    <xf numFmtId="0" fontId="2" fillId="24" borderId="0" xfId="3" applyFont="1" applyFill="1" applyBorder="1" applyAlignment="1">
      <alignment horizontal="left" vertical="center"/>
    </xf>
    <xf numFmtId="0" fontId="2" fillId="24" borderId="21" xfId="3" applyFont="1" applyFill="1" applyBorder="1" applyAlignment="1">
      <alignment horizontal="left" vertical="center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28" xfId="0" applyFont="1" applyFill="1" applyBorder="1" applyAlignment="1">
      <alignment horizontal="center" vertical="center" wrapText="1"/>
    </xf>
    <xf numFmtId="0" fontId="53" fillId="31" borderId="46" xfId="0" applyFont="1" applyFill="1" applyBorder="1" applyAlignment="1">
      <alignment horizontal="center" vertical="center" wrapText="1"/>
    </xf>
    <xf numFmtId="0" fontId="53" fillId="31" borderId="56" xfId="0" applyFont="1" applyFill="1" applyBorder="1" applyAlignment="1">
      <alignment horizontal="center" vertical="center" wrapText="1"/>
    </xf>
    <xf numFmtId="0" fontId="0" fillId="31" borderId="0" xfId="0" applyFill="1" applyBorder="1" applyAlignment="1">
      <alignment horizontal="center"/>
    </xf>
    <xf numFmtId="0" fontId="0" fillId="31" borderId="21" xfId="0" applyFill="1" applyBorder="1" applyAlignment="1">
      <alignment horizontal="center"/>
    </xf>
    <xf numFmtId="0" fontId="30" fillId="25" borderId="47" xfId="0" applyFont="1" applyFill="1" applyBorder="1" applyAlignment="1">
      <alignment horizontal="center"/>
    </xf>
    <xf numFmtId="0" fontId="30" fillId="25" borderId="56" xfId="0" applyFont="1" applyFill="1" applyBorder="1" applyAlignment="1">
      <alignment horizontal="center"/>
    </xf>
    <xf numFmtId="0" fontId="35" fillId="25" borderId="46" xfId="59" applyFill="1" applyBorder="1" applyAlignment="1">
      <alignment horizontal="center"/>
    </xf>
    <xf numFmtId="0" fontId="35" fillId="25" borderId="47" xfId="59" applyFill="1" applyBorder="1" applyAlignment="1">
      <alignment horizontal="center"/>
    </xf>
    <xf numFmtId="0" fontId="35" fillId="25" borderId="56" xfId="59" applyFill="1" applyBorder="1" applyAlignment="1">
      <alignment horizontal="center"/>
    </xf>
    <xf numFmtId="0" fontId="0" fillId="31" borderId="17" xfId="0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56" xfId="0" applyFill="1" applyBorder="1" applyAlignment="1">
      <alignment horizontal="center"/>
    </xf>
    <xf numFmtId="0" fontId="0" fillId="28" borderId="46" xfId="0" applyFill="1" applyBorder="1" applyAlignment="1">
      <alignment horizontal="center"/>
    </xf>
    <xf numFmtId="0" fontId="0" fillId="28" borderId="47" xfId="0" applyFill="1" applyBorder="1" applyAlignment="1">
      <alignment horizontal="center"/>
    </xf>
    <xf numFmtId="0" fontId="0" fillId="28" borderId="56" xfId="0" applyFill="1" applyBorder="1" applyAlignment="1">
      <alignment horizontal="center"/>
    </xf>
    <xf numFmtId="0" fontId="34" fillId="24" borderId="0" xfId="3" applyFont="1" applyFill="1" applyBorder="1" applyAlignment="1">
      <alignment vertical="center"/>
    </xf>
  </cellXfs>
  <cellStyles count="68">
    <cellStyle name="=C:\WINNT\SYSTEM32\COMMAND.COM" xfId="1"/>
    <cellStyle name="=C:\WINNT\SYSTEM32\COMMAND.COM 2" xfId="2"/>
    <cellStyle name="=C:\WINNT\SYSTEM32\COMMAND.COM 3" xfId="3"/>
    <cellStyle name="=C:\WINNT\SYSTEM32\COMMAND.COM 5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" xfId="39" builtinId="8"/>
    <cellStyle name="Input" xfId="40"/>
    <cellStyle name="Linked Cell" xfId="41"/>
    <cellStyle name="Millares 2" xfId="42"/>
    <cellStyle name="Millares 2 2" xfId="43"/>
    <cellStyle name="Millares 2 3" xfId="44"/>
    <cellStyle name="Millares 3" xfId="45"/>
    <cellStyle name="Millares 4" xfId="46"/>
    <cellStyle name="Neutral 2" xfId="47"/>
    <cellStyle name="Normal" xfId="0" builtinId="0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e" xfId="60"/>
    <cellStyle name="Output" xfId="61"/>
    <cellStyle name="Porcentaje 2" xfId="62"/>
    <cellStyle name="Porcentual 2" xfId="63"/>
    <cellStyle name="Style 1" xfId="64"/>
    <cellStyle name="Title" xfId="65"/>
    <cellStyle name="Total 2" xfId="66"/>
    <cellStyle name="Warning Text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Participación de Mercado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9E5-479C-A0F3-69F4125113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E5-479C-A0F3-69F4125113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9E5-479C-A0F3-69F4125113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E5-479C-A0F3-69F4125113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9E5-479C-A0F3-69F4125113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E5-479C-A0F3-69F4125113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9E5-479C-A0F3-69F41251135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'Participación de mercado'!$A$12:$A$18</c:f>
              <c:strCache>
                <c:ptCount val="7"/>
                <c:pt idx="0">
                  <c:v>ALMEIDA BRANDS JOSE FRANCISCO</c:v>
                </c:pt>
                <c:pt idx="1">
                  <c:v>CARRO SEGURO CARSEG</c:v>
                </c:pt>
                <c:pt idx="2">
                  <c:v>COMSATEL S.A.</c:v>
                </c:pt>
                <c:pt idx="3">
                  <c:v>ELECTROMARINA CIA. LTDA</c:v>
                </c:pt>
                <c:pt idx="4">
                  <c:v>LINKSAT SOLUTIONS SA</c:v>
                </c:pt>
                <c:pt idx="5">
                  <c:v>NAUTICAL S.A.</c:v>
                </c:pt>
                <c:pt idx="6">
                  <c:v>LEOSATELLITE</c:v>
                </c:pt>
              </c:strCache>
            </c:strRef>
          </c:cat>
          <c:val>
            <c:numRef>
              <c:f>'Participación de mercado'!$C$12:$C$18</c:f>
              <c:numCache>
                <c:formatCode>0.00%</c:formatCode>
                <c:ptCount val="7"/>
                <c:pt idx="0">
                  <c:v>4.3063672716087357E-3</c:v>
                </c:pt>
                <c:pt idx="1">
                  <c:v>0.14087972931405721</c:v>
                </c:pt>
                <c:pt idx="2">
                  <c:v>0.12949861581051983</c:v>
                </c:pt>
                <c:pt idx="3">
                  <c:v>0</c:v>
                </c:pt>
                <c:pt idx="4">
                  <c:v>1.6917871424177177E-2</c:v>
                </c:pt>
                <c:pt idx="5">
                  <c:v>6.1519532451553372E-4</c:v>
                </c:pt>
                <c:pt idx="6">
                  <c:v>0.70778222085512155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E5-479C-A0F3-69F4125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l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ABONADOS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'Abonados-terminales'!$D$10:$D$11</c:f>
              <c:strCache>
                <c:ptCount val="2"/>
                <c:pt idx="0">
                  <c:v>ALMEIDA BRANDS JOSE FRANCISCO</c:v>
                </c:pt>
                <c:pt idx="1">
                  <c:v>TOTAL ABONADOS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'Abonados-terminales'!$D$12:$D$34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</c:v>
                </c:pt>
                <c:pt idx="4">
                  <c:v>105</c:v>
                </c:pt>
                <c:pt idx="5">
                  <c:v>112</c:v>
                </c:pt>
                <c:pt idx="6">
                  <c:v>120</c:v>
                </c:pt>
                <c:pt idx="7">
                  <c:v>124</c:v>
                </c:pt>
                <c:pt idx="8">
                  <c:v>131</c:v>
                </c:pt>
                <c:pt idx="9">
                  <c:v>146</c:v>
                </c:pt>
                <c:pt idx="10">
                  <c:v>150</c:v>
                </c:pt>
                <c:pt idx="11">
                  <c:v>156</c:v>
                </c:pt>
                <c:pt idx="12">
                  <c:v>189</c:v>
                </c:pt>
                <c:pt idx="13">
                  <c:v>200</c:v>
                </c:pt>
                <c:pt idx="14">
                  <c:v>162</c:v>
                </c:pt>
                <c:pt idx="15">
                  <c:v>201</c:v>
                </c:pt>
                <c:pt idx="16">
                  <c:v>262</c:v>
                </c:pt>
                <c:pt idx="17">
                  <c:v>152</c:v>
                </c:pt>
                <c:pt idx="18">
                  <c:v>140</c:v>
                </c:pt>
                <c:pt idx="19">
                  <c:v>166</c:v>
                </c:pt>
                <c:pt idx="20">
                  <c:v>135</c:v>
                </c:pt>
                <c:pt idx="21">
                  <c:v>45</c:v>
                </c:pt>
                <c:pt idx="2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8-478B-A708-31352BE88722}"/>
            </c:ext>
          </c:extLst>
        </c:ser>
        <c:ser>
          <c:idx val="2"/>
          <c:order val="1"/>
          <c:tx>
            <c:strRef>
              <c:f>'Abonados-terminales'!$F$10:$F$11</c:f>
              <c:strCache>
                <c:ptCount val="2"/>
                <c:pt idx="0">
                  <c:v>CARRO SEGURO CARSEG</c:v>
                </c:pt>
                <c:pt idx="1">
                  <c:v>TOTAL ABONADOS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'Abonados-terminales'!$F$12:$F$33</c:f>
              <c:numCache>
                <c:formatCode>0</c:formatCode>
                <c:ptCount val="22"/>
                <c:pt idx="0">
                  <c:v>369</c:v>
                </c:pt>
                <c:pt idx="1">
                  <c:v>362</c:v>
                </c:pt>
                <c:pt idx="2">
                  <c:v>367</c:v>
                </c:pt>
                <c:pt idx="3">
                  <c:v>369</c:v>
                </c:pt>
                <c:pt idx="4">
                  <c:v>390</c:v>
                </c:pt>
                <c:pt idx="5">
                  <c:v>398</c:v>
                </c:pt>
                <c:pt idx="6">
                  <c:v>408</c:v>
                </c:pt>
                <c:pt idx="7">
                  <c:v>409</c:v>
                </c:pt>
                <c:pt idx="8">
                  <c:v>419</c:v>
                </c:pt>
                <c:pt idx="9">
                  <c:v>428</c:v>
                </c:pt>
                <c:pt idx="10">
                  <c:v>435</c:v>
                </c:pt>
                <c:pt idx="11">
                  <c:v>440</c:v>
                </c:pt>
                <c:pt idx="12">
                  <c:v>443</c:v>
                </c:pt>
                <c:pt idx="13">
                  <c:v>445</c:v>
                </c:pt>
                <c:pt idx="14">
                  <c:v>447</c:v>
                </c:pt>
                <c:pt idx="15">
                  <c:v>446</c:v>
                </c:pt>
                <c:pt idx="16">
                  <c:v>449</c:v>
                </c:pt>
                <c:pt idx="17">
                  <c:v>453</c:v>
                </c:pt>
                <c:pt idx="18">
                  <c:v>456</c:v>
                </c:pt>
                <c:pt idx="19">
                  <c:v>458</c:v>
                </c:pt>
                <c:pt idx="20">
                  <c:v>458</c:v>
                </c:pt>
                <c:pt idx="21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8-478B-A708-31352BE88722}"/>
            </c:ext>
          </c:extLst>
        </c:ser>
        <c:ser>
          <c:idx val="4"/>
          <c:order val="2"/>
          <c:tx>
            <c:strRef>
              <c:f>'Abonados-terminales'!$H$10:$H$11</c:f>
              <c:strCache>
                <c:ptCount val="2"/>
                <c:pt idx="0">
                  <c:v>COMSATEL S.A.</c:v>
                </c:pt>
                <c:pt idx="1">
                  <c:v>TOTAL ABONADOS 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'Abonados-terminales'!$H$12:$H$34</c:f>
              <c:numCache>
                <c:formatCode>0</c:formatCode>
                <c:ptCount val="23"/>
                <c:pt idx="0">
                  <c:v>227</c:v>
                </c:pt>
                <c:pt idx="1">
                  <c:v>227</c:v>
                </c:pt>
                <c:pt idx="2">
                  <c:v>228</c:v>
                </c:pt>
                <c:pt idx="3">
                  <c:v>234</c:v>
                </c:pt>
                <c:pt idx="4">
                  <c:v>237</c:v>
                </c:pt>
                <c:pt idx="5">
                  <c:v>215</c:v>
                </c:pt>
                <c:pt idx="6">
                  <c:v>247</c:v>
                </c:pt>
                <c:pt idx="7">
                  <c:v>288</c:v>
                </c:pt>
                <c:pt idx="8">
                  <c:v>313</c:v>
                </c:pt>
                <c:pt idx="9">
                  <c:v>331</c:v>
                </c:pt>
                <c:pt idx="10">
                  <c:v>316</c:v>
                </c:pt>
                <c:pt idx="11">
                  <c:v>310</c:v>
                </c:pt>
                <c:pt idx="12">
                  <c:v>316</c:v>
                </c:pt>
                <c:pt idx="13">
                  <c:v>312</c:v>
                </c:pt>
                <c:pt idx="14">
                  <c:v>333</c:v>
                </c:pt>
                <c:pt idx="15">
                  <c:v>322</c:v>
                </c:pt>
                <c:pt idx="16">
                  <c:v>314</c:v>
                </c:pt>
                <c:pt idx="17">
                  <c:v>313</c:v>
                </c:pt>
                <c:pt idx="18">
                  <c:v>310</c:v>
                </c:pt>
                <c:pt idx="19">
                  <c:v>309</c:v>
                </c:pt>
                <c:pt idx="20">
                  <c:v>309</c:v>
                </c:pt>
                <c:pt idx="21">
                  <c:v>309</c:v>
                </c:pt>
                <c:pt idx="22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8-478B-A708-31352BE88722}"/>
            </c:ext>
          </c:extLst>
        </c:ser>
        <c:ser>
          <c:idx val="8"/>
          <c:order val="3"/>
          <c:tx>
            <c:strRef>
              <c:f>'Abonados-terminales'!$J$10:$J$11</c:f>
              <c:strCache>
                <c:ptCount val="2"/>
                <c:pt idx="0">
                  <c:v>ELECTROMARINA CIA. LTDA.</c:v>
                </c:pt>
                <c:pt idx="1">
                  <c:v>TOTAL ABONADOS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'Abonados-terminales'!$J$12:$J$34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18-478B-A708-31352BE88722}"/>
            </c:ext>
          </c:extLst>
        </c:ser>
        <c:ser>
          <c:idx val="10"/>
          <c:order val="4"/>
          <c:tx>
            <c:strRef>
              <c:f>'Abonados-terminales'!$L$10:$L$11</c:f>
              <c:strCache>
                <c:ptCount val="2"/>
                <c:pt idx="0">
                  <c:v>LINKSAT SOLUTIONS SA</c:v>
                </c:pt>
                <c:pt idx="1">
                  <c:v>TOTAL ABONADOS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'Abonados-terminales'!$L$12:$L$34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36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8-478B-A708-31352BE88722}"/>
            </c:ext>
          </c:extLst>
        </c:ser>
        <c:ser>
          <c:idx val="12"/>
          <c:order val="5"/>
          <c:tx>
            <c:strRef>
              <c:f>'Abonados-terminales'!$N$10:$N$11</c:f>
              <c:strCache>
                <c:ptCount val="2"/>
                <c:pt idx="0">
                  <c:v>LEOSATELLITE</c:v>
                </c:pt>
                <c:pt idx="1">
                  <c:v>TOTAL ABONADOS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'Abonados-terminales'!$N$12:$N$34</c:f>
              <c:numCache>
                <c:formatCode>0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18-478B-A708-31352BE88722}"/>
            </c:ext>
          </c:extLst>
        </c:ser>
        <c:ser>
          <c:idx val="1"/>
          <c:order val="6"/>
          <c:tx>
            <c:strRef>
              <c:f>'Abonados-terminales'!$B$10:$C$10</c:f>
              <c:strCache>
                <c:ptCount val="1"/>
                <c:pt idx="0">
                  <c:v>NAUTICAL S.A.</c:v>
                </c:pt>
              </c:strCache>
            </c:strRef>
          </c:tx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'Abonados-terminales'!$B$12:$B$34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18-478B-A708-31352BE88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873392"/>
        <c:axId val="1"/>
      </c:barChart>
      <c:dateAx>
        <c:axId val="1298733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2987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TERMINALES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'Abonados-terminales'!$E$10:$E$11</c:f>
              <c:strCache>
                <c:ptCount val="2"/>
                <c:pt idx="0">
                  <c:v>ALMEIDA BRANDS JOSE FRANCISCO</c:v>
                </c:pt>
                <c:pt idx="1">
                  <c:v>TOTAL TERMINALES ACTIVOS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'Abonados-terminales'!$E$12:$E$34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</c:v>
                </c:pt>
                <c:pt idx="4">
                  <c:v>105</c:v>
                </c:pt>
                <c:pt idx="5">
                  <c:v>112</c:v>
                </c:pt>
                <c:pt idx="6">
                  <c:v>120</c:v>
                </c:pt>
                <c:pt idx="7">
                  <c:v>124</c:v>
                </c:pt>
                <c:pt idx="8">
                  <c:v>131</c:v>
                </c:pt>
                <c:pt idx="9">
                  <c:v>146</c:v>
                </c:pt>
                <c:pt idx="10">
                  <c:v>150</c:v>
                </c:pt>
                <c:pt idx="11">
                  <c:v>156</c:v>
                </c:pt>
                <c:pt idx="12">
                  <c:v>189</c:v>
                </c:pt>
                <c:pt idx="13">
                  <c:v>200</c:v>
                </c:pt>
                <c:pt idx="14">
                  <c:v>162</c:v>
                </c:pt>
                <c:pt idx="15">
                  <c:v>201</c:v>
                </c:pt>
                <c:pt idx="16">
                  <c:v>262</c:v>
                </c:pt>
                <c:pt idx="17">
                  <c:v>152</c:v>
                </c:pt>
                <c:pt idx="18">
                  <c:v>140</c:v>
                </c:pt>
                <c:pt idx="19">
                  <c:v>166</c:v>
                </c:pt>
                <c:pt idx="20">
                  <c:v>135</c:v>
                </c:pt>
                <c:pt idx="21">
                  <c:v>45</c:v>
                </c:pt>
                <c:pt idx="2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1-429C-8147-224EBFA7EA84}"/>
            </c:ext>
          </c:extLst>
        </c:ser>
        <c:ser>
          <c:idx val="3"/>
          <c:order val="1"/>
          <c:tx>
            <c:strRef>
              <c:f>'Abonados-terminales'!$G$10:$G$11</c:f>
              <c:strCache>
                <c:ptCount val="2"/>
                <c:pt idx="0">
                  <c:v>CARRO SEGURO CARSEG</c:v>
                </c:pt>
                <c:pt idx="1">
                  <c:v>TOTAL TERMINALES ACTIVOS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'Abonados-terminales'!$G$12:$G$34</c:f>
              <c:numCache>
                <c:formatCode>0</c:formatCode>
                <c:ptCount val="23"/>
                <c:pt idx="0">
                  <c:v>369</c:v>
                </c:pt>
                <c:pt idx="1">
                  <c:v>362</c:v>
                </c:pt>
                <c:pt idx="2">
                  <c:v>367</c:v>
                </c:pt>
                <c:pt idx="3">
                  <c:v>369</c:v>
                </c:pt>
                <c:pt idx="4">
                  <c:v>390</c:v>
                </c:pt>
                <c:pt idx="5">
                  <c:v>398</c:v>
                </c:pt>
                <c:pt idx="6">
                  <c:v>408</c:v>
                </c:pt>
                <c:pt idx="7">
                  <c:v>409</c:v>
                </c:pt>
                <c:pt idx="8">
                  <c:v>419</c:v>
                </c:pt>
                <c:pt idx="9">
                  <c:v>428</c:v>
                </c:pt>
                <c:pt idx="10">
                  <c:v>435</c:v>
                </c:pt>
                <c:pt idx="11">
                  <c:v>440</c:v>
                </c:pt>
                <c:pt idx="12">
                  <c:v>443</c:v>
                </c:pt>
                <c:pt idx="13">
                  <c:v>445</c:v>
                </c:pt>
                <c:pt idx="14">
                  <c:v>447</c:v>
                </c:pt>
                <c:pt idx="15">
                  <c:v>446</c:v>
                </c:pt>
                <c:pt idx="16">
                  <c:v>449</c:v>
                </c:pt>
                <c:pt idx="17">
                  <c:v>453</c:v>
                </c:pt>
                <c:pt idx="18">
                  <c:v>456</c:v>
                </c:pt>
                <c:pt idx="19">
                  <c:v>458</c:v>
                </c:pt>
                <c:pt idx="20">
                  <c:v>458</c:v>
                </c:pt>
                <c:pt idx="21">
                  <c:v>458</c:v>
                </c:pt>
                <c:pt idx="22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1-429C-8147-224EBFA7EA84}"/>
            </c:ext>
          </c:extLst>
        </c:ser>
        <c:ser>
          <c:idx val="5"/>
          <c:order val="2"/>
          <c:tx>
            <c:strRef>
              <c:f>'Abonados-terminales'!$I$10:$I$11</c:f>
              <c:strCache>
                <c:ptCount val="2"/>
                <c:pt idx="0">
                  <c:v>COMSATEL S.A.</c:v>
                </c:pt>
                <c:pt idx="1">
                  <c:v>TOTAL TERMINALES ACTIVOS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'Abonados-terminales'!$I$12:$I$34</c:f>
              <c:numCache>
                <c:formatCode>0</c:formatCode>
                <c:ptCount val="23"/>
                <c:pt idx="0">
                  <c:v>346</c:v>
                </c:pt>
                <c:pt idx="1">
                  <c:v>344</c:v>
                </c:pt>
                <c:pt idx="2">
                  <c:v>357</c:v>
                </c:pt>
                <c:pt idx="3">
                  <c:v>369</c:v>
                </c:pt>
                <c:pt idx="4">
                  <c:v>403</c:v>
                </c:pt>
                <c:pt idx="5">
                  <c:v>343</c:v>
                </c:pt>
                <c:pt idx="6">
                  <c:v>421</c:v>
                </c:pt>
                <c:pt idx="7">
                  <c:v>521</c:v>
                </c:pt>
                <c:pt idx="8">
                  <c:v>564</c:v>
                </c:pt>
                <c:pt idx="9">
                  <c:v>575</c:v>
                </c:pt>
                <c:pt idx="10">
                  <c:v>509</c:v>
                </c:pt>
                <c:pt idx="11">
                  <c:v>483</c:v>
                </c:pt>
                <c:pt idx="12">
                  <c:v>514</c:v>
                </c:pt>
                <c:pt idx="13">
                  <c:v>496</c:v>
                </c:pt>
                <c:pt idx="14">
                  <c:v>598</c:v>
                </c:pt>
                <c:pt idx="15">
                  <c:v>538</c:v>
                </c:pt>
                <c:pt idx="16">
                  <c:v>509</c:v>
                </c:pt>
                <c:pt idx="17">
                  <c:v>488</c:v>
                </c:pt>
                <c:pt idx="18">
                  <c:v>457</c:v>
                </c:pt>
                <c:pt idx="19">
                  <c:v>421</c:v>
                </c:pt>
                <c:pt idx="20">
                  <c:v>421</c:v>
                </c:pt>
                <c:pt idx="21">
                  <c:v>421</c:v>
                </c:pt>
                <c:pt idx="22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1-429C-8147-224EBFA7EA84}"/>
            </c:ext>
          </c:extLst>
        </c:ser>
        <c:ser>
          <c:idx val="9"/>
          <c:order val="3"/>
          <c:tx>
            <c:strRef>
              <c:f>'Abonados-terminales'!$K$10:$K$11</c:f>
              <c:strCache>
                <c:ptCount val="2"/>
                <c:pt idx="0">
                  <c:v>ELECTROMARINA CIA. LTDA.</c:v>
                </c:pt>
                <c:pt idx="1">
                  <c:v>TOTAL TERMINALES ACTIVOS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'Abonados-terminales'!$K$12:$K$34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11-429C-8147-224EBFA7EA84}"/>
            </c:ext>
          </c:extLst>
        </c:ser>
        <c:ser>
          <c:idx val="11"/>
          <c:order val="4"/>
          <c:tx>
            <c:strRef>
              <c:f>'Abonados-terminales'!$M$10:$M$11</c:f>
              <c:strCache>
                <c:ptCount val="2"/>
                <c:pt idx="0">
                  <c:v>LINKSAT SOLUTIONS SA</c:v>
                </c:pt>
                <c:pt idx="1">
                  <c:v>TOTAL TERMINALES ACTIVOS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'Abonados-terminales'!$M$12:$M$34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52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11-429C-8147-224EBFA7EA84}"/>
            </c:ext>
          </c:extLst>
        </c:ser>
        <c:ser>
          <c:idx val="13"/>
          <c:order val="5"/>
          <c:tx>
            <c:strRef>
              <c:f>'Abonados-terminales'!$O$10:$O$11</c:f>
              <c:strCache>
                <c:ptCount val="2"/>
                <c:pt idx="0">
                  <c:v>LEOSATELLITE</c:v>
                </c:pt>
                <c:pt idx="1">
                  <c:v>TOTAL TERMINALES ACTIVOS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'Abonados-terminales'!$O$12:$O$34</c:f>
              <c:numCache>
                <c:formatCode>0</c:formatCode>
                <c:ptCount val="23"/>
                <c:pt idx="0">
                  <c:v>2138</c:v>
                </c:pt>
                <c:pt idx="1">
                  <c:v>2156</c:v>
                </c:pt>
                <c:pt idx="2">
                  <c:v>2174</c:v>
                </c:pt>
                <c:pt idx="3">
                  <c:v>2175</c:v>
                </c:pt>
                <c:pt idx="4">
                  <c:v>2183</c:v>
                </c:pt>
                <c:pt idx="5">
                  <c:v>2188</c:v>
                </c:pt>
                <c:pt idx="6">
                  <c:v>2192</c:v>
                </c:pt>
                <c:pt idx="7">
                  <c:v>2192</c:v>
                </c:pt>
                <c:pt idx="8">
                  <c:v>2221</c:v>
                </c:pt>
                <c:pt idx="9">
                  <c:v>2225</c:v>
                </c:pt>
                <c:pt idx="10">
                  <c:v>2255</c:v>
                </c:pt>
                <c:pt idx="11">
                  <c:v>2273</c:v>
                </c:pt>
                <c:pt idx="12">
                  <c:v>2283</c:v>
                </c:pt>
                <c:pt idx="13">
                  <c:v>2301</c:v>
                </c:pt>
                <c:pt idx="14">
                  <c:v>2273</c:v>
                </c:pt>
                <c:pt idx="15">
                  <c:v>2283</c:v>
                </c:pt>
                <c:pt idx="16">
                  <c:v>2301</c:v>
                </c:pt>
                <c:pt idx="17">
                  <c:v>2273</c:v>
                </c:pt>
                <c:pt idx="18">
                  <c:v>2283</c:v>
                </c:pt>
                <c:pt idx="19">
                  <c:v>2301</c:v>
                </c:pt>
                <c:pt idx="20">
                  <c:v>2301</c:v>
                </c:pt>
                <c:pt idx="21">
                  <c:v>2301</c:v>
                </c:pt>
                <c:pt idx="22">
                  <c:v>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11-429C-8147-224EBFA7EA84}"/>
            </c:ext>
          </c:extLst>
        </c:ser>
        <c:ser>
          <c:idx val="0"/>
          <c:order val="6"/>
          <c:tx>
            <c:strRef>
              <c:f>'Abonados-terminales'!$B$10:$C$10</c:f>
              <c:strCache>
                <c:ptCount val="1"/>
                <c:pt idx="0">
                  <c:v>NAUTICAL S.A.</c:v>
                </c:pt>
              </c:strCache>
            </c:strRef>
          </c:tx>
          <c:invertIfNegative val="0"/>
          <c:cat>
            <c:numRef>
              <c:f>'Abonados-terminales'!$A$12:$A$34</c:f>
              <c:numCache>
                <c:formatCode>mmm\-yy</c:formatCode>
                <c:ptCount val="23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</c:numCache>
            </c:numRef>
          </c:cat>
          <c:val>
            <c:numRef>
              <c:f>'Abonados-terminales'!$C$12:$C$33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11-429C-8147-224EBFA7E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211408"/>
        <c:axId val="1"/>
      </c:barChart>
      <c:dateAx>
        <c:axId val="3222114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22211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1</xdr:row>
      <xdr:rowOff>38100</xdr:rowOff>
    </xdr:from>
    <xdr:to>
      <xdr:col>12</xdr:col>
      <xdr:colOff>561975</xdr:colOff>
      <xdr:row>3</xdr:row>
      <xdr:rowOff>171450</xdr:rowOff>
    </xdr:to>
    <xdr:pic>
      <xdr:nvPicPr>
        <xdr:cNvPr id="281304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228600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1</xdr:row>
      <xdr:rowOff>85725</xdr:rowOff>
    </xdr:from>
    <xdr:to>
      <xdr:col>14</xdr:col>
      <xdr:colOff>190500</xdr:colOff>
      <xdr:row>4</xdr:row>
      <xdr:rowOff>9525</xdr:rowOff>
    </xdr:to>
    <xdr:pic>
      <xdr:nvPicPr>
        <xdr:cNvPr id="1932816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333375"/>
          <a:ext cx="2828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190500</xdr:rowOff>
    </xdr:from>
    <xdr:to>
      <xdr:col>2</xdr:col>
      <xdr:colOff>3667125</xdr:colOff>
      <xdr:row>3</xdr:row>
      <xdr:rowOff>114300</xdr:rowOff>
    </xdr:to>
    <xdr:pic>
      <xdr:nvPicPr>
        <xdr:cNvPr id="2688341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0"/>
          <a:ext cx="2828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21</xdr:row>
      <xdr:rowOff>47625</xdr:rowOff>
    </xdr:from>
    <xdr:to>
      <xdr:col>2</xdr:col>
      <xdr:colOff>3648075</xdr:colOff>
      <xdr:row>39</xdr:row>
      <xdr:rowOff>114300</xdr:rowOff>
    </xdr:to>
    <xdr:graphicFrame macro="">
      <xdr:nvGraphicFramePr>
        <xdr:cNvPr id="26883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13</xdr:col>
      <xdr:colOff>0</xdr:colOff>
      <xdr:row>38</xdr:row>
      <xdr:rowOff>142875</xdr:rowOff>
    </xdr:to>
    <xdr:graphicFrame macro="">
      <xdr:nvGraphicFramePr>
        <xdr:cNvPr id="26915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12</xdr:col>
      <xdr:colOff>752475</xdr:colOff>
      <xdr:row>67</xdr:row>
      <xdr:rowOff>0</xdr:rowOff>
    </xdr:to>
    <xdr:graphicFrame macro="">
      <xdr:nvGraphicFramePr>
        <xdr:cNvPr id="26915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190500</xdr:colOff>
      <xdr:row>0</xdr:row>
      <xdr:rowOff>161925</xdr:rowOff>
    </xdr:from>
    <xdr:to>
      <xdr:col>12</xdr:col>
      <xdr:colOff>466725</xdr:colOff>
      <xdr:row>3</xdr:row>
      <xdr:rowOff>9525</xdr:rowOff>
    </xdr:to>
    <xdr:pic>
      <xdr:nvPicPr>
        <xdr:cNvPr id="2691512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1925"/>
          <a:ext cx="2562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view="pageBreakPreview" zoomScaleNormal="100" zoomScaleSheetLayoutView="100" workbookViewId="0">
      <selection activeCell="D30" sqref="D30"/>
    </sheetView>
  </sheetViews>
  <sheetFormatPr baseColWidth="10" defaultRowHeight="12.75" x14ac:dyDescent="0.2"/>
  <cols>
    <col min="1" max="1" width="6.140625" customWidth="1"/>
  </cols>
  <sheetData>
    <row r="1" spans="1:13" ht="15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" x14ac:dyDescent="0.25">
      <c r="A2" s="87"/>
      <c r="B2" s="48" t="s">
        <v>22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8"/>
    </row>
    <row r="3" spans="1:13" ht="15" x14ac:dyDescent="0.25">
      <c r="A3" s="87"/>
      <c r="B3" s="82" t="s">
        <v>21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8"/>
    </row>
    <row r="4" spans="1:13" ht="15" x14ac:dyDescent="0.25">
      <c r="A4" s="87"/>
      <c r="B4" s="82" t="s">
        <v>23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8"/>
    </row>
    <row r="5" spans="1:13" ht="15.75" thickBot="1" x14ac:dyDescent="0.3">
      <c r="A5" s="89"/>
      <c r="B5" s="83"/>
      <c r="C5" s="83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5" x14ac:dyDescent="0.25">
      <c r="A6" s="97"/>
      <c r="B6" s="111" t="s">
        <v>19</v>
      </c>
      <c r="C6" s="98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" x14ac:dyDescent="0.25">
      <c r="A7" s="101"/>
      <c r="B7" s="78" t="s">
        <v>41</v>
      </c>
      <c r="C7" s="107"/>
      <c r="D7" s="107"/>
      <c r="E7" s="107"/>
      <c r="F7" s="107"/>
      <c r="G7" s="102"/>
      <c r="H7" s="102"/>
      <c r="I7" s="102"/>
      <c r="J7" s="102"/>
      <c r="K7" s="102"/>
      <c r="L7" s="102"/>
      <c r="M7" s="103"/>
    </row>
    <row r="8" spans="1:13" ht="15.75" thickBot="1" x14ac:dyDescent="0.3">
      <c r="A8" s="104"/>
      <c r="B8" s="112" t="s">
        <v>42</v>
      </c>
      <c r="C8" s="108"/>
      <c r="D8" s="108"/>
      <c r="E8" s="108"/>
      <c r="F8" s="108"/>
      <c r="G8" s="105"/>
      <c r="H8" s="105"/>
      <c r="I8" s="105"/>
      <c r="J8" s="105"/>
      <c r="K8" s="105"/>
      <c r="L8" s="105"/>
      <c r="M8" s="106"/>
    </row>
    <row r="9" spans="1:13" ht="15.75" thickBot="1" x14ac:dyDescent="0.3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15.75" thickBot="1" x14ac:dyDescent="0.3">
      <c r="A10" s="142"/>
      <c r="B10" s="143" t="s">
        <v>24</v>
      </c>
      <c r="C10" s="143"/>
      <c r="D10" s="143"/>
      <c r="E10" s="143"/>
      <c r="F10" s="143"/>
      <c r="G10" s="173" t="s">
        <v>25</v>
      </c>
      <c r="H10" s="173"/>
      <c r="I10" s="173"/>
      <c r="J10" s="173"/>
      <c r="K10" s="173"/>
      <c r="L10" s="173"/>
      <c r="M10" s="174"/>
    </row>
    <row r="11" spans="1:13" ht="31.5" customHeight="1" x14ac:dyDescent="0.25">
      <c r="A11" s="139"/>
      <c r="B11" s="144" t="s">
        <v>26</v>
      </c>
      <c r="C11" s="145"/>
      <c r="D11" s="113"/>
      <c r="E11" s="93"/>
      <c r="F11" s="93"/>
      <c r="G11" s="171" t="s">
        <v>29</v>
      </c>
      <c r="H11" s="171"/>
      <c r="I11" s="171"/>
      <c r="J11" s="171"/>
      <c r="K11" s="171"/>
      <c r="L11" s="171"/>
      <c r="M11" s="172"/>
    </row>
    <row r="12" spans="1:13" ht="15" x14ac:dyDescent="0.25">
      <c r="A12" s="139"/>
      <c r="B12" s="146"/>
      <c r="C12" s="147"/>
      <c r="D12" s="113"/>
      <c r="E12" s="93"/>
      <c r="F12" s="93"/>
      <c r="G12" s="109"/>
      <c r="H12" s="93"/>
      <c r="I12" s="93"/>
      <c r="J12" s="93"/>
      <c r="K12" s="93"/>
      <c r="L12" s="93"/>
      <c r="M12" s="94"/>
    </row>
    <row r="13" spans="1:13" ht="15" x14ac:dyDescent="0.25">
      <c r="A13" s="139"/>
      <c r="B13" s="144" t="s">
        <v>27</v>
      </c>
      <c r="C13" s="145"/>
      <c r="D13" s="113"/>
      <c r="E13" s="93"/>
      <c r="F13" s="93"/>
      <c r="G13" s="137" t="s">
        <v>30</v>
      </c>
      <c r="H13" s="93"/>
      <c r="I13" s="93"/>
      <c r="J13" s="93"/>
      <c r="K13" s="93"/>
      <c r="L13" s="93"/>
      <c r="M13" s="94"/>
    </row>
    <row r="14" spans="1:13" ht="15.75" x14ac:dyDescent="0.25">
      <c r="A14" s="139"/>
      <c r="B14" s="146"/>
      <c r="C14" s="147"/>
      <c r="D14" s="113"/>
      <c r="E14" s="110"/>
      <c r="F14" s="110"/>
      <c r="G14" s="110"/>
      <c r="H14" s="93"/>
      <c r="I14" s="93"/>
      <c r="J14" s="93"/>
      <c r="K14" s="93"/>
      <c r="L14" s="93"/>
      <c r="M14" s="94"/>
    </row>
    <row r="15" spans="1:13" ht="15.75" thickBot="1" x14ac:dyDescent="0.3">
      <c r="A15" s="140"/>
      <c r="B15" s="148" t="s">
        <v>28</v>
      </c>
      <c r="C15" s="148"/>
      <c r="D15" s="141"/>
      <c r="E15" s="95"/>
      <c r="F15" s="95"/>
      <c r="G15" s="138" t="s">
        <v>31</v>
      </c>
      <c r="H15" s="95"/>
      <c r="I15" s="95"/>
      <c r="J15" s="95"/>
      <c r="K15" s="95"/>
      <c r="L15" s="95"/>
      <c r="M15" s="96"/>
    </row>
  </sheetData>
  <mergeCells count="2">
    <mergeCell ref="G11:M11"/>
    <mergeCell ref="G10:M10"/>
  </mergeCells>
  <hyperlinks>
    <hyperlink ref="B11" location="'Abonados-terminales'!A1" display="1. Abonados y Terminales"/>
    <hyperlink ref="B13" location="'Participación de mercado'!A1" display="2. Participación de Mercado"/>
    <hyperlink ref="B15" location="Evolución!A1" display="3. Evolución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49"/>
  <sheetViews>
    <sheetView topLeftCell="A10" zoomScaleNormal="100" workbookViewId="0">
      <selection activeCell="B42" sqref="B42"/>
    </sheetView>
  </sheetViews>
  <sheetFormatPr baseColWidth="10" defaultRowHeight="16.5" customHeight="1" x14ac:dyDescent="0.2"/>
  <cols>
    <col min="1" max="1" width="7.140625" style="1" customWidth="1"/>
    <col min="2" max="2" width="10.42578125" style="1" customWidth="1"/>
    <col min="3" max="3" width="10.28515625" style="1" customWidth="1"/>
    <col min="4" max="4" width="10.140625" style="1" customWidth="1"/>
    <col min="5" max="9" width="11.42578125" style="1"/>
    <col min="10" max="10" width="9.5703125" style="1" bestFit="1" customWidth="1"/>
    <col min="11" max="11" width="12.140625" style="1" customWidth="1"/>
    <col min="12" max="12" width="9.5703125" style="1" bestFit="1" customWidth="1"/>
    <col min="13" max="13" width="11.42578125" style="1"/>
    <col min="14" max="14" width="9.5703125" style="1" bestFit="1" customWidth="1"/>
    <col min="15" max="22" width="11.42578125" style="1"/>
    <col min="23" max="23" width="10.7109375" style="1" bestFit="1" customWidth="1"/>
    <col min="24" max="16384" width="11.42578125" style="1"/>
  </cols>
  <sheetData>
    <row r="1" spans="1:24" ht="20.100000000000001" customHeight="1" x14ac:dyDescent="0.2">
      <c r="A1" s="46"/>
      <c r="B1" s="46"/>
      <c r="C1" s="46"/>
      <c r="D1" s="46"/>
      <c r="E1" s="46"/>
      <c r="F1" s="46"/>
      <c r="G1" s="46"/>
      <c r="H1" s="46"/>
      <c r="I1" s="49"/>
      <c r="J1" s="49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4" ht="20.100000000000001" customHeight="1" x14ac:dyDescent="0.25">
      <c r="A2" s="48" t="s">
        <v>10</v>
      </c>
      <c r="B2" s="70"/>
      <c r="C2" s="70"/>
      <c r="D2" s="7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</row>
    <row r="3" spans="1:24" ht="20.100000000000001" customHeight="1" x14ac:dyDescent="0.2">
      <c r="A3" s="7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ht="20.100000000000001" customHeight="1" x14ac:dyDescent="0.25">
      <c r="A4" s="74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ht="20.100000000000001" customHeight="1" x14ac:dyDescent="0.2">
      <c r="A5" s="72"/>
      <c r="B5" s="73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ht="20.100000000000001" customHeight="1" x14ac:dyDescent="0.2">
      <c r="A6" s="78" t="s">
        <v>19</v>
      </c>
      <c r="B6" s="77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6"/>
    </row>
    <row r="7" spans="1:24" ht="20.100000000000001" customHeight="1" x14ac:dyDescent="0.2">
      <c r="A7" s="78" t="str">
        <f>Índice!B7</f>
        <v>Fecha de Publicación: Enero 2016</v>
      </c>
      <c r="B7" s="77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114" t="s">
        <v>32</v>
      </c>
      <c r="O7" s="75"/>
      <c r="P7" s="75"/>
      <c r="Q7" s="75"/>
      <c r="R7" s="75"/>
      <c r="S7" s="75"/>
      <c r="T7" s="75"/>
      <c r="U7" s="75"/>
      <c r="V7" s="75"/>
      <c r="W7" s="76"/>
    </row>
    <row r="8" spans="1:24" ht="20.100000000000001" customHeight="1" thickBot="1" x14ac:dyDescent="0.25">
      <c r="A8" s="78" t="str">
        <f>Índice!B8</f>
        <v>Fecha de Corte: Diciembre 2016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</row>
    <row r="9" spans="1:24" ht="20.100000000000001" customHeight="1" thickBot="1" x14ac:dyDescent="0.3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</row>
    <row r="10" spans="1:24" s="79" customFormat="1" ht="36.75" customHeight="1" thickBot="1" x14ac:dyDescent="0.25">
      <c r="A10" s="180" t="s">
        <v>0</v>
      </c>
      <c r="B10" s="189" t="s">
        <v>35</v>
      </c>
      <c r="C10" s="182"/>
      <c r="D10" s="185" t="s">
        <v>5</v>
      </c>
      <c r="E10" s="186"/>
      <c r="F10" s="185" t="s">
        <v>6</v>
      </c>
      <c r="G10" s="186"/>
      <c r="H10" s="185" t="s">
        <v>7</v>
      </c>
      <c r="I10" s="186"/>
      <c r="J10" s="185" t="s">
        <v>11</v>
      </c>
      <c r="K10" s="186"/>
      <c r="L10" s="184" t="s">
        <v>13</v>
      </c>
      <c r="M10" s="184"/>
      <c r="N10" s="189" t="s">
        <v>9</v>
      </c>
      <c r="O10" s="182"/>
      <c r="P10" s="189" t="s">
        <v>36</v>
      </c>
      <c r="Q10" s="182"/>
      <c r="R10" s="191" t="s">
        <v>38</v>
      </c>
      <c r="S10" s="192"/>
      <c r="T10" s="189" t="s">
        <v>39</v>
      </c>
      <c r="U10" s="182"/>
      <c r="V10" s="180" t="s">
        <v>12</v>
      </c>
      <c r="W10" s="182" t="s">
        <v>3</v>
      </c>
    </row>
    <row r="11" spans="1:24" s="79" customFormat="1" ht="37.5" customHeight="1" thickBot="1" x14ac:dyDescent="0.25">
      <c r="A11" s="181"/>
      <c r="B11" s="166" t="s">
        <v>1</v>
      </c>
      <c r="C11" s="167" t="s">
        <v>2</v>
      </c>
      <c r="D11" s="80" t="s">
        <v>1</v>
      </c>
      <c r="E11" s="81" t="s">
        <v>2</v>
      </c>
      <c r="F11" s="80" t="s">
        <v>1</v>
      </c>
      <c r="G11" s="81" t="s">
        <v>2</v>
      </c>
      <c r="H11" s="149" t="s">
        <v>1</v>
      </c>
      <c r="I11" s="150" t="s">
        <v>2</v>
      </c>
      <c r="J11" s="149" t="s">
        <v>1</v>
      </c>
      <c r="K11" s="150" t="s">
        <v>2</v>
      </c>
      <c r="L11" s="157" t="s">
        <v>1</v>
      </c>
      <c r="M11" s="158" t="s">
        <v>2</v>
      </c>
      <c r="N11" s="159" t="s">
        <v>1</v>
      </c>
      <c r="O11" s="160" t="s">
        <v>2</v>
      </c>
      <c r="P11" s="159" t="s">
        <v>1</v>
      </c>
      <c r="Q11" s="160" t="s">
        <v>2</v>
      </c>
      <c r="R11" s="159" t="s">
        <v>1</v>
      </c>
      <c r="S11" s="160" t="s">
        <v>2</v>
      </c>
      <c r="T11" s="159" t="s">
        <v>1</v>
      </c>
      <c r="U11" s="160" t="s">
        <v>2</v>
      </c>
      <c r="V11" s="190"/>
      <c r="W11" s="183"/>
    </row>
    <row r="12" spans="1:24" ht="20.100000000000001" customHeight="1" thickBot="1" x14ac:dyDescent="0.25">
      <c r="A12" s="7">
        <v>42036</v>
      </c>
      <c r="B12" s="9">
        <v>0</v>
      </c>
      <c r="C12" s="6">
        <v>0</v>
      </c>
      <c r="D12" s="9">
        <v>0</v>
      </c>
      <c r="E12" s="6">
        <v>0</v>
      </c>
      <c r="F12" s="9">
        <v>369</v>
      </c>
      <c r="G12" s="6">
        <v>369</v>
      </c>
      <c r="H12" s="151">
        <v>227</v>
      </c>
      <c r="I12" s="152">
        <v>346</v>
      </c>
      <c r="J12" s="151">
        <v>0</v>
      </c>
      <c r="K12" s="155">
        <v>0</v>
      </c>
      <c r="L12" s="151">
        <v>0</v>
      </c>
      <c r="M12" s="155">
        <v>0</v>
      </c>
      <c r="N12" s="151">
        <v>1</v>
      </c>
      <c r="O12" s="155">
        <v>2138</v>
      </c>
      <c r="P12" s="151"/>
      <c r="Q12" s="155"/>
      <c r="R12" s="151"/>
      <c r="S12" s="155"/>
      <c r="T12" s="151"/>
      <c r="U12" s="155"/>
      <c r="V12" s="151">
        <f>SUM(B12,D12,F12,H12,J12,L12,N12,P12,R12)</f>
        <v>597</v>
      </c>
      <c r="W12" s="152">
        <f>SUM(C12,E12,G12,I12,K12,M12,O12,Q12,S12)</f>
        <v>2853</v>
      </c>
      <c r="X12" s="2"/>
    </row>
    <row r="13" spans="1:24" ht="20.100000000000001" customHeight="1" thickBot="1" x14ac:dyDescent="0.25">
      <c r="A13" s="8">
        <v>42064</v>
      </c>
      <c r="B13" s="10">
        <v>0</v>
      </c>
      <c r="C13" s="5">
        <v>0</v>
      </c>
      <c r="D13" s="10">
        <v>0</v>
      </c>
      <c r="E13" s="5">
        <v>0</v>
      </c>
      <c r="F13" s="10">
        <v>362</v>
      </c>
      <c r="G13" s="5">
        <v>362</v>
      </c>
      <c r="H13" s="10">
        <v>227</v>
      </c>
      <c r="I13" s="5">
        <v>344</v>
      </c>
      <c r="J13" s="10">
        <v>0</v>
      </c>
      <c r="K13" s="11">
        <v>0</v>
      </c>
      <c r="L13" s="10">
        <v>0</v>
      </c>
      <c r="M13" s="11">
        <v>0</v>
      </c>
      <c r="N13" s="10">
        <v>1</v>
      </c>
      <c r="O13" s="11">
        <v>2156</v>
      </c>
      <c r="P13" s="10"/>
      <c r="Q13" s="11"/>
      <c r="R13" s="10"/>
      <c r="S13" s="11"/>
      <c r="T13" s="10"/>
      <c r="U13" s="11"/>
      <c r="V13" s="151">
        <f t="shared" ref="V13:V34" si="0">SUM(B13,D13,F13,H13,J13,L13,N13,P13,R13)</f>
        <v>590</v>
      </c>
      <c r="W13" s="152">
        <f t="shared" ref="W13:W34" si="1">SUM(C13,E13,G13,I13,K13,M13,O13,Q13,S13)</f>
        <v>2862</v>
      </c>
      <c r="X13" s="2"/>
    </row>
    <row r="14" spans="1:24" ht="20.100000000000001" customHeight="1" thickBot="1" x14ac:dyDescent="0.25">
      <c r="A14" s="8">
        <v>42095</v>
      </c>
      <c r="B14" s="10">
        <v>0</v>
      </c>
      <c r="C14" s="5">
        <v>0</v>
      </c>
      <c r="D14" s="10">
        <v>0</v>
      </c>
      <c r="E14" s="5">
        <v>0</v>
      </c>
      <c r="F14" s="10">
        <v>367</v>
      </c>
      <c r="G14" s="5">
        <v>367</v>
      </c>
      <c r="H14" s="10">
        <v>228</v>
      </c>
      <c r="I14" s="5">
        <v>357</v>
      </c>
      <c r="J14" s="10">
        <v>0</v>
      </c>
      <c r="K14" s="11">
        <v>0</v>
      </c>
      <c r="L14" s="10">
        <v>0</v>
      </c>
      <c r="M14" s="11">
        <v>0</v>
      </c>
      <c r="N14" s="10">
        <v>1</v>
      </c>
      <c r="O14" s="11">
        <v>2174</v>
      </c>
      <c r="P14" s="10"/>
      <c r="Q14" s="11"/>
      <c r="R14" s="10"/>
      <c r="S14" s="11"/>
      <c r="T14" s="10"/>
      <c r="U14" s="11"/>
      <c r="V14" s="151">
        <f t="shared" si="0"/>
        <v>596</v>
      </c>
      <c r="W14" s="152">
        <f t="shared" si="1"/>
        <v>2898</v>
      </c>
      <c r="X14" s="2"/>
    </row>
    <row r="15" spans="1:24" ht="20.100000000000001" customHeight="1" thickBot="1" x14ac:dyDescent="0.25">
      <c r="A15" s="8">
        <v>42125</v>
      </c>
      <c r="B15" s="10">
        <v>0</v>
      </c>
      <c r="C15" s="5">
        <v>0</v>
      </c>
      <c r="D15" s="10">
        <v>89</v>
      </c>
      <c r="E15" s="5">
        <v>89</v>
      </c>
      <c r="F15" s="10">
        <v>369</v>
      </c>
      <c r="G15" s="5">
        <v>369</v>
      </c>
      <c r="H15" s="10">
        <v>234</v>
      </c>
      <c r="I15" s="5">
        <v>369</v>
      </c>
      <c r="J15" s="10">
        <v>0</v>
      </c>
      <c r="K15" s="11">
        <v>0</v>
      </c>
      <c r="L15" s="10">
        <v>0</v>
      </c>
      <c r="M15" s="11">
        <v>0</v>
      </c>
      <c r="N15" s="10">
        <v>1</v>
      </c>
      <c r="O15" s="11">
        <v>2175</v>
      </c>
      <c r="P15" s="10"/>
      <c r="Q15" s="11"/>
      <c r="R15" s="10"/>
      <c r="S15" s="11"/>
      <c r="T15" s="10"/>
      <c r="U15" s="11"/>
      <c r="V15" s="151">
        <f t="shared" si="0"/>
        <v>693</v>
      </c>
      <c r="W15" s="152">
        <f t="shared" si="1"/>
        <v>3002</v>
      </c>
      <c r="X15" s="2"/>
    </row>
    <row r="16" spans="1:24" ht="20.100000000000001" customHeight="1" thickBot="1" x14ac:dyDescent="0.25">
      <c r="A16" s="8">
        <v>42156</v>
      </c>
      <c r="B16" s="10">
        <v>0</v>
      </c>
      <c r="C16" s="5">
        <v>0</v>
      </c>
      <c r="D16" s="10">
        <v>105</v>
      </c>
      <c r="E16" s="5">
        <v>105</v>
      </c>
      <c r="F16" s="10">
        <v>390</v>
      </c>
      <c r="G16" s="5">
        <v>390</v>
      </c>
      <c r="H16" s="10">
        <v>237</v>
      </c>
      <c r="I16" s="5">
        <v>403</v>
      </c>
      <c r="J16" s="10">
        <v>0</v>
      </c>
      <c r="K16" s="11">
        <v>0</v>
      </c>
      <c r="L16" s="10">
        <v>0</v>
      </c>
      <c r="M16" s="11">
        <v>0</v>
      </c>
      <c r="N16" s="10">
        <v>1</v>
      </c>
      <c r="O16" s="11">
        <v>2183</v>
      </c>
      <c r="P16" s="10"/>
      <c r="Q16" s="11"/>
      <c r="R16" s="10"/>
      <c r="S16" s="11"/>
      <c r="T16" s="10"/>
      <c r="U16" s="11"/>
      <c r="V16" s="151">
        <f t="shared" si="0"/>
        <v>733</v>
      </c>
      <c r="W16" s="152">
        <f t="shared" si="1"/>
        <v>3081</v>
      </c>
      <c r="X16" s="2"/>
    </row>
    <row r="17" spans="1:24" ht="20.100000000000001" customHeight="1" thickBot="1" x14ac:dyDescent="0.25">
      <c r="A17" s="8">
        <v>42186</v>
      </c>
      <c r="B17" s="10">
        <v>0</v>
      </c>
      <c r="C17" s="5">
        <v>0</v>
      </c>
      <c r="D17" s="10">
        <v>112</v>
      </c>
      <c r="E17" s="5">
        <v>112</v>
      </c>
      <c r="F17" s="10">
        <v>398</v>
      </c>
      <c r="G17" s="5">
        <v>398</v>
      </c>
      <c r="H17" s="10">
        <v>215</v>
      </c>
      <c r="I17" s="5">
        <v>343</v>
      </c>
      <c r="J17" s="10">
        <v>0</v>
      </c>
      <c r="K17" s="11">
        <v>0</v>
      </c>
      <c r="L17" s="10">
        <v>0</v>
      </c>
      <c r="M17" s="11">
        <v>0</v>
      </c>
      <c r="N17" s="10">
        <v>1</v>
      </c>
      <c r="O17" s="11">
        <v>2188</v>
      </c>
      <c r="P17" s="10"/>
      <c r="Q17" s="11"/>
      <c r="R17" s="10"/>
      <c r="S17" s="11"/>
      <c r="T17" s="10"/>
      <c r="U17" s="11"/>
      <c r="V17" s="151">
        <f t="shared" si="0"/>
        <v>726</v>
      </c>
      <c r="W17" s="152">
        <f t="shared" si="1"/>
        <v>3041</v>
      </c>
      <c r="X17" s="2"/>
    </row>
    <row r="18" spans="1:24" ht="20.100000000000001" customHeight="1" thickBot="1" x14ac:dyDescent="0.25">
      <c r="A18" s="8">
        <v>42217</v>
      </c>
      <c r="B18" s="10">
        <v>0</v>
      </c>
      <c r="C18" s="5">
        <v>0</v>
      </c>
      <c r="D18" s="10">
        <v>120</v>
      </c>
      <c r="E18" s="5">
        <v>120</v>
      </c>
      <c r="F18" s="10">
        <v>408</v>
      </c>
      <c r="G18" s="5">
        <v>408</v>
      </c>
      <c r="H18" s="10">
        <v>247</v>
      </c>
      <c r="I18" s="5">
        <v>421</v>
      </c>
      <c r="J18" s="10">
        <v>0</v>
      </c>
      <c r="K18" s="11">
        <v>0</v>
      </c>
      <c r="L18" s="10">
        <v>0</v>
      </c>
      <c r="M18" s="11">
        <v>0</v>
      </c>
      <c r="N18" s="10">
        <v>1</v>
      </c>
      <c r="O18" s="11">
        <v>2192</v>
      </c>
      <c r="P18" s="10"/>
      <c r="Q18" s="11"/>
      <c r="R18" s="10"/>
      <c r="S18" s="11"/>
      <c r="T18" s="10"/>
      <c r="U18" s="11"/>
      <c r="V18" s="151">
        <f t="shared" si="0"/>
        <v>776</v>
      </c>
      <c r="W18" s="152">
        <f t="shared" si="1"/>
        <v>3141</v>
      </c>
      <c r="X18" s="2"/>
    </row>
    <row r="19" spans="1:24" ht="20.100000000000001" customHeight="1" thickBot="1" x14ac:dyDescent="0.25">
      <c r="A19" s="8">
        <v>42248</v>
      </c>
      <c r="B19" s="10">
        <v>0</v>
      </c>
      <c r="C19" s="5">
        <v>0</v>
      </c>
      <c r="D19" s="10">
        <v>124</v>
      </c>
      <c r="E19" s="5">
        <v>124</v>
      </c>
      <c r="F19" s="10">
        <v>409</v>
      </c>
      <c r="G19" s="5">
        <v>409</v>
      </c>
      <c r="H19" s="10">
        <v>288</v>
      </c>
      <c r="I19" s="5">
        <v>521</v>
      </c>
      <c r="J19" s="10">
        <v>0</v>
      </c>
      <c r="K19" s="11">
        <v>0</v>
      </c>
      <c r="L19" s="10">
        <v>0</v>
      </c>
      <c r="M19" s="11">
        <v>0</v>
      </c>
      <c r="N19" s="10">
        <v>1</v>
      </c>
      <c r="O19" s="11">
        <v>2192</v>
      </c>
      <c r="P19" s="10"/>
      <c r="Q19" s="11"/>
      <c r="R19" s="10"/>
      <c r="S19" s="11"/>
      <c r="T19" s="10"/>
      <c r="U19" s="11"/>
      <c r="V19" s="151">
        <f t="shared" si="0"/>
        <v>822</v>
      </c>
      <c r="W19" s="152">
        <f t="shared" si="1"/>
        <v>3246</v>
      </c>
      <c r="X19" s="2"/>
    </row>
    <row r="20" spans="1:24" ht="20.100000000000001" customHeight="1" thickBot="1" x14ac:dyDescent="0.25">
      <c r="A20" s="8">
        <v>42278</v>
      </c>
      <c r="B20" s="10">
        <v>0</v>
      </c>
      <c r="C20" s="5">
        <v>0</v>
      </c>
      <c r="D20" s="10">
        <v>131</v>
      </c>
      <c r="E20" s="5">
        <v>131</v>
      </c>
      <c r="F20" s="10">
        <v>419</v>
      </c>
      <c r="G20" s="5">
        <v>419</v>
      </c>
      <c r="H20" s="10">
        <v>313</v>
      </c>
      <c r="I20" s="5">
        <v>564</v>
      </c>
      <c r="J20" s="10">
        <v>0</v>
      </c>
      <c r="K20" s="11">
        <v>0</v>
      </c>
      <c r="L20" s="10">
        <v>0</v>
      </c>
      <c r="M20" s="11">
        <v>0</v>
      </c>
      <c r="N20" s="10">
        <v>1</v>
      </c>
      <c r="O20" s="11">
        <v>2221</v>
      </c>
      <c r="P20" s="10"/>
      <c r="Q20" s="11"/>
      <c r="R20" s="10"/>
      <c r="S20" s="11"/>
      <c r="T20" s="10"/>
      <c r="U20" s="11"/>
      <c r="V20" s="151">
        <f t="shared" si="0"/>
        <v>864</v>
      </c>
      <c r="W20" s="152">
        <f t="shared" si="1"/>
        <v>3335</v>
      </c>
      <c r="X20" s="2"/>
    </row>
    <row r="21" spans="1:24" ht="20.100000000000001" customHeight="1" thickBot="1" x14ac:dyDescent="0.25">
      <c r="A21" s="8">
        <v>42309</v>
      </c>
      <c r="B21" s="10">
        <v>0</v>
      </c>
      <c r="C21" s="5">
        <v>0</v>
      </c>
      <c r="D21" s="10">
        <v>146</v>
      </c>
      <c r="E21" s="5">
        <v>146</v>
      </c>
      <c r="F21" s="10">
        <v>428</v>
      </c>
      <c r="G21" s="5">
        <v>428</v>
      </c>
      <c r="H21" s="10">
        <v>331</v>
      </c>
      <c r="I21" s="5">
        <v>575</v>
      </c>
      <c r="J21" s="10">
        <v>0</v>
      </c>
      <c r="K21" s="11">
        <v>0</v>
      </c>
      <c r="L21" s="10">
        <v>0</v>
      </c>
      <c r="M21" s="11">
        <v>0</v>
      </c>
      <c r="N21" s="10">
        <v>1</v>
      </c>
      <c r="O21" s="11">
        <v>2225</v>
      </c>
      <c r="P21" s="10"/>
      <c r="Q21" s="11"/>
      <c r="R21" s="10"/>
      <c r="S21" s="11"/>
      <c r="T21" s="10"/>
      <c r="U21" s="11"/>
      <c r="V21" s="151">
        <f t="shared" si="0"/>
        <v>906</v>
      </c>
      <c r="W21" s="152">
        <f t="shared" si="1"/>
        <v>3374</v>
      </c>
      <c r="X21" s="2"/>
    </row>
    <row r="22" spans="1:24" ht="20.100000000000001" customHeight="1" thickBot="1" x14ac:dyDescent="0.25">
      <c r="A22" s="8">
        <v>42339</v>
      </c>
      <c r="B22" s="10">
        <v>0</v>
      </c>
      <c r="C22" s="5">
        <v>0</v>
      </c>
      <c r="D22" s="10">
        <v>150</v>
      </c>
      <c r="E22" s="5">
        <v>150</v>
      </c>
      <c r="F22" s="116">
        <v>435</v>
      </c>
      <c r="G22" s="117">
        <v>435</v>
      </c>
      <c r="H22" s="10">
        <v>316</v>
      </c>
      <c r="I22" s="5">
        <v>509</v>
      </c>
      <c r="J22" s="10">
        <v>0</v>
      </c>
      <c r="K22" s="11">
        <v>0</v>
      </c>
      <c r="L22" s="10">
        <v>0</v>
      </c>
      <c r="M22" s="11">
        <v>0</v>
      </c>
      <c r="N22" s="10">
        <v>1</v>
      </c>
      <c r="O22" s="11">
        <v>2255</v>
      </c>
      <c r="P22" s="10"/>
      <c r="Q22" s="11"/>
      <c r="R22" s="10"/>
      <c r="S22" s="11"/>
      <c r="T22" s="10"/>
      <c r="U22" s="11"/>
      <c r="V22" s="151">
        <f t="shared" si="0"/>
        <v>902</v>
      </c>
      <c r="W22" s="152">
        <f t="shared" si="1"/>
        <v>3349</v>
      </c>
      <c r="X22" s="2"/>
    </row>
    <row r="23" spans="1:24" ht="20.100000000000001" customHeight="1" thickBot="1" x14ac:dyDescent="0.25">
      <c r="A23" s="8">
        <v>42370</v>
      </c>
      <c r="B23" s="10">
        <v>0</v>
      </c>
      <c r="C23" s="5">
        <v>0</v>
      </c>
      <c r="D23" s="10">
        <v>156</v>
      </c>
      <c r="E23" s="5">
        <v>156</v>
      </c>
      <c r="F23" s="10">
        <v>440</v>
      </c>
      <c r="G23" s="5">
        <v>440</v>
      </c>
      <c r="H23" s="10">
        <v>310</v>
      </c>
      <c r="I23" s="5">
        <v>483</v>
      </c>
      <c r="J23" s="10">
        <v>0</v>
      </c>
      <c r="K23" s="11">
        <v>0</v>
      </c>
      <c r="L23" s="10">
        <v>0</v>
      </c>
      <c r="M23" s="11">
        <v>0</v>
      </c>
      <c r="N23" s="10">
        <v>1</v>
      </c>
      <c r="O23" s="11">
        <v>2273</v>
      </c>
      <c r="P23" s="10"/>
      <c r="Q23" s="11"/>
      <c r="R23" s="10"/>
      <c r="S23" s="11"/>
      <c r="T23" s="10"/>
      <c r="U23" s="11"/>
      <c r="V23" s="151">
        <f t="shared" si="0"/>
        <v>907</v>
      </c>
      <c r="W23" s="152">
        <f t="shared" si="1"/>
        <v>3352</v>
      </c>
      <c r="X23" s="2"/>
    </row>
    <row r="24" spans="1:24" ht="20.100000000000001" customHeight="1" thickBot="1" x14ac:dyDescent="0.25">
      <c r="A24" s="8">
        <v>42401</v>
      </c>
      <c r="B24" s="10">
        <v>0</v>
      </c>
      <c r="C24" s="5">
        <v>0</v>
      </c>
      <c r="D24" s="10">
        <v>189</v>
      </c>
      <c r="E24" s="5">
        <v>189</v>
      </c>
      <c r="F24" s="10">
        <v>443</v>
      </c>
      <c r="G24" s="5">
        <v>443</v>
      </c>
      <c r="H24" s="10">
        <v>316</v>
      </c>
      <c r="I24" s="5">
        <v>514</v>
      </c>
      <c r="J24" s="10">
        <v>0</v>
      </c>
      <c r="K24" s="11">
        <v>0</v>
      </c>
      <c r="L24" s="10">
        <v>0</v>
      </c>
      <c r="M24" s="11">
        <v>0</v>
      </c>
      <c r="N24" s="10">
        <v>1</v>
      </c>
      <c r="O24" s="11">
        <v>2283</v>
      </c>
      <c r="P24" s="10"/>
      <c r="Q24" s="11"/>
      <c r="R24" s="10"/>
      <c r="S24" s="11"/>
      <c r="T24" s="10"/>
      <c r="U24" s="11"/>
      <c r="V24" s="151">
        <f t="shared" si="0"/>
        <v>949</v>
      </c>
      <c r="W24" s="152">
        <f t="shared" si="1"/>
        <v>3429</v>
      </c>
      <c r="X24" s="2"/>
    </row>
    <row r="25" spans="1:24" ht="20.100000000000001" customHeight="1" thickBot="1" x14ac:dyDescent="0.25">
      <c r="A25" s="115">
        <v>42430</v>
      </c>
      <c r="B25" s="153">
        <v>0</v>
      </c>
      <c r="C25" s="154">
        <v>0</v>
      </c>
      <c r="D25" s="163">
        <v>200</v>
      </c>
      <c r="E25" s="164">
        <v>200</v>
      </c>
      <c r="F25" s="163">
        <v>445</v>
      </c>
      <c r="G25" s="164">
        <v>445</v>
      </c>
      <c r="H25" s="153">
        <v>312</v>
      </c>
      <c r="I25" s="154">
        <v>496</v>
      </c>
      <c r="J25" s="153">
        <v>0</v>
      </c>
      <c r="K25" s="156">
        <v>0</v>
      </c>
      <c r="L25" s="153">
        <v>0</v>
      </c>
      <c r="M25" s="156">
        <v>0</v>
      </c>
      <c r="N25" s="153">
        <v>1</v>
      </c>
      <c r="O25" s="156">
        <v>2301</v>
      </c>
      <c r="P25" s="153"/>
      <c r="Q25" s="156"/>
      <c r="R25" s="153"/>
      <c r="S25" s="156"/>
      <c r="T25" s="153"/>
      <c r="U25" s="156"/>
      <c r="V25" s="151">
        <f t="shared" si="0"/>
        <v>958</v>
      </c>
      <c r="W25" s="152">
        <f t="shared" si="1"/>
        <v>3442</v>
      </c>
      <c r="X25" s="2"/>
    </row>
    <row r="26" spans="1:24" ht="20.100000000000001" customHeight="1" thickBot="1" x14ac:dyDescent="0.25">
      <c r="A26" s="8">
        <v>42461</v>
      </c>
      <c r="B26" s="9">
        <v>0</v>
      </c>
      <c r="C26" s="6">
        <v>0</v>
      </c>
      <c r="D26" s="10">
        <v>162</v>
      </c>
      <c r="E26" s="5">
        <v>162</v>
      </c>
      <c r="F26" s="10">
        <v>447</v>
      </c>
      <c r="G26" s="5">
        <v>447</v>
      </c>
      <c r="H26" s="10">
        <v>333</v>
      </c>
      <c r="I26" s="5">
        <v>598</v>
      </c>
      <c r="J26" s="10">
        <v>0</v>
      </c>
      <c r="K26" s="11">
        <v>0</v>
      </c>
      <c r="L26" s="10">
        <v>0</v>
      </c>
      <c r="M26" s="11">
        <v>0</v>
      </c>
      <c r="N26" s="10">
        <v>1</v>
      </c>
      <c r="O26" s="11">
        <v>2273</v>
      </c>
      <c r="P26" s="10"/>
      <c r="Q26" s="11"/>
      <c r="R26" s="10"/>
      <c r="S26" s="11"/>
      <c r="T26" s="10"/>
      <c r="U26" s="11"/>
      <c r="V26" s="151">
        <f t="shared" si="0"/>
        <v>943</v>
      </c>
      <c r="W26" s="152">
        <f t="shared" si="1"/>
        <v>3480</v>
      </c>
      <c r="X26" s="2"/>
    </row>
    <row r="27" spans="1:24" ht="20.100000000000001" customHeight="1" thickBot="1" x14ac:dyDescent="0.25">
      <c r="A27" s="8">
        <v>42491</v>
      </c>
      <c r="B27" s="10">
        <v>0</v>
      </c>
      <c r="C27" s="5">
        <v>0</v>
      </c>
      <c r="D27" s="10">
        <v>201</v>
      </c>
      <c r="E27" s="5">
        <v>201</v>
      </c>
      <c r="F27" s="10">
        <v>446</v>
      </c>
      <c r="G27" s="5">
        <v>446</v>
      </c>
      <c r="H27" s="10">
        <v>322</v>
      </c>
      <c r="I27" s="5">
        <v>538</v>
      </c>
      <c r="J27" s="10">
        <v>0</v>
      </c>
      <c r="K27" s="11">
        <v>0</v>
      </c>
      <c r="L27" s="10">
        <v>0</v>
      </c>
      <c r="M27" s="11">
        <v>0</v>
      </c>
      <c r="N27" s="10">
        <v>1</v>
      </c>
      <c r="O27" s="11">
        <v>2283</v>
      </c>
      <c r="P27" s="10"/>
      <c r="Q27" s="11"/>
      <c r="R27" s="10"/>
      <c r="S27" s="11"/>
      <c r="T27" s="10"/>
      <c r="U27" s="11"/>
      <c r="V27" s="151">
        <f t="shared" si="0"/>
        <v>970</v>
      </c>
      <c r="W27" s="152">
        <f t="shared" si="1"/>
        <v>3468</v>
      </c>
      <c r="X27" s="2"/>
    </row>
    <row r="28" spans="1:24" ht="20.100000000000001" customHeight="1" thickBot="1" x14ac:dyDescent="0.25">
      <c r="A28" s="115">
        <v>42522</v>
      </c>
      <c r="B28" s="153">
        <v>0</v>
      </c>
      <c r="C28" s="154">
        <v>0</v>
      </c>
      <c r="D28" s="163">
        <v>262</v>
      </c>
      <c r="E28" s="164">
        <v>262</v>
      </c>
      <c r="F28" s="163">
        <v>449</v>
      </c>
      <c r="G28" s="164">
        <v>449</v>
      </c>
      <c r="H28" s="153">
        <v>314</v>
      </c>
      <c r="I28" s="154">
        <v>509</v>
      </c>
      <c r="J28" s="153">
        <v>0</v>
      </c>
      <c r="K28" s="156">
        <v>0</v>
      </c>
      <c r="L28" s="153">
        <v>0</v>
      </c>
      <c r="M28" s="156">
        <v>0</v>
      </c>
      <c r="N28" s="153">
        <v>1</v>
      </c>
      <c r="O28" s="156">
        <v>2301</v>
      </c>
      <c r="P28" s="153"/>
      <c r="Q28" s="156"/>
      <c r="R28" s="153"/>
      <c r="S28" s="156"/>
      <c r="T28" s="153"/>
      <c r="U28" s="156"/>
      <c r="V28" s="151">
        <f t="shared" si="0"/>
        <v>1026</v>
      </c>
      <c r="W28" s="152">
        <f t="shared" si="1"/>
        <v>3521</v>
      </c>
      <c r="X28" s="2"/>
    </row>
    <row r="29" spans="1:24" ht="20.100000000000001" customHeight="1" thickBot="1" x14ac:dyDescent="0.25">
      <c r="A29" s="8">
        <v>42552</v>
      </c>
      <c r="B29" s="9">
        <v>1</v>
      </c>
      <c r="C29" s="6">
        <v>2</v>
      </c>
      <c r="D29" s="10">
        <v>152</v>
      </c>
      <c r="E29" s="10">
        <v>152</v>
      </c>
      <c r="F29" s="10">
        <v>453</v>
      </c>
      <c r="G29" s="10">
        <v>453</v>
      </c>
      <c r="H29" s="168">
        <v>313</v>
      </c>
      <c r="I29" s="169">
        <v>488</v>
      </c>
      <c r="J29" s="153">
        <v>0</v>
      </c>
      <c r="K29" s="156">
        <v>0</v>
      </c>
      <c r="L29" s="153">
        <v>36</v>
      </c>
      <c r="M29" s="156">
        <v>52</v>
      </c>
      <c r="N29" s="10">
        <v>1</v>
      </c>
      <c r="O29" s="11">
        <v>2273</v>
      </c>
      <c r="P29" s="10"/>
      <c r="Q29" s="11"/>
      <c r="R29" s="10"/>
      <c r="S29" s="11"/>
      <c r="T29" s="10"/>
      <c r="U29" s="11"/>
      <c r="V29" s="151">
        <f t="shared" si="0"/>
        <v>956</v>
      </c>
      <c r="W29" s="152">
        <f t="shared" si="1"/>
        <v>3420</v>
      </c>
      <c r="X29" s="2"/>
    </row>
    <row r="30" spans="1:24" ht="20.100000000000001" customHeight="1" thickBot="1" x14ac:dyDescent="0.25">
      <c r="A30" s="115">
        <v>42583</v>
      </c>
      <c r="B30" s="10">
        <v>1</v>
      </c>
      <c r="C30" s="5">
        <v>2</v>
      </c>
      <c r="D30" s="10">
        <v>140</v>
      </c>
      <c r="E30" s="10">
        <v>140</v>
      </c>
      <c r="F30" s="10">
        <v>456</v>
      </c>
      <c r="G30" s="10">
        <v>456</v>
      </c>
      <c r="H30" s="168">
        <v>310</v>
      </c>
      <c r="I30" s="169">
        <v>457</v>
      </c>
      <c r="J30" s="153">
        <v>0</v>
      </c>
      <c r="K30" s="156">
        <v>0</v>
      </c>
      <c r="L30" s="153">
        <v>40</v>
      </c>
      <c r="M30" s="156">
        <v>55</v>
      </c>
      <c r="N30" s="10">
        <v>1</v>
      </c>
      <c r="O30" s="11">
        <v>2283</v>
      </c>
      <c r="P30" s="10"/>
      <c r="Q30" s="11"/>
      <c r="R30" s="10"/>
      <c r="S30" s="11"/>
      <c r="T30" s="10"/>
      <c r="U30" s="11"/>
      <c r="V30" s="151">
        <f t="shared" si="0"/>
        <v>948</v>
      </c>
      <c r="W30" s="152">
        <f t="shared" si="1"/>
        <v>3393</v>
      </c>
      <c r="X30" s="2"/>
    </row>
    <row r="31" spans="1:24" ht="20.100000000000001" customHeight="1" thickBot="1" x14ac:dyDescent="0.25">
      <c r="A31" s="8">
        <v>42614</v>
      </c>
      <c r="B31" s="10">
        <v>1</v>
      </c>
      <c r="C31" s="5">
        <v>2</v>
      </c>
      <c r="D31" s="163">
        <v>166</v>
      </c>
      <c r="E31" s="163">
        <v>166</v>
      </c>
      <c r="F31" s="163">
        <v>458</v>
      </c>
      <c r="G31" s="163">
        <v>458</v>
      </c>
      <c r="H31" s="153">
        <v>309</v>
      </c>
      <c r="I31" s="154">
        <v>421</v>
      </c>
      <c r="J31" s="153">
        <v>0</v>
      </c>
      <c r="K31" s="156">
        <v>0</v>
      </c>
      <c r="L31" s="153">
        <v>40</v>
      </c>
      <c r="M31" s="156">
        <v>55</v>
      </c>
      <c r="N31" s="153">
        <v>1</v>
      </c>
      <c r="O31" s="156">
        <v>2301</v>
      </c>
      <c r="P31" s="153"/>
      <c r="Q31" s="156"/>
      <c r="R31" s="153"/>
      <c r="S31" s="156"/>
      <c r="T31" s="153"/>
      <c r="U31" s="156"/>
      <c r="V31" s="151">
        <f t="shared" si="0"/>
        <v>975</v>
      </c>
      <c r="W31" s="152">
        <f t="shared" si="1"/>
        <v>3403</v>
      </c>
      <c r="X31" s="2"/>
    </row>
    <row r="32" spans="1:24" ht="20.100000000000001" customHeight="1" thickBot="1" x14ac:dyDescent="0.25">
      <c r="A32" s="170">
        <v>42644</v>
      </c>
      <c r="B32" s="10">
        <v>1</v>
      </c>
      <c r="C32" s="5">
        <v>2</v>
      </c>
      <c r="D32" s="10">
        <v>135</v>
      </c>
      <c r="E32" s="10">
        <v>135</v>
      </c>
      <c r="F32" s="163">
        <v>458</v>
      </c>
      <c r="G32" s="163">
        <v>458</v>
      </c>
      <c r="H32" s="153">
        <v>309</v>
      </c>
      <c r="I32" s="154">
        <v>421</v>
      </c>
      <c r="J32" s="153">
        <v>0</v>
      </c>
      <c r="K32" s="156">
        <v>0</v>
      </c>
      <c r="L32" s="153">
        <v>40</v>
      </c>
      <c r="M32" s="156">
        <v>55</v>
      </c>
      <c r="N32" s="153">
        <v>1</v>
      </c>
      <c r="O32" s="156">
        <v>2301</v>
      </c>
      <c r="P32" s="10"/>
      <c r="Q32" s="11"/>
      <c r="R32" s="10"/>
      <c r="S32" s="11"/>
      <c r="T32" s="10"/>
      <c r="U32" s="11"/>
      <c r="V32" s="151">
        <f t="shared" si="0"/>
        <v>944</v>
      </c>
      <c r="W32" s="152">
        <f t="shared" si="1"/>
        <v>3372</v>
      </c>
      <c r="X32" s="2"/>
    </row>
    <row r="33" spans="1:24" ht="20.100000000000001" customHeight="1" thickBot="1" x14ac:dyDescent="0.25">
      <c r="A33" s="170">
        <v>42675</v>
      </c>
      <c r="B33" s="10">
        <v>1</v>
      </c>
      <c r="C33" s="5">
        <v>2</v>
      </c>
      <c r="D33" s="10">
        <v>45</v>
      </c>
      <c r="E33" s="10">
        <v>45</v>
      </c>
      <c r="F33" s="163">
        <v>458</v>
      </c>
      <c r="G33" s="163">
        <v>458</v>
      </c>
      <c r="H33" s="153">
        <v>309</v>
      </c>
      <c r="I33" s="154">
        <v>421</v>
      </c>
      <c r="J33" s="153">
        <v>0</v>
      </c>
      <c r="K33" s="156">
        <v>0</v>
      </c>
      <c r="L33" s="153">
        <v>40</v>
      </c>
      <c r="M33" s="156">
        <v>55</v>
      </c>
      <c r="N33" s="153">
        <v>1</v>
      </c>
      <c r="O33" s="156">
        <v>2301</v>
      </c>
      <c r="P33" s="10"/>
      <c r="Q33" s="11"/>
      <c r="R33" s="10"/>
      <c r="S33" s="11"/>
      <c r="T33" s="10"/>
      <c r="U33" s="11"/>
      <c r="V33" s="151">
        <f t="shared" si="0"/>
        <v>854</v>
      </c>
      <c r="W33" s="152">
        <f t="shared" si="1"/>
        <v>3282</v>
      </c>
      <c r="X33" s="2"/>
    </row>
    <row r="34" spans="1:24" ht="20.100000000000001" customHeight="1" thickBot="1" x14ac:dyDescent="0.25">
      <c r="A34" s="170">
        <v>42705</v>
      </c>
      <c r="B34" s="10">
        <v>1</v>
      </c>
      <c r="C34" s="5">
        <v>2</v>
      </c>
      <c r="D34" s="163">
        <v>14</v>
      </c>
      <c r="E34" s="163">
        <v>14</v>
      </c>
      <c r="F34" s="163">
        <v>458</v>
      </c>
      <c r="G34" s="163">
        <v>458</v>
      </c>
      <c r="H34" s="153">
        <v>309</v>
      </c>
      <c r="I34" s="154">
        <v>421</v>
      </c>
      <c r="J34" s="153">
        <v>0</v>
      </c>
      <c r="K34" s="156">
        <v>0</v>
      </c>
      <c r="L34" s="153">
        <v>40</v>
      </c>
      <c r="M34" s="156">
        <v>55</v>
      </c>
      <c r="N34" s="153">
        <v>1</v>
      </c>
      <c r="O34" s="156">
        <v>2301</v>
      </c>
      <c r="P34" s="153"/>
      <c r="Q34" s="156"/>
      <c r="R34" s="153"/>
      <c r="S34" s="156"/>
      <c r="T34" s="153"/>
      <c r="U34" s="156"/>
      <c r="V34" s="151">
        <f>SUM(B34,D34,F34,H34,J34,L34,N34,P34,R34)</f>
        <v>823</v>
      </c>
      <c r="W34" s="152">
        <f t="shared" si="1"/>
        <v>3251</v>
      </c>
      <c r="X34" s="2"/>
    </row>
    <row r="35" spans="1:24" ht="17.25" customHeight="1" x14ac:dyDescent="0.2">
      <c r="A35" s="118"/>
      <c r="B35" s="165"/>
      <c r="C35" s="165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8"/>
    </row>
    <row r="36" spans="1:24" ht="27" customHeight="1" x14ac:dyDescent="0.2">
      <c r="A36" s="161" t="s">
        <v>34</v>
      </c>
      <c r="B36" s="175" t="s">
        <v>43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</row>
    <row r="37" spans="1:24" ht="15" customHeight="1" thickBot="1" x14ac:dyDescent="0.25">
      <c r="A37" s="162"/>
      <c r="B37" s="175" t="s">
        <v>44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</row>
    <row r="38" spans="1:24" ht="15" customHeight="1" x14ac:dyDescent="0.2">
      <c r="A38" s="209"/>
      <c r="B38" s="175" t="s">
        <v>45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</row>
    <row r="39" spans="1:24" ht="15" customHeight="1" x14ac:dyDescent="0.2">
      <c r="A39" s="209"/>
      <c r="B39" s="175" t="s">
        <v>46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6"/>
    </row>
    <row r="40" spans="1:24" ht="15" customHeight="1" x14ac:dyDescent="0.2">
      <c r="A40" s="209"/>
      <c r="B40" s="175" t="s">
        <v>47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6"/>
    </row>
    <row r="41" spans="1:24" ht="20.100000000000001" customHeight="1" x14ac:dyDescent="0.2">
      <c r="B41" s="175" t="s">
        <v>48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6"/>
    </row>
    <row r="42" spans="1:24" ht="20.100000000000001" customHeight="1" x14ac:dyDescent="0.2">
      <c r="A42" s="1" t="s">
        <v>37</v>
      </c>
      <c r="B42" s="1" t="s">
        <v>40</v>
      </c>
    </row>
    <row r="43" spans="1:24" ht="20.100000000000001" customHeight="1" x14ac:dyDescent="0.2"/>
    <row r="44" spans="1:24" ht="20.100000000000001" customHeight="1" x14ac:dyDescent="0.2"/>
    <row r="45" spans="1:24" ht="20.100000000000001" customHeight="1" x14ac:dyDescent="0.2"/>
    <row r="46" spans="1:24" ht="20.100000000000001" customHeight="1" x14ac:dyDescent="0.2"/>
    <row r="47" spans="1:24" ht="20.100000000000001" customHeight="1" x14ac:dyDescent="0.2"/>
    <row r="48" spans="1:24" ht="20.100000000000001" customHeight="1" x14ac:dyDescent="0.2"/>
    <row r="49" ht="20.100000000000001" customHeight="1" x14ac:dyDescent="0.2"/>
  </sheetData>
  <mergeCells count="21">
    <mergeCell ref="B37:W37"/>
    <mergeCell ref="B38:W38"/>
    <mergeCell ref="B39:W39"/>
    <mergeCell ref="B40:W40"/>
    <mergeCell ref="B41:W41"/>
    <mergeCell ref="B36:W36"/>
    <mergeCell ref="A9:W9"/>
    <mergeCell ref="A10:A11"/>
    <mergeCell ref="W10:W11"/>
    <mergeCell ref="L10:M10"/>
    <mergeCell ref="D10:E10"/>
    <mergeCell ref="F10:G10"/>
    <mergeCell ref="D35:W35"/>
    <mergeCell ref="H10:I10"/>
    <mergeCell ref="B10:C10"/>
    <mergeCell ref="J10:K10"/>
    <mergeCell ref="N10:O10"/>
    <mergeCell ref="V10:V11"/>
    <mergeCell ref="P10:Q10"/>
    <mergeCell ref="R10:S10"/>
    <mergeCell ref="T10:U10"/>
  </mergeCells>
  <hyperlinks>
    <hyperlink ref="N7" location="Índice!A1" display="Volve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0" workbookViewId="0">
      <selection activeCell="B18" sqref="B18"/>
    </sheetView>
  </sheetViews>
  <sheetFormatPr baseColWidth="10" defaultRowHeight="12.75" x14ac:dyDescent="0.2"/>
  <cols>
    <col min="1" max="1" width="28.140625" style="3" customWidth="1"/>
    <col min="2" max="2" width="42.28515625" style="3" customWidth="1"/>
    <col min="3" max="3" width="56.42578125" style="3" customWidth="1"/>
    <col min="4" max="16384" width="11.42578125" style="3"/>
  </cols>
  <sheetData>
    <row r="1" spans="1:3" ht="20.100000000000001" customHeight="1" x14ac:dyDescent="0.2">
      <c r="A1" s="46"/>
      <c r="B1" s="46"/>
      <c r="C1" s="47"/>
    </row>
    <row r="2" spans="1:3" ht="20.100000000000001" customHeight="1" x14ac:dyDescent="0.25">
      <c r="A2" s="48" t="s">
        <v>10</v>
      </c>
      <c r="B2" s="49"/>
      <c r="C2" s="50"/>
    </row>
    <row r="3" spans="1:3" ht="20.100000000000001" customHeight="1" x14ac:dyDescent="0.25">
      <c r="A3" s="51"/>
      <c r="B3" s="52"/>
      <c r="C3" s="53"/>
    </row>
    <row r="4" spans="1:3" ht="20.100000000000001" customHeight="1" x14ac:dyDescent="0.2">
      <c r="A4" s="54" t="s">
        <v>4</v>
      </c>
      <c r="B4" s="55"/>
      <c r="C4" s="56"/>
    </row>
    <row r="5" spans="1:3" ht="20.100000000000001" customHeight="1" thickBot="1" x14ac:dyDescent="0.25">
      <c r="A5" s="62"/>
      <c r="B5" s="63"/>
      <c r="C5" s="64"/>
    </row>
    <row r="6" spans="1:3" ht="20.100000000000001" customHeight="1" x14ac:dyDescent="0.2">
      <c r="A6" s="44" t="s">
        <v>19</v>
      </c>
      <c r="B6" s="57"/>
      <c r="C6" s="58"/>
    </row>
    <row r="7" spans="1:3" ht="20.100000000000001" customHeight="1" x14ac:dyDescent="0.2">
      <c r="A7" s="44" t="str">
        <f>'Abonados-terminales'!A7</f>
        <v>Fecha de Publicación: Enero 2016</v>
      </c>
      <c r="B7" s="59"/>
      <c r="C7" s="120" t="s">
        <v>32</v>
      </c>
    </row>
    <row r="8" spans="1:3" ht="20.100000000000001" customHeight="1" thickBot="1" x14ac:dyDescent="0.25">
      <c r="A8" s="45" t="str">
        <f>'Abonados-terminales'!A8</f>
        <v>Fecha de Corte: Diciembre 2016</v>
      </c>
      <c r="B8" s="60"/>
      <c r="C8" s="61"/>
    </row>
    <row r="9" spans="1:3" ht="20.100000000000001" customHeight="1" thickBot="1" x14ac:dyDescent="0.25">
      <c r="A9" s="195"/>
      <c r="B9" s="195"/>
      <c r="C9" s="196"/>
    </row>
    <row r="10" spans="1:3" ht="20.100000000000001" customHeight="1" x14ac:dyDescent="0.2">
      <c r="A10" s="123"/>
      <c r="B10" s="123"/>
      <c r="C10" s="124"/>
    </row>
    <row r="11" spans="1:3" ht="20.100000000000001" customHeight="1" thickBot="1" x14ac:dyDescent="0.25">
      <c r="A11" s="125" t="s">
        <v>33</v>
      </c>
      <c r="B11" s="121" t="s">
        <v>15</v>
      </c>
      <c r="C11" s="122" t="s">
        <v>14</v>
      </c>
    </row>
    <row r="12" spans="1:3" ht="20.100000000000001" customHeight="1" x14ac:dyDescent="0.2">
      <c r="A12" s="126" t="s">
        <v>5</v>
      </c>
      <c r="B12" s="127">
        <v>14</v>
      </c>
      <c r="C12" s="128">
        <f t="shared" ref="C12:C18" si="0">B12/$B$19</f>
        <v>4.3063672716087357E-3</v>
      </c>
    </row>
    <row r="13" spans="1:3" ht="20.100000000000001" customHeight="1" x14ac:dyDescent="0.2">
      <c r="A13" s="129" t="s">
        <v>6</v>
      </c>
      <c r="B13" s="119">
        <f>'Abonados-terminales'!G31</f>
        <v>458</v>
      </c>
      <c r="C13" s="130">
        <f t="shared" si="0"/>
        <v>0.14087972931405721</v>
      </c>
    </row>
    <row r="14" spans="1:3" ht="20.100000000000001" customHeight="1" x14ac:dyDescent="0.2">
      <c r="A14" s="129" t="s">
        <v>7</v>
      </c>
      <c r="B14" s="119">
        <f>'Abonados-terminales'!I31</f>
        <v>421</v>
      </c>
      <c r="C14" s="130">
        <f t="shared" si="0"/>
        <v>0.12949861581051983</v>
      </c>
    </row>
    <row r="15" spans="1:3" ht="20.100000000000001" customHeight="1" x14ac:dyDescent="0.2">
      <c r="A15" s="129" t="s">
        <v>8</v>
      </c>
      <c r="B15" s="119">
        <f>'Abonados-terminales'!K31</f>
        <v>0</v>
      </c>
      <c r="C15" s="130">
        <f t="shared" si="0"/>
        <v>0</v>
      </c>
    </row>
    <row r="16" spans="1:3" ht="20.100000000000001" customHeight="1" x14ac:dyDescent="0.2">
      <c r="A16" s="129" t="s">
        <v>13</v>
      </c>
      <c r="B16" s="119">
        <f>'Abonados-terminales'!M31</f>
        <v>55</v>
      </c>
      <c r="C16" s="130">
        <f t="shared" si="0"/>
        <v>1.6917871424177177E-2</v>
      </c>
    </row>
    <row r="17" spans="1:3" ht="20.100000000000001" customHeight="1" x14ac:dyDescent="0.2">
      <c r="A17" s="129" t="s">
        <v>35</v>
      </c>
      <c r="B17" s="119">
        <v>2</v>
      </c>
      <c r="C17" s="130">
        <f t="shared" si="0"/>
        <v>6.1519532451553372E-4</v>
      </c>
    </row>
    <row r="18" spans="1:3" ht="20.100000000000001" customHeight="1" thickBot="1" x14ac:dyDescent="0.25">
      <c r="A18" s="131" t="s">
        <v>9</v>
      </c>
      <c r="B18" s="132">
        <f>'Abonados-terminales'!O31</f>
        <v>2301</v>
      </c>
      <c r="C18" s="133">
        <f t="shared" si="0"/>
        <v>0.70778222085512155</v>
      </c>
    </row>
    <row r="19" spans="1:3" ht="20.100000000000001" customHeight="1" thickBot="1" x14ac:dyDescent="0.25">
      <c r="A19" s="134" t="s">
        <v>16</v>
      </c>
      <c r="B19" s="135">
        <f>SUM(B12:B18)</f>
        <v>3251</v>
      </c>
      <c r="C19" s="136">
        <f>SUM(C12:C18)</f>
        <v>1</v>
      </c>
    </row>
    <row r="20" spans="1:3" ht="20.100000000000001" customHeight="1" x14ac:dyDescent="0.2">
      <c r="A20" s="65"/>
      <c r="B20" s="65"/>
      <c r="C20" s="66"/>
    </row>
    <row r="21" spans="1:3" ht="20.100000000000001" customHeight="1" x14ac:dyDescent="0.2">
      <c r="A21" s="193"/>
      <c r="B21" s="193"/>
      <c r="C21" s="194"/>
    </row>
    <row r="22" spans="1:3" ht="20.100000000000001" customHeight="1" x14ac:dyDescent="0.2">
      <c r="A22" s="65"/>
      <c r="B22" s="65"/>
      <c r="C22" s="66"/>
    </row>
    <row r="23" spans="1:3" ht="20.100000000000001" customHeight="1" x14ac:dyDescent="0.2">
      <c r="A23" s="65"/>
      <c r="B23" s="65"/>
      <c r="C23" s="66"/>
    </row>
    <row r="24" spans="1:3" ht="20.100000000000001" customHeight="1" x14ac:dyDescent="0.2">
      <c r="A24" s="65"/>
      <c r="B24" s="65"/>
      <c r="C24" s="66"/>
    </row>
    <row r="25" spans="1:3" ht="20.100000000000001" customHeight="1" x14ac:dyDescent="0.2">
      <c r="A25" s="65"/>
      <c r="B25" s="65"/>
      <c r="C25" s="66"/>
    </row>
    <row r="26" spans="1:3" ht="20.100000000000001" customHeight="1" x14ac:dyDescent="0.2">
      <c r="A26" s="65"/>
      <c r="B26" s="65"/>
      <c r="C26" s="66"/>
    </row>
    <row r="27" spans="1:3" ht="20.100000000000001" customHeight="1" x14ac:dyDescent="0.2">
      <c r="A27" s="65"/>
      <c r="B27" s="65"/>
      <c r="C27" s="66"/>
    </row>
    <row r="28" spans="1:3" ht="20.100000000000001" customHeight="1" x14ac:dyDescent="0.2">
      <c r="A28" s="65"/>
      <c r="B28" s="65"/>
      <c r="C28" s="66"/>
    </row>
    <row r="29" spans="1:3" ht="20.100000000000001" customHeight="1" x14ac:dyDescent="0.2">
      <c r="A29" s="65"/>
      <c r="B29" s="65"/>
      <c r="C29" s="66"/>
    </row>
    <row r="30" spans="1:3" ht="20.100000000000001" customHeight="1" x14ac:dyDescent="0.2">
      <c r="A30" s="65"/>
      <c r="B30" s="65"/>
      <c r="C30" s="66"/>
    </row>
    <row r="31" spans="1:3" ht="20.100000000000001" customHeight="1" x14ac:dyDescent="0.2">
      <c r="A31" s="65"/>
      <c r="B31" s="65"/>
      <c r="C31" s="66"/>
    </row>
    <row r="32" spans="1:3" ht="20.100000000000001" customHeight="1" x14ac:dyDescent="0.2">
      <c r="A32" s="65"/>
      <c r="B32" s="65"/>
      <c r="C32" s="66"/>
    </row>
    <row r="33" spans="1:6" ht="20.100000000000001" customHeight="1" x14ac:dyDescent="0.2">
      <c r="A33" s="65"/>
      <c r="B33" s="65"/>
      <c r="C33" s="66"/>
    </row>
    <row r="34" spans="1:6" ht="20.100000000000001" customHeight="1" x14ac:dyDescent="0.2">
      <c r="A34" s="65"/>
      <c r="B34" s="65"/>
      <c r="C34" s="66"/>
    </row>
    <row r="35" spans="1:6" ht="20.100000000000001" customHeight="1" x14ac:dyDescent="0.2">
      <c r="A35" s="65"/>
      <c r="B35" s="65"/>
      <c r="C35" s="66"/>
    </row>
    <row r="36" spans="1:6" ht="20.100000000000001" customHeight="1" x14ac:dyDescent="0.2">
      <c r="A36" s="65"/>
      <c r="B36" s="65"/>
      <c r="C36" s="66"/>
    </row>
    <row r="37" spans="1:6" ht="20.100000000000001" customHeight="1" x14ac:dyDescent="0.2">
      <c r="A37" s="65"/>
      <c r="B37" s="65"/>
      <c r="C37" s="66"/>
    </row>
    <row r="38" spans="1:6" ht="20.100000000000001" customHeight="1" x14ac:dyDescent="0.2">
      <c r="A38" s="65"/>
      <c r="B38" s="65"/>
      <c r="C38" s="66"/>
    </row>
    <row r="39" spans="1:6" ht="20.100000000000001" customHeight="1" x14ac:dyDescent="0.2">
      <c r="A39" s="65"/>
      <c r="B39" s="65"/>
      <c r="C39" s="66"/>
    </row>
    <row r="40" spans="1:6" ht="20.100000000000001" customHeight="1" thickBot="1" x14ac:dyDescent="0.25">
      <c r="A40" s="67"/>
      <c r="B40" s="68"/>
      <c r="C40" s="69"/>
      <c r="D40" s="4"/>
      <c r="E40" s="4"/>
      <c r="F40" s="4"/>
    </row>
  </sheetData>
  <mergeCells count="2">
    <mergeCell ref="A21:C21"/>
    <mergeCell ref="A9:C9"/>
  </mergeCells>
  <hyperlinks>
    <hyperlink ref="C7" location="Índice!A1" display="Volve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workbookViewId="0">
      <selection activeCell="O53" sqref="O53"/>
    </sheetView>
  </sheetViews>
  <sheetFormatPr baseColWidth="10" defaultRowHeight="12.75" x14ac:dyDescent="0.2"/>
  <cols>
    <col min="1" max="1" width="0.85546875" customWidth="1"/>
  </cols>
  <sheetData>
    <row r="1" spans="1:18" ht="15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2"/>
      <c r="O1" s="12"/>
      <c r="P1" s="12"/>
      <c r="Q1" s="12"/>
      <c r="R1" s="12"/>
    </row>
    <row r="2" spans="1:18" ht="38.25" customHeight="1" x14ac:dyDescent="0.25">
      <c r="A2" s="19"/>
      <c r="B2" s="24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20"/>
      <c r="N2" s="12"/>
      <c r="O2" s="12"/>
      <c r="P2" s="12"/>
      <c r="Q2" s="12"/>
      <c r="R2" s="12"/>
    </row>
    <row r="3" spans="1:18" ht="15" x14ac:dyDescent="0.25">
      <c r="A3" s="19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20"/>
      <c r="N3" s="25"/>
      <c r="O3" s="25"/>
      <c r="P3" s="25"/>
      <c r="Q3" s="25"/>
      <c r="R3" s="12"/>
    </row>
    <row r="4" spans="1:18" ht="15" x14ac:dyDescent="0.25">
      <c r="A4" s="1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20"/>
      <c r="N4" s="25"/>
      <c r="O4" s="25"/>
      <c r="P4" s="25"/>
      <c r="Q4" s="25"/>
      <c r="R4" s="12"/>
    </row>
    <row r="5" spans="1:18" ht="15.75" thickBot="1" x14ac:dyDescent="0.3">
      <c r="A5" s="21"/>
      <c r="B5" s="14"/>
      <c r="C5" s="14"/>
      <c r="D5" s="22"/>
      <c r="E5" s="22"/>
      <c r="F5" s="22"/>
      <c r="G5" s="22"/>
      <c r="H5" s="22"/>
      <c r="I5" s="22"/>
      <c r="J5" s="22"/>
      <c r="K5" s="22"/>
      <c r="L5" s="22"/>
      <c r="M5" s="23"/>
      <c r="N5" s="25"/>
      <c r="O5" s="25"/>
      <c r="P5" s="25"/>
      <c r="Q5" s="25"/>
      <c r="R5" s="12"/>
    </row>
    <row r="6" spans="1:18" ht="15" x14ac:dyDescent="0.25">
      <c r="A6" s="26"/>
      <c r="B6" s="38" t="s">
        <v>19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5"/>
      <c r="O6" s="25"/>
      <c r="P6" s="25"/>
      <c r="Q6" s="25"/>
      <c r="R6" s="12"/>
    </row>
    <row r="7" spans="1:18" ht="15" x14ac:dyDescent="0.25">
      <c r="A7" s="30"/>
      <c r="B7" s="39" t="str">
        <f>'Abonados-terminales'!A7</f>
        <v>Fecha de Publicación: Enero 2016</v>
      </c>
      <c r="C7" s="36"/>
      <c r="D7" s="36"/>
      <c r="E7" s="36"/>
      <c r="F7" s="36"/>
      <c r="G7" s="31"/>
      <c r="H7" s="31"/>
      <c r="I7" s="31"/>
      <c r="J7" s="31"/>
      <c r="K7" s="31"/>
      <c r="L7" s="114" t="s">
        <v>32</v>
      </c>
      <c r="M7" s="32"/>
      <c r="N7" s="25"/>
      <c r="O7" s="25"/>
      <c r="P7" s="25"/>
      <c r="Q7" s="25"/>
      <c r="R7" s="12"/>
    </row>
    <row r="8" spans="1:18" ht="15.75" thickBot="1" x14ac:dyDescent="0.3">
      <c r="A8" s="33"/>
      <c r="B8" s="40" t="str">
        <f>'Abonados-terminales'!A8</f>
        <v>Fecha de Corte: Diciembre 2016</v>
      </c>
      <c r="C8" s="37"/>
      <c r="D8" s="37"/>
      <c r="E8" s="37"/>
      <c r="F8" s="37"/>
      <c r="G8" s="34"/>
      <c r="H8" s="34"/>
      <c r="I8" s="34"/>
      <c r="J8" s="34"/>
      <c r="K8" s="34"/>
      <c r="L8" s="34"/>
      <c r="M8" s="35"/>
      <c r="N8" s="12"/>
      <c r="O8" s="12"/>
      <c r="P8" s="12"/>
      <c r="Q8" s="12"/>
      <c r="R8" s="12"/>
    </row>
    <row r="9" spans="1:18" ht="15.75" thickBot="1" x14ac:dyDescent="0.3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25"/>
      <c r="O9" s="12"/>
      <c r="P9" s="12"/>
      <c r="Q9" s="12"/>
      <c r="R9" s="12"/>
    </row>
    <row r="10" spans="1:18" ht="17.25" customHeight="1" x14ac:dyDescent="0.2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2"/>
    </row>
    <row r="11" spans="1:18" ht="13.5" thickBot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39" spans="1:13" ht="13.5" thickBot="1" x14ac:dyDescent="0.25"/>
    <row r="40" spans="1:13" ht="13.5" thickBot="1" x14ac:dyDescent="0.25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5"/>
    </row>
    <row r="41" spans="1:13" ht="13.5" thickBot="1" x14ac:dyDescent="0.25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</sheetData>
  <mergeCells count="4">
    <mergeCell ref="A9:M9"/>
    <mergeCell ref="A10:M10"/>
    <mergeCell ref="A40:M40"/>
    <mergeCell ref="A41:M41"/>
  </mergeCells>
  <hyperlinks>
    <hyperlink ref="L7" location="Índice!A1" display="Volve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Abonados-terminales</vt:lpstr>
      <vt:lpstr>Participación de mercado</vt:lpstr>
      <vt:lpstr>Evolución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RUANO LOURDES CONSUELO</dc:creator>
  <cp:lastModifiedBy>RUIZ RUANO LOURDES CONSUELO</cp:lastModifiedBy>
  <cp:lastPrinted>2010-01-11T16:17:55Z</cp:lastPrinted>
  <dcterms:created xsi:type="dcterms:W3CDTF">2009-02-16T22:07:06Z</dcterms:created>
  <dcterms:modified xsi:type="dcterms:W3CDTF">2017-01-24T14:53:52Z</dcterms:modified>
</cp:coreProperties>
</file>