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showInkAnnotation="0" codeName="ThisWorkbook" defaultThemeVersion="124226"/>
  <bookViews>
    <workbookView xWindow="0" yWindow="3345" windowWidth="15600" windowHeight="6765"/>
  </bookViews>
  <sheets>
    <sheet name="MENU" sheetId="24" r:id="rId1"/>
    <sheet name="FO-DRE-01" sheetId="23" r:id="rId2"/>
    <sheet name="FO-DRE-21" sheetId="10" r:id="rId3"/>
    <sheet name="FO-DRE-16" sheetId="15" r:id="rId4"/>
    <sheet name="Hoja1" sheetId="4" state="hidden" r:id="rId5"/>
    <sheet name="GlobalMapper" sheetId="16" state="hidden" r:id="rId6"/>
    <sheet name="Hoja2" sheetId="19" state="hidden" r:id="rId7"/>
  </sheets>
  <definedNames>
    <definedName name="_xlnm.Print_Area" localSheetId="3">'FO-DRE-16'!$A$1:$P$97</definedName>
    <definedName name="Banda">Hoja1!$F$26:$F$27</definedName>
    <definedName name="CONCESION">Hoja1!$F$27:$F$28</definedName>
    <definedName name="NORTE">Hoja1!$A$18:$A$19</definedName>
    <definedName name="SUR">Hoja1!$A$18:$A$19</definedName>
  </definedNames>
  <calcPr calcId="145621"/>
</workbook>
</file>

<file path=xl/calcChain.xml><?xml version="1.0" encoding="utf-8"?>
<calcChain xmlns="http://schemas.openxmlformats.org/spreadsheetml/2006/main">
  <c r="BO11" i="10" l="1"/>
  <c r="BO12" i="10"/>
  <c r="BO13" i="10"/>
  <c r="BO14" i="10"/>
  <c r="BO15" i="10"/>
  <c r="BO16" i="10"/>
  <c r="BO17" i="10"/>
  <c r="BO18" i="10"/>
  <c r="BO19" i="10"/>
  <c r="BO20" i="10"/>
  <c r="BO21" i="10"/>
  <c r="BO22" i="10"/>
  <c r="BO23" i="10"/>
  <c r="BO24" i="10"/>
  <c r="BO25" i="10"/>
  <c r="BO26" i="10"/>
  <c r="BO27" i="10"/>
  <c r="BO28" i="10"/>
  <c r="BO29" i="10"/>
  <c r="BO30" i="10"/>
  <c r="BO31" i="10"/>
  <c r="BO32" i="10"/>
  <c r="BO33" i="10"/>
  <c r="BO10" i="10"/>
  <c r="BO9" i="10"/>
  <c r="AA10" i="10" l="1"/>
  <c r="AA11" i="10"/>
  <c r="AA12" i="10"/>
  <c r="AA13" i="10"/>
  <c r="AA14" i="10"/>
  <c r="AA15" i="10"/>
  <c r="AA16" i="10"/>
  <c r="AA17" i="10"/>
  <c r="AA18" i="10"/>
  <c r="AA19" i="10"/>
  <c r="AA20" i="10"/>
  <c r="AA21" i="10"/>
  <c r="AA22" i="10"/>
  <c r="AA23" i="10"/>
  <c r="AA24" i="10"/>
  <c r="AA25" i="10"/>
  <c r="AA26" i="10"/>
  <c r="AA27" i="10"/>
  <c r="AA28" i="10"/>
  <c r="AA29" i="10"/>
  <c r="AA30" i="10"/>
  <c r="AA31" i="10"/>
  <c r="AA32" i="10"/>
  <c r="AA33" i="10"/>
  <c r="AA9" i="10"/>
  <c r="BP10" i="10" l="1"/>
  <c r="BP11" i="10"/>
  <c r="BP12" i="10"/>
  <c r="BP13" i="10"/>
  <c r="BP14" i="10"/>
  <c r="BP15" i="10"/>
  <c r="BP16" i="10"/>
  <c r="BP17" i="10"/>
  <c r="BP18" i="10"/>
  <c r="BP19" i="10"/>
  <c r="BP20" i="10"/>
  <c r="BP21" i="10"/>
  <c r="BP22" i="10"/>
  <c r="BP23" i="10"/>
  <c r="BP24" i="10"/>
  <c r="BP25" i="10"/>
  <c r="BP26" i="10"/>
  <c r="BP27" i="10"/>
  <c r="BP28" i="10"/>
  <c r="BP29" i="10"/>
  <c r="BP30" i="10"/>
  <c r="BP31" i="10"/>
  <c r="BP32" i="10"/>
  <c r="BP33" i="10"/>
  <c r="BJ10" i="10"/>
  <c r="BK10" i="10"/>
  <c r="BL10" i="10"/>
  <c r="BM10" i="10"/>
  <c r="BJ11" i="10"/>
  <c r="BK11" i="10"/>
  <c r="BL11" i="10"/>
  <c r="BM11" i="10"/>
  <c r="BJ12" i="10"/>
  <c r="BK12" i="10"/>
  <c r="BL12" i="10"/>
  <c r="BM12" i="10"/>
  <c r="BJ13" i="10"/>
  <c r="BK13" i="10"/>
  <c r="BL13" i="10"/>
  <c r="BM13" i="10"/>
  <c r="BJ14" i="10"/>
  <c r="BK14" i="10"/>
  <c r="BL14" i="10"/>
  <c r="BM14" i="10"/>
  <c r="BJ15" i="10"/>
  <c r="BK15" i="10"/>
  <c r="BL15" i="10"/>
  <c r="BM15" i="10"/>
  <c r="BJ16" i="10"/>
  <c r="BK16" i="10"/>
  <c r="BL16" i="10"/>
  <c r="BM16" i="10"/>
  <c r="BJ17" i="10"/>
  <c r="BK17" i="10"/>
  <c r="BL17" i="10"/>
  <c r="BM17" i="10"/>
  <c r="BJ18" i="10"/>
  <c r="BK18" i="10"/>
  <c r="BL18" i="10"/>
  <c r="BM18" i="10"/>
  <c r="BJ19" i="10"/>
  <c r="BK19" i="10"/>
  <c r="BL19" i="10"/>
  <c r="BM19" i="10"/>
  <c r="BJ20" i="10"/>
  <c r="BK20" i="10"/>
  <c r="BL20" i="10"/>
  <c r="BM20" i="10"/>
  <c r="BJ21" i="10"/>
  <c r="BK21" i="10"/>
  <c r="BL21" i="10"/>
  <c r="BM21" i="10"/>
  <c r="BJ22" i="10"/>
  <c r="BK22" i="10"/>
  <c r="BL22" i="10"/>
  <c r="BM22" i="10"/>
  <c r="BJ23" i="10"/>
  <c r="BK23" i="10"/>
  <c r="BL23" i="10"/>
  <c r="BM23" i="10"/>
  <c r="BJ24" i="10"/>
  <c r="BK24" i="10"/>
  <c r="BL24" i="10"/>
  <c r="BM24" i="10"/>
  <c r="BJ25" i="10"/>
  <c r="BK25" i="10"/>
  <c r="BL25" i="10"/>
  <c r="BM25" i="10"/>
  <c r="BJ26" i="10"/>
  <c r="BK26" i="10"/>
  <c r="BL26" i="10"/>
  <c r="BM26" i="10"/>
  <c r="BJ27" i="10"/>
  <c r="BK27" i="10"/>
  <c r="BL27" i="10"/>
  <c r="BM27" i="10"/>
  <c r="BJ28" i="10"/>
  <c r="BK28" i="10"/>
  <c r="BL28" i="10"/>
  <c r="BM28" i="10"/>
  <c r="BJ29" i="10"/>
  <c r="BK29" i="10"/>
  <c r="BL29" i="10"/>
  <c r="BM29" i="10"/>
  <c r="BJ30" i="10"/>
  <c r="BK30" i="10"/>
  <c r="BL30" i="10"/>
  <c r="BM30" i="10"/>
  <c r="BJ31" i="10"/>
  <c r="BK31" i="10"/>
  <c r="BL31" i="10"/>
  <c r="BM31" i="10"/>
  <c r="BJ32" i="10"/>
  <c r="BK32" i="10"/>
  <c r="BL32" i="10"/>
  <c r="BM32" i="10"/>
  <c r="BJ33" i="10"/>
  <c r="BK33" i="10"/>
  <c r="BL33" i="10"/>
  <c r="BM33" i="10"/>
  <c r="BN10" i="10"/>
  <c r="BN11" i="10"/>
  <c r="BN12" i="10"/>
  <c r="BN13" i="10"/>
  <c r="BN14" i="10"/>
  <c r="BN15" i="10"/>
  <c r="BN16" i="10"/>
  <c r="BN17" i="10"/>
  <c r="BN18" i="10"/>
  <c r="BN19" i="10"/>
  <c r="BN20" i="10"/>
  <c r="BN21" i="10"/>
  <c r="BN22" i="10"/>
  <c r="BN23" i="10"/>
  <c r="BN24" i="10"/>
  <c r="BN25" i="10"/>
  <c r="BN26" i="10"/>
  <c r="BN27" i="10"/>
  <c r="BN28" i="10"/>
  <c r="BN29" i="10"/>
  <c r="BN30" i="10"/>
  <c r="BN31" i="10"/>
  <c r="BN32" i="10"/>
  <c r="BN33" i="10"/>
  <c r="BH10" i="10"/>
  <c r="BH11" i="10"/>
  <c r="BH12" i="10"/>
  <c r="BH13" i="10"/>
  <c r="BH14" i="10"/>
  <c r="BH15" i="10"/>
  <c r="BH16" i="10"/>
  <c r="BH17" i="10"/>
  <c r="BH18" i="10"/>
  <c r="BH19" i="10"/>
  <c r="BH20" i="10"/>
  <c r="BH21" i="10"/>
  <c r="BH22" i="10"/>
  <c r="BH23" i="10"/>
  <c r="BH24" i="10"/>
  <c r="BH25" i="10"/>
  <c r="BH26" i="10"/>
  <c r="BH27" i="10"/>
  <c r="BH28" i="10"/>
  <c r="BH29" i="10"/>
  <c r="BH30" i="10"/>
  <c r="BH31" i="10"/>
  <c r="BH32" i="10"/>
  <c r="BH33" i="10"/>
  <c r="BI10" i="10"/>
  <c r="BI11" i="10"/>
  <c r="BI12" i="10"/>
  <c r="U10" i="10" l="1"/>
  <c r="V10" i="10"/>
  <c r="W10" i="10"/>
  <c r="X10" i="10"/>
  <c r="Y10" i="10"/>
  <c r="Z10" i="10"/>
  <c r="U11" i="10"/>
  <c r="V11" i="10"/>
  <c r="W11" i="10"/>
  <c r="X11" i="10"/>
  <c r="Y11" i="10"/>
  <c r="Z11" i="10"/>
  <c r="U12" i="10"/>
  <c r="V12" i="10"/>
  <c r="W12" i="10"/>
  <c r="X12" i="10"/>
  <c r="Y12" i="10"/>
  <c r="Z12" i="10"/>
  <c r="U13" i="10"/>
  <c r="V13" i="10"/>
  <c r="W13" i="10"/>
  <c r="X13" i="10"/>
  <c r="Y13" i="10"/>
  <c r="Z13" i="10"/>
  <c r="U14" i="10"/>
  <c r="V14" i="10"/>
  <c r="W14" i="10"/>
  <c r="X14" i="10"/>
  <c r="Y14" i="10"/>
  <c r="Z14" i="10"/>
  <c r="U15" i="10"/>
  <c r="V15" i="10"/>
  <c r="W15" i="10"/>
  <c r="X15" i="10"/>
  <c r="Y15" i="10"/>
  <c r="Z15" i="10"/>
  <c r="U16" i="10"/>
  <c r="V16" i="10"/>
  <c r="W16" i="10"/>
  <c r="X16" i="10"/>
  <c r="Y16" i="10"/>
  <c r="Z16" i="10"/>
  <c r="U17" i="10"/>
  <c r="V17" i="10"/>
  <c r="W17" i="10"/>
  <c r="X17" i="10"/>
  <c r="Y17" i="10"/>
  <c r="Z17" i="10"/>
  <c r="U18" i="10"/>
  <c r="V18" i="10"/>
  <c r="W18" i="10"/>
  <c r="X18" i="10"/>
  <c r="Y18" i="10"/>
  <c r="Z18" i="10"/>
  <c r="U19" i="10"/>
  <c r="V19" i="10"/>
  <c r="W19" i="10"/>
  <c r="X19" i="10"/>
  <c r="Y19" i="10"/>
  <c r="Z19" i="10"/>
  <c r="U20" i="10"/>
  <c r="V20" i="10"/>
  <c r="W20" i="10"/>
  <c r="X20" i="10"/>
  <c r="Y20" i="10"/>
  <c r="Z20" i="10"/>
  <c r="U21" i="10"/>
  <c r="V21" i="10"/>
  <c r="W21" i="10"/>
  <c r="X21" i="10"/>
  <c r="Y21" i="10"/>
  <c r="Z21" i="10"/>
  <c r="U22" i="10"/>
  <c r="V22" i="10"/>
  <c r="W22" i="10"/>
  <c r="X22" i="10"/>
  <c r="Y22" i="10"/>
  <c r="Z22" i="10"/>
  <c r="U23" i="10"/>
  <c r="V23" i="10"/>
  <c r="W23" i="10"/>
  <c r="X23" i="10"/>
  <c r="Y23" i="10"/>
  <c r="Z23" i="10"/>
  <c r="U24" i="10"/>
  <c r="V24" i="10"/>
  <c r="W24" i="10"/>
  <c r="X24" i="10"/>
  <c r="Y24" i="10"/>
  <c r="Z24" i="10"/>
  <c r="U25" i="10"/>
  <c r="V25" i="10"/>
  <c r="W25" i="10"/>
  <c r="X25" i="10"/>
  <c r="Y25" i="10"/>
  <c r="Z25" i="10"/>
  <c r="U26" i="10"/>
  <c r="V26" i="10"/>
  <c r="W26" i="10"/>
  <c r="X26" i="10"/>
  <c r="Y26" i="10"/>
  <c r="Z26" i="10"/>
  <c r="U27" i="10"/>
  <c r="V27" i="10"/>
  <c r="W27" i="10"/>
  <c r="X27" i="10"/>
  <c r="Y27" i="10"/>
  <c r="Z27" i="10"/>
  <c r="U28" i="10"/>
  <c r="V28" i="10"/>
  <c r="W28" i="10"/>
  <c r="X28" i="10"/>
  <c r="Y28" i="10"/>
  <c r="Z28" i="10"/>
  <c r="U29" i="10"/>
  <c r="V29" i="10"/>
  <c r="W29" i="10"/>
  <c r="X29" i="10"/>
  <c r="Y29" i="10"/>
  <c r="Z29" i="10"/>
  <c r="U30" i="10"/>
  <c r="V30" i="10"/>
  <c r="W30" i="10"/>
  <c r="X30" i="10"/>
  <c r="Y30" i="10"/>
  <c r="Z30" i="10"/>
  <c r="U31" i="10"/>
  <c r="V31" i="10"/>
  <c r="W31" i="10"/>
  <c r="X31" i="10"/>
  <c r="Y31" i="10"/>
  <c r="Z31" i="10"/>
  <c r="U32" i="10"/>
  <c r="V32" i="10"/>
  <c r="W32" i="10"/>
  <c r="X32" i="10"/>
  <c r="Y32" i="10"/>
  <c r="Z32" i="10"/>
  <c r="U33" i="10"/>
  <c r="V33" i="10"/>
  <c r="W33" i="10"/>
  <c r="X33" i="10"/>
  <c r="Y33" i="10"/>
  <c r="Z33" i="10"/>
  <c r="Z9" i="10"/>
  <c r="Y9" i="10"/>
  <c r="X9" i="10"/>
  <c r="I11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9" i="10"/>
  <c r="AB10" i="10"/>
  <c r="AC10" i="10"/>
  <c r="AD10" i="10"/>
  <c r="AE10" i="10"/>
  <c r="AF10" i="10"/>
  <c r="AG10" i="10"/>
  <c r="AH10" i="10"/>
  <c r="AB11" i="10"/>
  <c r="AC11" i="10"/>
  <c r="AD11" i="10"/>
  <c r="AE11" i="10"/>
  <c r="AF11" i="10"/>
  <c r="AG11" i="10"/>
  <c r="AH11" i="10"/>
  <c r="AB12" i="10"/>
  <c r="AC12" i="10"/>
  <c r="AD12" i="10"/>
  <c r="AE12" i="10"/>
  <c r="AF12" i="10"/>
  <c r="AG12" i="10"/>
  <c r="AH12" i="10"/>
  <c r="AB13" i="10"/>
  <c r="AC13" i="10"/>
  <c r="AD13" i="10"/>
  <c r="AE13" i="10"/>
  <c r="AF13" i="10"/>
  <c r="AG13" i="10"/>
  <c r="AH13" i="10"/>
  <c r="AB14" i="10"/>
  <c r="AC14" i="10"/>
  <c r="AD14" i="10"/>
  <c r="AE14" i="10"/>
  <c r="AF14" i="10"/>
  <c r="AG14" i="10"/>
  <c r="AH14" i="10"/>
  <c r="AB15" i="10"/>
  <c r="AC15" i="10"/>
  <c r="AD15" i="10"/>
  <c r="AE15" i="10"/>
  <c r="AF15" i="10"/>
  <c r="AG15" i="10"/>
  <c r="AH15" i="10"/>
  <c r="AB16" i="10"/>
  <c r="AC16" i="10"/>
  <c r="AD16" i="10"/>
  <c r="AE16" i="10"/>
  <c r="AF16" i="10"/>
  <c r="AG16" i="10"/>
  <c r="AH16" i="10"/>
  <c r="AB17" i="10"/>
  <c r="AC17" i="10"/>
  <c r="AD17" i="10"/>
  <c r="AE17" i="10"/>
  <c r="AF17" i="10"/>
  <c r="AG17" i="10"/>
  <c r="AH17" i="10"/>
  <c r="AB18" i="10"/>
  <c r="AC18" i="10"/>
  <c r="AD18" i="10"/>
  <c r="AE18" i="10"/>
  <c r="AF18" i="10"/>
  <c r="AG18" i="10"/>
  <c r="AH18" i="10"/>
  <c r="AB19" i="10"/>
  <c r="AC19" i="10"/>
  <c r="AD19" i="10"/>
  <c r="AE19" i="10"/>
  <c r="AF19" i="10"/>
  <c r="AG19" i="10"/>
  <c r="AH19" i="10"/>
  <c r="AB20" i="10"/>
  <c r="AC20" i="10"/>
  <c r="AD20" i="10"/>
  <c r="AE20" i="10"/>
  <c r="AF20" i="10"/>
  <c r="AG20" i="10"/>
  <c r="AH20" i="10"/>
  <c r="AB21" i="10"/>
  <c r="AC21" i="10"/>
  <c r="AD21" i="10"/>
  <c r="AE21" i="10"/>
  <c r="AF21" i="10"/>
  <c r="AG21" i="10"/>
  <c r="AH21" i="10"/>
  <c r="AB22" i="10"/>
  <c r="AC22" i="10"/>
  <c r="AD22" i="10"/>
  <c r="AE22" i="10"/>
  <c r="AF22" i="10"/>
  <c r="AG22" i="10"/>
  <c r="AH22" i="10"/>
  <c r="AB23" i="10"/>
  <c r="AC23" i="10"/>
  <c r="AD23" i="10"/>
  <c r="AE23" i="10"/>
  <c r="AF23" i="10"/>
  <c r="AG23" i="10"/>
  <c r="AH23" i="10"/>
  <c r="AB24" i="10"/>
  <c r="AC24" i="10"/>
  <c r="AD24" i="10"/>
  <c r="AE24" i="10"/>
  <c r="AF24" i="10"/>
  <c r="AG24" i="10"/>
  <c r="AH24" i="10"/>
  <c r="AB25" i="10"/>
  <c r="AC25" i="10"/>
  <c r="AD25" i="10"/>
  <c r="AE25" i="10"/>
  <c r="AF25" i="10"/>
  <c r="AG25" i="10"/>
  <c r="AH25" i="10"/>
  <c r="AB26" i="10"/>
  <c r="AC26" i="10"/>
  <c r="AD26" i="10"/>
  <c r="AE26" i="10"/>
  <c r="AF26" i="10"/>
  <c r="AG26" i="10"/>
  <c r="AH26" i="10"/>
  <c r="AB27" i="10"/>
  <c r="AC27" i="10"/>
  <c r="AD27" i="10"/>
  <c r="AE27" i="10"/>
  <c r="AF27" i="10"/>
  <c r="AG27" i="10"/>
  <c r="AH27" i="10"/>
  <c r="AB28" i="10"/>
  <c r="AC28" i="10"/>
  <c r="AD28" i="10"/>
  <c r="AE28" i="10"/>
  <c r="AF28" i="10"/>
  <c r="AG28" i="10"/>
  <c r="AH28" i="10"/>
  <c r="AB29" i="10"/>
  <c r="AC29" i="10"/>
  <c r="AD29" i="10"/>
  <c r="AE29" i="10"/>
  <c r="AF29" i="10"/>
  <c r="AG29" i="10"/>
  <c r="AH29" i="10"/>
  <c r="AB30" i="10"/>
  <c r="AC30" i="10"/>
  <c r="AD30" i="10"/>
  <c r="AE30" i="10"/>
  <c r="AF30" i="10"/>
  <c r="AG30" i="10"/>
  <c r="AH30" i="10"/>
  <c r="AB31" i="10"/>
  <c r="AC31" i="10"/>
  <c r="AD31" i="10"/>
  <c r="AE31" i="10"/>
  <c r="AF31" i="10"/>
  <c r="AG31" i="10"/>
  <c r="AH31" i="10"/>
  <c r="AB32" i="10"/>
  <c r="AC32" i="10"/>
  <c r="AD32" i="10"/>
  <c r="AE32" i="10"/>
  <c r="AF32" i="10"/>
  <c r="AG32" i="10"/>
  <c r="AH32" i="10"/>
  <c r="AB33" i="10"/>
  <c r="AC33" i="10"/>
  <c r="AD33" i="10"/>
  <c r="AE33" i="10"/>
  <c r="AF33" i="10"/>
  <c r="AG33" i="10"/>
  <c r="AH33" i="10"/>
  <c r="AH9" i="10"/>
  <c r="AG9" i="10"/>
  <c r="AF9" i="10"/>
  <c r="AE9" i="10"/>
  <c r="AD9" i="10"/>
  <c r="AC9" i="10"/>
  <c r="AB9" i="10"/>
  <c r="N4" i="15" l="1"/>
  <c r="BT4" i="10"/>
  <c r="J10" i="10" l="1"/>
  <c r="K10" i="10"/>
  <c r="BI13" i="10" l="1"/>
  <c r="BI14" i="10"/>
  <c r="BE10" i="10"/>
  <c r="B10" i="15" s="1"/>
  <c r="BE11" i="10"/>
  <c r="B11" i="15" s="1"/>
  <c r="BE12" i="10"/>
  <c r="B12" i="15" s="1"/>
  <c r="BE13" i="10"/>
  <c r="B13" i="15" s="1"/>
  <c r="BE14" i="10"/>
  <c r="B14" i="15" s="1"/>
  <c r="BE15" i="10"/>
  <c r="B15" i="15" s="1"/>
  <c r="BE16" i="10"/>
  <c r="B16" i="15" s="1"/>
  <c r="BE17" i="10"/>
  <c r="B17" i="15" s="1"/>
  <c r="BE18" i="10"/>
  <c r="B18" i="15" s="1"/>
  <c r="BE19" i="10"/>
  <c r="B19" i="15" s="1"/>
  <c r="BE20" i="10"/>
  <c r="B20" i="15" s="1"/>
  <c r="BE21" i="10"/>
  <c r="B21" i="15" s="1"/>
  <c r="BE22" i="10"/>
  <c r="B22" i="15" s="1"/>
  <c r="BE23" i="10"/>
  <c r="B23" i="15" s="1"/>
  <c r="BE24" i="10"/>
  <c r="B24" i="15" s="1"/>
  <c r="BE25" i="10"/>
  <c r="B25" i="15" s="1"/>
  <c r="BE26" i="10"/>
  <c r="B26" i="15" s="1"/>
  <c r="BE27" i="10"/>
  <c r="B27" i="15" s="1"/>
  <c r="BE28" i="10"/>
  <c r="B28" i="15" s="1"/>
  <c r="BE29" i="10"/>
  <c r="B29" i="15" s="1"/>
  <c r="BE30" i="10"/>
  <c r="B30" i="15" s="1"/>
  <c r="BE31" i="10"/>
  <c r="B31" i="15" s="1"/>
  <c r="BE32" i="10"/>
  <c r="B32" i="15" s="1"/>
  <c r="BE33" i="10"/>
  <c r="B33" i="15" s="1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E9" i="10"/>
  <c r="B9" i="15" s="1"/>
  <c r="BQ14" i="10"/>
  <c r="BQ15" i="10"/>
  <c r="BQ19" i="10"/>
  <c r="BF19" i="10" l="1"/>
  <c r="BG19" i="10"/>
  <c r="BR15" i="10"/>
  <c r="BS15" i="10"/>
  <c r="BT15" i="10"/>
  <c r="BU15" i="10"/>
  <c r="BV15" i="10"/>
  <c r="BR14" i="10"/>
  <c r="BS14" i="10"/>
  <c r="BT14" i="10"/>
  <c r="BU14" i="10"/>
  <c r="BV14" i="10"/>
  <c r="BR19" i="10"/>
  <c r="BS19" i="10"/>
  <c r="BT19" i="10"/>
  <c r="BU19" i="10"/>
  <c r="BV19" i="10"/>
  <c r="M95" i="15"/>
  <c r="F95" i="15"/>
  <c r="BI15" i="10" l="1"/>
  <c r="BI16" i="10"/>
  <c r="BI17" i="10"/>
  <c r="BI18" i="10"/>
  <c r="BI19" i="10"/>
  <c r="BI20" i="10"/>
  <c r="BI21" i="10"/>
  <c r="BI22" i="10"/>
  <c r="BI23" i="10"/>
  <c r="BI24" i="10"/>
  <c r="BI25" i="10"/>
  <c r="BI26" i="10"/>
  <c r="BI27" i="10"/>
  <c r="BI28" i="10"/>
  <c r="J11" i="10"/>
  <c r="K11" i="10"/>
  <c r="BF10" i="10" l="1"/>
  <c r="BQ10" i="10"/>
  <c r="BT10" i="10"/>
  <c r="BS10" i="10"/>
  <c r="BU10" i="10"/>
  <c r="BR10" i="10"/>
  <c r="BV10" i="10"/>
  <c r="BQ11" i="10"/>
  <c r="BQ13" i="10"/>
  <c r="BQ16" i="10"/>
  <c r="BQ17" i="10"/>
  <c r="BQ18" i="10"/>
  <c r="BQ20" i="10"/>
  <c r="BQ21" i="10"/>
  <c r="BQ22" i="10"/>
  <c r="BQ23" i="10"/>
  <c r="BQ24" i="10"/>
  <c r="BQ25" i="10"/>
  <c r="BQ26" i="10"/>
  <c r="BQ27" i="10"/>
  <c r="BQ28" i="10"/>
  <c r="BQ29" i="10"/>
  <c r="BQ30" i="10"/>
  <c r="BQ31" i="10"/>
  <c r="BQ32" i="10"/>
  <c r="BQ33" i="10"/>
  <c r="BQ12" i="10" l="1"/>
  <c r="BR27" i="10"/>
  <c r="BS27" i="10"/>
  <c r="BT27" i="10"/>
  <c r="BU27" i="10"/>
  <c r="BV27" i="10"/>
  <c r="BR18" i="10"/>
  <c r="BS18" i="10"/>
  <c r="BU18" i="10"/>
  <c r="BV18" i="10"/>
  <c r="BT18" i="10"/>
  <c r="BR26" i="10"/>
  <c r="BS26" i="10"/>
  <c r="BV26" i="10"/>
  <c r="BU26" i="10"/>
  <c r="BT26" i="10"/>
  <c r="BV17" i="10"/>
  <c r="BR17" i="10"/>
  <c r="BU17" i="10"/>
  <c r="BS17" i="10"/>
  <c r="BT17" i="10"/>
  <c r="BV33" i="10"/>
  <c r="BR33" i="10"/>
  <c r="BU33" i="10"/>
  <c r="BS33" i="10"/>
  <c r="BT33" i="10"/>
  <c r="BV25" i="10"/>
  <c r="BT25" i="10"/>
  <c r="BU25" i="10"/>
  <c r="BR25" i="10"/>
  <c r="BS25" i="10"/>
  <c r="BT16" i="10"/>
  <c r="BU16" i="10"/>
  <c r="BV16" i="10"/>
  <c r="BS16" i="10"/>
  <c r="BR16" i="10"/>
  <c r="BT32" i="10"/>
  <c r="BU32" i="10"/>
  <c r="BV32" i="10"/>
  <c r="BS32" i="10"/>
  <c r="BR32" i="10"/>
  <c r="BT24" i="10"/>
  <c r="BU24" i="10"/>
  <c r="BV24" i="10"/>
  <c r="BR24" i="10"/>
  <c r="BS24" i="10"/>
  <c r="BV13" i="10"/>
  <c r="BS13" i="10"/>
  <c r="BT13" i="10"/>
  <c r="BR13" i="10"/>
  <c r="BU13" i="10"/>
  <c r="BR31" i="10"/>
  <c r="BS31" i="10"/>
  <c r="BT31" i="10"/>
  <c r="BU31" i="10"/>
  <c r="BV31" i="10"/>
  <c r="BR23" i="10"/>
  <c r="BS23" i="10"/>
  <c r="BT23" i="10"/>
  <c r="BU23" i="10"/>
  <c r="BV23" i="10"/>
  <c r="BR30" i="10"/>
  <c r="BS30" i="10"/>
  <c r="BT30" i="10"/>
  <c r="BU30" i="10"/>
  <c r="BV30" i="10"/>
  <c r="BR22" i="10"/>
  <c r="BS22" i="10"/>
  <c r="BT22" i="10"/>
  <c r="BU22" i="10"/>
  <c r="BV22" i="10"/>
  <c r="BV29" i="10"/>
  <c r="BS29" i="10"/>
  <c r="BT29" i="10"/>
  <c r="BR29" i="10"/>
  <c r="BU29" i="10"/>
  <c r="BV21" i="10"/>
  <c r="BR21" i="10"/>
  <c r="BS21" i="10"/>
  <c r="BT21" i="10"/>
  <c r="BU21" i="10"/>
  <c r="BT28" i="10"/>
  <c r="BU28" i="10"/>
  <c r="BV28" i="10"/>
  <c r="BR28" i="10"/>
  <c r="BS28" i="10"/>
  <c r="BT20" i="10"/>
  <c r="BU20" i="10"/>
  <c r="BV20" i="10"/>
  <c r="BR20" i="10"/>
  <c r="BS20" i="10"/>
  <c r="BT12" i="10"/>
  <c r="BS12" i="10"/>
  <c r="BV12" i="10"/>
  <c r="BU12" i="10"/>
  <c r="BR12" i="10"/>
  <c r="BT11" i="10"/>
  <c r="BV11" i="10"/>
  <c r="BS11" i="10"/>
  <c r="BR11" i="10"/>
  <c r="BU11" i="10"/>
  <c r="U9" i="10"/>
  <c r="BG12" i="10"/>
  <c r="BG13" i="10"/>
  <c r="BF14" i="10"/>
  <c r="BF15" i="10"/>
  <c r="BF16" i="10"/>
  <c r="BF17" i="10"/>
  <c r="BG18" i="10"/>
  <c r="BF20" i="10"/>
  <c r="BG21" i="10"/>
  <c r="BG22" i="10"/>
  <c r="BG23" i="10"/>
  <c r="BG24" i="10"/>
  <c r="BF25" i="10"/>
  <c r="BG26" i="10"/>
  <c r="BG27" i="10"/>
  <c r="BG28" i="10"/>
  <c r="BF29" i="10"/>
  <c r="BG30" i="10"/>
  <c r="BF31" i="10"/>
  <c r="BG32" i="10"/>
  <c r="BF33" i="10"/>
  <c r="V9" i="10"/>
  <c r="W9" i="10"/>
  <c r="BG31" i="10" l="1"/>
  <c r="BF12" i="10"/>
  <c r="BF24" i="10"/>
  <c r="BF18" i="10"/>
  <c r="BF32" i="10"/>
  <c r="BG14" i="10"/>
  <c r="BF27" i="10"/>
  <c r="BF28" i="10"/>
  <c r="BG17" i="10"/>
  <c r="BG29" i="10"/>
  <c r="BF26" i="10"/>
  <c r="BG33" i="10"/>
  <c r="BG25" i="10"/>
  <c r="BF13" i="10"/>
  <c r="BG16" i="10"/>
  <c r="BG20" i="10"/>
  <c r="BF21" i="10"/>
  <c r="BF30" i="10"/>
  <c r="BF23" i="10"/>
  <c r="BF22" i="10"/>
  <c r="BG15" i="10"/>
  <c r="BF11" i="10"/>
  <c r="BG11" i="10"/>
  <c r="H11" i="15"/>
  <c r="H10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12" i="15"/>
  <c r="K97" i="15"/>
  <c r="A97" i="15"/>
  <c r="H27" i="15" l="1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BI29" i="10"/>
  <c r="G29" i="15" s="1"/>
  <c r="BI30" i="10"/>
  <c r="G30" i="15" s="1"/>
  <c r="BI31" i="10"/>
  <c r="G31" i="15" s="1"/>
  <c r="BI32" i="10"/>
  <c r="G32" i="15" s="1"/>
  <c r="BI33" i="10"/>
  <c r="G33" i="15" s="1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BI9" i="10"/>
  <c r="BH9" i="10"/>
  <c r="D12" i="15" l="1"/>
  <c r="D13" i="15"/>
  <c r="D14" i="15"/>
  <c r="D15" i="15"/>
  <c r="D16" i="15"/>
  <c r="D17" i="15"/>
  <c r="D18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C12" i="15"/>
  <c r="C13" i="15"/>
  <c r="C14" i="15"/>
  <c r="C15" i="15"/>
  <c r="C16" i="15"/>
  <c r="C17" i="15"/>
  <c r="C18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DA3" i="10" l="1"/>
  <c r="K12" i="10"/>
  <c r="K13" i="10"/>
  <c r="K14" i="10"/>
  <c r="K15" i="10"/>
  <c r="K16" i="10"/>
  <c r="K17" i="10"/>
  <c r="K18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9" i="10"/>
  <c r="J12" i="10"/>
  <c r="J13" i="10"/>
  <c r="J14" i="10"/>
  <c r="J15" i="10"/>
  <c r="J16" i="10"/>
  <c r="J17" i="10"/>
  <c r="J18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9" i="10"/>
  <c r="DF10" i="10" l="1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F9" i="10"/>
  <c r="DE9" i="10"/>
  <c r="DD9" i="10"/>
  <c r="DC9" i="10"/>
  <c r="CK10" i="10" l="1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Z10" i="10"/>
  <c r="CZ11" i="10"/>
  <c r="CZ12" i="10"/>
  <c r="CZ13" i="10"/>
  <c r="CZ14" i="10"/>
  <c r="CZ15" i="10"/>
  <c r="CZ16" i="10"/>
  <c r="CZ17" i="10"/>
  <c r="CZ18" i="10"/>
  <c r="CZ19" i="10"/>
  <c r="CZ20" i="10"/>
  <c r="CZ21" i="10"/>
  <c r="CZ22" i="10"/>
  <c r="CZ23" i="10"/>
  <c r="CZ24" i="10"/>
  <c r="CZ25" i="10"/>
  <c r="CZ26" i="10"/>
  <c r="CZ27" i="10"/>
  <c r="CZ28" i="10"/>
  <c r="CZ29" i="10"/>
  <c r="CZ30" i="10"/>
  <c r="CZ31" i="10"/>
  <c r="CZ32" i="10"/>
  <c r="CZ33" i="10"/>
  <c r="CZ9" i="10"/>
  <c r="CK9" i="10"/>
  <c r="BY10" i="10" l="1"/>
  <c r="BY11" i="10"/>
  <c r="BY12" i="10"/>
  <c r="BY13" i="10"/>
  <c r="BY14" i="10"/>
  <c r="BY15" i="10"/>
  <c r="BY16" i="10"/>
  <c r="BY17" i="10"/>
  <c r="BY18" i="10"/>
  <c r="BY19" i="10"/>
  <c r="BY20" i="10"/>
  <c r="BY21" i="10"/>
  <c r="BY22" i="10"/>
  <c r="BY23" i="10"/>
  <c r="BY24" i="10"/>
  <c r="BY25" i="10"/>
  <c r="BY26" i="10"/>
  <c r="BY27" i="10"/>
  <c r="BY28" i="10"/>
  <c r="BY29" i="10"/>
  <c r="BY30" i="10"/>
  <c r="BY31" i="10"/>
  <c r="BY32" i="10"/>
  <c r="BY33" i="10"/>
  <c r="BZ10" i="10"/>
  <c r="BZ12" i="10"/>
  <c r="BZ13" i="10"/>
  <c r="BZ14" i="10"/>
  <c r="BZ15" i="10"/>
  <c r="BZ16" i="10"/>
  <c r="BZ17" i="10"/>
  <c r="BZ18" i="10"/>
  <c r="BZ19" i="10"/>
  <c r="BZ20" i="10"/>
  <c r="BZ21" i="10"/>
  <c r="BZ22" i="10"/>
  <c r="BZ23" i="10"/>
  <c r="BZ24" i="10"/>
  <c r="BZ25" i="10"/>
  <c r="BZ26" i="10"/>
  <c r="BZ27" i="10"/>
  <c r="BZ28" i="10"/>
  <c r="BZ29" i="10"/>
  <c r="BZ30" i="10"/>
  <c r="BZ31" i="10"/>
  <c r="BZ32" i="10"/>
  <c r="BZ33" i="10"/>
  <c r="CB13" i="10"/>
  <c r="CB14" i="10"/>
  <c r="CB15" i="10"/>
  <c r="CB16" i="10"/>
  <c r="CB17" i="10"/>
  <c r="CB18" i="10"/>
  <c r="CB19" i="10"/>
  <c r="CB20" i="10"/>
  <c r="CB21" i="10"/>
  <c r="CB22" i="10"/>
  <c r="CB23" i="10"/>
  <c r="CB24" i="10"/>
  <c r="CB25" i="10"/>
  <c r="CB26" i="10"/>
  <c r="CB27" i="10"/>
  <c r="CB28" i="10"/>
  <c r="CB29" i="10"/>
  <c r="CB30" i="10"/>
  <c r="CB31" i="10"/>
  <c r="CB32" i="10"/>
  <c r="CB33" i="10"/>
  <c r="CD10" i="10"/>
  <c r="CD13" i="10"/>
  <c r="CD14" i="10"/>
  <c r="CD15" i="10"/>
  <c r="CD16" i="10"/>
  <c r="CD17" i="10"/>
  <c r="CD18" i="10"/>
  <c r="CD19" i="10"/>
  <c r="CD20" i="10"/>
  <c r="CD21" i="10"/>
  <c r="CD22" i="10"/>
  <c r="CD23" i="10"/>
  <c r="CD24" i="10"/>
  <c r="CD25" i="10"/>
  <c r="CD26" i="10"/>
  <c r="CD27" i="10"/>
  <c r="CD28" i="10"/>
  <c r="CD29" i="10"/>
  <c r="CD30" i="10"/>
  <c r="CD31" i="10"/>
  <c r="CD32" i="10"/>
  <c r="CD33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N10" i="10"/>
  <c r="CN11" i="10"/>
  <c r="CN12" i="10"/>
  <c r="CN13" i="10"/>
  <c r="CN14" i="10"/>
  <c r="CN15" i="10"/>
  <c r="CN16" i="10"/>
  <c r="CN17" i="10"/>
  <c r="CN18" i="10"/>
  <c r="CN19" i="10"/>
  <c r="CN20" i="10"/>
  <c r="CN21" i="10"/>
  <c r="CN22" i="10"/>
  <c r="CN23" i="10"/>
  <c r="CN24" i="10"/>
  <c r="CN25" i="10"/>
  <c r="CN26" i="10"/>
  <c r="CN27" i="10"/>
  <c r="CN28" i="10"/>
  <c r="CN29" i="10"/>
  <c r="CN30" i="10"/>
  <c r="CN31" i="10"/>
  <c r="CN32" i="10"/>
  <c r="CN33" i="10"/>
  <c r="CO10" i="10"/>
  <c r="CO12" i="10"/>
  <c r="CO13" i="10"/>
  <c r="CO14" i="10"/>
  <c r="CO15" i="10"/>
  <c r="CO16" i="10"/>
  <c r="CO17" i="10"/>
  <c r="CO18" i="10"/>
  <c r="CO19" i="10"/>
  <c r="CO20" i="10"/>
  <c r="CO21" i="10"/>
  <c r="CO22" i="10"/>
  <c r="CO23" i="10"/>
  <c r="CO24" i="10"/>
  <c r="CO25" i="10"/>
  <c r="CO26" i="10"/>
  <c r="CO27" i="10"/>
  <c r="CO28" i="10"/>
  <c r="CO29" i="10"/>
  <c r="CO30" i="10"/>
  <c r="CO31" i="10"/>
  <c r="CO32" i="10"/>
  <c r="CO33" i="10"/>
  <c r="CQ13" i="10"/>
  <c r="CQ14" i="10"/>
  <c r="CQ15" i="10"/>
  <c r="CQ16" i="10"/>
  <c r="CQ17" i="10"/>
  <c r="CQ18" i="10"/>
  <c r="CQ19" i="10"/>
  <c r="CQ20" i="10"/>
  <c r="CQ21" i="10"/>
  <c r="CQ22" i="10"/>
  <c r="CQ23" i="10"/>
  <c r="CQ24" i="10"/>
  <c r="CQ25" i="10"/>
  <c r="CQ26" i="10"/>
  <c r="CQ27" i="10"/>
  <c r="CQ28" i="10"/>
  <c r="CQ29" i="10"/>
  <c r="CQ30" i="10"/>
  <c r="CQ31" i="10"/>
  <c r="CQ32" i="10"/>
  <c r="CQ33" i="10"/>
  <c r="CS10" i="10"/>
  <c r="CS13" i="10"/>
  <c r="CS14" i="10"/>
  <c r="CS15" i="10"/>
  <c r="CS16" i="10"/>
  <c r="CS17" i="10"/>
  <c r="CS18" i="10"/>
  <c r="CS19" i="10"/>
  <c r="CS20" i="10"/>
  <c r="CS21" i="10"/>
  <c r="CS22" i="10"/>
  <c r="CS23" i="10"/>
  <c r="CS24" i="10"/>
  <c r="CS25" i="10"/>
  <c r="CS26" i="10"/>
  <c r="CS27" i="10"/>
  <c r="CS28" i="10"/>
  <c r="CS29" i="10"/>
  <c r="CS30" i="10"/>
  <c r="CS31" i="10"/>
  <c r="CS32" i="10"/>
  <c r="CS33" i="10"/>
  <c r="CV12" i="10"/>
  <c r="CV13" i="10"/>
  <c r="CV14" i="10"/>
  <c r="CV15" i="10"/>
  <c r="CV16" i="10"/>
  <c r="CV17" i="10"/>
  <c r="CV18" i="10"/>
  <c r="CV19" i="10"/>
  <c r="CV20" i="10"/>
  <c r="CV21" i="10"/>
  <c r="CV22" i="10"/>
  <c r="CV23" i="10"/>
  <c r="CV24" i="10"/>
  <c r="CV25" i="10"/>
  <c r="CV26" i="10"/>
  <c r="CV27" i="10"/>
  <c r="CV28" i="10"/>
  <c r="CV29" i="10"/>
  <c r="CV30" i="10"/>
  <c r="CV31" i="10"/>
  <c r="CV32" i="10"/>
  <c r="CV33" i="10"/>
  <c r="CX10" i="10"/>
  <c r="CX11" i="10"/>
  <c r="CX12" i="10"/>
  <c r="CX13" i="10"/>
  <c r="CX14" i="10"/>
  <c r="CX15" i="10"/>
  <c r="CX16" i="10"/>
  <c r="CX17" i="10"/>
  <c r="CX18" i="10"/>
  <c r="CX19" i="10"/>
  <c r="CX20" i="10"/>
  <c r="CX21" i="10"/>
  <c r="CX22" i="10"/>
  <c r="CX23" i="10"/>
  <c r="CX24" i="10"/>
  <c r="CX25" i="10"/>
  <c r="CX26" i="10"/>
  <c r="CX27" i="10"/>
  <c r="CX28" i="10"/>
  <c r="CX29" i="10"/>
  <c r="CX30" i="10"/>
  <c r="CX31" i="10"/>
  <c r="CX32" i="10"/>
  <c r="CX33" i="10"/>
  <c r="CX9" i="10"/>
  <c r="CV9" i="10"/>
  <c r="CO9" i="10"/>
  <c r="CI9" i="10"/>
  <c r="CG9" i="10"/>
  <c r="DA15" i="10" l="1"/>
  <c r="CL33" i="10"/>
  <c r="CL32" i="10"/>
  <c r="CL24" i="10"/>
  <c r="CL16" i="10"/>
  <c r="CL29" i="10"/>
  <c r="CL21" i="10"/>
  <c r="CL13" i="10"/>
  <c r="DA23" i="10"/>
  <c r="DA26" i="10"/>
  <c r="DA18" i="10"/>
  <c r="CL15" i="10"/>
  <c r="CL28" i="10"/>
  <c r="CL20" i="10"/>
  <c r="DA33" i="10"/>
  <c r="DA32" i="10"/>
  <c r="DA24" i="10"/>
  <c r="DA16" i="10"/>
  <c r="DA31" i="10"/>
  <c r="CL25" i="10"/>
  <c r="CL17" i="10"/>
  <c r="CL31" i="10"/>
  <c r="CL23" i="10"/>
  <c r="DA28" i="10"/>
  <c r="DA20" i="10"/>
  <c r="DA27" i="10"/>
  <c r="DA19" i="10"/>
  <c r="CL30" i="10"/>
  <c r="CL22" i="10"/>
  <c r="CL14" i="10"/>
  <c r="CL27" i="10"/>
  <c r="CL26" i="10"/>
  <c r="CL18" i="10"/>
  <c r="DA30" i="10"/>
  <c r="DA22" i="10"/>
  <c r="DA14" i="10"/>
  <c r="DA25" i="10"/>
  <c r="DA17" i="10"/>
  <c r="CL19" i="10"/>
  <c r="DA29" i="10"/>
  <c r="DA21" i="10"/>
  <c r="DA13" i="10"/>
  <c r="CP10" i="10" l="1"/>
  <c r="CP11" i="10"/>
  <c r="CO11" i="10" s="1"/>
  <c r="CP12" i="10"/>
  <c r="CP13" i="10"/>
  <c r="CP14" i="10"/>
  <c r="CP15" i="10"/>
  <c r="CP16" i="10"/>
  <c r="CP17" i="10"/>
  <c r="CP18" i="10"/>
  <c r="CP19" i="10"/>
  <c r="CP20" i="10"/>
  <c r="CP21" i="10"/>
  <c r="CP22" i="10"/>
  <c r="CP23" i="10"/>
  <c r="CP24" i="10"/>
  <c r="CP25" i="10"/>
  <c r="CP26" i="10"/>
  <c r="CP27" i="10"/>
  <c r="CP28" i="10"/>
  <c r="CP29" i="10"/>
  <c r="CP30" i="10"/>
  <c r="CP31" i="10"/>
  <c r="CP32" i="10"/>
  <c r="CP33" i="10"/>
  <c r="CR10" i="10"/>
  <c r="CR11" i="10"/>
  <c r="CR12" i="10"/>
  <c r="CR13" i="10"/>
  <c r="CR14" i="10"/>
  <c r="CR15" i="10"/>
  <c r="CR16" i="10"/>
  <c r="CR17" i="10"/>
  <c r="CR18" i="10"/>
  <c r="CR19" i="10"/>
  <c r="CR20" i="10"/>
  <c r="CR21" i="10"/>
  <c r="CR22" i="10"/>
  <c r="CR23" i="10"/>
  <c r="CR24" i="10"/>
  <c r="CR25" i="10"/>
  <c r="CR26" i="10"/>
  <c r="CR27" i="10"/>
  <c r="CR28" i="10"/>
  <c r="CR29" i="10"/>
  <c r="CR30" i="10"/>
  <c r="CR31" i="10"/>
  <c r="CR32" i="10"/>
  <c r="CR33" i="10"/>
  <c r="CT10" i="10"/>
  <c r="CT11" i="10"/>
  <c r="CT12" i="10"/>
  <c r="CT13" i="10"/>
  <c r="CT14" i="10"/>
  <c r="CT15" i="10"/>
  <c r="CT16" i="10"/>
  <c r="CT17" i="10"/>
  <c r="CT18" i="10"/>
  <c r="CT19" i="10"/>
  <c r="CT20" i="10"/>
  <c r="CT21" i="10"/>
  <c r="CT22" i="10"/>
  <c r="CT23" i="10"/>
  <c r="CT24" i="10"/>
  <c r="CT25" i="10"/>
  <c r="CT26" i="10"/>
  <c r="CT27" i="10"/>
  <c r="CT28" i="10"/>
  <c r="CT29" i="10"/>
  <c r="CT30" i="10"/>
  <c r="CT31" i="10"/>
  <c r="CT32" i="10"/>
  <c r="CT33" i="10"/>
  <c r="CU10" i="10"/>
  <c r="CU11" i="10"/>
  <c r="CU12" i="10"/>
  <c r="CU13" i="10"/>
  <c r="CU14" i="10"/>
  <c r="CU15" i="10"/>
  <c r="CU16" i="10"/>
  <c r="CU17" i="10"/>
  <c r="CU18" i="10"/>
  <c r="CU19" i="10"/>
  <c r="CU20" i="10"/>
  <c r="CU21" i="10"/>
  <c r="CU22" i="10"/>
  <c r="CU23" i="10"/>
  <c r="CU24" i="10"/>
  <c r="CU25" i="10"/>
  <c r="CU26" i="10"/>
  <c r="CU27" i="10"/>
  <c r="CU28" i="10"/>
  <c r="CU29" i="10"/>
  <c r="CU30" i="10"/>
  <c r="CU31" i="10"/>
  <c r="CU32" i="10"/>
  <c r="CU33" i="10"/>
  <c r="CW10" i="10"/>
  <c r="CW11" i="10"/>
  <c r="CW12" i="10"/>
  <c r="CW13" i="10"/>
  <c r="CW14" i="10"/>
  <c r="CW15" i="10"/>
  <c r="CW16" i="10"/>
  <c r="CW17" i="10"/>
  <c r="CW18" i="10"/>
  <c r="CW19" i="10"/>
  <c r="CW20" i="10"/>
  <c r="CW21" i="10"/>
  <c r="CW22" i="10"/>
  <c r="CW23" i="10"/>
  <c r="CW24" i="10"/>
  <c r="CW25" i="10"/>
  <c r="CW26" i="10"/>
  <c r="CW27" i="10"/>
  <c r="CW28" i="10"/>
  <c r="CW29" i="10"/>
  <c r="CW30" i="10"/>
  <c r="CW31" i="10"/>
  <c r="CW32" i="10"/>
  <c r="CW33" i="10"/>
  <c r="CY10" i="10"/>
  <c r="CY11" i="10"/>
  <c r="CY12" i="10"/>
  <c r="CY13" i="10"/>
  <c r="CY14" i="10"/>
  <c r="CY15" i="10"/>
  <c r="CY16" i="10"/>
  <c r="CY17" i="10"/>
  <c r="CY18" i="10"/>
  <c r="CY19" i="10"/>
  <c r="CY20" i="10"/>
  <c r="CY21" i="10"/>
  <c r="CY22" i="10"/>
  <c r="CY23" i="10"/>
  <c r="CY24" i="10"/>
  <c r="CY25" i="10"/>
  <c r="CY26" i="10"/>
  <c r="CY27" i="10"/>
  <c r="CY28" i="10"/>
  <c r="CY29" i="10"/>
  <c r="CY30" i="10"/>
  <c r="CY31" i="10"/>
  <c r="CY32" i="10"/>
  <c r="CY33" i="10"/>
  <c r="CY9" i="10"/>
  <c r="CW9" i="10"/>
  <c r="CU9" i="10"/>
  <c r="CT9" i="10"/>
  <c r="CR9" i="10"/>
  <c r="CP9" i="10"/>
  <c r="BZ9" i="10"/>
  <c r="AK391" i="4"/>
  <c r="AK392" i="4" s="1"/>
  <c r="AK393" i="4" s="1"/>
  <c r="AK394" i="4" s="1"/>
  <c r="AK395" i="4" s="1"/>
  <c r="AK396" i="4" s="1"/>
  <c r="AK397" i="4" s="1"/>
  <c r="AK398" i="4" s="1"/>
  <c r="AK399" i="4" s="1"/>
  <c r="AK400" i="4" s="1"/>
  <c r="AK401" i="4" s="1"/>
  <c r="AK402" i="4" s="1"/>
  <c r="AK403" i="4" s="1"/>
  <c r="AK404" i="4" s="1"/>
  <c r="AK405" i="4" s="1"/>
  <c r="AK406" i="4" s="1"/>
  <c r="AK407" i="4" s="1"/>
  <c r="AK408" i="4" s="1"/>
  <c r="AK409" i="4" s="1"/>
  <c r="AK410" i="4" s="1"/>
  <c r="AK411" i="4" s="1"/>
  <c r="AK412" i="4" s="1"/>
  <c r="AK413" i="4" s="1"/>
  <c r="AK414" i="4" s="1"/>
  <c r="AK415" i="4" s="1"/>
  <c r="AK416" i="4" s="1"/>
  <c r="AK417" i="4" s="1"/>
  <c r="AK418" i="4" s="1"/>
  <c r="AK419" i="4" s="1"/>
  <c r="AK420" i="4" s="1"/>
  <c r="AK421" i="4" s="1"/>
  <c r="AK422" i="4" s="1"/>
  <c r="AK423" i="4" s="1"/>
  <c r="AK424" i="4" s="1"/>
  <c r="AK425" i="4" s="1"/>
  <c r="AK426" i="4" s="1"/>
  <c r="AK427" i="4" s="1"/>
  <c r="AK428" i="4" s="1"/>
  <c r="AK429" i="4" s="1"/>
  <c r="AK430" i="4" s="1"/>
  <c r="AK431" i="4" s="1"/>
  <c r="AK432" i="4" s="1"/>
  <c r="AK433" i="4" s="1"/>
  <c r="AK434" i="4" s="1"/>
  <c r="AK435" i="4" s="1"/>
  <c r="AK436" i="4" s="1"/>
  <c r="AK437" i="4" s="1"/>
  <c r="AK438" i="4" s="1"/>
  <c r="AK439" i="4" s="1"/>
  <c r="AK440" i="4" s="1"/>
  <c r="AK441" i="4" s="1"/>
  <c r="AK442" i="4" s="1"/>
  <c r="AK443" i="4" s="1"/>
  <c r="AK444" i="4" s="1"/>
  <c r="AK445" i="4" s="1"/>
  <c r="AK446" i="4" s="1"/>
  <c r="AK447" i="4" s="1"/>
  <c r="AK448" i="4" s="1"/>
  <c r="AK449" i="4" s="1"/>
  <c r="AK450" i="4" s="1"/>
  <c r="AK451" i="4" s="1"/>
  <c r="AK452" i="4" s="1"/>
  <c r="AK453" i="4" s="1"/>
  <c r="AK454" i="4" s="1"/>
  <c r="AK455" i="4" s="1"/>
  <c r="AK456" i="4" s="1"/>
  <c r="AK457" i="4" s="1"/>
  <c r="AK458" i="4" s="1"/>
  <c r="AK459" i="4" s="1"/>
  <c r="AK460" i="4" s="1"/>
  <c r="AK461" i="4" s="1"/>
  <c r="AK462" i="4" s="1"/>
  <c r="AK463" i="4" s="1"/>
  <c r="AK464" i="4" s="1"/>
  <c r="AK465" i="4" s="1"/>
  <c r="AK466" i="4" s="1"/>
  <c r="AK467" i="4" s="1"/>
  <c r="AK468" i="4" s="1"/>
  <c r="AK469" i="4" s="1"/>
  <c r="AK470" i="4" s="1"/>
  <c r="AK471" i="4" s="1"/>
  <c r="AK472" i="4" s="1"/>
  <c r="AK473" i="4" s="1"/>
  <c r="AK474" i="4" s="1"/>
  <c r="AK475" i="4" s="1"/>
  <c r="AK476" i="4" s="1"/>
  <c r="AK477" i="4" s="1"/>
  <c r="AK478" i="4" s="1"/>
  <c r="AK479" i="4" s="1"/>
  <c r="AK480" i="4" s="1"/>
  <c r="AK481" i="4" s="1"/>
  <c r="AK482" i="4" s="1"/>
  <c r="AK483" i="4" s="1"/>
  <c r="AK484" i="4" s="1"/>
  <c r="AK485" i="4" s="1"/>
  <c r="AK486" i="4" s="1"/>
  <c r="AK487" i="4" s="1"/>
  <c r="AK488" i="4" s="1"/>
  <c r="AK489" i="4" s="1"/>
  <c r="AK490" i="4" s="1"/>
  <c r="AK491" i="4" s="1"/>
  <c r="AK492" i="4" s="1"/>
  <c r="AK493" i="4" s="1"/>
  <c r="AK494" i="4" s="1"/>
  <c r="AK495" i="4" s="1"/>
  <c r="AK496" i="4" s="1"/>
  <c r="AK497" i="4" s="1"/>
  <c r="AK498" i="4" s="1"/>
  <c r="AK499" i="4" s="1"/>
  <c r="AK500" i="4" s="1"/>
  <c r="AK501" i="4" s="1"/>
  <c r="AK502" i="4" s="1"/>
  <c r="AK503" i="4" s="1"/>
  <c r="AK504" i="4" s="1"/>
  <c r="AK505" i="4" s="1"/>
  <c r="AK506" i="4" s="1"/>
  <c r="AK507" i="4" s="1"/>
  <c r="AK508" i="4" s="1"/>
  <c r="AK509" i="4" s="1"/>
  <c r="AK510" i="4" s="1"/>
  <c r="AK511" i="4" s="1"/>
  <c r="AK512" i="4" s="1"/>
  <c r="AK513" i="4" s="1"/>
  <c r="AK514" i="4" s="1"/>
  <c r="AK515" i="4" s="1"/>
  <c r="AK516" i="4" s="1"/>
  <c r="AK517" i="4" s="1"/>
  <c r="AK518" i="4" s="1"/>
  <c r="AK519" i="4" s="1"/>
  <c r="AK520" i="4" s="1"/>
  <c r="AK521" i="4" s="1"/>
  <c r="AK522" i="4" s="1"/>
  <c r="AK523" i="4" s="1"/>
  <c r="AK524" i="4" s="1"/>
  <c r="AK525" i="4" s="1"/>
  <c r="AK526" i="4" s="1"/>
  <c r="AK527" i="4" s="1"/>
  <c r="AK528" i="4" s="1"/>
  <c r="AK529" i="4" s="1"/>
  <c r="AK530" i="4" s="1"/>
  <c r="AK531" i="4" s="1"/>
  <c r="AK532" i="4" s="1"/>
  <c r="AK533" i="4" s="1"/>
  <c r="AK534" i="4" s="1"/>
  <c r="AK535" i="4" s="1"/>
  <c r="AK536" i="4" s="1"/>
  <c r="AK537" i="4" s="1"/>
  <c r="AK538" i="4" s="1"/>
  <c r="AK539" i="4" s="1"/>
  <c r="AK540" i="4" s="1"/>
  <c r="AK541" i="4" s="1"/>
  <c r="AK542" i="4" s="1"/>
  <c r="AK543" i="4" s="1"/>
  <c r="AK544" i="4" s="1"/>
  <c r="AK545" i="4" s="1"/>
  <c r="AK546" i="4" s="1"/>
  <c r="AK547" i="4" s="1"/>
  <c r="AK548" i="4" s="1"/>
  <c r="AK549" i="4" s="1"/>
  <c r="AK550" i="4" s="1"/>
  <c r="AK551" i="4" s="1"/>
  <c r="AK552" i="4" s="1"/>
  <c r="AK553" i="4" s="1"/>
  <c r="AK554" i="4" s="1"/>
  <c r="AK555" i="4" s="1"/>
  <c r="AK556" i="4" s="1"/>
  <c r="AK557" i="4" s="1"/>
  <c r="AK558" i="4" s="1"/>
  <c r="AK559" i="4" s="1"/>
  <c r="AK560" i="4" s="1"/>
  <c r="AK561" i="4" s="1"/>
  <c r="AK562" i="4" s="1"/>
  <c r="AK563" i="4" s="1"/>
  <c r="AK564" i="4" s="1"/>
  <c r="AK565" i="4" s="1"/>
  <c r="AK566" i="4" s="1"/>
  <c r="AK567" i="4" s="1"/>
  <c r="AK568" i="4" s="1"/>
  <c r="AK569" i="4" s="1"/>
  <c r="AK570" i="4" s="1"/>
  <c r="AK571" i="4" s="1"/>
  <c r="AK572" i="4" s="1"/>
  <c r="AK573" i="4" s="1"/>
  <c r="AK574" i="4" s="1"/>
  <c r="AK575" i="4" s="1"/>
  <c r="AK576" i="4" s="1"/>
  <c r="AK577" i="4" s="1"/>
  <c r="AK578" i="4" s="1"/>
  <c r="AK579" i="4" s="1"/>
  <c r="AK580" i="4" s="1"/>
  <c r="AK581" i="4" s="1"/>
  <c r="AK582" i="4" s="1"/>
  <c r="AK583" i="4" s="1"/>
  <c r="AK584" i="4" s="1"/>
  <c r="AK585" i="4" s="1"/>
  <c r="AK586" i="4" s="1"/>
  <c r="AK587" i="4" s="1"/>
  <c r="AK588" i="4" s="1"/>
  <c r="AK589" i="4" s="1"/>
  <c r="AK590" i="4" s="1"/>
  <c r="AK591" i="4" s="1"/>
  <c r="AK592" i="4" s="1"/>
  <c r="AK593" i="4" s="1"/>
  <c r="AK594" i="4" s="1"/>
  <c r="AK595" i="4" s="1"/>
  <c r="AK596" i="4" s="1"/>
  <c r="AK597" i="4" s="1"/>
  <c r="AK598" i="4" s="1"/>
  <c r="AK599" i="4" s="1"/>
  <c r="AK600" i="4" s="1"/>
  <c r="AK601" i="4" s="1"/>
  <c r="AK602" i="4" s="1"/>
  <c r="AK603" i="4" s="1"/>
  <c r="AK604" i="4" s="1"/>
  <c r="AK605" i="4" s="1"/>
  <c r="AK606" i="4" s="1"/>
  <c r="AK607" i="4" s="1"/>
  <c r="AK608" i="4" s="1"/>
  <c r="AK609" i="4" s="1"/>
  <c r="AK610" i="4" s="1"/>
  <c r="AK611" i="4" s="1"/>
  <c r="AK612" i="4" s="1"/>
  <c r="AK613" i="4" s="1"/>
  <c r="AK614" i="4" s="1"/>
  <c r="AK615" i="4" s="1"/>
  <c r="AK616" i="4" s="1"/>
  <c r="AK617" i="4" s="1"/>
  <c r="AK618" i="4" s="1"/>
  <c r="AK619" i="4" s="1"/>
  <c r="AK620" i="4" s="1"/>
  <c r="AK621" i="4" s="1"/>
  <c r="AK622" i="4" s="1"/>
  <c r="AK623" i="4" s="1"/>
  <c r="AK624" i="4" s="1"/>
  <c r="AK625" i="4" s="1"/>
  <c r="AK626" i="4" s="1"/>
  <c r="AK627" i="4" s="1"/>
  <c r="AK628" i="4" s="1"/>
  <c r="AK629" i="4" s="1"/>
  <c r="AK630" i="4" s="1"/>
  <c r="AK631" i="4" s="1"/>
  <c r="AK632" i="4" s="1"/>
  <c r="AK633" i="4" s="1"/>
  <c r="AK634" i="4" s="1"/>
  <c r="AK635" i="4" s="1"/>
  <c r="AK636" i="4" s="1"/>
  <c r="AK637" i="4" s="1"/>
  <c r="AK638" i="4" s="1"/>
  <c r="AK639" i="4" s="1"/>
  <c r="AK640" i="4" s="1"/>
  <c r="AK641" i="4" s="1"/>
  <c r="AK642" i="4" s="1"/>
  <c r="AK643" i="4" s="1"/>
  <c r="AK644" i="4" s="1"/>
  <c r="AK645" i="4" s="1"/>
  <c r="AK646" i="4" s="1"/>
  <c r="AK647" i="4" s="1"/>
  <c r="AK648" i="4" s="1"/>
  <c r="AK649" i="4" s="1"/>
  <c r="AK650" i="4" s="1"/>
  <c r="AK651" i="4" s="1"/>
  <c r="AK652" i="4" s="1"/>
  <c r="AK653" i="4" s="1"/>
  <c r="AK654" i="4" s="1"/>
  <c r="AK655" i="4" s="1"/>
  <c r="AK656" i="4" s="1"/>
  <c r="AK657" i="4" s="1"/>
  <c r="AK658" i="4" s="1"/>
  <c r="AK659" i="4" s="1"/>
  <c r="AK660" i="4" s="1"/>
  <c r="AK661" i="4" s="1"/>
  <c r="AK662" i="4" s="1"/>
  <c r="AK663" i="4" s="1"/>
  <c r="AK664" i="4" s="1"/>
  <c r="AK665" i="4" s="1"/>
  <c r="AK666" i="4" s="1"/>
  <c r="AK667" i="4" s="1"/>
  <c r="AK668" i="4" s="1"/>
  <c r="AK669" i="4" s="1"/>
  <c r="AK670" i="4" s="1"/>
  <c r="AK671" i="4" s="1"/>
  <c r="AK672" i="4" s="1"/>
  <c r="AK673" i="4" s="1"/>
  <c r="AK674" i="4" s="1"/>
  <c r="AK675" i="4" s="1"/>
  <c r="AK676" i="4" s="1"/>
  <c r="AK677" i="4" s="1"/>
  <c r="AK678" i="4" s="1"/>
  <c r="AK679" i="4" s="1"/>
  <c r="AK680" i="4" s="1"/>
  <c r="AK681" i="4" s="1"/>
  <c r="AK682" i="4" s="1"/>
  <c r="AK683" i="4" s="1"/>
  <c r="AK684" i="4" s="1"/>
  <c r="AK685" i="4" s="1"/>
  <c r="AK686" i="4" s="1"/>
  <c r="AK687" i="4" s="1"/>
  <c r="AK688" i="4" s="1"/>
  <c r="AK689" i="4" s="1"/>
  <c r="AK690" i="4" s="1"/>
  <c r="AK691" i="4" s="1"/>
  <c r="AK692" i="4" s="1"/>
  <c r="AK693" i="4" s="1"/>
  <c r="AK694" i="4" s="1"/>
  <c r="AK695" i="4" s="1"/>
  <c r="AK696" i="4" s="1"/>
  <c r="AK697" i="4" s="1"/>
  <c r="AK698" i="4" s="1"/>
  <c r="AK699" i="4" s="1"/>
  <c r="AK700" i="4" s="1"/>
  <c r="AK701" i="4" s="1"/>
  <c r="AK702" i="4" s="1"/>
  <c r="AK703" i="4" s="1"/>
  <c r="AK704" i="4" s="1"/>
  <c r="AK705" i="4" s="1"/>
  <c r="AK706" i="4" s="1"/>
  <c r="AK707" i="4" s="1"/>
  <c r="AK708" i="4" s="1"/>
  <c r="AK709" i="4" s="1"/>
  <c r="AK710" i="4" s="1"/>
  <c r="AK711" i="4" s="1"/>
  <c r="AK712" i="4" s="1"/>
  <c r="AK713" i="4" s="1"/>
  <c r="AK714" i="4" s="1"/>
  <c r="AK715" i="4" s="1"/>
  <c r="AK716" i="4" s="1"/>
  <c r="AK717" i="4" s="1"/>
  <c r="AK718" i="4" s="1"/>
  <c r="AK719" i="4" s="1"/>
  <c r="AK720" i="4" s="1"/>
  <c r="AK721" i="4" s="1"/>
  <c r="AK722" i="4" s="1"/>
  <c r="AK723" i="4" s="1"/>
  <c r="AK724" i="4" s="1"/>
  <c r="AK725" i="4" s="1"/>
  <c r="AK726" i="4" s="1"/>
  <c r="AK727" i="4" s="1"/>
  <c r="AK728" i="4" s="1"/>
  <c r="AK729" i="4" s="1"/>
  <c r="AK730" i="4" s="1"/>
  <c r="AK731" i="4" s="1"/>
  <c r="AK732" i="4" s="1"/>
  <c r="AK733" i="4" s="1"/>
  <c r="AK734" i="4" s="1"/>
  <c r="AK735" i="4" s="1"/>
  <c r="AK736" i="4" s="1"/>
  <c r="AK737" i="4" s="1"/>
  <c r="AK738" i="4" s="1"/>
  <c r="AK739" i="4" s="1"/>
  <c r="AK740" i="4" s="1"/>
  <c r="AK741" i="4" s="1"/>
  <c r="AK742" i="4" s="1"/>
  <c r="AK743" i="4" s="1"/>
  <c r="AK744" i="4" s="1"/>
  <c r="AK745" i="4" s="1"/>
  <c r="AK746" i="4" s="1"/>
  <c r="AK747" i="4" s="1"/>
  <c r="AK748" i="4" s="1"/>
  <c r="AK749" i="4" s="1"/>
  <c r="AK750" i="4" s="1"/>
  <c r="AK751" i="4" s="1"/>
  <c r="AK752" i="4" s="1"/>
  <c r="AK753" i="4" s="1"/>
  <c r="AK754" i="4" s="1"/>
  <c r="AK755" i="4" s="1"/>
  <c r="AK756" i="4" s="1"/>
  <c r="AK757" i="4" s="1"/>
  <c r="AK758" i="4" s="1"/>
  <c r="AK759" i="4" s="1"/>
  <c r="AK760" i="4" s="1"/>
  <c r="AK761" i="4" s="1"/>
  <c r="AK762" i="4" s="1"/>
  <c r="AK763" i="4" s="1"/>
  <c r="AK764" i="4" s="1"/>
  <c r="AK765" i="4" s="1"/>
  <c r="AK766" i="4" s="1"/>
  <c r="AK767" i="4" s="1"/>
  <c r="AK768" i="4" s="1"/>
  <c r="AK769" i="4" s="1"/>
  <c r="AK770" i="4" s="1"/>
  <c r="AK771" i="4" s="1"/>
  <c r="AK772" i="4" s="1"/>
  <c r="AK773" i="4" s="1"/>
  <c r="AK774" i="4" s="1"/>
  <c r="AK775" i="4" s="1"/>
  <c r="AK776" i="4" s="1"/>
  <c r="AK777" i="4" s="1"/>
  <c r="AK778" i="4" s="1"/>
  <c r="AK779" i="4" s="1"/>
  <c r="AK780" i="4" s="1"/>
  <c r="AK781" i="4" s="1"/>
  <c r="AK782" i="4" s="1"/>
  <c r="AK783" i="4" s="1"/>
  <c r="AK784" i="4" s="1"/>
  <c r="AK785" i="4" s="1"/>
  <c r="AK786" i="4" s="1"/>
  <c r="AK787" i="4" s="1"/>
  <c r="AK788" i="4" s="1"/>
  <c r="AK789" i="4" s="1"/>
  <c r="AK790" i="4" s="1"/>
  <c r="AK791" i="4" s="1"/>
  <c r="AK792" i="4" s="1"/>
  <c r="AK793" i="4" s="1"/>
  <c r="AK794" i="4" s="1"/>
  <c r="AK795" i="4" s="1"/>
  <c r="AK796" i="4" s="1"/>
  <c r="AK797" i="4" s="1"/>
  <c r="AK798" i="4" s="1"/>
  <c r="AK799" i="4" s="1"/>
  <c r="AK800" i="4" s="1"/>
  <c r="AK801" i="4" s="1"/>
  <c r="AK802" i="4" s="1"/>
  <c r="AK803" i="4" s="1"/>
  <c r="AK804" i="4" s="1"/>
  <c r="AK805" i="4" s="1"/>
  <c r="AK806" i="4" s="1"/>
  <c r="AK807" i="4" s="1"/>
  <c r="AK808" i="4" s="1"/>
  <c r="AK809" i="4" s="1"/>
  <c r="AK810" i="4" s="1"/>
  <c r="AK811" i="4" s="1"/>
  <c r="AK812" i="4" s="1"/>
  <c r="AK813" i="4" s="1"/>
  <c r="AK814" i="4" s="1"/>
  <c r="AK815" i="4" s="1"/>
  <c r="AK816" i="4" s="1"/>
  <c r="AK817" i="4" s="1"/>
  <c r="AK818" i="4" s="1"/>
  <c r="AK819" i="4" s="1"/>
  <c r="AK820" i="4" s="1"/>
  <c r="AK821" i="4" s="1"/>
  <c r="AK822" i="4" s="1"/>
  <c r="AK823" i="4" s="1"/>
  <c r="AK824" i="4" s="1"/>
  <c r="AK825" i="4" s="1"/>
  <c r="AK826" i="4" s="1"/>
  <c r="AK827" i="4" s="1"/>
  <c r="AK828" i="4" s="1"/>
  <c r="AK829" i="4" s="1"/>
  <c r="AK830" i="4" s="1"/>
  <c r="AK831" i="4" s="1"/>
  <c r="AK832" i="4" s="1"/>
  <c r="AK833" i="4" s="1"/>
  <c r="AK834" i="4" s="1"/>
  <c r="AK835" i="4" s="1"/>
  <c r="AK836" i="4" s="1"/>
  <c r="AK837" i="4" s="1"/>
  <c r="AK838" i="4" s="1"/>
  <c r="AK839" i="4" s="1"/>
  <c r="AK840" i="4" s="1"/>
  <c r="AK841" i="4" s="1"/>
  <c r="AK842" i="4" s="1"/>
  <c r="AK843" i="4" s="1"/>
  <c r="AK844" i="4" s="1"/>
  <c r="AK845" i="4" s="1"/>
  <c r="AK846" i="4" s="1"/>
  <c r="AK847" i="4" s="1"/>
  <c r="AK848" i="4" s="1"/>
  <c r="AK849" i="4" s="1"/>
  <c r="AK850" i="4" s="1"/>
  <c r="AK851" i="4" s="1"/>
  <c r="AK852" i="4" s="1"/>
  <c r="AK853" i="4" s="1"/>
  <c r="AK854" i="4" s="1"/>
  <c r="AK855" i="4" s="1"/>
  <c r="AK856" i="4" s="1"/>
  <c r="AK857" i="4" s="1"/>
  <c r="AK858" i="4" s="1"/>
  <c r="AK859" i="4" s="1"/>
  <c r="AK860" i="4" s="1"/>
  <c r="AK861" i="4" s="1"/>
  <c r="AK862" i="4" s="1"/>
  <c r="AK863" i="4" s="1"/>
  <c r="AK864" i="4" s="1"/>
  <c r="AK865" i="4" s="1"/>
  <c r="AK866" i="4" s="1"/>
  <c r="AK867" i="4" s="1"/>
  <c r="AK868" i="4" s="1"/>
  <c r="AK869" i="4" s="1"/>
  <c r="AK870" i="4" s="1"/>
  <c r="AK871" i="4" s="1"/>
  <c r="AK872" i="4" s="1"/>
  <c r="AK873" i="4" s="1"/>
  <c r="AK874" i="4" s="1"/>
  <c r="AK875" i="4" s="1"/>
  <c r="AK876" i="4" s="1"/>
  <c r="AK877" i="4" s="1"/>
  <c r="AK878" i="4" s="1"/>
  <c r="AK879" i="4" s="1"/>
  <c r="AK880" i="4" s="1"/>
  <c r="AK881" i="4" s="1"/>
  <c r="AK882" i="4" s="1"/>
  <c r="AK883" i="4" s="1"/>
  <c r="AK884" i="4" s="1"/>
  <c r="AK885" i="4" s="1"/>
  <c r="AK886" i="4" s="1"/>
  <c r="AK887" i="4" s="1"/>
  <c r="AK888" i="4" s="1"/>
  <c r="AK889" i="4" s="1"/>
  <c r="AK890" i="4" s="1"/>
  <c r="AK891" i="4" s="1"/>
  <c r="AK892" i="4" s="1"/>
  <c r="AK893" i="4" s="1"/>
  <c r="AK894" i="4" s="1"/>
  <c r="AK895" i="4" s="1"/>
  <c r="AK896" i="4" s="1"/>
  <c r="AK897" i="4" s="1"/>
  <c r="AK898" i="4" s="1"/>
  <c r="AK899" i="4" s="1"/>
  <c r="AK900" i="4" s="1"/>
  <c r="AK901" i="4" s="1"/>
  <c r="AK902" i="4" s="1"/>
  <c r="AK903" i="4" s="1"/>
  <c r="AK904" i="4" s="1"/>
  <c r="AK905" i="4" s="1"/>
  <c r="AK906" i="4" s="1"/>
  <c r="AK907" i="4" s="1"/>
  <c r="AK908" i="4" s="1"/>
  <c r="AK909" i="4" s="1"/>
  <c r="AK910" i="4" s="1"/>
  <c r="AK911" i="4" s="1"/>
  <c r="AK912" i="4" s="1"/>
  <c r="AK913" i="4" s="1"/>
  <c r="AK914" i="4" s="1"/>
  <c r="AK915" i="4" s="1"/>
  <c r="AK916" i="4" s="1"/>
  <c r="AK917" i="4" s="1"/>
  <c r="AK918" i="4" s="1"/>
  <c r="AK919" i="4" s="1"/>
  <c r="AK920" i="4" s="1"/>
  <c r="AK921" i="4" s="1"/>
  <c r="AK922" i="4" s="1"/>
  <c r="AK923" i="4" s="1"/>
  <c r="AK924" i="4" s="1"/>
  <c r="AK925" i="4" s="1"/>
  <c r="AK926" i="4" s="1"/>
  <c r="AK927" i="4" s="1"/>
  <c r="AK928" i="4" s="1"/>
  <c r="AK929" i="4" s="1"/>
  <c r="AK930" i="4" s="1"/>
  <c r="AK931" i="4" s="1"/>
  <c r="AK932" i="4" s="1"/>
  <c r="AK933" i="4" s="1"/>
  <c r="AK934" i="4" s="1"/>
  <c r="AK935" i="4" s="1"/>
  <c r="AK936" i="4" s="1"/>
  <c r="AK937" i="4" s="1"/>
  <c r="AK938" i="4" s="1"/>
  <c r="AK939" i="4" s="1"/>
  <c r="AK940" i="4" s="1"/>
  <c r="AK941" i="4" s="1"/>
  <c r="AK942" i="4" s="1"/>
  <c r="AK943" i="4" s="1"/>
  <c r="AK944" i="4" s="1"/>
  <c r="AK945" i="4" s="1"/>
  <c r="AK946" i="4" s="1"/>
  <c r="AK947" i="4" s="1"/>
  <c r="AK948" i="4" s="1"/>
  <c r="AK949" i="4" s="1"/>
  <c r="AK950" i="4" s="1"/>
  <c r="AK951" i="4" s="1"/>
  <c r="AK952" i="4" s="1"/>
  <c r="AK953" i="4" s="1"/>
  <c r="AK954" i="4" s="1"/>
  <c r="AK955" i="4" s="1"/>
  <c r="AK956" i="4" s="1"/>
  <c r="AK957" i="4" s="1"/>
  <c r="AK958" i="4" s="1"/>
  <c r="AK959" i="4" s="1"/>
  <c r="AK960" i="4" s="1"/>
  <c r="AK961" i="4" s="1"/>
  <c r="AK962" i="4" s="1"/>
  <c r="AK963" i="4" s="1"/>
  <c r="AK964" i="4" s="1"/>
  <c r="AK965" i="4" s="1"/>
  <c r="AK966" i="4" s="1"/>
  <c r="AK967" i="4" s="1"/>
  <c r="AK968" i="4" s="1"/>
  <c r="AK969" i="4" s="1"/>
  <c r="AK970" i="4" s="1"/>
  <c r="AK971" i="4" s="1"/>
  <c r="AK972" i="4" s="1"/>
  <c r="AK973" i="4" s="1"/>
  <c r="AK974" i="4" s="1"/>
  <c r="AK975" i="4" s="1"/>
  <c r="AK976" i="4" s="1"/>
  <c r="AK977" i="4" s="1"/>
  <c r="AK978" i="4" s="1"/>
  <c r="AK979" i="4" s="1"/>
  <c r="AK980" i="4" s="1"/>
  <c r="AK981" i="4" s="1"/>
  <c r="AK982" i="4" s="1"/>
  <c r="AK983" i="4" s="1"/>
  <c r="AK984" i="4" s="1"/>
  <c r="AK985" i="4" s="1"/>
  <c r="AK986" i="4" s="1"/>
  <c r="AK987" i="4" s="1"/>
  <c r="AK988" i="4" s="1"/>
  <c r="AK989" i="4" s="1"/>
  <c r="AK990" i="4" s="1"/>
  <c r="AK991" i="4" s="1"/>
  <c r="AK992" i="4" s="1"/>
  <c r="AK993" i="4" s="1"/>
  <c r="AK994" i="4" s="1"/>
  <c r="AK995" i="4" s="1"/>
  <c r="AK996" i="4" s="1"/>
  <c r="AK997" i="4" s="1"/>
  <c r="AK998" i="4" s="1"/>
  <c r="AK999" i="4" s="1"/>
  <c r="AK1000" i="4" s="1"/>
  <c r="AK1001" i="4" s="1"/>
  <c r="AK1002" i="4" s="1"/>
  <c r="AK1003" i="4" s="1"/>
  <c r="AK1004" i="4" s="1"/>
  <c r="AK1005" i="4" s="1"/>
  <c r="AK1006" i="4" s="1"/>
  <c r="AK1007" i="4" s="1"/>
  <c r="AK1008" i="4" s="1"/>
  <c r="AK1009" i="4" s="1"/>
  <c r="AK1010" i="4" s="1"/>
  <c r="AK1011" i="4" s="1"/>
  <c r="AK1012" i="4" s="1"/>
  <c r="AK1013" i="4" s="1"/>
  <c r="AK1014" i="4" s="1"/>
  <c r="AK1015" i="4" s="1"/>
  <c r="AK1016" i="4" s="1"/>
  <c r="AK1017" i="4" s="1"/>
  <c r="AK1018" i="4" s="1"/>
  <c r="AK1019" i="4" s="1"/>
  <c r="AK1020" i="4" s="1"/>
  <c r="AK1021" i="4" s="1"/>
  <c r="AK1022" i="4" s="1"/>
  <c r="AK1023" i="4" s="1"/>
  <c r="AK1024" i="4" s="1"/>
  <c r="AK1025" i="4" s="1"/>
  <c r="AK1026" i="4" s="1"/>
  <c r="AK1027" i="4" s="1"/>
  <c r="AK1028" i="4" s="1"/>
  <c r="AK1029" i="4" s="1"/>
  <c r="AK1030" i="4" s="1"/>
  <c r="AK1031" i="4" s="1"/>
  <c r="AK1032" i="4" s="1"/>
  <c r="AK1033" i="4" s="1"/>
  <c r="AK1034" i="4" s="1"/>
  <c r="AK1035" i="4" s="1"/>
  <c r="AK1036" i="4" s="1"/>
  <c r="AK1037" i="4" s="1"/>
  <c r="AK1038" i="4" s="1"/>
  <c r="AK1039" i="4" s="1"/>
  <c r="AK1040" i="4" s="1"/>
  <c r="AK1041" i="4" s="1"/>
  <c r="AK1042" i="4" s="1"/>
  <c r="AK1043" i="4" s="1"/>
  <c r="AK1044" i="4" s="1"/>
  <c r="AK1045" i="4" s="1"/>
  <c r="AK1046" i="4" s="1"/>
  <c r="AK1047" i="4" s="1"/>
  <c r="AK1048" i="4" s="1"/>
  <c r="AK1049" i="4" s="1"/>
  <c r="AK1050" i="4" s="1"/>
  <c r="AK1051" i="4" s="1"/>
  <c r="AK1052" i="4" s="1"/>
  <c r="AK1053" i="4" s="1"/>
  <c r="AK1054" i="4" s="1"/>
  <c r="AK1055" i="4" s="1"/>
  <c r="AK1056" i="4" s="1"/>
  <c r="AK1057" i="4" s="1"/>
  <c r="AK1058" i="4" s="1"/>
  <c r="AK1059" i="4" s="1"/>
  <c r="AK1060" i="4" s="1"/>
  <c r="AK1061" i="4" s="1"/>
  <c r="AK1062" i="4" s="1"/>
  <c r="AK1063" i="4" s="1"/>
  <c r="AK1064" i="4" s="1"/>
  <c r="AK1065" i="4" s="1"/>
  <c r="AK1066" i="4" s="1"/>
  <c r="AK1067" i="4" s="1"/>
  <c r="AK1068" i="4" s="1"/>
  <c r="AK1069" i="4" s="1"/>
  <c r="AK1070" i="4" s="1"/>
  <c r="AK1071" i="4" s="1"/>
  <c r="AK1072" i="4" s="1"/>
  <c r="AK1073" i="4" s="1"/>
  <c r="AK1074" i="4" s="1"/>
  <c r="AK1075" i="4" s="1"/>
  <c r="AK1076" i="4" s="1"/>
  <c r="AK1077" i="4" s="1"/>
  <c r="AK1078" i="4" s="1"/>
  <c r="AK1079" i="4" s="1"/>
  <c r="AK1080" i="4" s="1"/>
  <c r="AK1081" i="4" s="1"/>
  <c r="AK1082" i="4" s="1"/>
  <c r="AK1083" i="4" s="1"/>
  <c r="AK1084" i="4" s="1"/>
  <c r="AK1085" i="4" s="1"/>
  <c r="AK1086" i="4" s="1"/>
  <c r="AK1087" i="4" s="1"/>
  <c r="AK1088" i="4" s="1"/>
  <c r="AK1089" i="4" s="1"/>
  <c r="AK1090" i="4" s="1"/>
  <c r="AK1091" i="4" s="1"/>
  <c r="AK1092" i="4" s="1"/>
  <c r="AK1093" i="4" s="1"/>
  <c r="AK1094" i="4" s="1"/>
  <c r="AK1095" i="4" s="1"/>
  <c r="AK1096" i="4" s="1"/>
  <c r="AK1097" i="4" s="1"/>
  <c r="AK1098" i="4" s="1"/>
  <c r="AK1099" i="4" s="1"/>
  <c r="AK1100" i="4" s="1"/>
  <c r="AK1101" i="4" s="1"/>
  <c r="AK1102" i="4" s="1"/>
  <c r="AK1103" i="4" s="1"/>
  <c r="AK1104" i="4" s="1"/>
  <c r="AK1105" i="4" s="1"/>
  <c r="AK1106" i="4" s="1"/>
  <c r="AK1107" i="4" s="1"/>
  <c r="AK1108" i="4" s="1"/>
  <c r="AK1109" i="4" s="1"/>
  <c r="AK1110" i="4" s="1"/>
  <c r="AK1111" i="4" s="1"/>
  <c r="AK1112" i="4" s="1"/>
  <c r="AK1113" i="4" s="1"/>
  <c r="AK1114" i="4" s="1"/>
  <c r="AK1115" i="4" s="1"/>
  <c r="AK1116" i="4" s="1"/>
  <c r="AK1117" i="4" s="1"/>
  <c r="AK1118" i="4" s="1"/>
  <c r="AK1119" i="4" s="1"/>
  <c r="AK1120" i="4" s="1"/>
  <c r="AK1121" i="4" s="1"/>
  <c r="AK1122" i="4" s="1"/>
  <c r="AK1123" i="4" s="1"/>
  <c r="AK1124" i="4" s="1"/>
  <c r="AK1125" i="4" s="1"/>
  <c r="AK1126" i="4" s="1"/>
  <c r="AK1127" i="4" s="1"/>
  <c r="AK1128" i="4" s="1"/>
  <c r="AK1129" i="4" s="1"/>
  <c r="AK1130" i="4" s="1"/>
  <c r="AK1131" i="4" s="1"/>
  <c r="AK1132" i="4" s="1"/>
  <c r="AK1133" i="4" s="1"/>
  <c r="AK1134" i="4" s="1"/>
  <c r="AK1135" i="4" s="1"/>
  <c r="AK1136" i="4" s="1"/>
  <c r="AK1137" i="4" s="1"/>
  <c r="AK1138" i="4" s="1"/>
  <c r="AK1139" i="4" s="1"/>
  <c r="AK1140" i="4" s="1"/>
  <c r="AK1141" i="4" s="1"/>
  <c r="AK1142" i="4" s="1"/>
  <c r="AK1143" i="4" s="1"/>
  <c r="AK1144" i="4" s="1"/>
  <c r="AK1145" i="4" s="1"/>
  <c r="AK1146" i="4" s="1"/>
  <c r="AK1147" i="4" s="1"/>
  <c r="AK1148" i="4" s="1"/>
  <c r="AK1149" i="4" s="1"/>
  <c r="AK1150" i="4" s="1"/>
  <c r="AK1151" i="4" s="1"/>
  <c r="AK1152" i="4" s="1"/>
  <c r="AK1153" i="4" s="1"/>
  <c r="AK1154" i="4" s="1"/>
  <c r="AK1155" i="4" s="1"/>
  <c r="AK1156" i="4" s="1"/>
  <c r="AK1157" i="4" s="1"/>
  <c r="AK1158" i="4" s="1"/>
  <c r="AK1159" i="4" s="1"/>
  <c r="AK1160" i="4" s="1"/>
  <c r="AK1161" i="4" s="1"/>
  <c r="AK1162" i="4" s="1"/>
  <c r="AK1163" i="4" s="1"/>
  <c r="AK1164" i="4" s="1"/>
  <c r="AK1165" i="4" s="1"/>
  <c r="AK1166" i="4" s="1"/>
  <c r="AK1167" i="4" s="1"/>
  <c r="AK1168" i="4" s="1"/>
  <c r="AK1169" i="4" s="1"/>
  <c r="AK1170" i="4" s="1"/>
  <c r="AK1171" i="4" s="1"/>
  <c r="AK1172" i="4" s="1"/>
  <c r="AK1173" i="4" s="1"/>
  <c r="AK1174" i="4" s="1"/>
  <c r="AK1175" i="4" s="1"/>
  <c r="AK1176" i="4" s="1"/>
  <c r="AK1177" i="4" s="1"/>
  <c r="AK1178" i="4" s="1"/>
  <c r="AK1179" i="4" s="1"/>
  <c r="AK1180" i="4" s="1"/>
  <c r="AK1181" i="4" s="1"/>
  <c r="AK1182" i="4" s="1"/>
  <c r="AK1183" i="4" s="1"/>
  <c r="AK1184" i="4" s="1"/>
  <c r="AK1185" i="4" s="1"/>
  <c r="AK1186" i="4" s="1"/>
  <c r="AK1187" i="4" s="1"/>
  <c r="AK1188" i="4" s="1"/>
  <c r="AK1189" i="4" s="1"/>
  <c r="AK1190" i="4" s="1"/>
  <c r="AK1191" i="4" s="1"/>
  <c r="AK1192" i="4" s="1"/>
  <c r="AK1193" i="4" s="1"/>
  <c r="AK1194" i="4" s="1"/>
  <c r="AK1195" i="4" s="1"/>
  <c r="AK1196" i="4" s="1"/>
  <c r="AK1197" i="4" s="1"/>
  <c r="AK1198" i="4" s="1"/>
  <c r="AK1199" i="4" s="1"/>
  <c r="AK1200" i="4" s="1"/>
  <c r="AK1201" i="4" s="1"/>
  <c r="AK1202" i="4" s="1"/>
  <c r="AK1203" i="4" s="1"/>
  <c r="AK1204" i="4" s="1"/>
  <c r="AK1205" i="4" s="1"/>
  <c r="AK1206" i="4" s="1"/>
  <c r="AK1207" i="4" s="1"/>
  <c r="AK1208" i="4" s="1"/>
  <c r="AK1209" i="4" s="1"/>
  <c r="AK1210" i="4" s="1"/>
  <c r="AK1211" i="4" s="1"/>
  <c r="AK1212" i="4" s="1"/>
  <c r="AK1213" i="4" s="1"/>
  <c r="AK1214" i="4" s="1"/>
  <c r="AK1215" i="4" s="1"/>
  <c r="AK1216" i="4" s="1"/>
  <c r="AK1217" i="4" s="1"/>
  <c r="AK1218" i="4" s="1"/>
  <c r="AK1219" i="4" s="1"/>
  <c r="AK1220" i="4" s="1"/>
  <c r="AK1221" i="4" s="1"/>
  <c r="AK1222" i="4" s="1"/>
  <c r="AK1223" i="4" s="1"/>
  <c r="AK1224" i="4" s="1"/>
  <c r="AK1225" i="4" s="1"/>
  <c r="AK1226" i="4" s="1"/>
  <c r="AK1227" i="4" s="1"/>
  <c r="AK1228" i="4" s="1"/>
  <c r="AK1229" i="4" s="1"/>
  <c r="AK1230" i="4" s="1"/>
  <c r="AK1231" i="4" s="1"/>
  <c r="AK1232" i="4" s="1"/>
  <c r="AK1233" i="4" s="1"/>
  <c r="AK1234" i="4" s="1"/>
  <c r="AK1235" i="4" s="1"/>
  <c r="AK1236" i="4" s="1"/>
  <c r="AK1237" i="4" s="1"/>
  <c r="AK1238" i="4" s="1"/>
  <c r="AK1239" i="4" s="1"/>
  <c r="AK1240" i="4" s="1"/>
  <c r="AK1241" i="4" s="1"/>
  <c r="AK1242" i="4" s="1"/>
  <c r="AK1243" i="4" s="1"/>
  <c r="AK1244" i="4" s="1"/>
  <c r="AK1245" i="4" s="1"/>
  <c r="AK1246" i="4" s="1"/>
  <c r="AK1247" i="4" s="1"/>
  <c r="AK1248" i="4" s="1"/>
  <c r="AK1249" i="4" s="1"/>
  <c r="AK1250" i="4" s="1"/>
  <c r="AK1251" i="4" s="1"/>
  <c r="AK1252" i="4" s="1"/>
  <c r="AK1253" i="4" s="1"/>
  <c r="AK1254" i="4" s="1"/>
  <c r="AK1255" i="4" s="1"/>
  <c r="AK1256" i="4" s="1"/>
  <c r="AK1257" i="4" s="1"/>
  <c r="AK1258" i="4" s="1"/>
  <c r="AK1259" i="4" s="1"/>
  <c r="AK1260" i="4" s="1"/>
  <c r="AK1261" i="4" s="1"/>
  <c r="AK1262" i="4" s="1"/>
  <c r="AK1263" i="4" s="1"/>
  <c r="AK1264" i="4" s="1"/>
  <c r="AK1265" i="4" s="1"/>
  <c r="AK1266" i="4" s="1"/>
  <c r="AK1267" i="4" s="1"/>
  <c r="AK1268" i="4" s="1"/>
  <c r="AK1269" i="4" s="1"/>
  <c r="AK1270" i="4" s="1"/>
  <c r="AK1271" i="4" s="1"/>
  <c r="AK1272" i="4" s="1"/>
  <c r="AK1273" i="4" s="1"/>
  <c r="AK1274" i="4" s="1"/>
  <c r="AK1275" i="4" s="1"/>
  <c r="AK1276" i="4" s="1"/>
  <c r="AK1277" i="4" s="1"/>
  <c r="AK1278" i="4" s="1"/>
  <c r="AK1279" i="4" s="1"/>
  <c r="AK1280" i="4" s="1"/>
  <c r="AK1281" i="4" s="1"/>
  <c r="AK1282" i="4" s="1"/>
  <c r="AK1283" i="4" s="1"/>
  <c r="AK1284" i="4" s="1"/>
  <c r="AK1285" i="4" s="1"/>
  <c r="AK1286" i="4" s="1"/>
  <c r="AK1287" i="4" s="1"/>
  <c r="AK1288" i="4" s="1"/>
  <c r="AK1289" i="4" s="1"/>
  <c r="AK1290" i="4" s="1"/>
  <c r="AK1291" i="4" s="1"/>
  <c r="AK1292" i="4" s="1"/>
  <c r="AK1293" i="4" s="1"/>
  <c r="AK1294" i="4" s="1"/>
  <c r="AK1295" i="4" s="1"/>
  <c r="AK1296" i="4" s="1"/>
  <c r="AK1297" i="4" s="1"/>
  <c r="AK1298" i="4" s="1"/>
  <c r="AK1299" i="4" s="1"/>
  <c r="AK1300" i="4" s="1"/>
  <c r="AK1301" i="4" s="1"/>
  <c r="AK1302" i="4" s="1"/>
  <c r="AK1303" i="4" s="1"/>
  <c r="AK1304" i="4" s="1"/>
  <c r="AK1305" i="4" s="1"/>
  <c r="AK1306" i="4" s="1"/>
  <c r="AK1307" i="4" s="1"/>
  <c r="AK1308" i="4" s="1"/>
  <c r="AK1309" i="4" s="1"/>
  <c r="AK1310" i="4" s="1"/>
  <c r="AK1311" i="4" s="1"/>
  <c r="AK1312" i="4" s="1"/>
  <c r="AK1313" i="4" s="1"/>
  <c r="AK1314" i="4" s="1"/>
  <c r="AK1315" i="4" s="1"/>
  <c r="AK1316" i="4" s="1"/>
  <c r="AK1317" i="4" s="1"/>
  <c r="AK1318" i="4" s="1"/>
  <c r="AK1319" i="4" s="1"/>
  <c r="AK1320" i="4" s="1"/>
  <c r="AK1321" i="4" s="1"/>
  <c r="AK1322" i="4" s="1"/>
  <c r="AK1323" i="4" s="1"/>
  <c r="AK1324" i="4" s="1"/>
  <c r="AK1325" i="4" s="1"/>
  <c r="AK1326" i="4" s="1"/>
  <c r="AK1327" i="4" s="1"/>
  <c r="AK1328" i="4" s="1"/>
  <c r="AK1329" i="4" s="1"/>
  <c r="AK1330" i="4" s="1"/>
  <c r="AK1331" i="4" s="1"/>
  <c r="AK1332" i="4" s="1"/>
  <c r="AK1333" i="4" s="1"/>
  <c r="AK1334" i="4" s="1"/>
  <c r="AK1335" i="4" s="1"/>
  <c r="AK1336" i="4" s="1"/>
  <c r="AK1337" i="4" s="1"/>
  <c r="AK1338" i="4" s="1"/>
  <c r="AK1339" i="4" s="1"/>
  <c r="AK1340" i="4" s="1"/>
  <c r="AK1341" i="4" s="1"/>
  <c r="AK1342" i="4" s="1"/>
  <c r="AK1343" i="4" s="1"/>
  <c r="AK1344" i="4" s="1"/>
  <c r="AK1345" i="4" s="1"/>
  <c r="AK1346" i="4" s="1"/>
  <c r="AK1347" i="4" s="1"/>
  <c r="AK1348" i="4" s="1"/>
  <c r="AK1349" i="4" s="1"/>
  <c r="AK1350" i="4" s="1"/>
  <c r="AK1351" i="4" s="1"/>
  <c r="AK1352" i="4" s="1"/>
  <c r="AK1353" i="4" s="1"/>
  <c r="AK1354" i="4" s="1"/>
  <c r="AK1355" i="4" s="1"/>
  <c r="AK1356" i="4" s="1"/>
  <c r="AK1357" i="4" s="1"/>
  <c r="AK1358" i="4" s="1"/>
  <c r="AK1359" i="4" s="1"/>
  <c r="AK1360" i="4" s="1"/>
  <c r="AK1361" i="4" s="1"/>
  <c r="AK1362" i="4" s="1"/>
  <c r="AK1363" i="4" s="1"/>
  <c r="AK1364" i="4" s="1"/>
  <c r="AK1365" i="4" s="1"/>
  <c r="AK1366" i="4" s="1"/>
  <c r="AK1367" i="4" s="1"/>
  <c r="AK1368" i="4" s="1"/>
  <c r="AK1369" i="4" s="1"/>
  <c r="AK1370" i="4" s="1"/>
  <c r="AK1371" i="4" s="1"/>
  <c r="AK1372" i="4" s="1"/>
  <c r="AK1373" i="4" s="1"/>
  <c r="AK1374" i="4" s="1"/>
  <c r="AK1375" i="4" s="1"/>
  <c r="AK1376" i="4" s="1"/>
  <c r="AK1377" i="4" s="1"/>
  <c r="AK1378" i="4" s="1"/>
  <c r="AK1379" i="4" s="1"/>
  <c r="AK1380" i="4" s="1"/>
  <c r="AK1381" i="4" s="1"/>
  <c r="AK1382" i="4" s="1"/>
  <c r="AK1383" i="4" s="1"/>
  <c r="AK1384" i="4" s="1"/>
  <c r="AK1385" i="4" s="1"/>
  <c r="AK1386" i="4" s="1"/>
  <c r="AK1387" i="4" s="1"/>
  <c r="AK1388" i="4" s="1"/>
  <c r="AK1389" i="4" s="1"/>
  <c r="AK1390" i="4" s="1"/>
  <c r="AK1391" i="4" s="1"/>
  <c r="AK1392" i="4" s="1"/>
  <c r="AK1393" i="4" s="1"/>
  <c r="AK1394" i="4" s="1"/>
  <c r="AK1395" i="4" s="1"/>
  <c r="AK1396" i="4" s="1"/>
  <c r="AK1397" i="4" s="1"/>
  <c r="AK1398" i="4" s="1"/>
  <c r="AK1399" i="4" s="1"/>
  <c r="AK1400" i="4" s="1"/>
  <c r="AK1401" i="4" s="1"/>
  <c r="AK1402" i="4" s="1"/>
  <c r="AK1403" i="4" s="1"/>
  <c r="AK1404" i="4" s="1"/>
  <c r="AK1405" i="4" s="1"/>
  <c r="AK1406" i="4" s="1"/>
  <c r="AK1407" i="4" s="1"/>
  <c r="AK1408" i="4" s="1"/>
  <c r="AK1409" i="4" s="1"/>
  <c r="AK1410" i="4" s="1"/>
  <c r="AK1411" i="4" s="1"/>
  <c r="AK1412" i="4" s="1"/>
  <c r="AK1413" i="4" s="1"/>
  <c r="AK1414" i="4" s="1"/>
  <c r="AK1415" i="4" s="1"/>
  <c r="AK1416" i="4" s="1"/>
  <c r="AK1417" i="4" s="1"/>
  <c r="AK1418" i="4" s="1"/>
  <c r="AK1419" i="4" s="1"/>
  <c r="AK1420" i="4" s="1"/>
  <c r="AK1421" i="4" s="1"/>
  <c r="AK1422" i="4" s="1"/>
  <c r="AK1423" i="4" s="1"/>
  <c r="AK1424" i="4" s="1"/>
  <c r="AK1425" i="4" s="1"/>
  <c r="AK1426" i="4" s="1"/>
  <c r="AK1427" i="4" s="1"/>
  <c r="AK1428" i="4" s="1"/>
  <c r="AK1429" i="4" s="1"/>
  <c r="AK1430" i="4" s="1"/>
  <c r="AK1431" i="4" s="1"/>
  <c r="AK1432" i="4" s="1"/>
  <c r="AK1433" i="4" s="1"/>
  <c r="AK1434" i="4" s="1"/>
  <c r="AK1435" i="4" s="1"/>
  <c r="AK1436" i="4" s="1"/>
  <c r="AK1437" i="4" s="1"/>
  <c r="AK1438" i="4" s="1"/>
  <c r="AK1439" i="4" s="1"/>
  <c r="AK1440" i="4" s="1"/>
  <c r="AK1441" i="4" s="1"/>
  <c r="AK1442" i="4" s="1"/>
  <c r="AK1443" i="4" s="1"/>
  <c r="AK1444" i="4" s="1"/>
  <c r="AK1445" i="4" s="1"/>
  <c r="AK1446" i="4" s="1"/>
  <c r="AK1447" i="4" s="1"/>
  <c r="AK1448" i="4" s="1"/>
  <c r="AK1449" i="4" s="1"/>
  <c r="AK1450" i="4" s="1"/>
  <c r="AK1451" i="4" s="1"/>
  <c r="AK1452" i="4" s="1"/>
  <c r="AK1453" i="4" s="1"/>
  <c r="AK1454" i="4" s="1"/>
  <c r="AK1455" i="4" s="1"/>
  <c r="AK1456" i="4" s="1"/>
  <c r="AK1457" i="4" s="1"/>
  <c r="AK1458" i="4" s="1"/>
  <c r="AK1459" i="4" s="1"/>
  <c r="AK1460" i="4" s="1"/>
  <c r="AK1461" i="4" s="1"/>
  <c r="AK1462" i="4" s="1"/>
  <c r="AK1463" i="4" s="1"/>
  <c r="AK1464" i="4" s="1"/>
  <c r="AK1465" i="4" s="1"/>
  <c r="AK1466" i="4" s="1"/>
  <c r="AK1467" i="4" s="1"/>
  <c r="AK1468" i="4" s="1"/>
  <c r="AK1469" i="4" s="1"/>
  <c r="AK1470" i="4" s="1"/>
  <c r="AK1471" i="4" s="1"/>
  <c r="AK1472" i="4" s="1"/>
  <c r="AK1473" i="4" s="1"/>
  <c r="AK1474" i="4" s="1"/>
  <c r="AK1475" i="4" s="1"/>
  <c r="AK1476" i="4" s="1"/>
  <c r="AK1477" i="4" s="1"/>
  <c r="AK1478" i="4" s="1"/>
  <c r="AK1479" i="4" s="1"/>
  <c r="AK1480" i="4" s="1"/>
  <c r="AK1481" i="4" s="1"/>
  <c r="AK1482" i="4" s="1"/>
  <c r="AK1483" i="4" s="1"/>
  <c r="AK1484" i="4" s="1"/>
  <c r="AK1485" i="4" s="1"/>
  <c r="AK1486" i="4" s="1"/>
  <c r="AK1487" i="4" s="1"/>
  <c r="AK1488" i="4" s="1"/>
  <c r="AK1489" i="4" s="1"/>
  <c r="AK1490" i="4" s="1"/>
  <c r="AK1491" i="4" s="1"/>
  <c r="AK1492" i="4" s="1"/>
  <c r="AK1493" i="4" s="1"/>
  <c r="AK1494" i="4" s="1"/>
  <c r="AK1495" i="4" s="1"/>
  <c r="AK1496" i="4" s="1"/>
  <c r="AK1497" i="4" s="1"/>
  <c r="AK1498" i="4" s="1"/>
  <c r="AK1499" i="4" s="1"/>
  <c r="AK1500" i="4" s="1"/>
  <c r="AK1501" i="4" s="1"/>
  <c r="AK1502" i="4" s="1"/>
  <c r="AK1503" i="4" s="1"/>
  <c r="AK1504" i="4" s="1"/>
  <c r="AK1505" i="4" s="1"/>
  <c r="AK1506" i="4" s="1"/>
  <c r="AK1507" i="4" s="1"/>
  <c r="AK1508" i="4" s="1"/>
  <c r="AK1509" i="4" s="1"/>
  <c r="AK1510" i="4" s="1"/>
  <c r="AK1511" i="4" s="1"/>
  <c r="AK1512" i="4" s="1"/>
  <c r="AK1513" i="4" s="1"/>
  <c r="AK1514" i="4" s="1"/>
  <c r="AK1515" i="4" s="1"/>
  <c r="AK1516" i="4" s="1"/>
  <c r="AK1517" i="4" s="1"/>
  <c r="AK1518" i="4" s="1"/>
  <c r="AK1519" i="4" s="1"/>
  <c r="AK1520" i="4" s="1"/>
  <c r="AK1521" i="4" s="1"/>
  <c r="AK1522" i="4" s="1"/>
  <c r="AK1523" i="4" s="1"/>
  <c r="AK1524" i="4" s="1"/>
  <c r="AK1525" i="4" s="1"/>
  <c r="AK1526" i="4" s="1"/>
  <c r="AK1527" i="4" s="1"/>
  <c r="AK1528" i="4" s="1"/>
  <c r="AK1529" i="4" s="1"/>
  <c r="AK1530" i="4" s="1"/>
  <c r="AK1531" i="4" s="1"/>
  <c r="AK1532" i="4" s="1"/>
  <c r="AK1533" i="4" s="1"/>
  <c r="AK1534" i="4" s="1"/>
  <c r="AK1535" i="4" s="1"/>
  <c r="AK1536" i="4" s="1"/>
  <c r="AK1537" i="4" s="1"/>
  <c r="AK1538" i="4" s="1"/>
  <c r="AK1539" i="4" s="1"/>
  <c r="AK1540" i="4" s="1"/>
  <c r="AK1541" i="4" s="1"/>
  <c r="AK1542" i="4" s="1"/>
  <c r="AK1543" i="4" s="1"/>
  <c r="AK1544" i="4" s="1"/>
  <c r="AK1545" i="4" s="1"/>
  <c r="AK1546" i="4" s="1"/>
  <c r="AK1547" i="4" s="1"/>
  <c r="AK1548" i="4" s="1"/>
  <c r="AK1549" i="4" s="1"/>
  <c r="AK1550" i="4" s="1"/>
  <c r="AK1551" i="4" s="1"/>
  <c r="AK1552" i="4" s="1"/>
  <c r="AK1553" i="4" s="1"/>
  <c r="AK1554" i="4" s="1"/>
  <c r="AK1555" i="4" s="1"/>
  <c r="AK1556" i="4" s="1"/>
  <c r="AK1557" i="4" s="1"/>
  <c r="AK1558" i="4" s="1"/>
  <c r="AK1559" i="4" s="1"/>
  <c r="AK1560" i="4" s="1"/>
  <c r="AK1561" i="4" s="1"/>
  <c r="AK1562" i="4" s="1"/>
  <c r="AK1563" i="4" s="1"/>
  <c r="AK1564" i="4" s="1"/>
  <c r="AK1565" i="4" s="1"/>
  <c r="AK1566" i="4" s="1"/>
  <c r="AK1567" i="4" s="1"/>
  <c r="AK1568" i="4" s="1"/>
  <c r="AK1569" i="4" s="1"/>
  <c r="AK1570" i="4" s="1"/>
  <c r="AK1571" i="4" s="1"/>
  <c r="AK1572" i="4" s="1"/>
  <c r="AK1573" i="4" s="1"/>
  <c r="AK1574" i="4" s="1"/>
  <c r="AK1575" i="4" s="1"/>
  <c r="AK1576" i="4" s="1"/>
  <c r="AK1577" i="4" s="1"/>
  <c r="AK1578" i="4" s="1"/>
  <c r="AK1579" i="4" s="1"/>
  <c r="AK1580" i="4" s="1"/>
  <c r="AK1581" i="4" s="1"/>
  <c r="AK1582" i="4" s="1"/>
  <c r="AK1583" i="4" s="1"/>
  <c r="AK1584" i="4" s="1"/>
  <c r="AK1585" i="4" s="1"/>
  <c r="AK1586" i="4" s="1"/>
  <c r="AK1587" i="4" s="1"/>
  <c r="AK1588" i="4" s="1"/>
  <c r="AK1589" i="4" s="1"/>
  <c r="AK1590" i="4" s="1"/>
  <c r="AK1591" i="4" s="1"/>
  <c r="AK1592" i="4" s="1"/>
  <c r="AK1593" i="4" s="1"/>
  <c r="AK1594" i="4" s="1"/>
  <c r="AK1595" i="4" s="1"/>
  <c r="AK1596" i="4" s="1"/>
  <c r="AK1597" i="4" s="1"/>
  <c r="AK1598" i="4" s="1"/>
  <c r="AK1599" i="4" s="1"/>
  <c r="AK1600" i="4" s="1"/>
  <c r="AK1601" i="4" s="1"/>
  <c r="AK1602" i="4" s="1"/>
  <c r="AK1603" i="4" s="1"/>
  <c r="AK1604" i="4" s="1"/>
  <c r="AK1605" i="4" s="1"/>
  <c r="AK1606" i="4" s="1"/>
  <c r="AK1607" i="4" s="1"/>
  <c r="AK1608" i="4" s="1"/>
  <c r="AK1609" i="4" s="1"/>
  <c r="AK1610" i="4" s="1"/>
  <c r="AK1611" i="4" s="1"/>
  <c r="AK1612" i="4" s="1"/>
  <c r="AK1613" i="4" s="1"/>
  <c r="AK1614" i="4" s="1"/>
  <c r="AK1615" i="4" s="1"/>
  <c r="AK1616" i="4" s="1"/>
  <c r="AK1617" i="4" s="1"/>
  <c r="AK1618" i="4" s="1"/>
  <c r="AK1619" i="4" s="1"/>
  <c r="AK1620" i="4" s="1"/>
  <c r="AK1621" i="4" s="1"/>
  <c r="AK1622" i="4" s="1"/>
  <c r="AK1623" i="4" s="1"/>
  <c r="AK1624" i="4" s="1"/>
  <c r="AK1625" i="4" s="1"/>
  <c r="AK1626" i="4" s="1"/>
  <c r="AK1627" i="4" s="1"/>
  <c r="AK1628" i="4" s="1"/>
  <c r="AK1629" i="4" s="1"/>
  <c r="AK1630" i="4" s="1"/>
  <c r="AK1631" i="4" s="1"/>
  <c r="AK1632" i="4" s="1"/>
  <c r="AK1633" i="4" s="1"/>
  <c r="AK1634" i="4" s="1"/>
  <c r="AK1635" i="4" s="1"/>
  <c r="AK1636" i="4" s="1"/>
  <c r="AK1637" i="4" s="1"/>
  <c r="AK1638" i="4" s="1"/>
  <c r="AK1639" i="4" s="1"/>
  <c r="AK1640" i="4" s="1"/>
  <c r="AK1641" i="4" s="1"/>
  <c r="AK1642" i="4" s="1"/>
  <c r="AK1643" i="4" s="1"/>
  <c r="AK1644" i="4" s="1"/>
  <c r="AK1645" i="4" s="1"/>
  <c r="AK1646" i="4" s="1"/>
  <c r="AK1647" i="4" s="1"/>
  <c r="AK1648" i="4" s="1"/>
  <c r="AK1649" i="4" s="1"/>
  <c r="AK1650" i="4" s="1"/>
  <c r="AK1651" i="4" s="1"/>
  <c r="AK1652" i="4" s="1"/>
  <c r="AK1653" i="4" s="1"/>
  <c r="AK1654" i="4" s="1"/>
  <c r="AK1655" i="4" s="1"/>
  <c r="AK1656" i="4" s="1"/>
  <c r="AK1657" i="4" s="1"/>
  <c r="AK1658" i="4" s="1"/>
  <c r="AK1659" i="4" s="1"/>
  <c r="AK1660" i="4" s="1"/>
  <c r="AK1661" i="4" s="1"/>
  <c r="AK1662" i="4" s="1"/>
  <c r="AK1663" i="4" s="1"/>
  <c r="AK1664" i="4" s="1"/>
  <c r="AK1665" i="4" s="1"/>
  <c r="AK1666" i="4" s="1"/>
  <c r="AK1667" i="4" s="1"/>
  <c r="AK1668" i="4" s="1"/>
  <c r="AK1669" i="4" s="1"/>
  <c r="AK1670" i="4" s="1"/>
  <c r="AK1671" i="4" s="1"/>
  <c r="AK1672" i="4" s="1"/>
  <c r="AK1673" i="4" s="1"/>
  <c r="AK1674" i="4" s="1"/>
  <c r="AK1675" i="4" s="1"/>
  <c r="AK1676" i="4" s="1"/>
  <c r="AK1677" i="4" s="1"/>
  <c r="AK1678" i="4" s="1"/>
  <c r="AK1679" i="4" s="1"/>
  <c r="AK1680" i="4" s="1"/>
  <c r="AK1681" i="4" s="1"/>
  <c r="AK1682" i="4" s="1"/>
  <c r="AK1683" i="4" s="1"/>
  <c r="AK1684" i="4" s="1"/>
  <c r="AK1685" i="4" s="1"/>
  <c r="AK1686" i="4" s="1"/>
  <c r="AK1687" i="4" s="1"/>
  <c r="AK1688" i="4" s="1"/>
  <c r="AK1689" i="4" s="1"/>
  <c r="AK1690" i="4" s="1"/>
  <c r="AK1691" i="4" s="1"/>
  <c r="AK1692" i="4" s="1"/>
  <c r="AK1693" i="4" s="1"/>
  <c r="AK1694" i="4" s="1"/>
  <c r="AK1695" i="4" s="1"/>
  <c r="AK1696" i="4" s="1"/>
  <c r="AK1697" i="4" s="1"/>
  <c r="AK1698" i="4" s="1"/>
  <c r="AK1699" i="4" s="1"/>
  <c r="AK1700" i="4" s="1"/>
  <c r="AK1701" i="4" s="1"/>
  <c r="AK1702" i="4" s="1"/>
  <c r="AK1703" i="4" s="1"/>
  <c r="AK1704" i="4" s="1"/>
  <c r="AK1705" i="4" s="1"/>
  <c r="AK1706" i="4" s="1"/>
  <c r="AK1707" i="4" s="1"/>
  <c r="AK1708" i="4" s="1"/>
  <c r="AK1709" i="4" s="1"/>
  <c r="AK1710" i="4" s="1"/>
  <c r="AK1711" i="4" s="1"/>
  <c r="AK1712" i="4" s="1"/>
  <c r="AK1713" i="4" s="1"/>
  <c r="AK1714" i="4" s="1"/>
  <c r="AK1715" i="4" s="1"/>
  <c r="AK1716" i="4" s="1"/>
  <c r="AK1717" i="4" s="1"/>
  <c r="AK1718" i="4" s="1"/>
  <c r="AK1719" i="4" s="1"/>
  <c r="AK1720" i="4" s="1"/>
  <c r="AK1721" i="4" s="1"/>
  <c r="AK1722" i="4" s="1"/>
  <c r="AK1723" i="4" s="1"/>
  <c r="AK1724" i="4" s="1"/>
  <c r="AK1725" i="4" s="1"/>
  <c r="AK1726" i="4" s="1"/>
  <c r="AK1727" i="4" s="1"/>
  <c r="AK1728" i="4" s="1"/>
  <c r="AK1729" i="4" s="1"/>
  <c r="AK1730" i="4" s="1"/>
  <c r="AK1731" i="4" s="1"/>
  <c r="AK1732" i="4" s="1"/>
  <c r="AK1733" i="4" s="1"/>
  <c r="AK1734" i="4" s="1"/>
  <c r="AK1735" i="4" s="1"/>
  <c r="AK1736" i="4" s="1"/>
  <c r="AK1737" i="4" s="1"/>
  <c r="AK1738" i="4" s="1"/>
  <c r="AK1739" i="4" s="1"/>
  <c r="AK1740" i="4" s="1"/>
  <c r="AK1741" i="4" s="1"/>
  <c r="AK1742" i="4" s="1"/>
  <c r="AK1743" i="4" s="1"/>
  <c r="AK1744" i="4" s="1"/>
  <c r="AK1745" i="4" s="1"/>
  <c r="AK1746" i="4" s="1"/>
  <c r="AK1747" i="4" s="1"/>
  <c r="AK1748" i="4" s="1"/>
  <c r="AK1749" i="4" s="1"/>
  <c r="AK1750" i="4" s="1"/>
  <c r="AK1751" i="4" s="1"/>
  <c r="AK1752" i="4" s="1"/>
  <c r="AK1753" i="4" s="1"/>
  <c r="AK1754" i="4" s="1"/>
  <c r="AK1755" i="4" s="1"/>
  <c r="AK1756" i="4" s="1"/>
  <c r="AK1757" i="4" s="1"/>
  <c r="AK1758" i="4" s="1"/>
  <c r="AK1759" i="4" s="1"/>
  <c r="AK1760" i="4" s="1"/>
  <c r="AK1761" i="4" s="1"/>
  <c r="AK1762" i="4" s="1"/>
  <c r="AK1763" i="4" s="1"/>
  <c r="AK1764" i="4" s="1"/>
  <c r="AK1765" i="4" s="1"/>
  <c r="AK1766" i="4" s="1"/>
  <c r="AK1767" i="4" s="1"/>
  <c r="AK1768" i="4" s="1"/>
  <c r="AK1769" i="4" s="1"/>
  <c r="AK1770" i="4" s="1"/>
  <c r="AK1771" i="4" s="1"/>
  <c r="AK1772" i="4" s="1"/>
  <c r="AK1773" i="4" s="1"/>
  <c r="AK1774" i="4" s="1"/>
  <c r="AK1775" i="4" s="1"/>
  <c r="AK1776" i="4" s="1"/>
  <c r="AK1777" i="4" s="1"/>
  <c r="AK1778" i="4" s="1"/>
  <c r="AK1779" i="4" s="1"/>
  <c r="AK1780" i="4" s="1"/>
  <c r="AK1781" i="4" s="1"/>
  <c r="AK1782" i="4" s="1"/>
  <c r="AK1783" i="4" s="1"/>
  <c r="AK1784" i="4" s="1"/>
  <c r="AK1785" i="4" s="1"/>
  <c r="AK1786" i="4" s="1"/>
  <c r="AK1787" i="4" s="1"/>
  <c r="AK1788" i="4" s="1"/>
  <c r="AK1789" i="4" s="1"/>
  <c r="AK1790" i="4" s="1"/>
  <c r="AK1791" i="4" s="1"/>
  <c r="AK1792" i="4" s="1"/>
  <c r="AK1793" i="4" s="1"/>
  <c r="AK1794" i="4" s="1"/>
  <c r="AK1795" i="4" s="1"/>
  <c r="AK1796" i="4" s="1"/>
  <c r="AK1797" i="4" s="1"/>
  <c r="AK1798" i="4" s="1"/>
  <c r="AK1799" i="4" s="1"/>
  <c r="AK1800" i="4" s="1"/>
  <c r="AK1801" i="4" s="1"/>
  <c r="AK1802" i="4" s="1"/>
  <c r="AK1803" i="4" s="1"/>
  <c r="AK1804" i="4" s="1"/>
  <c r="AK1805" i="4" s="1"/>
  <c r="AK1806" i="4" s="1"/>
  <c r="AK1807" i="4" s="1"/>
  <c r="AK1808" i="4" s="1"/>
  <c r="AK1809" i="4" s="1"/>
  <c r="AK1810" i="4" s="1"/>
  <c r="AK1811" i="4" s="1"/>
  <c r="AK1812" i="4" s="1"/>
  <c r="AK1813" i="4" s="1"/>
  <c r="AK1814" i="4" s="1"/>
  <c r="AK1815" i="4" s="1"/>
  <c r="AK1816" i="4" s="1"/>
  <c r="AK1817" i="4" s="1"/>
  <c r="AK1818" i="4" s="1"/>
  <c r="AK1819" i="4" s="1"/>
  <c r="AK1820" i="4" s="1"/>
  <c r="AK1821" i="4" s="1"/>
  <c r="AK1822" i="4" s="1"/>
  <c r="AK1823" i="4" s="1"/>
  <c r="AK1824" i="4" s="1"/>
  <c r="AK1825" i="4" s="1"/>
  <c r="AK1826" i="4" s="1"/>
  <c r="AK1827" i="4" s="1"/>
  <c r="AK1828" i="4" s="1"/>
  <c r="AK1829" i="4" s="1"/>
  <c r="AK1830" i="4" s="1"/>
  <c r="AK1831" i="4" s="1"/>
  <c r="AK1832" i="4" s="1"/>
  <c r="AK1833" i="4" s="1"/>
  <c r="AK1834" i="4" s="1"/>
  <c r="AK1835" i="4" s="1"/>
  <c r="AK1836" i="4" s="1"/>
  <c r="AK1837" i="4" s="1"/>
  <c r="AK1838" i="4" s="1"/>
  <c r="AK1839" i="4" s="1"/>
  <c r="AK1840" i="4" s="1"/>
  <c r="AK1841" i="4" s="1"/>
  <c r="AK1842" i="4" s="1"/>
  <c r="AK1843" i="4" s="1"/>
  <c r="AK1844" i="4" s="1"/>
  <c r="AK1845" i="4" s="1"/>
  <c r="AK1846" i="4" s="1"/>
  <c r="AK1847" i="4" s="1"/>
  <c r="AK1848" i="4" s="1"/>
  <c r="AK1849" i="4" s="1"/>
  <c r="AK1850" i="4" s="1"/>
  <c r="AK1851" i="4" s="1"/>
  <c r="AK1852" i="4" s="1"/>
  <c r="AK1853" i="4" s="1"/>
  <c r="AK1854" i="4" s="1"/>
  <c r="AK1855" i="4" s="1"/>
  <c r="AK1856" i="4" s="1"/>
  <c r="AK1857" i="4" s="1"/>
  <c r="AK1858" i="4" s="1"/>
  <c r="AK1859" i="4" s="1"/>
  <c r="AK1860" i="4" s="1"/>
  <c r="AK1861" i="4" s="1"/>
  <c r="AK1862" i="4" s="1"/>
  <c r="AK1863" i="4" s="1"/>
  <c r="AK1864" i="4" s="1"/>
  <c r="AK1865" i="4" s="1"/>
  <c r="AK1866" i="4" s="1"/>
  <c r="AK1867" i="4" s="1"/>
  <c r="AK1868" i="4" s="1"/>
  <c r="AK1869" i="4" s="1"/>
  <c r="AK1870" i="4" s="1"/>
  <c r="AK1871" i="4" s="1"/>
  <c r="AK1872" i="4" s="1"/>
  <c r="AK1873" i="4" s="1"/>
  <c r="AK1874" i="4" s="1"/>
  <c r="AK1875" i="4" s="1"/>
  <c r="AK1876" i="4" s="1"/>
  <c r="AK1877" i="4" s="1"/>
  <c r="AK1878" i="4" s="1"/>
  <c r="AK1879" i="4" s="1"/>
  <c r="AK1880" i="4" s="1"/>
  <c r="AK1881" i="4" s="1"/>
  <c r="AK1882" i="4" s="1"/>
  <c r="AK1883" i="4" s="1"/>
  <c r="AK1884" i="4" s="1"/>
  <c r="AK1885" i="4" s="1"/>
  <c r="AK1886" i="4" s="1"/>
  <c r="AK1887" i="4" s="1"/>
  <c r="AK1888" i="4" s="1"/>
  <c r="AK1889" i="4" s="1"/>
  <c r="AK1890" i="4" s="1"/>
  <c r="AK1891" i="4" s="1"/>
  <c r="AK1892" i="4" s="1"/>
  <c r="AK1893" i="4" s="1"/>
  <c r="AK1894" i="4" s="1"/>
  <c r="AK1895" i="4" s="1"/>
  <c r="AK1896" i="4" s="1"/>
  <c r="AK1897" i="4" s="1"/>
  <c r="AK1898" i="4" s="1"/>
  <c r="AK1899" i="4" s="1"/>
  <c r="AK1900" i="4" s="1"/>
  <c r="AK1901" i="4" s="1"/>
  <c r="AK1902" i="4" s="1"/>
  <c r="AK1903" i="4" s="1"/>
  <c r="AK1904" i="4" s="1"/>
  <c r="AK1905" i="4" s="1"/>
  <c r="AK1906" i="4" s="1"/>
  <c r="AK1907" i="4" s="1"/>
  <c r="AK1908" i="4" s="1"/>
  <c r="AK1909" i="4" s="1"/>
  <c r="AK1910" i="4" s="1"/>
  <c r="AK1911" i="4" s="1"/>
  <c r="AK1912" i="4" s="1"/>
  <c r="AK1913" i="4" s="1"/>
  <c r="AK1914" i="4" s="1"/>
  <c r="AK1915" i="4" s="1"/>
  <c r="AK1916" i="4" s="1"/>
  <c r="AK1917" i="4" s="1"/>
  <c r="AK1918" i="4" s="1"/>
  <c r="AK1919" i="4" s="1"/>
  <c r="AK1920" i="4" s="1"/>
  <c r="AK1921" i="4" s="1"/>
  <c r="AK1922" i="4" s="1"/>
  <c r="AK1923" i="4" s="1"/>
  <c r="AK1924" i="4" s="1"/>
  <c r="AK1925" i="4" s="1"/>
  <c r="AK1926" i="4" s="1"/>
  <c r="AK1927" i="4" s="1"/>
  <c r="AK1928" i="4" s="1"/>
  <c r="AK1929" i="4" s="1"/>
  <c r="AK1930" i="4" s="1"/>
  <c r="AK1931" i="4" s="1"/>
  <c r="AK1932" i="4" s="1"/>
  <c r="AK1933" i="4" s="1"/>
  <c r="AK1934" i="4" s="1"/>
  <c r="AK1935" i="4" s="1"/>
  <c r="AK1936" i="4" s="1"/>
  <c r="AK1937" i="4" s="1"/>
  <c r="AK1938" i="4" s="1"/>
  <c r="AK1939" i="4" s="1"/>
  <c r="AK1940" i="4" s="1"/>
  <c r="AK1941" i="4" s="1"/>
  <c r="AK1942" i="4" s="1"/>
  <c r="AK1943" i="4" s="1"/>
  <c r="AK1944" i="4" s="1"/>
  <c r="AK1945" i="4" s="1"/>
  <c r="AK1946" i="4" s="1"/>
  <c r="AK1947" i="4" s="1"/>
  <c r="AK1948" i="4" s="1"/>
  <c r="AK1949" i="4" s="1"/>
  <c r="AK1950" i="4" s="1"/>
  <c r="AK1951" i="4" s="1"/>
  <c r="AK1952" i="4" s="1"/>
  <c r="AK1953" i="4" s="1"/>
  <c r="AK1954" i="4" s="1"/>
  <c r="AK1955" i="4" s="1"/>
  <c r="AK1956" i="4" s="1"/>
  <c r="AK1957" i="4" s="1"/>
  <c r="AK1958" i="4" s="1"/>
  <c r="AK1959" i="4" s="1"/>
  <c r="AK1960" i="4" s="1"/>
  <c r="AK1961" i="4" s="1"/>
  <c r="AK1962" i="4" s="1"/>
  <c r="AK1963" i="4" s="1"/>
  <c r="AK1964" i="4" s="1"/>
  <c r="AK1965" i="4" s="1"/>
  <c r="AK1966" i="4" s="1"/>
  <c r="AK1967" i="4" s="1"/>
  <c r="AK1968" i="4" s="1"/>
  <c r="AK1969" i="4" s="1"/>
  <c r="AK1970" i="4" s="1"/>
  <c r="AK1971" i="4" s="1"/>
  <c r="AK1972" i="4" s="1"/>
  <c r="AK1973" i="4" s="1"/>
  <c r="AK1974" i="4" s="1"/>
  <c r="AK1975" i="4" s="1"/>
  <c r="AK1976" i="4" s="1"/>
  <c r="AK1977" i="4" s="1"/>
  <c r="AK1978" i="4" s="1"/>
  <c r="AK1979" i="4" s="1"/>
  <c r="AK1980" i="4" s="1"/>
  <c r="AK1981" i="4" s="1"/>
  <c r="AK1982" i="4" s="1"/>
  <c r="AK1983" i="4" s="1"/>
  <c r="AK1984" i="4" s="1"/>
  <c r="AK1985" i="4" s="1"/>
  <c r="AK1986" i="4" s="1"/>
  <c r="AK1987" i="4" s="1"/>
  <c r="AK1988" i="4" s="1"/>
  <c r="AK1989" i="4" s="1"/>
  <c r="AK1990" i="4" s="1"/>
  <c r="AK1991" i="4" s="1"/>
  <c r="AK1992" i="4" s="1"/>
  <c r="AK1993" i="4" s="1"/>
  <c r="AK1994" i="4" s="1"/>
  <c r="AK1995" i="4" s="1"/>
  <c r="AK1996" i="4" s="1"/>
  <c r="AK1997" i="4" s="1"/>
  <c r="AK1998" i="4" s="1"/>
  <c r="AK1999" i="4" s="1"/>
  <c r="AK2000" i="4" s="1"/>
  <c r="AK2001" i="4" s="1"/>
  <c r="AK2002" i="4" s="1"/>
  <c r="AK2003" i="4" s="1"/>
  <c r="AK2004" i="4" s="1"/>
  <c r="AK2005" i="4" s="1"/>
  <c r="AK2006" i="4" s="1"/>
  <c r="AK2007" i="4" s="1"/>
  <c r="AK2008" i="4" s="1"/>
  <c r="AK2009" i="4" s="1"/>
  <c r="AK2010" i="4" s="1"/>
  <c r="AK2011" i="4" s="1"/>
  <c r="AK2012" i="4" s="1"/>
  <c r="AK2013" i="4" s="1"/>
  <c r="AK2014" i="4" s="1"/>
  <c r="AK2015" i="4" s="1"/>
  <c r="AK2016" i="4" s="1"/>
  <c r="AK2017" i="4" s="1"/>
  <c r="AK2018" i="4" s="1"/>
  <c r="AK2019" i="4" s="1"/>
  <c r="AK2020" i="4" s="1"/>
  <c r="AK2021" i="4" s="1"/>
  <c r="AK2022" i="4" s="1"/>
  <c r="AK2023" i="4" s="1"/>
  <c r="AK2024" i="4" s="1"/>
  <c r="AK2025" i="4" s="1"/>
  <c r="AK2026" i="4" s="1"/>
  <c r="AK2027" i="4" s="1"/>
  <c r="AK2028" i="4" s="1"/>
  <c r="AK2029" i="4" s="1"/>
  <c r="AK2030" i="4" s="1"/>
  <c r="AK2031" i="4" s="1"/>
  <c r="AK2032" i="4" s="1"/>
  <c r="AK2033" i="4" s="1"/>
  <c r="AK2034" i="4" s="1"/>
  <c r="AK2035" i="4" s="1"/>
  <c r="AK2036" i="4" s="1"/>
  <c r="AK2037" i="4" s="1"/>
  <c r="AK2038" i="4" s="1"/>
  <c r="AK2039" i="4" s="1"/>
  <c r="AK2040" i="4" s="1"/>
  <c r="AK2041" i="4" s="1"/>
  <c r="AK2042" i="4" s="1"/>
  <c r="AK2043" i="4" s="1"/>
  <c r="AK2044" i="4" s="1"/>
  <c r="AK2045" i="4" s="1"/>
  <c r="AK2046" i="4" s="1"/>
  <c r="AK2047" i="4" s="1"/>
  <c r="AK2048" i="4" s="1"/>
  <c r="AK2049" i="4" s="1"/>
  <c r="AK2050" i="4" s="1"/>
  <c r="AK2051" i="4" s="1"/>
  <c r="AK2052" i="4" s="1"/>
  <c r="AK2053" i="4" s="1"/>
  <c r="AK2054" i="4" s="1"/>
  <c r="AK2055" i="4" s="1"/>
  <c r="AK2056" i="4" s="1"/>
  <c r="AK2057" i="4" s="1"/>
  <c r="AK2058" i="4" s="1"/>
  <c r="AK2059" i="4" s="1"/>
  <c r="AK2060" i="4" s="1"/>
  <c r="AK2061" i="4" s="1"/>
  <c r="AK2062" i="4" s="1"/>
  <c r="AK2063" i="4" s="1"/>
  <c r="AK2064" i="4" s="1"/>
  <c r="AK2065" i="4" s="1"/>
  <c r="AK2066" i="4" s="1"/>
  <c r="AK2067" i="4" s="1"/>
  <c r="AK2068" i="4" s="1"/>
  <c r="AK2069" i="4" s="1"/>
  <c r="AK2070" i="4" s="1"/>
  <c r="AK2071" i="4" s="1"/>
  <c r="AK2072" i="4" s="1"/>
  <c r="AK2073" i="4" s="1"/>
  <c r="AK2074" i="4" s="1"/>
  <c r="AK2075" i="4" s="1"/>
  <c r="AK2076" i="4" s="1"/>
  <c r="AK2077" i="4" s="1"/>
  <c r="AK2078" i="4" s="1"/>
  <c r="AK2079" i="4" s="1"/>
  <c r="AK2080" i="4" s="1"/>
  <c r="AK2081" i="4" s="1"/>
  <c r="AK2082" i="4" s="1"/>
  <c r="AK2083" i="4" s="1"/>
  <c r="AK2084" i="4" s="1"/>
  <c r="AK2085" i="4" s="1"/>
  <c r="AK2086" i="4" s="1"/>
  <c r="AK2087" i="4" s="1"/>
  <c r="AK2088" i="4" s="1"/>
  <c r="AK2089" i="4" s="1"/>
  <c r="AK2090" i="4" s="1"/>
  <c r="AK2091" i="4" s="1"/>
  <c r="AK2092" i="4" s="1"/>
  <c r="AK2093" i="4" s="1"/>
  <c r="AK2094" i="4" s="1"/>
  <c r="AK2095" i="4" s="1"/>
  <c r="AK2096" i="4" s="1"/>
  <c r="AK2097" i="4" s="1"/>
  <c r="AK2098" i="4" s="1"/>
  <c r="AK2099" i="4" s="1"/>
  <c r="AK2100" i="4" s="1"/>
  <c r="AK2101" i="4" s="1"/>
  <c r="AK2102" i="4" s="1"/>
  <c r="AK2103" i="4" s="1"/>
  <c r="AK2104" i="4" s="1"/>
  <c r="AK2105" i="4" s="1"/>
  <c r="AK2106" i="4" s="1"/>
  <c r="AK2107" i="4" s="1"/>
  <c r="AK2108" i="4" s="1"/>
  <c r="AK2109" i="4" s="1"/>
  <c r="AK2110" i="4" s="1"/>
  <c r="AK2111" i="4" s="1"/>
  <c r="AK2112" i="4" s="1"/>
  <c r="AK2113" i="4" s="1"/>
  <c r="AK2114" i="4" s="1"/>
  <c r="AK2115" i="4" s="1"/>
  <c r="AK2116" i="4" s="1"/>
  <c r="AK2117" i="4" s="1"/>
  <c r="AK2118" i="4" s="1"/>
  <c r="AK2119" i="4" s="1"/>
  <c r="AK2120" i="4" s="1"/>
  <c r="AK2121" i="4" s="1"/>
  <c r="AK2122" i="4" s="1"/>
  <c r="AK2123" i="4" s="1"/>
  <c r="AK2124" i="4" s="1"/>
  <c r="AK2125" i="4" s="1"/>
  <c r="AK2126" i="4" s="1"/>
  <c r="AK2127" i="4" s="1"/>
  <c r="AK2128" i="4" s="1"/>
  <c r="AK2129" i="4" s="1"/>
  <c r="AK2130" i="4" s="1"/>
  <c r="AK2131" i="4" s="1"/>
  <c r="AK2132" i="4" s="1"/>
  <c r="AK2133" i="4" s="1"/>
  <c r="AK2134" i="4" s="1"/>
  <c r="AK2135" i="4" s="1"/>
  <c r="AK2136" i="4" s="1"/>
  <c r="AK2137" i="4" s="1"/>
  <c r="AK2138" i="4" s="1"/>
  <c r="AK2139" i="4" s="1"/>
  <c r="AK2140" i="4" s="1"/>
  <c r="AK2141" i="4" s="1"/>
  <c r="AK2142" i="4" s="1"/>
  <c r="AK2143" i="4" s="1"/>
  <c r="AK2144" i="4" s="1"/>
  <c r="AK2145" i="4" s="1"/>
  <c r="AK2146" i="4" s="1"/>
  <c r="AK2147" i="4" s="1"/>
  <c r="AK2148" i="4" s="1"/>
  <c r="AK2149" i="4" s="1"/>
  <c r="AK2150" i="4" s="1"/>
  <c r="AK2151" i="4" s="1"/>
  <c r="AK2152" i="4" s="1"/>
  <c r="AK2153" i="4" s="1"/>
  <c r="AK2154" i="4" s="1"/>
  <c r="AK2155" i="4" s="1"/>
  <c r="AK2156" i="4" s="1"/>
  <c r="AK2157" i="4" s="1"/>
  <c r="AK2158" i="4" s="1"/>
  <c r="AK2159" i="4" s="1"/>
  <c r="AK2160" i="4" s="1"/>
  <c r="AK2161" i="4" s="1"/>
  <c r="AK2162" i="4" s="1"/>
  <c r="AK2163" i="4" s="1"/>
  <c r="AK2164" i="4" s="1"/>
  <c r="AK2165" i="4" s="1"/>
  <c r="AK2166" i="4" s="1"/>
  <c r="AK2167" i="4" s="1"/>
  <c r="AK2168" i="4" s="1"/>
  <c r="AK2169" i="4" s="1"/>
  <c r="AK2170" i="4" s="1"/>
  <c r="AK2171" i="4" s="1"/>
  <c r="AK2172" i="4" s="1"/>
  <c r="AK2173" i="4" s="1"/>
  <c r="AK2174" i="4" s="1"/>
  <c r="AK2175" i="4" s="1"/>
  <c r="AK2176" i="4" s="1"/>
  <c r="AK2177" i="4" s="1"/>
  <c r="AK2178" i="4" s="1"/>
  <c r="AK2179" i="4" s="1"/>
  <c r="AK2180" i="4" s="1"/>
  <c r="AK2181" i="4" s="1"/>
  <c r="AK2182" i="4" s="1"/>
  <c r="AK2183" i="4" s="1"/>
  <c r="AK2184" i="4" s="1"/>
  <c r="AK2185" i="4" s="1"/>
  <c r="AK2186" i="4" s="1"/>
  <c r="AK2187" i="4" s="1"/>
  <c r="AK2188" i="4" s="1"/>
  <c r="AK2189" i="4" s="1"/>
  <c r="AK2190" i="4" s="1"/>
  <c r="AK2191" i="4" s="1"/>
  <c r="AK2192" i="4" s="1"/>
  <c r="AK2193" i="4" s="1"/>
  <c r="AK2194" i="4" s="1"/>
  <c r="AK2195" i="4" s="1"/>
  <c r="AK2196" i="4" s="1"/>
  <c r="AK2197" i="4" s="1"/>
  <c r="AK2198" i="4" s="1"/>
  <c r="AK2199" i="4" s="1"/>
  <c r="AK2200" i="4" s="1"/>
  <c r="AK2201" i="4" s="1"/>
  <c r="AK2202" i="4" s="1"/>
  <c r="AK2203" i="4" s="1"/>
  <c r="AK2204" i="4" s="1"/>
  <c r="AK2205" i="4" s="1"/>
  <c r="AK2206" i="4" s="1"/>
  <c r="AK2207" i="4" s="1"/>
  <c r="AK2208" i="4" s="1"/>
  <c r="AK2209" i="4" s="1"/>
  <c r="AK2210" i="4" s="1"/>
  <c r="AK2211" i="4" s="1"/>
  <c r="AK2212" i="4" s="1"/>
  <c r="AK2213" i="4" s="1"/>
  <c r="AK2214" i="4" s="1"/>
  <c r="AK2215" i="4" s="1"/>
  <c r="AK2216" i="4" s="1"/>
  <c r="AK2217" i="4" s="1"/>
  <c r="AK2218" i="4" s="1"/>
  <c r="AK2219" i="4" s="1"/>
  <c r="AK2220" i="4" s="1"/>
  <c r="AK2221" i="4" s="1"/>
  <c r="AK2222" i="4" s="1"/>
  <c r="AK2223" i="4" s="1"/>
  <c r="AK2224" i="4" s="1"/>
  <c r="AK2225" i="4" s="1"/>
  <c r="AK2226" i="4" s="1"/>
  <c r="AK2227" i="4" s="1"/>
  <c r="AK2228" i="4" s="1"/>
  <c r="AK2229" i="4" s="1"/>
  <c r="AK2230" i="4" s="1"/>
  <c r="AK2231" i="4" s="1"/>
  <c r="AK2232" i="4" s="1"/>
  <c r="AK2233" i="4" s="1"/>
  <c r="AK2234" i="4" s="1"/>
  <c r="AK2235" i="4" s="1"/>
  <c r="AK2236" i="4" s="1"/>
  <c r="AK2237" i="4" s="1"/>
  <c r="AK2238" i="4" s="1"/>
  <c r="AK2239" i="4" s="1"/>
  <c r="AK2240" i="4" s="1"/>
  <c r="AK2241" i="4" s="1"/>
  <c r="AK2242" i="4" s="1"/>
  <c r="AK2243" i="4" s="1"/>
  <c r="AK2244" i="4" s="1"/>
  <c r="AK2245" i="4" s="1"/>
  <c r="AK2246" i="4" s="1"/>
  <c r="AK2247" i="4" s="1"/>
  <c r="AK2248" i="4" s="1"/>
  <c r="AK2249" i="4" s="1"/>
  <c r="AK2250" i="4" s="1"/>
  <c r="AK2251" i="4" s="1"/>
  <c r="AK2252" i="4" s="1"/>
  <c r="AK2253" i="4" s="1"/>
  <c r="AK2254" i="4" s="1"/>
  <c r="AK2255" i="4" s="1"/>
  <c r="AK2256" i="4" s="1"/>
  <c r="AK2257" i="4" s="1"/>
  <c r="AK2258" i="4" s="1"/>
  <c r="AK2259" i="4" s="1"/>
  <c r="AK2260" i="4" s="1"/>
  <c r="AK2261" i="4" s="1"/>
  <c r="AK2262" i="4" s="1"/>
  <c r="AK2263" i="4" s="1"/>
  <c r="AK2264" i="4" s="1"/>
  <c r="AK2265" i="4" s="1"/>
  <c r="AK2266" i="4" s="1"/>
  <c r="AK2267" i="4" s="1"/>
  <c r="AK2268" i="4" s="1"/>
  <c r="AK2269" i="4" s="1"/>
  <c r="AK2270" i="4" s="1"/>
  <c r="AK2271" i="4" s="1"/>
  <c r="AK2272" i="4" s="1"/>
  <c r="AK2273" i="4" s="1"/>
  <c r="AK2274" i="4" s="1"/>
  <c r="AK2275" i="4" s="1"/>
  <c r="AK2276" i="4" s="1"/>
  <c r="AK2277" i="4" s="1"/>
  <c r="AK2278" i="4" s="1"/>
  <c r="AK2279" i="4" s="1"/>
  <c r="AK2280" i="4" s="1"/>
  <c r="AK2281" i="4" s="1"/>
  <c r="AK2282" i="4" s="1"/>
  <c r="AK2283" i="4" s="1"/>
  <c r="AK2284" i="4" s="1"/>
  <c r="AK2285" i="4" s="1"/>
  <c r="AK2286" i="4" s="1"/>
  <c r="AK2287" i="4" s="1"/>
  <c r="AK2288" i="4" s="1"/>
  <c r="AK2289" i="4" s="1"/>
  <c r="AK2290" i="4" s="1"/>
  <c r="AK2291" i="4" s="1"/>
  <c r="AK2292" i="4" s="1"/>
  <c r="AK2293" i="4" s="1"/>
  <c r="AK2294" i="4" s="1"/>
  <c r="AK2295" i="4" s="1"/>
  <c r="AK2296" i="4" s="1"/>
  <c r="AK2297" i="4" s="1"/>
  <c r="AK2298" i="4" s="1"/>
  <c r="AK2299" i="4" s="1"/>
  <c r="AK2300" i="4" s="1"/>
  <c r="AK2301" i="4" s="1"/>
  <c r="AK2302" i="4" s="1"/>
  <c r="AK2303" i="4" s="1"/>
  <c r="AK2304" i="4" s="1"/>
  <c r="AK2305" i="4" s="1"/>
  <c r="AK2306" i="4" s="1"/>
  <c r="AK2307" i="4" s="1"/>
  <c r="AK2308" i="4" s="1"/>
  <c r="AK2309" i="4" s="1"/>
  <c r="AK2310" i="4" s="1"/>
  <c r="AK2311" i="4" s="1"/>
  <c r="AK2312" i="4" s="1"/>
  <c r="AK2313" i="4" s="1"/>
  <c r="AK2314" i="4" s="1"/>
  <c r="AK2315" i="4" s="1"/>
  <c r="AK2316" i="4" s="1"/>
  <c r="AK2317" i="4" s="1"/>
  <c r="AK2318" i="4" s="1"/>
  <c r="AK2319" i="4" s="1"/>
  <c r="AK2320" i="4" s="1"/>
  <c r="AK2321" i="4" s="1"/>
  <c r="AK2322" i="4" s="1"/>
  <c r="AK2323" i="4" s="1"/>
  <c r="AK2324" i="4" s="1"/>
  <c r="AK2325" i="4" s="1"/>
  <c r="AK2326" i="4" s="1"/>
  <c r="AK2327" i="4" s="1"/>
  <c r="AK2328" i="4" s="1"/>
  <c r="AK2329" i="4" s="1"/>
  <c r="AK2330" i="4" s="1"/>
  <c r="AK2331" i="4" s="1"/>
  <c r="AK2332" i="4" s="1"/>
  <c r="AK2333" i="4" s="1"/>
  <c r="AK2334" i="4" s="1"/>
  <c r="AK2335" i="4" s="1"/>
  <c r="AK2336" i="4" s="1"/>
  <c r="AK2337" i="4" s="1"/>
  <c r="AK2338" i="4" s="1"/>
  <c r="AK2339" i="4" s="1"/>
  <c r="AK2340" i="4" s="1"/>
  <c r="AK2341" i="4" s="1"/>
  <c r="AK2342" i="4" s="1"/>
  <c r="AK2343" i="4" s="1"/>
  <c r="AK2344" i="4" s="1"/>
  <c r="AK2345" i="4" s="1"/>
  <c r="AK2346" i="4" s="1"/>
  <c r="AK2347" i="4" s="1"/>
  <c r="AK2348" i="4" s="1"/>
  <c r="AK2349" i="4" s="1"/>
  <c r="AK2350" i="4" s="1"/>
  <c r="AK2351" i="4" s="1"/>
  <c r="AK2352" i="4" s="1"/>
  <c r="AK2353" i="4" s="1"/>
  <c r="AK2354" i="4" s="1"/>
  <c r="AK2355" i="4" s="1"/>
  <c r="AK2356" i="4" s="1"/>
  <c r="AK2357" i="4" s="1"/>
  <c r="AK2358" i="4" s="1"/>
  <c r="AK2359" i="4" s="1"/>
  <c r="AK2360" i="4" s="1"/>
  <c r="AK2361" i="4" s="1"/>
  <c r="AK2362" i="4" s="1"/>
  <c r="AK2363" i="4" s="1"/>
  <c r="AK2364" i="4" s="1"/>
  <c r="AK2365" i="4" s="1"/>
  <c r="AK2366" i="4" s="1"/>
  <c r="AK2367" i="4" s="1"/>
  <c r="AK2368" i="4" s="1"/>
  <c r="AK2369" i="4" s="1"/>
  <c r="AK2370" i="4" s="1"/>
  <c r="AK2371" i="4" s="1"/>
  <c r="AK2372" i="4" s="1"/>
  <c r="AK2373" i="4" s="1"/>
  <c r="AK2374" i="4" s="1"/>
  <c r="AK2375" i="4" s="1"/>
  <c r="AK2376" i="4" s="1"/>
  <c r="AK2377" i="4" s="1"/>
  <c r="AK2378" i="4" s="1"/>
  <c r="AK2379" i="4" s="1"/>
  <c r="AK2380" i="4" s="1"/>
  <c r="AK2381" i="4" s="1"/>
  <c r="AK2382" i="4" s="1"/>
  <c r="AK2383" i="4" s="1"/>
  <c r="AK2384" i="4" s="1"/>
  <c r="AK2385" i="4" s="1"/>
  <c r="AK2386" i="4" s="1"/>
  <c r="AK2387" i="4" s="1"/>
  <c r="AK2388" i="4" s="1"/>
  <c r="AK2389" i="4" s="1"/>
  <c r="AK2390" i="4" s="1"/>
  <c r="AK2391" i="4" s="1"/>
  <c r="AK2392" i="4" s="1"/>
  <c r="AK2393" i="4" s="1"/>
  <c r="AK2394" i="4" s="1"/>
  <c r="AK2395" i="4" s="1"/>
  <c r="AK2396" i="4" s="1"/>
  <c r="AK2397" i="4" s="1"/>
  <c r="AK2398" i="4" s="1"/>
  <c r="AK2399" i="4" s="1"/>
  <c r="AK2400" i="4" s="1"/>
  <c r="AK2401" i="4" s="1"/>
  <c r="AK2402" i="4" s="1"/>
  <c r="AK2403" i="4" s="1"/>
  <c r="AK2404" i="4" s="1"/>
  <c r="AK2405" i="4" s="1"/>
  <c r="AK2406" i="4" s="1"/>
  <c r="AK2407" i="4" s="1"/>
  <c r="AK2408" i="4" s="1"/>
  <c r="AK2409" i="4" s="1"/>
  <c r="AK2410" i="4" s="1"/>
  <c r="AK2411" i="4" s="1"/>
  <c r="AK2412" i="4" s="1"/>
  <c r="AK2413" i="4" s="1"/>
  <c r="AK2414" i="4" s="1"/>
  <c r="AK2415" i="4" s="1"/>
  <c r="AK2416" i="4" s="1"/>
  <c r="AK2417" i="4" s="1"/>
  <c r="AK2418" i="4" s="1"/>
  <c r="AK2419" i="4" s="1"/>
  <c r="AK2420" i="4" s="1"/>
  <c r="AK2421" i="4" s="1"/>
  <c r="AK2422" i="4" s="1"/>
  <c r="AK2423" i="4" s="1"/>
  <c r="AK2424" i="4" s="1"/>
  <c r="AK2425" i="4" s="1"/>
  <c r="AK2426" i="4" s="1"/>
  <c r="AK2427" i="4" s="1"/>
  <c r="AK2428" i="4" s="1"/>
  <c r="AK2429" i="4" s="1"/>
  <c r="AK2430" i="4" s="1"/>
  <c r="AK2431" i="4" s="1"/>
  <c r="AK2432" i="4" s="1"/>
  <c r="AK2433" i="4" s="1"/>
  <c r="AK2434" i="4" s="1"/>
  <c r="AK2435" i="4" s="1"/>
  <c r="AK2436" i="4" s="1"/>
  <c r="AK2437" i="4" s="1"/>
  <c r="AK2438" i="4" s="1"/>
  <c r="AK2439" i="4" s="1"/>
  <c r="AK2440" i="4" s="1"/>
  <c r="AK2441" i="4" s="1"/>
  <c r="AK2442" i="4" s="1"/>
  <c r="AK2443" i="4" s="1"/>
  <c r="AK2444" i="4" s="1"/>
  <c r="AK2445" i="4" s="1"/>
  <c r="AK2446" i="4" s="1"/>
  <c r="AK2447" i="4" s="1"/>
  <c r="AK2448" i="4" s="1"/>
  <c r="AK2449" i="4" s="1"/>
  <c r="AK2450" i="4" s="1"/>
  <c r="AK2451" i="4" s="1"/>
  <c r="AK2452" i="4" s="1"/>
  <c r="AK2453" i="4" s="1"/>
  <c r="AK2454" i="4" s="1"/>
  <c r="AK2455" i="4" s="1"/>
  <c r="AK2456" i="4" s="1"/>
  <c r="AK2457" i="4" s="1"/>
  <c r="AK2458" i="4" s="1"/>
  <c r="AK2459" i="4" s="1"/>
  <c r="AK2460" i="4" s="1"/>
  <c r="AK2461" i="4" s="1"/>
  <c r="AK2462" i="4" s="1"/>
  <c r="AK2463" i="4" s="1"/>
  <c r="AK2464" i="4" s="1"/>
  <c r="AK2465" i="4" s="1"/>
  <c r="AK2466" i="4" s="1"/>
  <c r="AK2467" i="4" s="1"/>
  <c r="AK2468" i="4" s="1"/>
  <c r="AK2469" i="4" s="1"/>
  <c r="AK2470" i="4" s="1"/>
  <c r="AK2471" i="4" s="1"/>
  <c r="AK2472" i="4" s="1"/>
  <c r="AK2473" i="4" s="1"/>
  <c r="AK2474" i="4" s="1"/>
  <c r="AK2475" i="4" s="1"/>
  <c r="AK2476" i="4" s="1"/>
  <c r="AK2477" i="4" s="1"/>
  <c r="AK2478" i="4" s="1"/>
  <c r="AK2479" i="4" s="1"/>
  <c r="AK2480" i="4" s="1"/>
  <c r="AK2481" i="4" s="1"/>
  <c r="AK2482" i="4" s="1"/>
  <c r="AK2483" i="4" s="1"/>
  <c r="AK2484" i="4" s="1"/>
  <c r="AK2485" i="4" s="1"/>
  <c r="AK2486" i="4" s="1"/>
  <c r="AK2487" i="4" s="1"/>
  <c r="AK2488" i="4" s="1"/>
  <c r="AK2489" i="4" s="1"/>
  <c r="AK2490" i="4" s="1"/>
  <c r="AK2491" i="4" s="1"/>
  <c r="AK2492" i="4" s="1"/>
  <c r="AK2493" i="4" s="1"/>
  <c r="AK2494" i="4" s="1"/>
  <c r="AK2495" i="4" s="1"/>
  <c r="AK2496" i="4" s="1"/>
  <c r="AK2497" i="4" s="1"/>
  <c r="AK2498" i="4" s="1"/>
  <c r="AK2499" i="4" s="1"/>
  <c r="AK2500" i="4" s="1"/>
  <c r="AK2501" i="4" s="1"/>
  <c r="AK2502" i="4" s="1"/>
  <c r="AK2503" i="4" s="1"/>
  <c r="AK2504" i="4" s="1"/>
  <c r="AK2505" i="4" s="1"/>
  <c r="AK2506" i="4" s="1"/>
  <c r="AK2507" i="4" s="1"/>
  <c r="AK2508" i="4" s="1"/>
  <c r="AK2509" i="4" s="1"/>
  <c r="AK2510" i="4" s="1"/>
  <c r="AK2511" i="4" s="1"/>
  <c r="AK2512" i="4" s="1"/>
  <c r="AK2513" i="4" s="1"/>
  <c r="AK2514" i="4" s="1"/>
  <c r="AK2515" i="4" s="1"/>
  <c r="AK2516" i="4" s="1"/>
  <c r="AK2517" i="4" s="1"/>
  <c r="AK2518" i="4" s="1"/>
  <c r="AK2519" i="4" s="1"/>
  <c r="AK2520" i="4" s="1"/>
  <c r="AK2521" i="4" s="1"/>
  <c r="AK2522" i="4" s="1"/>
  <c r="AK2523" i="4" s="1"/>
  <c r="AK2524" i="4" s="1"/>
  <c r="AK2525" i="4" s="1"/>
  <c r="AK2526" i="4" s="1"/>
  <c r="AK2527" i="4" s="1"/>
  <c r="AK2528" i="4" s="1"/>
  <c r="AK2529" i="4" s="1"/>
  <c r="AK2530" i="4" s="1"/>
  <c r="AK2531" i="4" s="1"/>
  <c r="AK2532" i="4" s="1"/>
  <c r="AK2533" i="4" s="1"/>
  <c r="AK2534" i="4" s="1"/>
  <c r="AK2535" i="4" s="1"/>
  <c r="AK2536" i="4" s="1"/>
  <c r="AK2537" i="4" s="1"/>
  <c r="AK2538" i="4" s="1"/>
  <c r="AK2539" i="4" s="1"/>
  <c r="AK2540" i="4" s="1"/>
  <c r="AK2541" i="4" s="1"/>
  <c r="AK2542" i="4" s="1"/>
  <c r="AK2543" i="4" s="1"/>
  <c r="AK2544" i="4" s="1"/>
  <c r="AK2545" i="4" s="1"/>
  <c r="AK2546" i="4" s="1"/>
  <c r="AK2547" i="4" s="1"/>
  <c r="AK2548" i="4" s="1"/>
  <c r="AK2549" i="4" s="1"/>
  <c r="AK2550" i="4" s="1"/>
  <c r="AK2551" i="4" s="1"/>
  <c r="AK2552" i="4" s="1"/>
  <c r="AK2553" i="4" s="1"/>
  <c r="AK2554" i="4" s="1"/>
  <c r="AK2555" i="4" s="1"/>
  <c r="AK2556" i="4" s="1"/>
  <c r="AK2557" i="4" s="1"/>
  <c r="AK2558" i="4" s="1"/>
  <c r="AK2559" i="4" s="1"/>
  <c r="AK2560" i="4" s="1"/>
  <c r="AK2561" i="4" s="1"/>
  <c r="AK2562" i="4" s="1"/>
  <c r="AK2563" i="4" s="1"/>
  <c r="AK2564" i="4" s="1"/>
  <c r="AK2565" i="4" s="1"/>
  <c r="AK2566" i="4" s="1"/>
  <c r="AK2567" i="4" s="1"/>
  <c r="AK2568" i="4" s="1"/>
  <c r="AK2569" i="4" s="1"/>
  <c r="AK2570" i="4" s="1"/>
  <c r="AK2571" i="4" s="1"/>
  <c r="AK2572" i="4" s="1"/>
  <c r="AK2573" i="4" s="1"/>
  <c r="AK2574" i="4" s="1"/>
  <c r="AK2575" i="4" s="1"/>
  <c r="AK2576" i="4" s="1"/>
  <c r="AK2577" i="4" s="1"/>
  <c r="AK2578" i="4" s="1"/>
  <c r="AK2579" i="4" s="1"/>
  <c r="AK2580" i="4" s="1"/>
  <c r="AK2581" i="4" s="1"/>
  <c r="AK2582" i="4" s="1"/>
  <c r="AK2583" i="4" s="1"/>
  <c r="AK2584" i="4" s="1"/>
  <c r="AK2585" i="4" s="1"/>
  <c r="AK2586" i="4" s="1"/>
  <c r="AK2587" i="4" s="1"/>
  <c r="AK2588" i="4" s="1"/>
  <c r="AK2589" i="4" s="1"/>
  <c r="AK2590" i="4" s="1"/>
  <c r="AK2591" i="4" s="1"/>
  <c r="AK2592" i="4" s="1"/>
  <c r="AK2593" i="4" s="1"/>
  <c r="AK2594" i="4" s="1"/>
  <c r="AK2595" i="4" s="1"/>
  <c r="AK2596" i="4" s="1"/>
  <c r="AK2597" i="4" s="1"/>
  <c r="AK2598" i="4" s="1"/>
  <c r="AK2599" i="4" s="1"/>
  <c r="AK2600" i="4" s="1"/>
  <c r="AK2601" i="4" s="1"/>
  <c r="AK2602" i="4" s="1"/>
  <c r="AK2603" i="4" s="1"/>
  <c r="AK2604" i="4" s="1"/>
  <c r="AK2605" i="4" s="1"/>
  <c r="AK2606" i="4" s="1"/>
  <c r="AK2607" i="4" s="1"/>
  <c r="AK2608" i="4" s="1"/>
  <c r="AK2609" i="4" s="1"/>
  <c r="AK2610" i="4" s="1"/>
  <c r="AK2611" i="4" s="1"/>
  <c r="AK2612" i="4" s="1"/>
  <c r="AK2613" i="4" s="1"/>
  <c r="AK2614" i="4" s="1"/>
  <c r="AK2615" i="4" s="1"/>
  <c r="AK2616" i="4" s="1"/>
  <c r="AK2617" i="4" s="1"/>
  <c r="AK2618" i="4" s="1"/>
  <c r="AK2619" i="4" s="1"/>
  <c r="AK2620" i="4" s="1"/>
  <c r="AK2621" i="4" s="1"/>
  <c r="AK2622" i="4" s="1"/>
  <c r="AK2623" i="4" s="1"/>
  <c r="AK2624" i="4" s="1"/>
  <c r="AK2625" i="4" s="1"/>
  <c r="AK2626" i="4" s="1"/>
  <c r="AK2627" i="4" s="1"/>
  <c r="AK2628" i="4" s="1"/>
  <c r="AK2629" i="4" s="1"/>
  <c r="AK2630" i="4" s="1"/>
  <c r="AK2631" i="4" s="1"/>
  <c r="AK2632" i="4" s="1"/>
  <c r="AK2633" i="4" s="1"/>
  <c r="AK2634" i="4" s="1"/>
  <c r="AK2635" i="4" s="1"/>
  <c r="AK2636" i="4" s="1"/>
  <c r="AK2637" i="4" s="1"/>
  <c r="AK2638" i="4" s="1"/>
  <c r="AK2639" i="4" s="1"/>
  <c r="AK2640" i="4" s="1"/>
  <c r="AK2641" i="4" s="1"/>
  <c r="AK2642" i="4" s="1"/>
  <c r="AK2643" i="4" s="1"/>
  <c r="AK2644" i="4" s="1"/>
  <c r="AK2645" i="4" s="1"/>
  <c r="AK2646" i="4" s="1"/>
  <c r="AK2647" i="4" s="1"/>
  <c r="AK2648" i="4" s="1"/>
  <c r="AK2649" i="4" s="1"/>
  <c r="AK2650" i="4" s="1"/>
  <c r="AK2651" i="4" s="1"/>
  <c r="AK2652" i="4" s="1"/>
  <c r="AK2653" i="4" s="1"/>
  <c r="AK2654" i="4" s="1"/>
  <c r="AK2655" i="4" s="1"/>
  <c r="AK2656" i="4" s="1"/>
  <c r="AK2657" i="4" s="1"/>
  <c r="AK2658" i="4" s="1"/>
  <c r="AK2659" i="4" s="1"/>
  <c r="AK2660" i="4" s="1"/>
  <c r="AK2661" i="4" s="1"/>
  <c r="AK2662" i="4" s="1"/>
  <c r="AK2663" i="4" s="1"/>
  <c r="AK2664" i="4" s="1"/>
  <c r="AK2665" i="4" s="1"/>
  <c r="AK2666" i="4" s="1"/>
  <c r="AK2667" i="4" s="1"/>
  <c r="AK2668" i="4" s="1"/>
  <c r="AK2669" i="4" s="1"/>
  <c r="AK2670" i="4" s="1"/>
  <c r="AK2671" i="4" s="1"/>
  <c r="AK2672" i="4" s="1"/>
  <c r="AK2673" i="4" s="1"/>
  <c r="AK2674" i="4" s="1"/>
  <c r="AK2675" i="4" s="1"/>
  <c r="AK2676" i="4" s="1"/>
  <c r="AK2677" i="4" s="1"/>
  <c r="AK2678" i="4" s="1"/>
  <c r="AK2679" i="4" s="1"/>
  <c r="AK2680" i="4" s="1"/>
  <c r="AK2681" i="4" s="1"/>
  <c r="AK2682" i="4" s="1"/>
  <c r="AK2683" i="4" s="1"/>
  <c r="AK2684" i="4" s="1"/>
  <c r="AK2685" i="4" s="1"/>
  <c r="AK2686" i="4" s="1"/>
  <c r="AK2687" i="4" s="1"/>
  <c r="AK2688" i="4" s="1"/>
  <c r="AK2689" i="4" s="1"/>
  <c r="AK2690" i="4" s="1"/>
  <c r="AK2691" i="4" s="1"/>
  <c r="AK2692" i="4" s="1"/>
  <c r="AK2693" i="4" s="1"/>
  <c r="AK2694" i="4" s="1"/>
  <c r="AK2695" i="4" s="1"/>
  <c r="AK2696" i="4" s="1"/>
  <c r="AK2697" i="4" s="1"/>
  <c r="AK2698" i="4" s="1"/>
  <c r="AK2699" i="4" s="1"/>
  <c r="AK2700" i="4" s="1"/>
  <c r="AK2701" i="4" s="1"/>
  <c r="AK2702" i="4" s="1"/>
  <c r="AK2703" i="4" s="1"/>
  <c r="AK2704" i="4" s="1"/>
  <c r="AK2705" i="4" s="1"/>
  <c r="AK2706" i="4" s="1"/>
  <c r="AK2707" i="4" s="1"/>
  <c r="AK2708" i="4" s="1"/>
  <c r="AK2709" i="4" s="1"/>
  <c r="AK2710" i="4" s="1"/>
  <c r="AK2711" i="4" s="1"/>
  <c r="AK2712" i="4" s="1"/>
  <c r="AK2713" i="4" s="1"/>
  <c r="AK2714" i="4" s="1"/>
  <c r="AK2715" i="4" s="1"/>
  <c r="AK2716" i="4" s="1"/>
  <c r="AK2717" i="4" s="1"/>
  <c r="AK2718" i="4" s="1"/>
  <c r="AK2719" i="4" s="1"/>
  <c r="AK2720" i="4" s="1"/>
  <c r="AK2721" i="4" s="1"/>
  <c r="AK2722" i="4" s="1"/>
  <c r="AK2723" i="4" s="1"/>
  <c r="AK2724" i="4" s="1"/>
  <c r="AK2725" i="4" s="1"/>
  <c r="AK2726" i="4" s="1"/>
  <c r="AK2727" i="4" s="1"/>
  <c r="AK2728" i="4" s="1"/>
  <c r="AK2729" i="4" s="1"/>
  <c r="AK2730" i="4" s="1"/>
  <c r="AK2731" i="4" s="1"/>
  <c r="AK2732" i="4" s="1"/>
  <c r="AK2733" i="4" s="1"/>
  <c r="AK2734" i="4" s="1"/>
  <c r="AK2735" i="4" s="1"/>
  <c r="AK2736" i="4" s="1"/>
  <c r="AK2737" i="4" s="1"/>
  <c r="AK2738" i="4" s="1"/>
  <c r="AK2739" i="4" s="1"/>
  <c r="AK2740" i="4" s="1"/>
  <c r="AK2741" i="4" s="1"/>
  <c r="AK2742" i="4" s="1"/>
  <c r="AK2743" i="4" s="1"/>
  <c r="AK2744" i="4" s="1"/>
  <c r="AK2745" i="4" s="1"/>
  <c r="AK2746" i="4" s="1"/>
  <c r="AK2747" i="4" s="1"/>
  <c r="AK2748" i="4" s="1"/>
  <c r="AK2749" i="4" s="1"/>
  <c r="AK2750" i="4" s="1"/>
  <c r="AK2751" i="4" s="1"/>
  <c r="AK2752" i="4" s="1"/>
  <c r="AK2753" i="4" s="1"/>
  <c r="AK2754" i="4" s="1"/>
  <c r="AK2755" i="4" s="1"/>
  <c r="AK2756" i="4" s="1"/>
  <c r="AK2757" i="4" s="1"/>
  <c r="AK2758" i="4" s="1"/>
  <c r="AK2759" i="4" s="1"/>
  <c r="AK2760" i="4" s="1"/>
  <c r="AK2761" i="4" s="1"/>
  <c r="AK2762" i="4" s="1"/>
  <c r="AK2763" i="4" s="1"/>
  <c r="AK2764" i="4" s="1"/>
  <c r="AK2765" i="4" s="1"/>
  <c r="AK2766" i="4" s="1"/>
  <c r="AK2767" i="4" s="1"/>
  <c r="AK2768" i="4" s="1"/>
  <c r="AK2769" i="4" s="1"/>
  <c r="AK2770" i="4" s="1"/>
  <c r="AK2771" i="4" s="1"/>
  <c r="AK2772" i="4" s="1"/>
  <c r="AK2773" i="4" s="1"/>
  <c r="AK2774" i="4" s="1"/>
  <c r="AK2775" i="4" s="1"/>
  <c r="AK2776" i="4" s="1"/>
  <c r="AK2777" i="4" s="1"/>
  <c r="AK2778" i="4" s="1"/>
  <c r="AK2779" i="4" s="1"/>
  <c r="AK2780" i="4" s="1"/>
  <c r="AK2781" i="4" s="1"/>
  <c r="AK2782" i="4" s="1"/>
  <c r="AK2783" i="4" s="1"/>
  <c r="AK2784" i="4" s="1"/>
  <c r="AK2785" i="4" s="1"/>
  <c r="AK2786" i="4" s="1"/>
  <c r="AK2787" i="4" s="1"/>
  <c r="AK2788" i="4" s="1"/>
  <c r="AK2789" i="4" s="1"/>
  <c r="AK2790" i="4" s="1"/>
  <c r="AK2791" i="4" s="1"/>
  <c r="AK2792" i="4" s="1"/>
  <c r="AK2793" i="4" s="1"/>
  <c r="AK2794" i="4" s="1"/>
  <c r="AK2795" i="4" s="1"/>
  <c r="AK2796" i="4" s="1"/>
  <c r="AK2797" i="4" s="1"/>
  <c r="AK2798" i="4" s="1"/>
  <c r="AK2799" i="4" s="1"/>
  <c r="AK2800" i="4" s="1"/>
  <c r="AK2801" i="4" s="1"/>
  <c r="AK2802" i="4" s="1"/>
  <c r="AK2803" i="4" s="1"/>
  <c r="AK2804" i="4" s="1"/>
  <c r="AK2805" i="4" s="1"/>
  <c r="AK2806" i="4" s="1"/>
  <c r="AK2807" i="4" s="1"/>
  <c r="AK2808" i="4" s="1"/>
  <c r="AK2809" i="4" s="1"/>
  <c r="AK2810" i="4" s="1"/>
  <c r="AK2811" i="4" s="1"/>
  <c r="AK2812" i="4" s="1"/>
  <c r="AK2813" i="4" s="1"/>
  <c r="AK2814" i="4" s="1"/>
  <c r="AK2815" i="4" s="1"/>
  <c r="AK2816" i="4" s="1"/>
  <c r="AK2817" i="4" s="1"/>
  <c r="AK2818" i="4" s="1"/>
  <c r="AK2819" i="4" s="1"/>
  <c r="AK2820" i="4" s="1"/>
  <c r="AK2821" i="4" s="1"/>
  <c r="AK2822" i="4" s="1"/>
  <c r="AK2823" i="4" s="1"/>
  <c r="AK2824" i="4" s="1"/>
  <c r="AK2825" i="4" s="1"/>
  <c r="AK2826" i="4" s="1"/>
  <c r="AK2827" i="4" s="1"/>
  <c r="AK2828" i="4" s="1"/>
  <c r="AK2829" i="4" s="1"/>
  <c r="AK2830" i="4" s="1"/>
  <c r="AK2831" i="4" s="1"/>
  <c r="AK2832" i="4" s="1"/>
  <c r="AK2833" i="4" s="1"/>
  <c r="AK2834" i="4" s="1"/>
  <c r="AK2835" i="4" s="1"/>
  <c r="AK2836" i="4" s="1"/>
  <c r="AK2837" i="4" s="1"/>
  <c r="AK2838" i="4" s="1"/>
  <c r="AK2839" i="4" s="1"/>
  <c r="AK2840" i="4" s="1"/>
  <c r="AK2841" i="4" s="1"/>
  <c r="AK2842" i="4" s="1"/>
  <c r="AK2843" i="4" s="1"/>
  <c r="AK2844" i="4" s="1"/>
  <c r="AK2845" i="4" s="1"/>
  <c r="AK2846" i="4" s="1"/>
  <c r="AK2847" i="4" s="1"/>
  <c r="AK2848" i="4" s="1"/>
  <c r="AK2849" i="4" s="1"/>
  <c r="AK2850" i="4" s="1"/>
  <c r="AK2851" i="4" s="1"/>
  <c r="AK2852" i="4" s="1"/>
  <c r="AK2853" i="4" s="1"/>
  <c r="AK2854" i="4" s="1"/>
  <c r="AK2855" i="4" s="1"/>
  <c r="AK2856" i="4" s="1"/>
  <c r="AK2857" i="4" s="1"/>
  <c r="AK2858" i="4" s="1"/>
  <c r="AK2859" i="4" s="1"/>
  <c r="AK2860" i="4" s="1"/>
  <c r="AK2861" i="4" s="1"/>
  <c r="AK2862" i="4" s="1"/>
  <c r="AK2863" i="4" s="1"/>
  <c r="AK2864" i="4" s="1"/>
  <c r="AK2865" i="4" s="1"/>
  <c r="AK2866" i="4" s="1"/>
  <c r="AK2867" i="4" s="1"/>
  <c r="AK2868" i="4" s="1"/>
  <c r="AK2869" i="4" s="1"/>
  <c r="AK2870" i="4" s="1"/>
  <c r="AK2871" i="4" s="1"/>
  <c r="AK2872" i="4" s="1"/>
  <c r="AK2873" i="4" s="1"/>
  <c r="AK2874" i="4" s="1"/>
  <c r="AK2875" i="4" s="1"/>
  <c r="AK2876" i="4" s="1"/>
  <c r="AK2877" i="4" s="1"/>
  <c r="AK2878" i="4" s="1"/>
  <c r="AK2879" i="4" s="1"/>
  <c r="AK2880" i="4" s="1"/>
  <c r="AK2881" i="4" s="1"/>
  <c r="AK2882" i="4" s="1"/>
  <c r="AK2883" i="4" s="1"/>
  <c r="AK2884" i="4" s="1"/>
  <c r="AK2885" i="4" s="1"/>
  <c r="AK2886" i="4" s="1"/>
  <c r="AK2887" i="4" s="1"/>
  <c r="AK2888" i="4" s="1"/>
  <c r="AK2889" i="4" s="1"/>
  <c r="AK2890" i="4" s="1"/>
  <c r="AK2891" i="4" s="1"/>
  <c r="AK2892" i="4" s="1"/>
  <c r="AK2893" i="4" s="1"/>
  <c r="AK2894" i="4" s="1"/>
  <c r="AK2895" i="4" s="1"/>
  <c r="AK2896" i="4" s="1"/>
  <c r="AK2897" i="4" s="1"/>
  <c r="AK2898" i="4" s="1"/>
  <c r="AK2899" i="4" s="1"/>
  <c r="AK2900" i="4" s="1"/>
  <c r="AK2901" i="4" s="1"/>
  <c r="AK2902" i="4" s="1"/>
  <c r="AK2903" i="4" s="1"/>
  <c r="AK2904" i="4" s="1"/>
  <c r="AK2905" i="4" s="1"/>
  <c r="AK2906" i="4" s="1"/>
  <c r="AK2907" i="4" s="1"/>
  <c r="AK2908" i="4" s="1"/>
  <c r="AK2909" i="4" s="1"/>
  <c r="AK2910" i="4" s="1"/>
  <c r="AK2911" i="4" s="1"/>
  <c r="AK2912" i="4" s="1"/>
  <c r="AK2913" i="4" s="1"/>
  <c r="AK2914" i="4" s="1"/>
  <c r="AK2915" i="4" s="1"/>
  <c r="AK2916" i="4" s="1"/>
  <c r="AK2917" i="4" s="1"/>
  <c r="AK2918" i="4" s="1"/>
  <c r="AK2919" i="4" s="1"/>
  <c r="AK2920" i="4" s="1"/>
  <c r="AK2921" i="4" s="1"/>
  <c r="AK2922" i="4" s="1"/>
  <c r="AK2923" i="4" s="1"/>
  <c r="AK2924" i="4" s="1"/>
  <c r="AK2925" i="4" s="1"/>
  <c r="AK2926" i="4" s="1"/>
  <c r="AK2927" i="4" s="1"/>
  <c r="AK2928" i="4" s="1"/>
  <c r="AK2929" i="4" s="1"/>
  <c r="AK2930" i="4" s="1"/>
  <c r="AK2931" i="4" s="1"/>
  <c r="AK2932" i="4" s="1"/>
  <c r="AK2933" i="4" s="1"/>
  <c r="AK2934" i="4" s="1"/>
  <c r="AK2935" i="4" s="1"/>
  <c r="AK2936" i="4" s="1"/>
  <c r="AK2937" i="4" s="1"/>
  <c r="AK2938" i="4" s="1"/>
  <c r="AK2939" i="4" s="1"/>
  <c r="AK2940" i="4" s="1"/>
  <c r="AK2941" i="4" s="1"/>
  <c r="AK2942" i="4" s="1"/>
  <c r="AK2943" i="4" s="1"/>
  <c r="AK2944" i="4" s="1"/>
  <c r="AK2945" i="4" s="1"/>
  <c r="AK2946" i="4" s="1"/>
  <c r="AK2947" i="4" s="1"/>
  <c r="AK2948" i="4" s="1"/>
  <c r="AK2949" i="4" s="1"/>
  <c r="AK2950" i="4" s="1"/>
  <c r="AK2951" i="4" s="1"/>
  <c r="AK2952" i="4" s="1"/>
  <c r="AK2953" i="4" s="1"/>
  <c r="AK2954" i="4" s="1"/>
  <c r="AK2955" i="4" s="1"/>
  <c r="AK2956" i="4" s="1"/>
  <c r="AK2957" i="4" s="1"/>
  <c r="AK2958" i="4" s="1"/>
  <c r="AK2959" i="4" s="1"/>
  <c r="AK2960" i="4" s="1"/>
  <c r="AK2961" i="4" s="1"/>
  <c r="AK2962" i="4" s="1"/>
  <c r="AK2963" i="4" s="1"/>
  <c r="AK2964" i="4" s="1"/>
  <c r="AK2965" i="4" s="1"/>
  <c r="AK2966" i="4" s="1"/>
  <c r="AK2967" i="4" s="1"/>
  <c r="AK2968" i="4" s="1"/>
  <c r="AK2969" i="4" s="1"/>
  <c r="AK2970" i="4" s="1"/>
  <c r="AK2971" i="4" s="1"/>
  <c r="AK2972" i="4" s="1"/>
  <c r="AK2973" i="4" s="1"/>
  <c r="AK2974" i="4" s="1"/>
  <c r="AK2975" i="4" s="1"/>
  <c r="AK2976" i="4" s="1"/>
  <c r="AK2977" i="4" s="1"/>
  <c r="AK2978" i="4" s="1"/>
  <c r="AK2979" i="4" s="1"/>
  <c r="AK2980" i="4" s="1"/>
  <c r="AK2981" i="4" s="1"/>
  <c r="AK2982" i="4" s="1"/>
  <c r="AK2983" i="4" s="1"/>
  <c r="AK2984" i="4" s="1"/>
  <c r="AK2985" i="4" s="1"/>
  <c r="AK2986" i="4" s="1"/>
  <c r="AK2987" i="4" s="1"/>
  <c r="AK2988" i="4" s="1"/>
  <c r="AK2989" i="4" s="1"/>
  <c r="AK2990" i="4" s="1"/>
  <c r="AK2991" i="4" s="1"/>
  <c r="AK2992" i="4" s="1"/>
  <c r="AK2993" i="4" s="1"/>
  <c r="AK2994" i="4" s="1"/>
  <c r="AK2995" i="4" s="1"/>
  <c r="AK2996" i="4" s="1"/>
  <c r="AK2997" i="4" s="1"/>
  <c r="AK2998" i="4" s="1"/>
  <c r="AK2999" i="4" s="1"/>
  <c r="AK3000" i="4" s="1"/>
  <c r="AK3001" i="4" s="1"/>
  <c r="AK3002" i="4" s="1"/>
  <c r="AK3003" i="4" s="1"/>
  <c r="AK3004" i="4" s="1"/>
  <c r="AK3005" i="4" s="1"/>
  <c r="AK3006" i="4" s="1"/>
  <c r="AK3007" i="4" s="1"/>
  <c r="AK3008" i="4" s="1"/>
  <c r="AK3009" i="4" s="1"/>
  <c r="AK3010" i="4" s="1"/>
  <c r="AK3011" i="4" s="1"/>
  <c r="AK3012" i="4" s="1"/>
  <c r="AK3013" i="4" s="1"/>
  <c r="AK3014" i="4" s="1"/>
  <c r="AK3015" i="4" s="1"/>
  <c r="AK3016" i="4" s="1"/>
  <c r="AK3017" i="4" s="1"/>
  <c r="AK3018" i="4" s="1"/>
  <c r="AK3019" i="4" s="1"/>
  <c r="AK3020" i="4" s="1"/>
  <c r="AK3021" i="4" s="1"/>
  <c r="AK3022" i="4" s="1"/>
  <c r="AK3023" i="4" s="1"/>
  <c r="AK3024" i="4" s="1"/>
  <c r="AK3025" i="4" s="1"/>
  <c r="AK3026" i="4" s="1"/>
  <c r="AK3027" i="4" s="1"/>
  <c r="AK3028" i="4" s="1"/>
  <c r="AK3029" i="4" s="1"/>
  <c r="AK3030" i="4" s="1"/>
  <c r="AK3031" i="4" s="1"/>
  <c r="AK3032" i="4" s="1"/>
  <c r="AK3033" i="4" s="1"/>
  <c r="AK3034" i="4" s="1"/>
  <c r="AK3035" i="4" s="1"/>
  <c r="AK3036" i="4" s="1"/>
  <c r="AK3037" i="4" s="1"/>
  <c r="AK3038" i="4" s="1"/>
  <c r="AK3039" i="4" s="1"/>
  <c r="AK3040" i="4" s="1"/>
  <c r="AK3041" i="4" s="1"/>
  <c r="AK3042" i="4" s="1"/>
  <c r="AK3043" i="4" s="1"/>
  <c r="AK3044" i="4" s="1"/>
  <c r="AK3045" i="4" s="1"/>
  <c r="AK3046" i="4" s="1"/>
  <c r="AK3047" i="4" s="1"/>
  <c r="AK3048" i="4" s="1"/>
  <c r="AK3049" i="4" s="1"/>
  <c r="AK3050" i="4" s="1"/>
  <c r="AK3051" i="4" s="1"/>
  <c r="AK3052" i="4" s="1"/>
  <c r="AK3053" i="4" s="1"/>
  <c r="AK3054" i="4" s="1"/>
  <c r="AK3055" i="4" s="1"/>
  <c r="AK3056" i="4" s="1"/>
  <c r="AK3057" i="4" s="1"/>
  <c r="AK3058" i="4" s="1"/>
  <c r="AK3059" i="4" s="1"/>
  <c r="AK3060" i="4" s="1"/>
  <c r="AK3061" i="4" s="1"/>
  <c r="AK3062" i="4" s="1"/>
  <c r="AK3063" i="4" s="1"/>
  <c r="AK3064" i="4" s="1"/>
  <c r="AK3065" i="4" s="1"/>
  <c r="AK3066" i="4" s="1"/>
  <c r="AK3067" i="4" s="1"/>
  <c r="AK3068" i="4" s="1"/>
  <c r="AK3069" i="4" s="1"/>
  <c r="AK3070" i="4" s="1"/>
  <c r="AK3071" i="4" s="1"/>
  <c r="AK3072" i="4" s="1"/>
  <c r="AK3073" i="4" s="1"/>
  <c r="AK3074" i="4" s="1"/>
  <c r="AK3075" i="4" s="1"/>
  <c r="AK3076" i="4" s="1"/>
  <c r="AK3077" i="4" s="1"/>
  <c r="AK3078" i="4" s="1"/>
  <c r="AK3079" i="4" s="1"/>
  <c r="AK3080" i="4" s="1"/>
  <c r="AK3081" i="4" s="1"/>
  <c r="AK3082" i="4" s="1"/>
  <c r="AK3083" i="4" s="1"/>
  <c r="AK3084" i="4" s="1"/>
  <c r="AK3085" i="4" s="1"/>
  <c r="AK3086" i="4" s="1"/>
  <c r="AK3087" i="4" s="1"/>
  <c r="AK3088" i="4" s="1"/>
  <c r="AK3089" i="4" s="1"/>
  <c r="AK3090" i="4" s="1"/>
  <c r="AK3091" i="4" s="1"/>
  <c r="AK3092" i="4" s="1"/>
  <c r="AK3093" i="4" s="1"/>
  <c r="AK3094" i="4" s="1"/>
  <c r="AK3095" i="4" s="1"/>
  <c r="AK3096" i="4" s="1"/>
  <c r="AK3097" i="4" s="1"/>
  <c r="AK3098" i="4" s="1"/>
  <c r="AK3099" i="4" s="1"/>
  <c r="AK3100" i="4" s="1"/>
  <c r="AK3101" i="4" s="1"/>
  <c r="AK3102" i="4" s="1"/>
  <c r="AK3103" i="4" s="1"/>
  <c r="AK3104" i="4" s="1"/>
  <c r="AK3105" i="4" s="1"/>
  <c r="AK3106" i="4" s="1"/>
  <c r="AK3107" i="4" s="1"/>
  <c r="AK3108" i="4" s="1"/>
  <c r="AK3109" i="4" s="1"/>
  <c r="AK3110" i="4" s="1"/>
  <c r="AK3111" i="4" s="1"/>
  <c r="AK3112" i="4" s="1"/>
  <c r="AK3113" i="4" s="1"/>
  <c r="AK3114" i="4" s="1"/>
  <c r="AK3115" i="4" s="1"/>
  <c r="AK3116" i="4" s="1"/>
  <c r="AK3117" i="4" s="1"/>
  <c r="AK3118" i="4" s="1"/>
  <c r="AK3119" i="4" s="1"/>
  <c r="AK3120" i="4" s="1"/>
  <c r="AK3121" i="4" s="1"/>
  <c r="AK3122" i="4" s="1"/>
  <c r="AK3123" i="4" s="1"/>
  <c r="AK3124" i="4" s="1"/>
  <c r="AK3125" i="4" s="1"/>
  <c r="AK3126" i="4" s="1"/>
  <c r="AK3127" i="4" s="1"/>
  <c r="AK3128" i="4" s="1"/>
  <c r="AK3129" i="4" s="1"/>
  <c r="AK3130" i="4" s="1"/>
  <c r="AK3131" i="4" s="1"/>
  <c r="AK3132" i="4" s="1"/>
  <c r="AK3133" i="4" s="1"/>
  <c r="AK3134" i="4" s="1"/>
  <c r="AK3135" i="4" s="1"/>
  <c r="AK3136" i="4" s="1"/>
  <c r="AK3137" i="4" s="1"/>
  <c r="AK3138" i="4" s="1"/>
  <c r="AK3139" i="4" s="1"/>
  <c r="AK3140" i="4" s="1"/>
  <c r="AK3141" i="4" s="1"/>
  <c r="AK3142" i="4" s="1"/>
  <c r="AK3143" i="4" s="1"/>
  <c r="AK3144" i="4" s="1"/>
  <c r="AK3145" i="4" s="1"/>
  <c r="AK3146" i="4" s="1"/>
  <c r="AK3147" i="4" s="1"/>
  <c r="AK3148" i="4" s="1"/>
  <c r="AK3149" i="4" s="1"/>
  <c r="AK3150" i="4" s="1"/>
  <c r="AK3151" i="4" s="1"/>
  <c r="AK3152" i="4" s="1"/>
  <c r="AK3153" i="4" s="1"/>
  <c r="AK3154" i="4" s="1"/>
  <c r="AK3155" i="4" s="1"/>
  <c r="AK3156" i="4" s="1"/>
  <c r="AK3157" i="4" s="1"/>
  <c r="AK3158" i="4" s="1"/>
  <c r="AK3159" i="4" s="1"/>
  <c r="AK3160" i="4" s="1"/>
  <c r="AK3161" i="4" s="1"/>
  <c r="AK3162" i="4" s="1"/>
  <c r="AK3163" i="4" s="1"/>
  <c r="AK3164" i="4" s="1"/>
  <c r="AK3165" i="4" s="1"/>
  <c r="AK3166" i="4" s="1"/>
  <c r="AK3167" i="4" s="1"/>
  <c r="AK3168" i="4" s="1"/>
  <c r="AK3169" i="4" s="1"/>
  <c r="AK3170" i="4" s="1"/>
  <c r="AK3171" i="4" s="1"/>
  <c r="AK3172" i="4" s="1"/>
  <c r="AK3173" i="4" s="1"/>
  <c r="AK3174" i="4" s="1"/>
  <c r="AK3175" i="4" s="1"/>
  <c r="AK3176" i="4" s="1"/>
  <c r="AK3177" i="4" s="1"/>
  <c r="AK3178" i="4" s="1"/>
  <c r="AK3179" i="4" s="1"/>
  <c r="AK3180" i="4" s="1"/>
  <c r="AK3181" i="4" s="1"/>
  <c r="AK3182" i="4" s="1"/>
  <c r="AK3183" i="4" s="1"/>
  <c r="AK3184" i="4" s="1"/>
  <c r="AK3185" i="4" s="1"/>
  <c r="AK3186" i="4" s="1"/>
  <c r="AK3187" i="4" s="1"/>
  <c r="AK3188" i="4" s="1"/>
  <c r="AK3189" i="4" s="1"/>
  <c r="AK3190" i="4" s="1"/>
  <c r="AK3191" i="4" s="1"/>
  <c r="AK3192" i="4" s="1"/>
  <c r="AK3193" i="4" s="1"/>
  <c r="AK3194" i="4" s="1"/>
  <c r="AK3195" i="4" s="1"/>
  <c r="AK3196" i="4" s="1"/>
  <c r="AK3197" i="4" s="1"/>
  <c r="AK3198" i="4" s="1"/>
  <c r="AK3199" i="4" s="1"/>
  <c r="AK3200" i="4" s="1"/>
  <c r="AK3201" i="4" s="1"/>
  <c r="AK3202" i="4" s="1"/>
  <c r="AK3203" i="4" s="1"/>
  <c r="AK3204" i="4" s="1"/>
  <c r="AK3205" i="4" s="1"/>
  <c r="AK3206" i="4" s="1"/>
  <c r="AK3207" i="4" s="1"/>
  <c r="AK3208" i="4" s="1"/>
  <c r="AK3209" i="4" s="1"/>
  <c r="AK3210" i="4" s="1"/>
  <c r="AK3211" i="4" s="1"/>
  <c r="AK3212" i="4" s="1"/>
  <c r="AK3213" i="4" s="1"/>
  <c r="AK3214" i="4" s="1"/>
  <c r="AK3215" i="4" s="1"/>
  <c r="AK3216" i="4" s="1"/>
  <c r="AK3217" i="4" s="1"/>
  <c r="AK3218" i="4" s="1"/>
  <c r="AK3219" i="4" s="1"/>
  <c r="AK3220" i="4" s="1"/>
  <c r="AK3221" i="4" s="1"/>
  <c r="AK3222" i="4" s="1"/>
  <c r="AK3223" i="4" s="1"/>
  <c r="AK3224" i="4" s="1"/>
  <c r="AK3225" i="4" s="1"/>
  <c r="AK3226" i="4" s="1"/>
  <c r="AK3227" i="4" s="1"/>
  <c r="AK3228" i="4" s="1"/>
  <c r="AK3229" i="4" s="1"/>
  <c r="AK3230" i="4" s="1"/>
  <c r="AK3231" i="4" s="1"/>
  <c r="AK3232" i="4" s="1"/>
  <c r="AK3233" i="4" s="1"/>
  <c r="AK3234" i="4" s="1"/>
  <c r="AK3235" i="4" s="1"/>
  <c r="AK3236" i="4" s="1"/>
  <c r="AK3237" i="4" s="1"/>
  <c r="AK3238" i="4" s="1"/>
  <c r="AK3239" i="4" s="1"/>
  <c r="AK3240" i="4" s="1"/>
  <c r="AK3241" i="4" s="1"/>
  <c r="AK3242" i="4" s="1"/>
  <c r="AK3243" i="4" s="1"/>
  <c r="AK3244" i="4" s="1"/>
  <c r="AK3245" i="4" s="1"/>
  <c r="AK3246" i="4" s="1"/>
  <c r="AK3247" i="4" s="1"/>
  <c r="AK3248" i="4" s="1"/>
  <c r="AK3249" i="4" s="1"/>
  <c r="AK3250" i="4" s="1"/>
  <c r="AK3251" i="4" s="1"/>
  <c r="AK3252" i="4" s="1"/>
  <c r="AK3253" i="4" s="1"/>
  <c r="AK3254" i="4" s="1"/>
  <c r="AK3255" i="4" s="1"/>
  <c r="AK3256" i="4" s="1"/>
  <c r="AK3257" i="4" s="1"/>
  <c r="AK3258" i="4" s="1"/>
  <c r="AK3259" i="4" s="1"/>
  <c r="AK3260" i="4" s="1"/>
  <c r="AK3261" i="4" s="1"/>
  <c r="AK3262" i="4" s="1"/>
  <c r="AK3263" i="4" s="1"/>
  <c r="AK3264" i="4" s="1"/>
  <c r="AK3265" i="4" s="1"/>
  <c r="AK3266" i="4" s="1"/>
  <c r="AK3267" i="4" s="1"/>
  <c r="AK3268" i="4" s="1"/>
  <c r="AK3269" i="4" s="1"/>
  <c r="AK3270" i="4" s="1"/>
  <c r="AK3271" i="4" s="1"/>
  <c r="AK3272" i="4" s="1"/>
  <c r="AK3273" i="4" s="1"/>
  <c r="AK3274" i="4" s="1"/>
  <c r="AK3275" i="4" s="1"/>
  <c r="AK3276" i="4" s="1"/>
  <c r="AK3277" i="4" s="1"/>
  <c r="AK3278" i="4" s="1"/>
  <c r="AK3279" i="4" s="1"/>
  <c r="AK3280" i="4" s="1"/>
  <c r="AK3281" i="4" s="1"/>
  <c r="AK3282" i="4" s="1"/>
  <c r="AK3283" i="4" s="1"/>
  <c r="AK3284" i="4" s="1"/>
  <c r="AK3285" i="4" s="1"/>
  <c r="AK3286" i="4" s="1"/>
  <c r="AK3287" i="4" s="1"/>
  <c r="AK3288" i="4" s="1"/>
  <c r="AK3289" i="4" s="1"/>
  <c r="AK3290" i="4" s="1"/>
  <c r="AK3291" i="4" s="1"/>
  <c r="AK3292" i="4" s="1"/>
  <c r="AK3293" i="4" s="1"/>
  <c r="AK3294" i="4" s="1"/>
  <c r="AK3295" i="4" s="1"/>
  <c r="AK3296" i="4" s="1"/>
  <c r="AK3297" i="4" s="1"/>
  <c r="AK3298" i="4" s="1"/>
  <c r="AK3299" i="4" s="1"/>
  <c r="AK3300" i="4" s="1"/>
  <c r="AK3301" i="4" s="1"/>
  <c r="AK3302" i="4" s="1"/>
  <c r="AK3303" i="4" s="1"/>
  <c r="AK3304" i="4" s="1"/>
  <c r="AK3305" i="4" s="1"/>
  <c r="AK3306" i="4" s="1"/>
  <c r="AK3307" i="4" s="1"/>
  <c r="AK3308" i="4" s="1"/>
  <c r="AK3309" i="4" s="1"/>
  <c r="AK3310" i="4" s="1"/>
  <c r="AK3311" i="4" s="1"/>
  <c r="AK3312" i="4" s="1"/>
  <c r="AK3313" i="4" s="1"/>
  <c r="AK3314" i="4" s="1"/>
  <c r="AK3315" i="4" s="1"/>
  <c r="AK3316" i="4" s="1"/>
  <c r="AK3317" i="4" s="1"/>
  <c r="AK3318" i="4" s="1"/>
  <c r="AK3319" i="4" s="1"/>
  <c r="AK3320" i="4" s="1"/>
  <c r="AK3321" i="4" s="1"/>
  <c r="AK3322" i="4" s="1"/>
  <c r="AK3323" i="4" s="1"/>
  <c r="AK3324" i="4" s="1"/>
  <c r="AK3325" i="4" s="1"/>
  <c r="AK3326" i="4" s="1"/>
  <c r="AK3327" i="4" s="1"/>
  <c r="AK3328" i="4" s="1"/>
  <c r="AK3329" i="4" s="1"/>
  <c r="AK3330" i="4" s="1"/>
  <c r="AK3331" i="4" s="1"/>
  <c r="AK3332" i="4" s="1"/>
  <c r="AK3333" i="4" s="1"/>
  <c r="AK3334" i="4" s="1"/>
  <c r="AK3335" i="4" s="1"/>
  <c r="AK3336" i="4" s="1"/>
  <c r="AK3337" i="4" s="1"/>
  <c r="AK3338" i="4" s="1"/>
  <c r="AK3339" i="4" s="1"/>
  <c r="AK3340" i="4" s="1"/>
  <c r="AK3341" i="4" s="1"/>
  <c r="AK3342" i="4" s="1"/>
  <c r="AK3343" i="4" s="1"/>
  <c r="AK3344" i="4" s="1"/>
  <c r="AK3345" i="4" s="1"/>
  <c r="AK3346" i="4" s="1"/>
  <c r="AK3347" i="4" s="1"/>
  <c r="AK3348" i="4" s="1"/>
  <c r="AK3349" i="4" s="1"/>
  <c r="AK3350" i="4" s="1"/>
  <c r="AK3351" i="4" s="1"/>
  <c r="AK3352" i="4" s="1"/>
  <c r="AK3353" i="4" s="1"/>
  <c r="AK3354" i="4" s="1"/>
  <c r="AK3355" i="4" s="1"/>
  <c r="AK3356" i="4" s="1"/>
  <c r="AK3357" i="4" s="1"/>
  <c r="AK3358" i="4" s="1"/>
  <c r="AK3359" i="4" s="1"/>
  <c r="AK3360" i="4" s="1"/>
  <c r="AK3361" i="4" s="1"/>
  <c r="AK3362" i="4" s="1"/>
  <c r="AK3363" i="4" s="1"/>
  <c r="AK3364" i="4" s="1"/>
  <c r="AK3365" i="4" s="1"/>
  <c r="AK3366" i="4" s="1"/>
  <c r="AK3367" i="4" s="1"/>
  <c r="AK3368" i="4" s="1"/>
  <c r="AK3369" i="4" s="1"/>
  <c r="AK3370" i="4" s="1"/>
  <c r="AK3371" i="4" s="1"/>
  <c r="AK3372" i="4" s="1"/>
  <c r="AK3373" i="4" s="1"/>
  <c r="AK3374" i="4" s="1"/>
  <c r="AK3375" i="4" s="1"/>
  <c r="AK3376" i="4" s="1"/>
  <c r="AK3377" i="4" s="1"/>
  <c r="AK3378" i="4" s="1"/>
  <c r="AK3379" i="4" s="1"/>
  <c r="AK3380" i="4" s="1"/>
  <c r="AK3381" i="4" s="1"/>
  <c r="AK3382" i="4" s="1"/>
  <c r="AK3383" i="4" s="1"/>
  <c r="AK3384" i="4" s="1"/>
  <c r="AK3385" i="4" s="1"/>
  <c r="AK3386" i="4" s="1"/>
  <c r="AK3387" i="4" s="1"/>
  <c r="AK3388" i="4" s="1"/>
  <c r="AK3389" i="4" s="1"/>
  <c r="AK3390" i="4" s="1"/>
  <c r="AK3391" i="4" s="1"/>
  <c r="AK3392" i="4" s="1"/>
  <c r="AK3393" i="4" s="1"/>
  <c r="AK3394" i="4" s="1"/>
  <c r="AK3395" i="4" s="1"/>
  <c r="AK3396" i="4" s="1"/>
  <c r="AK3397" i="4" s="1"/>
  <c r="AK3398" i="4" s="1"/>
  <c r="AK3399" i="4" s="1"/>
  <c r="AK3400" i="4" s="1"/>
  <c r="AK3401" i="4" s="1"/>
  <c r="AK3402" i="4" s="1"/>
  <c r="AK3403" i="4" s="1"/>
  <c r="AK3404" i="4" s="1"/>
  <c r="AK3405" i="4" s="1"/>
  <c r="AK3406" i="4" s="1"/>
  <c r="AK3407" i="4" s="1"/>
  <c r="AK3408" i="4" s="1"/>
  <c r="AK3409" i="4" s="1"/>
  <c r="AK3410" i="4" s="1"/>
  <c r="AK3411" i="4" s="1"/>
  <c r="AK3412" i="4" s="1"/>
  <c r="AK3413" i="4" s="1"/>
  <c r="AK3414" i="4" s="1"/>
  <c r="AK3415" i="4" s="1"/>
  <c r="AK3416" i="4" s="1"/>
  <c r="AK3417" i="4" s="1"/>
  <c r="AK3418" i="4" s="1"/>
  <c r="AK3419" i="4" s="1"/>
  <c r="AK3420" i="4" s="1"/>
  <c r="AK3421" i="4" s="1"/>
  <c r="AK3422" i="4" s="1"/>
  <c r="AK3423" i="4" s="1"/>
  <c r="AK3424" i="4" s="1"/>
  <c r="AK3425" i="4" s="1"/>
  <c r="AK3426" i="4" s="1"/>
  <c r="AK3427" i="4" s="1"/>
  <c r="AK3428" i="4" s="1"/>
  <c r="AK3429" i="4" s="1"/>
  <c r="AK3430" i="4" s="1"/>
  <c r="AK3431" i="4" s="1"/>
  <c r="AK3432" i="4" s="1"/>
  <c r="AK3433" i="4" s="1"/>
  <c r="AK3434" i="4" s="1"/>
  <c r="AK3435" i="4" s="1"/>
  <c r="AK3436" i="4" s="1"/>
  <c r="AK3437" i="4" s="1"/>
  <c r="AK3438" i="4" s="1"/>
  <c r="AK3439" i="4" s="1"/>
  <c r="AK3440" i="4" s="1"/>
  <c r="AK3441" i="4" s="1"/>
  <c r="AK3442" i="4" s="1"/>
  <c r="AK3443" i="4" s="1"/>
  <c r="AK3444" i="4" s="1"/>
  <c r="AK3445" i="4" s="1"/>
  <c r="AK3446" i="4" s="1"/>
  <c r="AK3447" i="4" s="1"/>
  <c r="AK3448" i="4" s="1"/>
  <c r="AK3449" i="4" s="1"/>
  <c r="AK3450" i="4" s="1"/>
  <c r="AK3451" i="4" s="1"/>
  <c r="AK3452" i="4" s="1"/>
  <c r="AK3453" i="4" s="1"/>
  <c r="AK3454" i="4" s="1"/>
  <c r="AK3455" i="4" s="1"/>
  <c r="AK3456" i="4" s="1"/>
  <c r="AK3457" i="4" s="1"/>
  <c r="AK3458" i="4" s="1"/>
  <c r="AK3459" i="4" s="1"/>
  <c r="AK3460" i="4" s="1"/>
  <c r="AK3461" i="4" s="1"/>
  <c r="AK3462" i="4" s="1"/>
  <c r="AK3463" i="4" s="1"/>
  <c r="AK3464" i="4" s="1"/>
  <c r="AK3465" i="4" s="1"/>
  <c r="AK3466" i="4" s="1"/>
  <c r="AK3467" i="4" s="1"/>
  <c r="AK3468" i="4" s="1"/>
  <c r="AK3469" i="4" s="1"/>
  <c r="AK3470" i="4" s="1"/>
  <c r="AK3471" i="4" s="1"/>
  <c r="AK3472" i="4" s="1"/>
  <c r="AK3473" i="4" s="1"/>
  <c r="AK3474" i="4" s="1"/>
  <c r="AK3475" i="4" s="1"/>
  <c r="AK3476" i="4" s="1"/>
  <c r="AK3477" i="4" s="1"/>
  <c r="AK3478" i="4" s="1"/>
  <c r="AK3479" i="4" s="1"/>
  <c r="AK3480" i="4" s="1"/>
  <c r="AK3481" i="4" s="1"/>
  <c r="AK3482" i="4" s="1"/>
  <c r="AK3483" i="4" s="1"/>
  <c r="AK3484" i="4" s="1"/>
  <c r="AK3485" i="4" s="1"/>
  <c r="AK3486" i="4" s="1"/>
  <c r="AK3487" i="4" s="1"/>
  <c r="AK3488" i="4" s="1"/>
  <c r="AK3489" i="4" s="1"/>
  <c r="AK3490" i="4" s="1"/>
  <c r="AK3491" i="4" s="1"/>
  <c r="AK3492" i="4" s="1"/>
  <c r="AK3493" i="4" s="1"/>
  <c r="AK3494" i="4" s="1"/>
  <c r="AK3495" i="4" s="1"/>
  <c r="AK3496" i="4" s="1"/>
  <c r="AK3497" i="4" s="1"/>
  <c r="AK3498" i="4" s="1"/>
  <c r="AK3499" i="4" s="1"/>
  <c r="AK3500" i="4" s="1"/>
  <c r="AK3501" i="4" s="1"/>
  <c r="AK3502" i="4" s="1"/>
  <c r="AK3503" i="4" s="1"/>
  <c r="AK3504" i="4" s="1"/>
  <c r="AK3505" i="4" s="1"/>
  <c r="AK3506" i="4" s="1"/>
  <c r="AK3507" i="4" s="1"/>
  <c r="AK3508" i="4" s="1"/>
  <c r="AK3509" i="4" s="1"/>
  <c r="AK3510" i="4" s="1"/>
  <c r="AK3511" i="4" s="1"/>
  <c r="AK3512" i="4" s="1"/>
  <c r="AK3513" i="4" s="1"/>
  <c r="AK3514" i="4" s="1"/>
  <c r="AK3515" i="4" s="1"/>
  <c r="AK3516" i="4" s="1"/>
  <c r="AK3517" i="4" s="1"/>
  <c r="AK3518" i="4" s="1"/>
  <c r="AK3519" i="4" s="1"/>
  <c r="AK3520" i="4" s="1"/>
  <c r="AK3521" i="4" s="1"/>
  <c r="AK3522" i="4" s="1"/>
  <c r="AK3523" i="4" s="1"/>
  <c r="AK3524" i="4" s="1"/>
  <c r="AK3525" i="4" s="1"/>
  <c r="AK3526" i="4" s="1"/>
  <c r="AK3527" i="4" s="1"/>
  <c r="AK3528" i="4" s="1"/>
  <c r="AK3529" i="4" s="1"/>
  <c r="AK3530" i="4" s="1"/>
  <c r="AK3531" i="4" s="1"/>
  <c r="AK3532" i="4" s="1"/>
  <c r="AK3533" i="4" s="1"/>
  <c r="AK3534" i="4" s="1"/>
  <c r="AK3535" i="4" s="1"/>
  <c r="AK3536" i="4" s="1"/>
  <c r="AK3537" i="4" s="1"/>
  <c r="AK3538" i="4" s="1"/>
  <c r="AK3539" i="4" s="1"/>
  <c r="AK3540" i="4" s="1"/>
  <c r="AK3541" i="4" s="1"/>
  <c r="AK3542" i="4" s="1"/>
  <c r="AK3543" i="4" s="1"/>
  <c r="AK3544" i="4" s="1"/>
  <c r="AK3545" i="4" s="1"/>
  <c r="AK3546" i="4" s="1"/>
  <c r="AK3547" i="4" s="1"/>
  <c r="AK3548" i="4" s="1"/>
  <c r="AK3549" i="4" s="1"/>
  <c r="AK3550" i="4" s="1"/>
  <c r="AK3551" i="4" s="1"/>
  <c r="AK3552" i="4" s="1"/>
  <c r="AK3553" i="4" s="1"/>
  <c r="AK3554" i="4" s="1"/>
  <c r="AK3555" i="4" s="1"/>
  <c r="AK3556" i="4" s="1"/>
  <c r="AK3557" i="4" s="1"/>
  <c r="AK3558" i="4" s="1"/>
  <c r="AK3559" i="4" s="1"/>
  <c r="AK3560" i="4" s="1"/>
  <c r="AK3561" i="4" s="1"/>
  <c r="AK3562" i="4" s="1"/>
  <c r="AK3563" i="4" s="1"/>
  <c r="AK3564" i="4" s="1"/>
  <c r="AK3565" i="4" s="1"/>
  <c r="AK3566" i="4" s="1"/>
  <c r="AK3567" i="4" s="1"/>
  <c r="AK3568" i="4" s="1"/>
  <c r="AK3569" i="4" s="1"/>
  <c r="AK3570" i="4" s="1"/>
  <c r="AK3571" i="4" s="1"/>
  <c r="AK3572" i="4" s="1"/>
  <c r="AK3573" i="4" s="1"/>
  <c r="AK3574" i="4" s="1"/>
  <c r="AK3575" i="4" s="1"/>
  <c r="AK3576" i="4" s="1"/>
  <c r="AK3577" i="4" s="1"/>
  <c r="AK3578" i="4" s="1"/>
  <c r="AK3579" i="4" s="1"/>
  <c r="AK3580" i="4" s="1"/>
  <c r="AK3581" i="4" s="1"/>
  <c r="AK3582" i="4" s="1"/>
  <c r="AK3583" i="4" s="1"/>
  <c r="AK3584" i="4" s="1"/>
  <c r="AK3585" i="4" s="1"/>
  <c r="AK3586" i="4" s="1"/>
  <c r="AK3587" i="4" s="1"/>
  <c r="AK3588" i="4" s="1"/>
  <c r="AK3589" i="4" s="1"/>
  <c r="AK3590" i="4" s="1"/>
  <c r="AK3591" i="4" s="1"/>
  <c r="AK3592" i="4" s="1"/>
  <c r="AK3593" i="4" s="1"/>
  <c r="AK3594" i="4" s="1"/>
  <c r="AK3595" i="4" s="1"/>
  <c r="AK3596" i="4" s="1"/>
  <c r="AK3597" i="4" s="1"/>
  <c r="AK3598" i="4" s="1"/>
  <c r="AK3599" i="4" s="1"/>
  <c r="AK3600" i="4" s="1"/>
  <c r="AK3601" i="4" s="1"/>
  <c r="AK3602" i="4" s="1"/>
  <c r="AK3603" i="4" s="1"/>
  <c r="AK3604" i="4" s="1"/>
  <c r="AK3605" i="4" s="1"/>
  <c r="AK3606" i="4" s="1"/>
  <c r="AK3607" i="4" s="1"/>
  <c r="AK3608" i="4" s="1"/>
  <c r="AK3609" i="4" s="1"/>
  <c r="AK3610" i="4" s="1"/>
  <c r="AK3611" i="4" s="1"/>
  <c r="AK3612" i="4" s="1"/>
  <c r="AK3613" i="4" s="1"/>
  <c r="AK3614" i="4" s="1"/>
  <c r="AK3615" i="4" s="1"/>
  <c r="AK3616" i="4" s="1"/>
  <c r="AK3617" i="4" s="1"/>
  <c r="AK3618" i="4" s="1"/>
  <c r="AK3619" i="4" s="1"/>
  <c r="AK3620" i="4" s="1"/>
  <c r="AK3621" i="4" s="1"/>
  <c r="AK3622" i="4" s="1"/>
  <c r="AK3623" i="4" s="1"/>
  <c r="AK3624" i="4" s="1"/>
  <c r="AK3625" i="4" s="1"/>
  <c r="AK3626" i="4" s="1"/>
  <c r="AK3627" i="4" s="1"/>
  <c r="AK3628" i="4" s="1"/>
  <c r="AK3629" i="4" s="1"/>
  <c r="AK3630" i="4" s="1"/>
  <c r="AK3631" i="4" s="1"/>
  <c r="AK3632" i="4" s="1"/>
  <c r="AK3633" i="4" s="1"/>
  <c r="AK3634" i="4" s="1"/>
  <c r="AK3635" i="4" s="1"/>
  <c r="AK3636" i="4" s="1"/>
  <c r="AK3637" i="4" s="1"/>
  <c r="AK3638" i="4" s="1"/>
  <c r="AK3639" i="4" s="1"/>
  <c r="AK3640" i="4" s="1"/>
  <c r="AK3641" i="4" s="1"/>
  <c r="AK3642" i="4" s="1"/>
  <c r="AK3643" i="4" s="1"/>
  <c r="AK3644" i="4" s="1"/>
  <c r="AK3645" i="4" s="1"/>
  <c r="AK3646" i="4" s="1"/>
  <c r="AK3647" i="4" s="1"/>
  <c r="AK3648" i="4" s="1"/>
  <c r="AK3649" i="4" s="1"/>
  <c r="AK3650" i="4" s="1"/>
  <c r="AK3651" i="4" s="1"/>
  <c r="AK3652" i="4" s="1"/>
  <c r="AK3653" i="4" s="1"/>
  <c r="AK3654" i="4" s="1"/>
  <c r="AK3655" i="4" s="1"/>
  <c r="AK3656" i="4" s="1"/>
  <c r="AK3657" i="4" s="1"/>
  <c r="AK3658" i="4" s="1"/>
  <c r="AK3659" i="4" s="1"/>
  <c r="AK3660" i="4" s="1"/>
  <c r="AK3661" i="4" s="1"/>
  <c r="AK3662" i="4" s="1"/>
  <c r="AK3663" i="4" s="1"/>
  <c r="AK3664" i="4" s="1"/>
  <c r="AK3665" i="4" s="1"/>
  <c r="AK3666" i="4" s="1"/>
  <c r="AK3667" i="4" s="1"/>
  <c r="AK3668" i="4" s="1"/>
  <c r="AK3669" i="4" s="1"/>
  <c r="AK3670" i="4" s="1"/>
  <c r="AK3671" i="4" s="1"/>
  <c r="AK3672" i="4" s="1"/>
  <c r="AK3673" i="4" s="1"/>
  <c r="AK3674" i="4" s="1"/>
  <c r="AK3675" i="4" s="1"/>
  <c r="AK3676" i="4" s="1"/>
  <c r="AK3677" i="4" s="1"/>
  <c r="AK3678" i="4" s="1"/>
  <c r="AK3679" i="4" s="1"/>
  <c r="AK3680" i="4" s="1"/>
  <c r="AK3681" i="4" s="1"/>
  <c r="AK3682" i="4" s="1"/>
  <c r="AK3683" i="4" s="1"/>
  <c r="AK3684" i="4" s="1"/>
  <c r="AK3685" i="4" s="1"/>
  <c r="AK3686" i="4" s="1"/>
  <c r="AK3687" i="4" s="1"/>
  <c r="AK3688" i="4" s="1"/>
  <c r="AK3689" i="4" s="1"/>
  <c r="AK3690" i="4" s="1"/>
  <c r="AK3691" i="4" s="1"/>
  <c r="AK3692" i="4" s="1"/>
  <c r="AK3693" i="4" s="1"/>
  <c r="AK3694" i="4" s="1"/>
  <c r="AK3695" i="4" s="1"/>
  <c r="AK3696" i="4" s="1"/>
  <c r="AK3697" i="4" s="1"/>
  <c r="AK3698" i="4" s="1"/>
  <c r="AK3699" i="4" s="1"/>
  <c r="AK3700" i="4" s="1"/>
  <c r="AK3701" i="4" s="1"/>
  <c r="AK3702" i="4" s="1"/>
  <c r="AK3703" i="4" s="1"/>
  <c r="AK3704" i="4" s="1"/>
  <c r="AK3705" i="4" s="1"/>
  <c r="AK3706" i="4" s="1"/>
  <c r="AK3707" i="4" s="1"/>
  <c r="AK3708" i="4" s="1"/>
  <c r="AK3709" i="4" s="1"/>
  <c r="AK3710" i="4" s="1"/>
  <c r="AK3711" i="4" s="1"/>
  <c r="AK3712" i="4" s="1"/>
  <c r="AK3713" i="4" s="1"/>
  <c r="AK3714" i="4" s="1"/>
  <c r="AK3715" i="4" s="1"/>
  <c r="AK3716" i="4" s="1"/>
  <c r="AK3717" i="4" s="1"/>
  <c r="AK3718" i="4" s="1"/>
  <c r="AK3719" i="4" s="1"/>
  <c r="AK3720" i="4" s="1"/>
  <c r="AK3721" i="4" s="1"/>
  <c r="AK3722" i="4" s="1"/>
  <c r="AK3723" i="4" s="1"/>
  <c r="AK3724" i="4" s="1"/>
  <c r="AK3725" i="4" s="1"/>
  <c r="AK3726" i="4" s="1"/>
  <c r="AK3727" i="4" s="1"/>
  <c r="AK3728" i="4" s="1"/>
  <c r="AK3729" i="4" s="1"/>
  <c r="AK3730" i="4" s="1"/>
  <c r="AK3731" i="4" s="1"/>
  <c r="AK3732" i="4" s="1"/>
  <c r="AK3733" i="4" s="1"/>
  <c r="AK3734" i="4" s="1"/>
  <c r="AK3735" i="4" s="1"/>
  <c r="AK3736" i="4" s="1"/>
  <c r="AK3737" i="4" s="1"/>
  <c r="AK3738" i="4" s="1"/>
  <c r="AK3739" i="4" s="1"/>
  <c r="AK3740" i="4" s="1"/>
  <c r="AK3741" i="4" s="1"/>
  <c r="AK3742" i="4" s="1"/>
  <c r="AK3743" i="4" s="1"/>
  <c r="AK3744" i="4" s="1"/>
  <c r="AK3745" i="4" s="1"/>
  <c r="AK3746" i="4" s="1"/>
  <c r="AK3747" i="4" s="1"/>
  <c r="AK3748" i="4" s="1"/>
  <c r="AK3749" i="4" s="1"/>
  <c r="AK3750" i="4" s="1"/>
  <c r="AK3751" i="4" s="1"/>
  <c r="AK3752" i="4" s="1"/>
  <c r="AK3753" i="4" s="1"/>
  <c r="AK3754" i="4" s="1"/>
  <c r="AK3755" i="4" s="1"/>
  <c r="AK3756" i="4" s="1"/>
  <c r="AK3757" i="4" s="1"/>
  <c r="AK3758" i="4" s="1"/>
  <c r="AK3759" i="4" s="1"/>
  <c r="AK3760" i="4" s="1"/>
  <c r="AK3761" i="4" s="1"/>
  <c r="AK3762" i="4" s="1"/>
  <c r="AK3763" i="4" s="1"/>
  <c r="AK3764" i="4" s="1"/>
  <c r="AK3765" i="4" s="1"/>
  <c r="AK3766" i="4" s="1"/>
  <c r="AK3767" i="4" s="1"/>
  <c r="AK3768" i="4" s="1"/>
  <c r="AK3769" i="4" s="1"/>
  <c r="AK3770" i="4" s="1"/>
  <c r="AK3771" i="4" s="1"/>
  <c r="AK3772" i="4" s="1"/>
  <c r="AK3773" i="4" s="1"/>
  <c r="AK3774" i="4" s="1"/>
  <c r="AK3775" i="4" s="1"/>
  <c r="AK3776" i="4" s="1"/>
  <c r="AK3777" i="4" s="1"/>
  <c r="AK3778" i="4" s="1"/>
  <c r="AK3779" i="4" s="1"/>
  <c r="AK3780" i="4" s="1"/>
  <c r="AK3781" i="4" s="1"/>
  <c r="AK3782" i="4" s="1"/>
  <c r="AK3783" i="4" s="1"/>
  <c r="AK3784" i="4" s="1"/>
  <c r="AK3785" i="4" s="1"/>
  <c r="AK3786" i="4" s="1"/>
  <c r="AK3787" i="4" s="1"/>
  <c r="AK3788" i="4" s="1"/>
  <c r="AK3789" i="4" s="1"/>
  <c r="AK3790" i="4" s="1"/>
  <c r="AK3791" i="4" s="1"/>
  <c r="AK3792" i="4" s="1"/>
  <c r="AK3793" i="4" s="1"/>
  <c r="AK3794" i="4" s="1"/>
  <c r="AK3795" i="4" s="1"/>
  <c r="AK3796" i="4" s="1"/>
  <c r="AK3797" i="4" s="1"/>
  <c r="AK3798" i="4" s="1"/>
  <c r="AK3799" i="4" s="1"/>
  <c r="AK3800" i="4" s="1"/>
  <c r="AK3801" i="4" s="1"/>
  <c r="AK3802" i="4" s="1"/>
  <c r="AK3803" i="4" s="1"/>
  <c r="AK3804" i="4" s="1"/>
  <c r="AK3805" i="4" s="1"/>
  <c r="AK3806" i="4" s="1"/>
  <c r="AK3807" i="4" s="1"/>
  <c r="AK3808" i="4" s="1"/>
  <c r="AK3809" i="4" s="1"/>
  <c r="AK3810" i="4" s="1"/>
  <c r="AK3811" i="4" s="1"/>
  <c r="AK3812" i="4" s="1"/>
  <c r="AK3813" i="4" s="1"/>
  <c r="AK3814" i="4" s="1"/>
  <c r="AK3815" i="4" s="1"/>
  <c r="AK3816" i="4" s="1"/>
  <c r="AK3817" i="4" s="1"/>
  <c r="AK3818" i="4" s="1"/>
  <c r="AK3819" i="4" s="1"/>
  <c r="AK3820" i="4" s="1"/>
  <c r="AK3821" i="4" s="1"/>
  <c r="AK3822" i="4" s="1"/>
  <c r="AK3823" i="4" s="1"/>
  <c r="AK3824" i="4" s="1"/>
  <c r="AK3825" i="4" s="1"/>
  <c r="AK3826" i="4" s="1"/>
  <c r="AK3827" i="4" s="1"/>
  <c r="AK3828" i="4" s="1"/>
  <c r="AK3829" i="4" s="1"/>
  <c r="AK3830" i="4" s="1"/>
  <c r="AK3831" i="4" s="1"/>
  <c r="AK3832" i="4" s="1"/>
  <c r="AK3833" i="4" s="1"/>
  <c r="AK3834" i="4" s="1"/>
  <c r="AK3835" i="4" s="1"/>
  <c r="AK3836" i="4" s="1"/>
  <c r="AK3837" i="4" s="1"/>
  <c r="AK3838" i="4" s="1"/>
  <c r="AK3839" i="4" s="1"/>
  <c r="AK3840" i="4" s="1"/>
  <c r="AK3841" i="4" s="1"/>
  <c r="AK3842" i="4" s="1"/>
  <c r="AK3843" i="4" s="1"/>
  <c r="AK3844" i="4" s="1"/>
  <c r="AK3845" i="4" s="1"/>
  <c r="AK3846" i="4" s="1"/>
  <c r="AK3847" i="4" s="1"/>
  <c r="AK3848" i="4" s="1"/>
  <c r="AK3849" i="4" s="1"/>
  <c r="AK3850" i="4" s="1"/>
  <c r="AK3851" i="4" s="1"/>
  <c r="AK3852" i="4" s="1"/>
  <c r="AK3853" i="4" s="1"/>
  <c r="AK3854" i="4" s="1"/>
  <c r="AK3855" i="4" s="1"/>
  <c r="AK3856" i="4" s="1"/>
  <c r="AK3857" i="4" s="1"/>
  <c r="AK3858" i="4" s="1"/>
  <c r="AK3859" i="4" s="1"/>
  <c r="AK3860" i="4" s="1"/>
  <c r="AK3861" i="4" s="1"/>
  <c r="AK3862" i="4" s="1"/>
  <c r="AK3863" i="4" s="1"/>
  <c r="AK3864" i="4" s="1"/>
  <c r="AK3865" i="4" s="1"/>
  <c r="AK3866" i="4" s="1"/>
  <c r="AK3867" i="4" s="1"/>
  <c r="AK3868" i="4" s="1"/>
  <c r="AK3869" i="4" s="1"/>
  <c r="AK3870" i="4" s="1"/>
  <c r="AK3871" i="4" s="1"/>
  <c r="AK3872" i="4" s="1"/>
  <c r="AK3873" i="4" s="1"/>
  <c r="AK3874" i="4" s="1"/>
  <c r="AK3875" i="4" s="1"/>
  <c r="AK3876" i="4" s="1"/>
  <c r="AK3877" i="4" s="1"/>
  <c r="AK3878" i="4" s="1"/>
  <c r="AK3879" i="4" s="1"/>
  <c r="AK3880" i="4" s="1"/>
  <c r="AK3881" i="4" s="1"/>
  <c r="AK3882" i="4" s="1"/>
  <c r="AK3883" i="4" s="1"/>
  <c r="AK3884" i="4" s="1"/>
  <c r="AK3885" i="4" s="1"/>
  <c r="AK3886" i="4" s="1"/>
  <c r="AK3887" i="4" s="1"/>
  <c r="AK3888" i="4" s="1"/>
  <c r="AK3889" i="4" s="1"/>
  <c r="AK3890" i="4" s="1"/>
  <c r="AK3891" i="4" s="1"/>
  <c r="AK3892" i="4" s="1"/>
  <c r="AK3893" i="4" s="1"/>
  <c r="AK3894" i="4" s="1"/>
  <c r="AK3895" i="4" s="1"/>
  <c r="AK3896" i="4" s="1"/>
  <c r="AK3897" i="4" s="1"/>
  <c r="AK3898" i="4" s="1"/>
  <c r="AK3899" i="4" s="1"/>
  <c r="AK3900" i="4" s="1"/>
  <c r="AK3901" i="4" s="1"/>
  <c r="AK3902" i="4" s="1"/>
  <c r="AK3903" i="4" s="1"/>
  <c r="AK3904" i="4" s="1"/>
  <c r="AK3905" i="4" s="1"/>
  <c r="AK3906" i="4" s="1"/>
  <c r="AK3907" i="4" s="1"/>
  <c r="AK3908" i="4" s="1"/>
  <c r="AK3909" i="4" s="1"/>
  <c r="AK3910" i="4" s="1"/>
  <c r="AK3911" i="4" s="1"/>
  <c r="AK3912" i="4" s="1"/>
  <c r="AK3913" i="4" s="1"/>
  <c r="AK3914" i="4" s="1"/>
  <c r="AK3915" i="4" s="1"/>
  <c r="AK3916" i="4" s="1"/>
  <c r="AK3917" i="4" s="1"/>
  <c r="AK3918" i="4" s="1"/>
  <c r="AK3919" i="4" s="1"/>
  <c r="AK3920" i="4" s="1"/>
  <c r="AK3921" i="4" s="1"/>
  <c r="AK3922" i="4" s="1"/>
  <c r="AK3923" i="4" s="1"/>
  <c r="AK3924" i="4" s="1"/>
  <c r="AK3925" i="4" s="1"/>
  <c r="AK3926" i="4" s="1"/>
  <c r="AK3927" i="4" s="1"/>
  <c r="AK3928" i="4" s="1"/>
  <c r="AK3929" i="4" s="1"/>
  <c r="AK3930" i="4" s="1"/>
  <c r="AK3931" i="4" s="1"/>
  <c r="AK3932" i="4" s="1"/>
  <c r="AK3933" i="4" s="1"/>
  <c r="AK3934" i="4" s="1"/>
  <c r="AK3935" i="4" s="1"/>
  <c r="AK3936" i="4" s="1"/>
  <c r="AK3937" i="4" s="1"/>
  <c r="AK3938" i="4" s="1"/>
  <c r="AK3939" i="4" s="1"/>
  <c r="AK3940" i="4" s="1"/>
  <c r="AK3941" i="4" s="1"/>
  <c r="AK3942" i="4" s="1"/>
  <c r="AK3943" i="4" s="1"/>
  <c r="AK3944" i="4" s="1"/>
  <c r="AK3945" i="4" s="1"/>
  <c r="AK3946" i="4" s="1"/>
  <c r="AK3947" i="4" s="1"/>
  <c r="AK3948" i="4" s="1"/>
  <c r="AK3949" i="4" s="1"/>
  <c r="AK3950" i="4" s="1"/>
  <c r="AK3951" i="4" s="1"/>
  <c r="AK3952" i="4" s="1"/>
  <c r="AK3953" i="4" s="1"/>
  <c r="AK3954" i="4" s="1"/>
  <c r="AK3955" i="4" s="1"/>
  <c r="AK3956" i="4" s="1"/>
  <c r="AK3957" i="4" s="1"/>
  <c r="AK3958" i="4" s="1"/>
  <c r="AK3959" i="4" s="1"/>
  <c r="AK3960" i="4" s="1"/>
  <c r="AK3961" i="4" s="1"/>
  <c r="AK3962" i="4" s="1"/>
  <c r="AK3963" i="4" s="1"/>
  <c r="AK3964" i="4" s="1"/>
  <c r="AK3965" i="4" s="1"/>
  <c r="AK3966" i="4" s="1"/>
  <c r="AK3967" i="4" s="1"/>
  <c r="AK3968" i="4" s="1"/>
  <c r="AK3969" i="4" s="1"/>
  <c r="AK3970" i="4" s="1"/>
  <c r="AK3971" i="4" s="1"/>
  <c r="AK3972" i="4" s="1"/>
  <c r="AK3973" i="4" s="1"/>
  <c r="AK3974" i="4" s="1"/>
  <c r="AK3975" i="4" s="1"/>
  <c r="AK3976" i="4" s="1"/>
  <c r="AK3977" i="4" s="1"/>
  <c r="AK3978" i="4" s="1"/>
  <c r="AK3979" i="4" s="1"/>
  <c r="AK3980" i="4" s="1"/>
  <c r="AK3981" i="4" s="1"/>
  <c r="AK3982" i="4" s="1"/>
  <c r="AK3983" i="4" s="1"/>
  <c r="AK3984" i="4" s="1"/>
  <c r="AK3985" i="4" s="1"/>
  <c r="AK3986" i="4" s="1"/>
  <c r="AK3987" i="4" s="1"/>
  <c r="AK3988" i="4" s="1"/>
  <c r="AK3989" i="4" s="1"/>
  <c r="AK3990" i="4" s="1"/>
  <c r="AK3991" i="4" s="1"/>
  <c r="AK3992" i="4" s="1"/>
  <c r="AK3993" i="4" s="1"/>
  <c r="AK3994" i="4" s="1"/>
  <c r="AK3995" i="4" s="1"/>
  <c r="AK3996" i="4" s="1"/>
  <c r="AK3997" i="4" s="1"/>
  <c r="AK3998" i="4" s="1"/>
  <c r="AK3999" i="4" s="1"/>
  <c r="AK4000" i="4" s="1"/>
  <c r="AK4001" i="4" s="1"/>
  <c r="AK4002" i="4" s="1"/>
  <c r="AK4003" i="4" s="1"/>
  <c r="AK4004" i="4" s="1"/>
  <c r="AK4005" i="4" s="1"/>
  <c r="AK4006" i="4" s="1"/>
  <c r="AK4007" i="4" s="1"/>
  <c r="AK4008" i="4" s="1"/>
  <c r="AK4009" i="4" s="1"/>
  <c r="AK4010" i="4" s="1"/>
  <c r="AK4011" i="4" s="1"/>
  <c r="AK4012" i="4" s="1"/>
  <c r="AK4013" i="4" s="1"/>
  <c r="AK4014" i="4" s="1"/>
  <c r="AK4015" i="4" s="1"/>
  <c r="AK4016" i="4" s="1"/>
  <c r="AK4017" i="4" s="1"/>
  <c r="AK4018" i="4" s="1"/>
  <c r="AK4019" i="4" s="1"/>
  <c r="AK4020" i="4" s="1"/>
  <c r="AK4021" i="4" s="1"/>
  <c r="AK4022" i="4" s="1"/>
  <c r="AK4023" i="4" s="1"/>
  <c r="AK4024" i="4" s="1"/>
  <c r="AK4025" i="4" s="1"/>
  <c r="AK4026" i="4" s="1"/>
  <c r="AK4027" i="4" s="1"/>
  <c r="AK4028" i="4" s="1"/>
  <c r="AK4029" i="4" s="1"/>
  <c r="AK4030" i="4" s="1"/>
  <c r="AK4031" i="4" s="1"/>
  <c r="AK4032" i="4" s="1"/>
  <c r="AK4033" i="4" s="1"/>
  <c r="AK4034" i="4" s="1"/>
  <c r="AK4035" i="4" s="1"/>
  <c r="AK4036" i="4" s="1"/>
  <c r="AK4037" i="4" s="1"/>
  <c r="AK4038" i="4" s="1"/>
  <c r="AK4039" i="4" s="1"/>
  <c r="AK4040" i="4" s="1"/>
  <c r="AK4041" i="4" s="1"/>
  <c r="AK4042" i="4" s="1"/>
  <c r="AK4043" i="4" s="1"/>
  <c r="AK4044" i="4" s="1"/>
  <c r="AK4045" i="4" s="1"/>
  <c r="AK4046" i="4" s="1"/>
  <c r="AK4047" i="4" s="1"/>
  <c r="AK4048" i="4" s="1"/>
  <c r="AK4049" i="4" s="1"/>
  <c r="AK4050" i="4" s="1"/>
  <c r="AK4051" i="4" s="1"/>
  <c r="AK4052" i="4" s="1"/>
  <c r="AK4053" i="4" s="1"/>
  <c r="AK4054" i="4" s="1"/>
  <c r="AK4055" i="4" s="1"/>
  <c r="AK4056" i="4" s="1"/>
  <c r="AK4057" i="4" s="1"/>
  <c r="AK4058" i="4" s="1"/>
  <c r="AK4059" i="4" s="1"/>
  <c r="AK4060" i="4" s="1"/>
  <c r="AK4061" i="4" s="1"/>
  <c r="AK4062" i="4" s="1"/>
  <c r="AK4063" i="4" s="1"/>
  <c r="AK4064" i="4" s="1"/>
  <c r="AK4065" i="4" s="1"/>
  <c r="AK4066" i="4" s="1"/>
  <c r="AK4067" i="4" s="1"/>
  <c r="AK4068" i="4" s="1"/>
  <c r="AK4069" i="4" s="1"/>
  <c r="AK4070" i="4" s="1"/>
  <c r="AK4071" i="4" s="1"/>
  <c r="AK4072" i="4" s="1"/>
  <c r="AK4073" i="4" s="1"/>
  <c r="AK4074" i="4" s="1"/>
  <c r="AK4075" i="4" s="1"/>
  <c r="AK4076" i="4" s="1"/>
  <c r="AK4077" i="4" s="1"/>
  <c r="AK4078" i="4" s="1"/>
  <c r="AK4079" i="4" s="1"/>
  <c r="AK4080" i="4" s="1"/>
  <c r="AK4081" i="4" s="1"/>
  <c r="AK4082" i="4" s="1"/>
  <c r="AK4083" i="4" s="1"/>
  <c r="AK4084" i="4" s="1"/>
  <c r="AK4085" i="4" s="1"/>
  <c r="AK4086" i="4" s="1"/>
  <c r="AK4087" i="4" s="1"/>
  <c r="AK4088" i="4" s="1"/>
  <c r="AK4089" i="4" s="1"/>
  <c r="AK4090" i="4" s="1"/>
  <c r="AK4091" i="4" s="1"/>
  <c r="AK4092" i="4" s="1"/>
  <c r="AK4093" i="4" s="1"/>
  <c r="AK4094" i="4" s="1"/>
  <c r="AK4095" i="4" s="1"/>
  <c r="AK4096" i="4" s="1"/>
  <c r="AK4097" i="4" s="1"/>
  <c r="AK4098" i="4" s="1"/>
  <c r="AK4099" i="4" s="1"/>
  <c r="AK4100" i="4" s="1"/>
  <c r="AK4101" i="4" s="1"/>
  <c r="AK4102" i="4" s="1"/>
  <c r="AK4103" i="4" s="1"/>
  <c r="AK4104" i="4" s="1"/>
  <c r="AK4105" i="4" s="1"/>
  <c r="AK4106" i="4" s="1"/>
  <c r="AK4107" i="4" s="1"/>
  <c r="AK4108" i="4" s="1"/>
  <c r="AK4109" i="4" s="1"/>
  <c r="AK4110" i="4" s="1"/>
  <c r="AK4111" i="4" s="1"/>
  <c r="AK4112" i="4" s="1"/>
  <c r="AK4113" i="4" s="1"/>
  <c r="AK4114" i="4" s="1"/>
  <c r="AK4115" i="4" s="1"/>
  <c r="AK4116" i="4" s="1"/>
  <c r="AK4117" i="4" s="1"/>
  <c r="AK4118" i="4" s="1"/>
  <c r="AK4119" i="4" s="1"/>
  <c r="AK4120" i="4" s="1"/>
  <c r="AK4121" i="4" s="1"/>
  <c r="AK4122" i="4" s="1"/>
  <c r="AK4123" i="4" s="1"/>
  <c r="AK4124" i="4" s="1"/>
  <c r="AK4125" i="4" s="1"/>
  <c r="AK4126" i="4" s="1"/>
  <c r="AK4127" i="4" s="1"/>
  <c r="AK4128" i="4" s="1"/>
  <c r="AK4129" i="4" s="1"/>
  <c r="AK4130" i="4" s="1"/>
  <c r="AK4131" i="4" s="1"/>
  <c r="AK4132" i="4" s="1"/>
  <c r="AK4133" i="4" s="1"/>
  <c r="AK4134" i="4" s="1"/>
  <c r="AK4135" i="4" s="1"/>
  <c r="AK4136" i="4" s="1"/>
  <c r="AK4137" i="4" s="1"/>
  <c r="AK4138" i="4" s="1"/>
  <c r="AK4139" i="4" s="1"/>
  <c r="AK4140" i="4" s="1"/>
  <c r="AK4141" i="4" s="1"/>
  <c r="AK4142" i="4" s="1"/>
  <c r="AK4143" i="4" s="1"/>
  <c r="AK4144" i="4" s="1"/>
  <c r="AK4145" i="4" s="1"/>
  <c r="AK4146" i="4" s="1"/>
  <c r="AK4147" i="4" s="1"/>
  <c r="AK4148" i="4" s="1"/>
  <c r="AK4149" i="4" s="1"/>
  <c r="AK4150" i="4" s="1"/>
  <c r="AK4151" i="4" s="1"/>
  <c r="AK4152" i="4" s="1"/>
  <c r="AK4153" i="4" s="1"/>
  <c r="AK4154" i="4" s="1"/>
  <c r="AK4155" i="4" s="1"/>
  <c r="AK4156" i="4" s="1"/>
  <c r="AK4157" i="4" s="1"/>
  <c r="AK4158" i="4" s="1"/>
  <c r="AK4159" i="4" s="1"/>
  <c r="AK4160" i="4" s="1"/>
  <c r="AK4161" i="4" s="1"/>
  <c r="AK4162" i="4" s="1"/>
  <c r="AK4163" i="4" s="1"/>
  <c r="AK4164" i="4" s="1"/>
  <c r="AK4165" i="4" s="1"/>
  <c r="AK4166" i="4" s="1"/>
  <c r="AK4167" i="4" s="1"/>
  <c r="AK4168" i="4" s="1"/>
  <c r="AK4169" i="4" s="1"/>
  <c r="AK4170" i="4" s="1"/>
  <c r="AK4171" i="4" s="1"/>
  <c r="AK4172" i="4" s="1"/>
  <c r="AK4173" i="4" s="1"/>
  <c r="AK4174" i="4" s="1"/>
  <c r="AK4175" i="4" s="1"/>
  <c r="AK4176" i="4" s="1"/>
  <c r="AK4177" i="4" s="1"/>
  <c r="AK4178" i="4" s="1"/>
  <c r="AK4179" i="4" s="1"/>
  <c r="AK4180" i="4" s="1"/>
  <c r="AK4181" i="4" s="1"/>
  <c r="AK4182" i="4" s="1"/>
  <c r="AK4183" i="4" s="1"/>
  <c r="AK4184" i="4" s="1"/>
  <c r="AK4185" i="4" s="1"/>
  <c r="AK4186" i="4" s="1"/>
  <c r="AK4187" i="4" s="1"/>
  <c r="AK4188" i="4" s="1"/>
  <c r="AK4189" i="4" s="1"/>
  <c r="AK4190" i="4" s="1"/>
  <c r="AK4191" i="4" s="1"/>
  <c r="AK4192" i="4" s="1"/>
  <c r="AK4193" i="4" s="1"/>
  <c r="AK4194" i="4" s="1"/>
  <c r="AK4195" i="4" s="1"/>
  <c r="AK4196" i="4" s="1"/>
  <c r="AK4197" i="4" s="1"/>
  <c r="AK4198" i="4" s="1"/>
  <c r="AK4199" i="4" s="1"/>
  <c r="AK4200" i="4" s="1"/>
  <c r="AK4201" i="4" s="1"/>
  <c r="AK4202" i="4" s="1"/>
  <c r="AK4203" i="4" s="1"/>
  <c r="AK4204" i="4" s="1"/>
  <c r="AK4205" i="4" s="1"/>
  <c r="AK4206" i="4" s="1"/>
  <c r="AK4207" i="4" s="1"/>
  <c r="AK4208" i="4" s="1"/>
  <c r="AK4209" i="4" s="1"/>
  <c r="AK4210" i="4" s="1"/>
  <c r="AK4211" i="4" s="1"/>
  <c r="AK4212" i="4" s="1"/>
  <c r="AK4213" i="4" s="1"/>
  <c r="AK4214" i="4" s="1"/>
  <c r="AK4215" i="4" s="1"/>
  <c r="AK4216" i="4" s="1"/>
  <c r="AK4217" i="4" s="1"/>
  <c r="AK4218" i="4" s="1"/>
  <c r="AK4219" i="4" s="1"/>
  <c r="AK4220" i="4" s="1"/>
  <c r="AK4221" i="4" s="1"/>
  <c r="AK4222" i="4" s="1"/>
  <c r="AK4223" i="4" s="1"/>
  <c r="AK4224" i="4" s="1"/>
  <c r="AK4225" i="4" s="1"/>
  <c r="AK4226" i="4" s="1"/>
  <c r="AK4227" i="4" s="1"/>
  <c r="AK4228" i="4" s="1"/>
  <c r="AK4229" i="4" s="1"/>
  <c r="AK4230" i="4" s="1"/>
  <c r="AK4231" i="4" s="1"/>
  <c r="AK4232" i="4" s="1"/>
  <c r="AK4233" i="4" s="1"/>
  <c r="AK4234" i="4" s="1"/>
  <c r="AK4235" i="4" s="1"/>
  <c r="AK4236" i="4" s="1"/>
  <c r="AK4237" i="4" s="1"/>
  <c r="AK4238" i="4" s="1"/>
  <c r="AK4239" i="4" s="1"/>
  <c r="AK4240" i="4" s="1"/>
  <c r="AK4241" i="4" s="1"/>
  <c r="AK4242" i="4" s="1"/>
  <c r="AK4243" i="4" s="1"/>
  <c r="AK4244" i="4" s="1"/>
  <c r="AK4245" i="4" s="1"/>
  <c r="AK4246" i="4" s="1"/>
  <c r="AK4247" i="4" s="1"/>
  <c r="AK4248" i="4" s="1"/>
  <c r="AK4249" i="4" s="1"/>
  <c r="AK4250" i="4" s="1"/>
  <c r="AK4251" i="4" s="1"/>
  <c r="AK4252" i="4" s="1"/>
  <c r="AK4253" i="4" s="1"/>
  <c r="AK4254" i="4" s="1"/>
  <c r="AK4255" i="4" s="1"/>
  <c r="AK4256" i="4" s="1"/>
  <c r="AK4257" i="4" s="1"/>
  <c r="AK4258" i="4" s="1"/>
  <c r="AK4259" i="4" s="1"/>
  <c r="AK4260" i="4" s="1"/>
  <c r="AK4261" i="4" s="1"/>
  <c r="AK4262" i="4" s="1"/>
  <c r="AK4263" i="4" s="1"/>
  <c r="AK4264" i="4" s="1"/>
  <c r="AK4265" i="4" s="1"/>
  <c r="AK4266" i="4" s="1"/>
  <c r="AK4267" i="4" s="1"/>
  <c r="AK4268" i="4" s="1"/>
  <c r="AK4269" i="4" s="1"/>
  <c r="AK4270" i="4" s="1"/>
  <c r="AK4271" i="4" s="1"/>
  <c r="AK4272" i="4" s="1"/>
  <c r="AK4273" i="4" s="1"/>
  <c r="AK4274" i="4" s="1"/>
  <c r="AK4275" i="4" s="1"/>
  <c r="AK4276" i="4" s="1"/>
  <c r="AK4277" i="4" s="1"/>
  <c r="AK4278" i="4" s="1"/>
  <c r="AK4279" i="4" s="1"/>
  <c r="AK4280" i="4" s="1"/>
  <c r="AK4281" i="4" s="1"/>
  <c r="AK4282" i="4" s="1"/>
  <c r="AK4283" i="4" s="1"/>
  <c r="AK4284" i="4" s="1"/>
  <c r="AK4285" i="4" s="1"/>
  <c r="AK4286" i="4" s="1"/>
  <c r="AK4287" i="4" s="1"/>
  <c r="AK4288" i="4" s="1"/>
  <c r="AK4289" i="4" s="1"/>
  <c r="AK4290" i="4" s="1"/>
  <c r="AK4291" i="4" s="1"/>
  <c r="AK4292" i="4" s="1"/>
  <c r="AK4293" i="4" s="1"/>
  <c r="AK4294" i="4" s="1"/>
  <c r="AK4295" i="4" s="1"/>
  <c r="AK4296" i="4" s="1"/>
  <c r="AK4297" i="4" s="1"/>
  <c r="AK4298" i="4" s="1"/>
  <c r="AK4299" i="4" s="1"/>
  <c r="AK4300" i="4" s="1"/>
  <c r="AK4301" i="4" s="1"/>
  <c r="AK4302" i="4" s="1"/>
  <c r="AK4303" i="4" s="1"/>
  <c r="AK4304" i="4" s="1"/>
  <c r="AK4305" i="4" s="1"/>
  <c r="AK4306" i="4" s="1"/>
  <c r="AK4307" i="4" s="1"/>
  <c r="AK4308" i="4" s="1"/>
  <c r="AK4309" i="4" s="1"/>
  <c r="AK4310" i="4" s="1"/>
  <c r="AK4311" i="4" s="1"/>
  <c r="AK4312" i="4" s="1"/>
  <c r="AK4313" i="4" s="1"/>
  <c r="AK4314" i="4" s="1"/>
  <c r="AK4315" i="4" s="1"/>
  <c r="AK4316" i="4" s="1"/>
  <c r="AK4317" i="4" s="1"/>
  <c r="AK4318" i="4" s="1"/>
  <c r="AK4319" i="4" s="1"/>
  <c r="AK4320" i="4" s="1"/>
  <c r="AK4321" i="4" s="1"/>
  <c r="AK4322" i="4" s="1"/>
  <c r="AK4323" i="4" s="1"/>
  <c r="AK4324" i="4" s="1"/>
  <c r="AK4325" i="4" s="1"/>
  <c r="AK4326" i="4" s="1"/>
  <c r="AK4327" i="4" s="1"/>
  <c r="AK4328" i="4" s="1"/>
  <c r="AK4329" i="4" s="1"/>
  <c r="AK4330" i="4" s="1"/>
  <c r="AK4331" i="4" s="1"/>
  <c r="AK4332" i="4" s="1"/>
  <c r="AK4333" i="4" s="1"/>
  <c r="AK4334" i="4" s="1"/>
  <c r="AK4335" i="4" s="1"/>
  <c r="AK4336" i="4" s="1"/>
  <c r="AK4337" i="4" s="1"/>
  <c r="AK4338" i="4" s="1"/>
  <c r="AK4339" i="4" s="1"/>
  <c r="AK4340" i="4" s="1"/>
  <c r="AK4341" i="4" s="1"/>
  <c r="AK4342" i="4" s="1"/>
  <c r="AK4343" i="4" s="1"/>
  <c r="AK4344" i="4" s="1"/>
  <c r="AK4345" i="4" s="1"/>
  <c r="AK4346" i="4" s="1"/>
  <c r="AK4347" i="4" s="1"/>
  <c r="AK4348" i="4" s="1"/>
  <c r="AK4349" i="4" s="1"/>
  <c r="AK4350" i="4" s="1"/>
  <c r="AK4351" i="4" s="1"/>
  <c r="AK4352" i="4" s="1"/>
  <c r="AK4353" i="4" s="1"/>
  <c r="AK4354" i="4" s="1"/>
  <c r="AK4355" i="4" s="1"/>
  <c r="AK4356" i="4" s="1"/>
  <c r="AK4357" i="4" s="1"/>
  <c r="AK4358" i="4" s="1"/>
  <c r="AK4359" i="4" s="1"/>
  <c r="AK4360" i="4" s="1"/>
  <c r="AK4361" i="4" s="1"/>
  <c r="AK4362" i="4" s="1"/>
  <c r="AK4363" i="4" s="1"/>
  <c r="AK4364" i="4" s="1"/>
  <c r="AK4365" i="4" s="1"/>
  <c r="AK4366" i="4" s="1"/>
  <c r="AK4367" i="4" s="1"/>
  <c r="AK4368" i="4" s="1"/>
  <c r="AK4369" i="4" s="1"/>
  <c r="AK4370" i="4" s="1"/>
  <c r="AK4371" i="4" s="1"/>
  <c r="AK4372" i="4" s="1"/>
  <c r="AK4373" i="4" s="1"/>
  <c r="AK4374" i="4" s="1"/>
  <c r="AK4375" i="4" s="1"/>
  <c r="AK4376" i="4" s="1"/>
  <c r="AK4377" i="4" s="1"/>
  <c r="AK4378" i="4" s="1"/>
  <c r="AK4379" i="4" s="1"/>
  <c r="AK4380" i="4" s="1"/>
  <c r="AK4381" i="4" s="1"/>
  <c r="AK4382" i="4" s="1"/>
  <c r="AK4383" i="4" s="1"/>
  <c r="AK4384" i="4" s="1"/>
  <c r="AK4385" i="4" s="1"/>
  <c r="AK4386" i="4" s="1"/>
  <c r="AK4387" i="4" s="1"/>
  <c r="AK4388" i="4" s="1"/>
  <c r="AK4389" i="4" s="1"/>
  <c r="AK4390" i="4" s="1"/>
  <c r="AK4391" i="4" s="1"/>
  <c r="AK4392" i="4" s="1"/>
  <c r="AK4393" i="4" s="1"/>
  <c r="AK4394" i="4" s="1"/>
  <c r="AK4395" i="4" s="1"/>
  <c r="AK4396" i="4" s="1"/>
  <c r="AK4397" i="4" s="1"/>
  <c r="AK4398" i="4" s="1"/>
  <c r="AK4399" i="4" s="1"/>
  <c r="AK4400" i="4" s="1"/>
  <c r="AK4401" i="4" s="1"/>
  <c r="AK4402" i="4" s="1"/>
  <c r="AK4403" i="4" s="1"/>
  <c r="AK4404" i="4" s="1"/>
  <c r="AK4405" i="4" s="1"/>
  <c r="AK4406" i="4" s="1"/>
  <c r="AK4407" i="4" s="1"/>
  <c r="AK4408" i="4" s="1"/>
  <c r="AK4409" i="4" s="1"/>
  <c r="AK4410" i="4" s="1"/>
  <c r="AK4411" i="4" s="1"/>
  <c r="AK4412" i="4" s="1"/>
  <c r="AK4413" i="4" s="1"/>
  <c r="AK4414" i="4" s="1"/>
  <c r="AK4415" i="4" s="1"/>
  <c r="AK4416" i="4" s="1"/>
  <c r="AK4417" i="4" s="1"/>
  <c r="AK4418" i="4" s="1"/>
  <c r="AK4419" i="4" s="1"/>
  <c r="AK4420" i="4" s="1"/>
  <c r="AK4421" i="4" s="1"/>
  <c r="AK4422" i="4" s="1"/>
  <c r="AK4423" i="4" s="1"/>
  <c r="AK4424" i="4" s="1"/>
  <c r="AK4425" i="4" s="1"/>
  <c r="AK4426" i="4" s="1"/>
  <c r="AK4427" i="4" s="1"/>
  <c r="AK4428" i="4" s="1"/>
  <c r="AK4429" i="4" s="1"/>
  <c r="AK4430" i="4" s="1"/>
  <c r="AK4431" i="4" s="1"/>
  <c r="AK4432" i="4" s="1"/>
  <c r="AK4433" i="4" s="1"/>
  <c r="AK4434" i="4" s="1"/>
  <c r="AK4435" i="4" s="1"/>
  <c r="AK4436" i="4" s="1"/>
  <c r="AK4437" i="4" s="1"/>
  <c r="AK4438" i="4" s="1"/>
  <c r="AK4439" i="4" s="1"/>
  <c r="AK4440" i="4" s="1"/>
  <c r="AK4441" i="4" s="1"/>
  <c r="AK4442" i="4" s="1"/>
  <c r="AK4443" i="4" s="1"/>
  <c r="AK4444" i="4" s="1"/>
  <c r="AK4445" i="4" s="1"/>
  <c r="AK4446" i="4" s="1"/>
  <c r="AK4447" i="4" s="1"/>
  <c r="AK4448" i="4" s="1"/>
  <c r="AK4449" i="4" s="1"/>
  <c r="AK4450" i="4" s="1"/>
  <c r="AK4451" i="4" s="1"/>
  <c r="AK4452" i="4" s="1"/>
  <c r="AK4453" i="4" s="1"/>
  <c r="AK4454" i="4" s="1"/>
  <c r="AK4455" i="4" s="1"/>
  <c r="AK4456" i="4" s="1"/>
  <c r="AK4457" i="4" s="1"/>
  <c r="AK4458" i="4" s="1"/>
  <c r="AK4459" i="4" s="1"/>
  <c r="AK4460" i="4" s="1"/>
  <c r="AK4461" i="4" s="1"/>
  <c r="AK4462" i="4" s="1"/>
  <c r="AK4463" i="4" s="1"/>
  <c r="AK4464" i="4" s="1"/>
  <c r="AK4465" i="4" s="1"/>
  <c r="AK4466" i="4" s="1"/>
  <c r="AK4467" i="4" s="1"/>
  <c r="AK4468" i="4" s="1"/>
  <c r="AK4469" i="4" s="1"/>
  <c r="AK4470" i="4" s="1"/>
  <c r="AK4471" i="4" s="1"/>
  <c r="AK4472" i="4" s="1"/>
  <c r="AK4473" i="4" s="1"/>
  <c r="AK4474" i="4" s="1"/>
  <c r="AK4475" i="4" s="1"/>
  <c r="AK4476" i="4" s="1"/>
  <c r="AK4477" i="4" s="1"/>
  <c r="AK4478" i="4" s="1"/>
  <c r="AK4479" i="4" s="1"/>
  <c r="AK4480" i="4" s="1"/>
  <c r="AK4481" i="4" s="1"/>
  <c r="AK4482" i="4" s="1"/>
  <c r="AK4483" i="4" s="1"/>
  <c r="AK4484" i="4" s="1"/>
  <c r="AK4485" i="4" s="1"/>
  <c r="AK4486" i="4" s="1"/>
  <c r="AK4487" i="4" s="1"/>
  <c r="AK4488" i="4" s="1"/>
  <c r="AK4489" i="4" s="1"/>
  <c r="AK4490" i="4" s="1"/>
  <c r="AK4491" i="4" s="1"/>
  <c r="AK4492" i="4" s="1"/>
  <c r="AK4493" i="4" s="1"/>
  <c r="AK4494" i="4" s="1"/>
  <c r="AK4495" i="4" s="1"/>
  <c r="AK4496" i="4" s="1"/>
  <c r="AK4497" i="4" s="1"/>
  <c r="AK4498" i="4" s="1"/>
  <c r="AK4499" i="4" s="1"/>
  <c r="AK4500" i="4" s="1"/>
  <c r="AK4501" i="4" s="1"/>
  <c r="AK4502" i="4" s="1"/>
  <c r="AK4503" i="4" s="1"/>
  <c r="AK4504" i="4" s="1"/>
  <c r="AK4505" i="4" s="1"/>
  <c r="AK4506" i="4" s="1"/>
  <c r="AK4507" i="4" s="1"/>
  <c r="AK4508" i="4" s="1"/>
  <c r="AK4509" i="4" s="1"/>
  <c r="AK4510" i="4" s="1"/>
  <c r="AK4511" i="4" s="1"/>
  <c r="AK4512" i="4" s="1"/>
  <c r="AK4513" i="4" s="1"/>
  <c r="AK4514" i="4" s="1"/>
  <c r="AK4515" i="4" s="1"/>
  <c r="AK4516" i="4" s="1"/>
  <c r="AK4517" i="4" s="1"/>
  <c r="AK4518" i="4" s="1"/>
  <c r="AK4519" i="4" s="1"/>
  <c r="AK4520" i="4" s="1"/>
  <c r="AK4521" i="4" s="1"/>
  <c r="AK4522" i="4" s="1"/>
  <c r="AK4523" i="4" s="1"/>
  <c r="AK4524" i="4" s="1"/>
  <c r="AK4525" i="4" s="1"/>
  <c r="AK4526" i="4" s="1"/>
  <c r="AK4527" i="4" s="1"/>
  <c r="AK4528" i="4" s="1"/>
  <c r="AK4529" i="4" s="1"/>
  <c r="AK4530" i="4" s="1"/>
  <c r="AK4531" i="4" s="1"/>
  <c r="AK4532" i="4" s="1"/>
  <c r="AK4533" i="4" s="1"/>
  <c r="AK4534" i="4" s="1"/>
  <c r="AK4535" i="4" s="1"/>
  <c r="AK4536" i="4" s="1"/>
  <c r="AK4537" i="4" s="1"/>
  <c r="AK4538" i="4" s="1"/>
  <c r="AK4539" i="4" s="1"/>
  <c r="AK4540" i="4" s="1"/>
  <c r="AK4541" i="4" s="1"/>
  <c r="AK4542" i="4" s="1"/>
  <c r="AK4543" i="4" s="1"/>
  <c r="AK4544" i="4" s="1"/>
  <c r="AK4545" i="4" s="1"/>
  <c r="AK4546" i="4" s="1"/>
  <c r="AK4547" i="4" s="1"/>
  <c r="AK4548" i="4" s="1"/>
  <c r="AK4549" i="4" s="1"/>
  <c r="AK4550" i="4" s="1"/>
  <c r="AK4551" i="4" s="1"/>
  <c r="AK4552" i="4" s="1"/>
  <c r="AK4553" i="4" s="1"/>
  <c r="AK4554" i="4" s="1"/>
  <c r="AK4555" i="4" s="1"/>
  <c r="AK4556" i="4" s="1"/>
  <c r="AK4557" i="4" s="1"/>
  <c r="AK4558" i="4" s="1"/>
  <c r="AK4559" i="4" s="1"/>
  <c r="AK4560" i="4" s="1"/>
  <c r="AK4561" i="4" s="1"/>
  <c r="AK4562" i="4" s="1"/>
  <c r="AK4563" i="4" s="1"/>
  <c r="AK4564" i="4" s="1"/>
  <c r="AK4565" i="4" s="1"/>
  <c r="AK4566" i="4" s="1"/>
  <c r="AK4567" i="4" s="1"/>
  <c r="AK4568" i="4" s="1"/>
  <c r="AK4569" i="4" s="1"/>
  <c r="AK4570" i="4" s="1"/>
  <c r="AK4571" i="4" s="1"/>
  <c r="AK4572" i="4" s="1"/>
  <c r="AK4573" i="4" s="1"/>
  <c r="AK4574" i="4" s="1"/>
  <c r="AK4575" i="4" s="1"/>
  <c r="AK4576" i="4" s="1"/>
  <c r="AK4577" i="4" s="1"/>
  <c r="AK4578" i="4" s="1"/>
  <c r="AK4579" i="4" s="1"/>
  <c r="AK4580" i="4" s="1"/>
  <c r="AK4581" i="4" s="1"/>
  <c r="AK4582" i="4" s="1"/>
  <c r="AK4583" i="4" s="1"/>
  <c r="AK4584" i="4" s="1"/>
  <c r="AK4585" i="4" s="1"/>
  <c r="AK4586" i="4" s="1"/>
  <c r="AK4587" i="4" s="1"/>
  <c r="AK4588" i="4" s="1"/>
  <c r="AK4589" i="4" s="1"/>
  <c r="AK4590" i="4" s="1"/>
  <c r="AK4591" i="4" s="1"/>
  <c r="AK4592" i="4" s="1"/>
  <c r="AK4593" i="4" s="1"/>
  <c r="AK4594" i="4" s="1"/>
  <c r="AK4595" i="4" s="1"/>
  <c r="AK4596" i="4" s="1"/>
  <c r="AK4597" i="4" s="1"/>
  <c r="AK4598" i="4" s="1"/>
  <c r="AK4599" i="4" s="1"/>
  <c r="AK4600" i="4" s="1"/>
  <c r="AK4601" i="4" s="1"/>
  <c r="AK4602" i="4" s="1"/>
  <c r="AK4603" i="4" s="1"/>
  <c r="AK4604" i="4" s="1"/>
  <c r="AK4605" i="4" s="1"/>
  <c r="AK4606" i="4" s="1"/>
  <c r="AK4607" i="4" s="1"/>
  <c r="AK4608" i="4" s="1"/>
  <c r="AK4609" i="4" s="1"/>
  <c r="AK4610" i="4" s="1"/>
  <c r="AK4611" i="4" s="1"/>
  <c r="AK4612" i="4" s="1"/>
  <c r="AK4613" i="4" s="1"/>
  <c r="AK4614" i="4" s="1"/>
  <c r="AK4615" i="4" s="1"/>
  <c r="AK4616" i="4" s="1"/>
  <c r="AK4617" i="4" s="1"/>
  <c r="AK4618" i="4" s="1"/>
  <c r="AK4619" i="4" s="1"/>
  <c r="AK4620" i="4" s="1"/>
  <c r="AK4621" i="4" s="1"/>
  <c r="AK4622" i="4" s="1"/>
  <c r="AK4623" i="4" s="1"/>
  <c r="AK4624" i="4" s="1"/>
  <c r="AK4625" i="4" s="1"/>
  <c r="AK4626" i="4" s="1"/>
  <c r="AK4627" i="4" s="1"/>
  <c r="AK4628" i="4" s="1"/>
  <c r="AK4629" i="4" s="1"/>
  <c r="AK4630" i="4" s="1"/>
  <c r="AK4631" i="4" s="1"/>
  <c r="AK4632" i="4" s="1"/>
  <c r="AK4633" i="4" s="1"/>
  <c r="AK4634" i="4" s="1"/>
  <c r="AK4635" i="4" s="1"/>
  <c r="AK4636" i="4" s="1"/>
  <c r="AK4637" i="4" s="1"/>
  <c r="AK4638" i="4" s="1"/>
  <c r="AK4639" i="4" s="1"/>
  <c r="AK4640" i="4" s="1"/>
  <c r="AK4641" i="4" s="1"/>
  <c r="AK4642" i="4" s="1"/>
  <c r="AK4643" i="4" s="1"/>
  <c r="AK4644" i="4" s="1"/>
  <c r="AK4645" i="4" s="1"/>
  <c r="AK4646" i="4" s="1"/>
  <c r="AK4647" i="4" s="1"/>
  <c r="AK4648" i="4" s="1"/>
  <c r="AK4649" i="4" s="1"/>
  <c r="AK4650" i="4" s="1"/>
  <c r="AK4651" i="4" s="1"/>
  <c r="AK4652" i="4" s="1"/>
  <c r="AK4653" i="4" s="1"/>
  <c r="AK4654" i="4" s="1"/>
  <c r="AK4655" i="4" s="1"/>
  <c r="AK4656" i="4" s="1"/>
  <c r="AK4657" i="4" s="1"/>
  <c r="AK4658" i="4" s="1"/>
  <c r="AK4659" i="4" s="1"/>
  <c r="AK4660" i="4" s="1"/>
  <c r="AK4661" i="4" s="1"/>
  <c r="AK4662" i="4" s="1"/>
  <c r="AK4663" i="4" s="1"/>
  <c r="AK4664" i="4" s="1"/>
  <c r="AK4665" i="4" s="1"/>
  <c r="AK4666" i="4" s="1"/>
  <c r="AK4667" i="4" s="1"/>
  <c r="AK4668" i="4" s="1"/>
  <c r="AK4669" i="4" s="1"/>
  <c r="AK4670" i="4" s="1"/>
  <c r="AK4671" i="4" s="1"/>
  <c r="AK4672" i="4" s="1"/>
  <c r="AK4673" i="4" s="1"/>
  <c r="AK4674" i="4" s="1"/>
  <c r="AK4675" i="4" s="1"/>
  <c r="AK4676" i="4" s="1"/>
  <c r="AK4677" i="4" s="1"/>
  <c r="AK4678" i="4" s="1"/>
  <c r="AK4679" i="4" s="1"/>
  <c r="AK4680" i="4" s="1"/>
  <c r="AK4681" i="4" s="1"/>
  <c r="AK4682" i="4" s="1"/>
  <c r="AK4683" i="4" s="1"/>
  <c r="AK4684" i="4" s="1"/>
  <c r="AK4685" i="4" s="1"/>
  <c r="AK4686" i="4" s="1"/>
  <c r="AK4687" i="4" s="1"/>
  <c r="AK4688" i="4" s="1"/>
  <c r="AK4689" i="4" s="1"/>
  <c r="AK4690" i="4" s="1"/>
  <c r="AK4691" i="4" s="1"/>
  <c r="AK4692" i="4" s="1"/>
  <c r="AK4693" i="4" s="1"/>
  <c r="AK4694" i="4" s="1"/>
  <c r="AK4695" i="4" s="1"/>
  <c r="AK4696" i="4" s="1"/>
  <c r="AK4697" i="4" s="1"/>
  <c r="AK4698" i="4" s="1"/>
  <c r="AK4699" i="4" s="1"/>
  <c r="AK4700" i="4" s="1"/>
  <c r="AK4701" i="4" s="1"/>
  <c r="AK4702" i="4" s="1"/>
  <c r="AK4703" i="4" s="1"/>
  <c r="AK4704" i="4" s="1"/>
  <c r="AK4705" i="4" s="1"/>
  <c r="AK4706" i="4" s="1"/>
  <c r="AK4707" i="4" s="1"/>
  <c r="AK4708" i="4" s="1"/>
  <c r="AK4709" i="4" s="1"/>
  <c r="AK4710" i="4" s="1"/>
  <c r="AK4711" i="4" s="1"/>
  <c r="AK4712" i="4" s="1"/>
  <c r="AK4713" i="4" s="1"/>
  <c r="AK4714" i="4" s="1"/>
  <c r="AK4715" i="4" s="1"/>
  <c r="AK4716" i="4" s="1"/>
  <c r="AK4717" i="4" s="1"/>
  <c r="AK4718" i="4" s="1"/>
  <c r="AK4719" i="4" s="1"/>
  <c r="AK4720" i="4" s="1"/>
  <c r="AK4721" i="4" s="1"/>
  <c r="AK4722" i="4" s="1"/>
  <c r="AK4723" i="4" s="1"/>
  <c r="AK4724" i="4" s="1"/>
  <c r="AK4725" i="4" s="1"/>
  <c r="AK4726" i="4" s="1"/>
  <c r="AK4727" i="4" s="1"/>
  <c r="AK4728" i="4" s="1"/>
  <c r="AK4729" i="4" s="1"/>
  <c r="AK4730" i="4" s="1"/>
  <c r="AK4731" i="4" s="1"/>
  <c r="AK4732" i="4" s="1"/>
  <c r="AK4733" i="4" s="1"/>
  <c r="AK4734" i="4" s="1"/>
  <c r="AK4735" i="4" s="1"/>
  <c r="AK4736" i="4" s="1"/>
  <c r="AK4737" i="4" s="1"/>
  <c r="AK4738" i="4" s="1"/>
  <c r="AK4739" i="4" s="1"/>
  <c r="AK4740" i="4" s="1"/>
  <c r="AK4741" i="4" s="1"/>
  <c r="AK4742" i="4" s="1"/>
  <c r="AK4743" i="4" s="1"/>
  <c r="AK4744" i="4" s="1"/>
  <c r="AK4745" i="4" s="1"/>
  <c r="AK4746" i="4" s="1"/>
  <c r="AK4747" i="4" s="1"/>
  <c r="AK4748" i="4" s="1"/>
  <c r="AK4749" i="4" s="1"/>
  <c r="AK4750" i="4" s="1"/>
  <c r="AK4751" i="4" s="1"/>
  <c r="AK4752" i="4" s="1"/>
  <c r="AK4753" i="4" s="1"/>
  <c r="AK4754" i="4" s="1"/>
  <c r="AK4755" i="4" s="1"/>
  <c r="AK4756" i="4" s="1"/>
  <c r="AK4757" i="4" s="1"/>
  <c r="AK4758" i="4" s="1"/>
  <c r="AK4759" i="4" s="1"/>
  <c r="AK4760" i="4" s="1"/>
  <c r="AK4761" i="4" s="1"/>
  <c r="AK4762" i="4" s="1"/>
  <c r="AK4763" i="4" s="1"/>
  <c r="AK4764" i="4" s="1"/>
  <c r="AK4765" i="4" s="1"/>
  <c r="AK4766" i="4" s="1"/>
  <c r="AK4767" i="4" s="1"/>
  <c r="AK4768" i="4" s="1"/>
  <c r="AK4769" i="4" s="1"/>
  <c r="AK4770" i="4" s="1"/>
  <c r="AK4771" i="4" s="1"/>
  <c r="AK4772" i="4" s="1"/>
  <c r="AK4773" i="4" s="1"/>
  <c r="AK4774" i="4" s="1"/>
  <c r="AK4775" i="4" s="1"/>
  <c r="AK4776" i="4" s="1"/>
  <c r="AK4777" i="4" s="1"/>
  <c r="AK4778" i="4" s="1"/>
  <c r="AK4779" i="4" s="1"/>
  <c r="AK4780" i="4" s="1"/>
  <c r="AK4781" i="4" s="1"/>
  <c r="AK4782" i="4" s="1"/>
  <c r="AK4783" i="4" s="1"/>
  <c r="AK4784" i="4" s="1"/>
  <c r="AK4785" i="4" s="1"/>
  <c r="AK4786" i="4" s="1"/>
  <c r="AK4787" i="4" s="1"/>
  <c r="AK4788" i="4" s="1"/>
  <c r="AK4789" i="4" s="1"/>
  <c r="AK4790" i="4" s="1"/>
  <c r="AK4791" i="4" s="1"/>
  <c r="AK4792" i="4" s="1"/>
  <c r="AK4793" i="4" s="1"/>
  <c r="AK4794" i="4" s="1"/>
  <c r="AK4795" i="4" s="1"/>
  <c r="AK4796" i="4" s="1"/>
  <c r="AK4797" i="4" s="1"/>
  <c r="AK4798" i="4" s="1"/>
  <c r="AK4799" i="4" s="1"/>
  <c r="AK4800" i="4" s="1"/>
  <c r="AK4801" i="4" s="1"/>
  <c r="AK4802" i="4" s="1"/>
  <c r="AK4803" i="4" s="1"/>
  <c r="AK4804" i="4" s="1"/>
  <c r="AK4805" i="4" s="1"/>
  <c r="AK4806" i="4" s="1"/>
  <c r="AK4807" i="4" s="1"/>
  <c r="AK4808" i="4" s="1"/>
  <c r="AK4809" i="4" s="1"/>
  <c r="AK4810" i="4" s="1"/>
  <c r="AK4811" i="4" s="1"/>
  <c r="AK4812" i="4" s="1"/>
  <c r="AK4813" i="4" s="1"/>
  <c r="AK4814" i="4" s="1"/>
  <c r="AK4815" i="4" s="1"/>
  <c r="AK4816" i="4" s="1"/>
  <c r="AK4817" i="4" s="1"/>
  <c r="AK4818" i="4" s="1"/>
  <c r="AK4819" i="4" s="1"/>
  <c r="AK4820" i="4" s="1"/>
  <c r="AK4821" i="4" s="1"/>
  <c r="AK4822" i="4" s="1"/>
  <c r="AK4823" i="4" s="1"/>
  <c r="AK4824" i="4" s="1"/>
  <c r="AK4825" i="4" s="1"/>
  <c r="AK4826" i="4" s="1"/>
  <c r="AK4827" i="4" s="1"/>
  <c r="AK4828" i="4" s="1"/>
  <c r="AK4829" i="4" s="1"/>
  <c r="AK4830" i="4" s="1"/>
  <c r="AK4831" i="4" s="1"/>
  <c r="AK4832" i="4" s="1"/>
  <c r="AK4833" i="4" s="1"/>
  <c r="AK4834" i="4" s="1"/>
  <c r="AK4835" i="4" s="1"/>
  <c r="AK4836" i="4" s="1"/>
  <c r="AK4837" i="4" s="1"/>
  <c r="AK4838" i="4" s="1"/>
  <c r="AK4839" i="4" s="1"/>
  <c r="AK4840" i="4" s="1"/>
  <c r="AK4841" i="4" s="1"/>
  <c r="AK4842" i="4" s="1"/>
  <c r="AK4843" i="4" s="1"/>
  <c r="AK4844" i="4" s="1"/>
  <c r="AK4845" i="4" s="1"/>
  <c r="AK4846" i="4" s="1"/>
  <c r="AK4847" i="4" s="1"/>
  <c r="AK4848" i="4" s="1"/>
  <c r="AK4849" i="4" s="1"/>
  <c r="AK4850" i="4" s="1"/>
  <c r="AK4851" i="4" s="1"/>
  <c r="AK4852" i="4" s="1"/>
  <c r="AK4853" i="4" s="1"/>
  <c r="AK4854" i="4" s="1"/>
  <c r="AK4855" i="4" s="1"/>
  <c r="AK4856" i="4" s="1"/>
  <c r="AK4857" i="4" s="1"/>
  <c r="AK4858" i="4" s="1"/>
  <c r="AK4859" i="4" s="1"/>
  <c r="AK4860" i="4" s="1"/>
  <c r="AK4861" i="4" s="1"/>
  <c r="AK4862" i="4" s="1"/>
  <c r="AK4863" i="4" s="1"/>
  <c r="AK4864" i="4" s="1"/>
  <c r="AK4865" i="4" s="1"/>
  <c r="AK4866" i="4" s="1"/>
  <c r="AK4867" i="4" s="1"/>
  <c r="AK4868" i="4" s="1"/>
  <c r="AK4869" i="4" s="1"/>
  <c r="AK4870" i="4" s="1"/>
  <c r="AK4871" i="4" s="1"/>
  <c r="AK4872" i="4" s="1"/>
  <c r="AK4873" i="4" s="1"/>
  <c r="AK4874" i="4" s="1"/>
  <c r="AK4875" i="4" s="1"/>
  <c r="AK4876" i="4" s="1"/>
  <c r="AK4877" i="4" s="1"/>
  <c r="AK4878" i="4" s="1"/>
  <c r="AK4879" i="4" s="1"/>
  <c r="AK4880" i="4" s="1"/>
  <c r="AK4881" i="4" s="1"/>
  <c r="AK4882" i="4" s="1"/>
  <c r="AK4883" i="4" s="1"/>
  <c r="AK4884" i="4" s="1"/>
  <c r="AK4885" i="4" s="1"/>
  <c r="AK4886" i="4" s="1"/>
  <c r="AK4887" i="4" s="1"/>
  <c r="AK4888" i="4" s="1"/>
  <c r="AK4889" i="4" s="1"/>
  <c r="AK4890" i="4" s="1"/>
  <c r="AK4891" i="4" s="1"/>
  <c r="AK4892" i="4" s="1"/>
  <c r="AK4893" i="4" s="1"/>
  <c r="AK4894" i="4" s="1"/>
  <c r="AK4895" i="4" s="1"/>
  <c r="AK4896" i="4" s="1"/>
  <c r="AK4897" i="4" s="1"/>
  <c r="AK4898" i="4" s="1"/>
  <c r="AK4899" i="4" s="1"/>
  <c r="AK4900" i="4" s="1"/>
  <c r="AK4901" i="4" s="1"/>
  <c r="AK4902" i="4" s="1"/>
  <c r="AK4903" i="4" s="1"/>
  <c r="AK4904" i="4" s="1"/>
  <c r="AK4905" i="4" s="1"/>
  <c r="AK4906" i="4" s="1"/>
  <c r="AK4907" i="4" s="1"/>
  <c r="AK4908" i="4" s="1"/>
  <c r="AK4909" i="4" s="1"/>
  <c r="AK4910" i="4" s="1"/>
  <c r="AK4911" i="4" s="1"/>
  <c r="AK4912" i="4" s="1"/>
  <c r="AK4913" i="4" s="1"/>
  <c r="AK4914" i="4" s="1"/>
  <c r="AK4915" i="4" s="1"/>
  <c r="AK4916" i="4" s="1"/>
  <c r="AK4917" i="4" s="1"/>
  <c r="AK4918" i="4" s="1"/>
  <c r="AK4919" i="4" s="1"/>
  <c r="AK4920" i="4" s="1"/>
  <c r="AK4921" i="4" s="1"/>
  <c r="AK4922" i="4" s="1"/>
  <c r="AK4923" i="4" s="1"/>
  <c r="AK4924" i="4" s="1"/>
  <c r="AK4925" i="4" s="1"/>
  <c r="AK4926" i="4" s="1"/>
  <c r="AK4927" i="4" s="1"/>
  <c r="AK4928" i="4" s="1"/>
  <c r="AK4929" i="4" s="1"/>
  <c r="AK4930" i="4" s="1"/>
  <c r="AK4931" i="4" s="1"/>
  <c r="AK4932" i="4" s="1"/>
  <c r="AK4933" i="4" s="1"/>
  <c r="AK4934" i="4" s="1"/>
  <c r="AK4935" i="4" s="1"/>
  <c r="AK4936" i="4" s="1"/>
  <c r="AK4937" i="4" s="1"/>
  <c r="AK4938" i="4" s="1"/>
  <c r="AK4939" i="4" s="1"/>
  <c r="AK4940" i="4" s="1"/>
  <c r="AK4941" i="4" s="1"/>
  <c r="AK4942" i="4" s="1"/>
  <c r="AK4943" i="4" s="1"/>
  <c r="AK4944" i="4" s="1"/>
  <c r="AK4945" i="4" s="1"/>
  <c r="AK4946" i="4" s="1"/>
  <c r="AK4947" i="4" s="1"/>
  <c r="AK4948" i="4" s="1"/>
  <c r="AK4949" i="4" s="1"/>
  <c r="AK4950" i="4" s="1"/>
  <c r="AK4951" i="4" s="1"/>
  <c r="AK4952" i="4" s="1"/>
  <c r="AK4953" i="4" s="1"/>
  <c r="AK4954" i="4" s="1"/>
  <c r="AK4955" i="4" s="1"/>
  <c r="AK4956" i="4" s="1"/>
  <c r="AK4957" i="4" s="1"/>
  <c r="AK4958" i="4" s="1"/>
  <c r="AK4959" i="4" s="1"/>
  <c r="AK4960" i="4" s="1"/>
  <c r="AK4961" i="4" s="1"/>
  <c r="AK4962" i="4" s="1"/>
  <c r="AK4963" i="4" s="1"/>
  <c r="AK4964" i="4" s="1"/>
  <c r="AK4965" i="4" s="1"/>
  <c r="AK4966" i="4" s="1"/>
  <c r="AK4967" i="4" s="1"/>
  <c r="AK4968" i="4" s="1"/>
  <c r="AK4969" i="4" s="1"/>
  <c r="AK4970" i="4" s="1"/>
  <c r="AK4971" i="4" s="1"/>
  <c r="AK4972" i="4" s="1"/>
  <c r="AK4973" i="4" s="1"/>
  <c r="AK4974" i="4" s="1"/>
  <c r="AK4975" i="4" s="1"/>
  <c r="AK4976" i="4" s="1"/>
  <c r="AK4977" i="4" s="1"/>
  <c r="AK4978" i="4" s="1"/>
  <c r="AK4979" i="4" s="1"/>
  <c r="AK4980" i="4" s="1"/>
  <c r="AK4981" i="4" s="1"/>
  <c r="AK4982" i="4" s="1"/>
  <c r="AK4983" i="4" s="1"/>
  <c r="AK4984" i="4" s="1"/>
  <c r="AK4985" i="4" s="1"/>
  <c r="AK4986" i="4" s="1"/>
  <c r="AK4987" i="4" s="1"/>
  <c r="AK4988" i="4" s="1"/>
  <c r="AK4989" i="4" s="1"/>
  <c r="AK4990" i="4" s="1"/>
  <c r="AK4991" i="4" s="1"/>
  <c r="AK4992" i="4" s="1"/>
  <c r="AK4993" i="4" s="1"/>
  <c r="AK4994" i="4" s="1"/>
  <c r="AK4995" i="4" s="1"/>
  <c r="AK4996" i="4" s="1"/>
  <c r="AK4997" i="4" s="1"/>
  <c r="AK4998" i="4" s="1"/>
  <c r="AK4999" i="4" s="1"/>
  <c r="AK5000" i="4" s="1"/>
  <c r="AK5001" i="4" s="1"/>
  <c r="AK5002" i="4" s="1"/>
  <c r="AK5003" i="4" s="1"/>
  <c r="AK5004" i="4" s="1"/>
  <c r="AK5005" i="4" s="1"/>
  <c r="AK5006" i="4" s="1"/>
  <c r="AK6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K46" i="4"/>
  <c r="AK47" i="4"/>
  <c r="AK48" i="4"/>
  <c r="AK49" i="4"/>
  <c r="AK50" i="4"/>
  <c r="AK51" i="4"/>
  <c r="AK52" i="4"/>
  <c r="AK53" i="4"/>
  <c r="AK54" i="4"/>
  <c r="AK55" i="4"/>
  <c r="AK56" i="4"/>
  <c r="AK57" i="4"/>
  <c r="AK58" i="4"/>
  <c r="AK59" i="4"/>
  <c r="AK60" i="4"/>
  <c r="AK61" i="4"/>
  <c r="AK62" i="4"/>
  <c r="AK63" i="4"/>
  <c r="AK64" i="4"/>
  <c r="AK65" i="4"/>
  <c r="AK66" i="4"/>
  <c r="AK67" i="4"/>
  <c r="AK68" i="4"/>
  <c r="AK69" i="4"/>
  <c r="AK70" i="4"/>
  <c r="AK71" i="4"/>
  <c r="AK72" i="4"/>
  <c r="AK73" i="4"/>
  <c r="AK74" i="4"/>
  <c r="AK75" i="4"/>
  <c r="AK76" i="4"/>
  <c r="AK77" i="4"/>
  <c r="AK78" i="4"/>
  <c r="AK79" i="4"/>
  <c r="AK80" i="4"/>
  <c r="AK81" i="4"/>
  <c r="AK82" i="4"/>
  <c r="AK83" i="4"/>
  <c r="AK84" i="4"/>
  <c r="AK85" i="4"/>
  <c r="AK86" i="4"/>
  <c r="AK87" i="4"/>
  <c r="AK88" i="4"/>
  <c r="AK89" i="4"/>
  <c r="AK90" i="4"/>
  <c r="AK91" i="4"/>
  <c r="AK92" i="4"/>
  <c r="AK93" i="4"/>
  <c r="AK94" i="4"/>
  <c r="AK95" i="4"/>
  <c r="AK96" i="4"/>
  <c r="AK97" i="4"/>
  <c r="AK98" i="4"/>
  <c r="AK99" i="4"/>
  <c r="AK100" i="4"/>
  <c r="AK101" i="4"/>
  <c r="AK102" i="4"/>
  <c r="AK103" i="4"/>
  <c r="AK104" i="4"/>
  <c r="AK105" i="4"/>
  <c r="AK106" i="4"/>
  <c r="AK107" i="4"/>
  <c r="AK108" i="4"/>
  <c r="AK109" i="4"/>
  <c r="AK110" i="4"/>
  <c r="AK111" i="4"/>
  <c r="AK112" i="4"/>
  <c r="AK113" i="4"/>
  <c r="AK114" i="4"/>
  <c r="AK115" i="4"/>
  <c r="AK116" i="4"/>
  <c r="AK117" i="4"/>
  <c r="AK118" i="4"/>
  <c r="AK119" i="4"/>
  <c r="AK120" i="4"/>
  <c r="AK121" i="4"/>
  <c r="AK122" i="4"/>
  <c r="AK123" i="4"/>
  <c r="AK124" i="4"/>
  <c r="AK125" i="4"/>
  <c r="AK126" i="4"/>
  <c r="AK127" i="4"/>
  <c r="AK128" i="4"/>
  <c r="AK129" i="4"/>
  <c r="AK130" i="4"/>
  <c r="AK131" i="4"/>
  <c r="AK132" i="4"/>
  <c r="AK133" i="4"/>
  <c r="AK134" i="4"/>
  <c r="AK135" i="4"/>
  <c r="AK136" i="4"/>
  <c r="AK137" i="4"/>
  <c r="AK138" i="4"/>
  <c r="AK139" i="4"/>
  <c r="AK140" i="4"/>
  <c r="AK141" i="4"/>
  <c r="AK142" i="4"/>
  <c r="AK143" i="4"/>
  <c r="AK144" i="4"/>
  <c r="AK145" i="4"/>
  <c r="AK146" i="4"/>
  <c r="AK147" i="4"/>
  <c r="AK148" i="4"/>
  <c r="AK149" i="4"/>
  <c r="AK150" i="4"/>
  <c r="AK151" i="4"/>
  <c r="AK152" i="4"/>
  <c r="AK153" i="4"/>
  <c r="AK154" i="4"/>
  <c r="AK155" i="4"/>
  <c r="AK156" i="4"/>
  <c r="AK157" i="4"/>
  <c r="AK158" i="4"/>
  <c r="AK159" i="4"/>
  <c r="AK160" i="4"/>
  <c r="AK161" i="4"/>
  <c r="AK162" i="4"/>
  <c r="AK163" i="4"/>
  <c r="AK164" i="4"/>
  <c r="AK165" i="4"/>
  <c r="AK166" i="4"/>
  <c r="AK167" i="4"/>
  <c r="AK168" i="4"/>
  <c r="AK169" i="4"/>
  <c r="AK170" i="4"/>
  <c r="AK171" i="4"/>
  <c r="AK172" i="4"/>
  <c r="AK173" i="4"/>
  <c r="AK174" i="4"/>
  <c r="AK175" i="4"/>
  <c r="AK176" i="4"/>
  <c r="AK177" i="4"/>
  <c r="AK178" i="4"/>
  <c r="AK179" i="4"/>
  <c r="AK180" i="4"/>
  <c r="AK181" i="4"/>
  <c r="AK182" i="4"/>
  <c r="AK183" i="4"/>
  <c r="AK184" i="4"/>
  <c r="AK185" i="4"/>
  <c r="AK186" i="4"/>
  <c r="AK187" i="4"/>
  <c r="AK188" i="4"/>
  <c r="AK189" i="4"/>
  <c r="AK190" i="4"/>
  <c r="AK191" i="4"/>
  <c r="AK192" i="4"/>
  <c r="AK193" i="4"/>
  <c r="AK194" i="4"/>
  <c r="AK195" i="4"/>
  <c r="AK196" i="4"/>
  <c r="AK197" i="4"/>
  <c r="AK198" i="4"/>
  <c r="AK199" i="4"/>
  <c r="AK200" i="4"/>
  <c r="AK201" i="4"/>
  <c r="AK202" i="4"/>
  <c r="AK203" i="4"/>
  <c r="AK204" i="4"/>
  <c r="AK205" i="4"/>
  <c r="AK206" i="4"/>
  <c r="AK207" i="4"/>
  <c r="AK208" i="4"/>
  <c r="AK209" i="4"/>
  <c r="AK210" i="4"/>
  <c r="AK211" i="4"/>
  <c r="AK212" i="4"/>
  <c r="AK213" i="4"/>
  <c r="AK214" i="4"/>
  <c r="AK215" i="4"/>
  <c r="AK216" i="4"/>
  <c r="AK217" i="4"/>
  <c r="AK218" i="4"/>
  <c r="AK219" i="4"/>
  <c r="AK220" i="4"/>
  <c r="AK221" i="4"/>
  <c r="AK222" i="4"/>
  <c r="AK223" i="4"/>
  <c r="AK224" i="4"/>
  <c r="AK225" i="4"/>
  <c r="AK226" i="4"/>
  <c r="AK227" i="4"/>
  <c r="AK228" i="4"/>
  <c r="AK229" i="4"/>
  <c r="AK230" i="4"/>
  <c r="AK231" i="4"/>
  <c r="AK232" i="4"/>
  <c r="AK233" i="4"/>
  <c r="AK234" i="4"/>
  <c r="AK235" i="4"/>
  <c r="AK236" i="4"/>
  <c r="AK237" i="4"/>
  <c r="AK238" i="4"/>
  <c r="AK239" i="4"/>
  <c r="AK240" i="4"/>
  <c r="AK241" i="4"/>
  <c r="AK242" i="4"/>
  <c r="AK243" i="4"/>
  <c r="AK244" i="4"/>
  <c r="AK245" i="4"/>
  <c r="AK246" i="4"/>
  <c r="AK247" i="4"/>
  <c r="AK248" i="4"/>
  <c r="AK249" i="4"/>
  <c r="AK250" i="4"/>
  <c r="AK251" i="4"/>
  <c r="AK252" i="4"/>
  <c r="AK253" i="4"/>
  <c r="AK254" i="4"/>
  <c r="AK255" i="4"/>
  <c r="AK256" i="4"/>
  <c r="AK257" i="4"/>
  <c r="AK258" i="4"/>
  <c r="AK259" i="4"/>
  <c r="AK260" i="4"/>
  <c r="AK261" i="4"/>
  <c r="AK262" i="4"/>
  <c r="AK263" i="4"/>
  <c r="AK264" i="4"/>
  <c r="AK265" i="4"/>
  <c r="AK266" i="4"/>
  <c r="AK267" i="4"/>
  <c r="AK268" i="4"/>
  <c r="AK269" i="4"/>
  <c r="AK270" i="4"/>
  <c r="AK271" i="4"/>
  <c r="AK272" i="4"/>
  <c r="AK273" i="4"/>
  <c r="AK274" i="4"/>
  <c r="AK275" i="4"/>
  <c r="AK276" i="4"/>
  <c r="AK277" i="4"/>
  <c r="AK278" i="4"/>
  <c r="AK279" i="4"/>
  <c r="AK280" i="4"/>
  <c r="AK281" i="4"/>
  <c r="AK282" i="4"/>
  <c r="AK283" i="4"/>
  <c r="AK284" i="4"/>
  <c r="AK285" i="4"/>
  <c r="AK286" i="4"/>
  <c r="AK287" i="4"/>
  <c r="AK288" i="4"/>
  <c r="AK289" i="4"/>
  <c r="AK290" i="4"/>
  <c r="AK291" i="4"/>
  <c r="AK292" i="4"/>
  <c r="AK293" i="4"/>
  <c r="AK294" i="4"/>
  <c r="AK295" i="4"/>
  <c r="AK296" i="4"/>
  <c r="AK297" i="4"/>
  <c r="AK298" i="4"/>
  <c r="AK299" i="4"/>
  <c r="AK300" i="4"/>
  <c r="AK301" i="4"/>
  <c r="AK302" i="4"/>
  <c r="AK303" i="4"/>
  <c r="AK304" i="4"/>
  <c r="AK305" i="4"/>
  <c r="AK306" i="4"/>
  <c r="AK307" i="4"/>
  <c r="AK308" i="4"/>
  <c r="AK309" i="4"/>
  <c r="AK310" i="4"/>
  <c r="AK311" i="4"/>
  <c r="AK312" i="4"/>
  <c r="AK313" i="4"/>
  <c r="AK314" i="4"/>
  <c r="AK315" i="4"/>
  <c r="AK316" i="4"/>
  <c r="AK317" i="4"/>
  <c r="AK318" i="4"/>
  <c r="AK319" i="4"/>
  <c r="AK320" i="4"/>
  <c r="AK321" i="4"/>
  <c r="AK322" i="4"/>
  <c r="AK323" i="4"/>
  <c r="AK324" i="4"/>
  <c r="AK325" i="4"/>
  <c r="AK326" i="4"/>
  <c r="AK327" i="4"/>
  <c r="AK328" i="4"/>
  <c r="AK329" i="4"/>
  <c r="AK330" i="4"/>
  <c r="AK331" i="4"/>
  <c r="AK332" i="4"/>
  <c r="AK333" i="4"/>
  <c r="AK334" i="4"/>
  <c r="AK335" i="4"/>
  <c r="AK336" i="4"/>
  <c r="AK337" i="4"/>
  <c r="AK338" i="4"/>
  <c r="AK339" i="4"/>
  <c r="AK340" i="4"/>
  <c r="AK341" i="4"/>
  <c r="AK342" i="4"/>
  <c r="AK343" i="4"/>
  <c r="AK344" i="4"/>
  <c r="AK345" i="4"/>
  <c r="AK346" i="4"/>
  <c r="AK347" i="4"/>
  <c r="AK348" i="4"/>
  <c r="AK349" i="4"/>
  <c r="AK350" i="4"/>
  <c r="AK351" i="4"/>
  <c r="AK352" i="4"/>
  <c r="AK353" i="4"/>
  <c r="AK354" i="4"/>
  <c r="AK355" i="4"/>
  <c r="AK356" i="4"/>
  <c r="AK357" i="4"/>
  <c r="AK358" i="4"/>
  <c r="AK359" i="4"/>
  <c r="AK360" i="4"/>
  <c r="AK361" i="4"/>
  <c r="AK362" i="4"/>
  <c r="AK363" i="4"/>
  <c r="AK364" i="4"/>
  <c r="AK365" i="4"/>
  <c r="AK366" i="4"/>
  <c r="AK367" i="4"/>
  <c r="AK368" i="4"/>
  <c r="AK369" i="4"/>
  <c r="AK370" i="4"/>
  <c r="AK371" i="4"/>
  <c r="AK372" i="4"/>
  <c r="AK373" i="4"/>
  <c r="AK374" i="4"/>
  <c r="AK375" i="4"/>
  <c r="AK376" i="4"/>
  <c r="AK377" i="4"/>
  <c r="AK378" i="4"/>
  <c r="AK379" i="4"/>
  <c r="AK380" i="4"/>
  <c r="AK381" i="4"/>
  <c r="AK382" i="4"/>
  <c r="AK383" i="4"/>
  <c r="AK384" i="4"/>
  <c r="AK385" i="4"/>
  <c r="AK386" i="4"/>
  <c r="AK387" i="4"/>
  <c r="AK388" i="4"/>
  <c r="AK389" i="4"/>
  <c r="AK390" i="4"/>
  <c r="AK5" i="4"/>
  <c r="AG392" i="4"/>
  <c r="AG393" i="4" s="1"/>
  <c r="AG394" i="4" s="1"/>
  <c r="AG395" i="4" s="1"/>
  <c r="AG396" i="4" s="1"/>
  <c r="AG397" i="4" s="1"/>
  <c r="AG398" i="4" s="1"/>
  <c r="AG399" i="4" s="1"/>
  <c r="AG400" i="4" s="1"/>
  <c r="AG401" i="4" s="1"/>
  <c r="AG402" i="4" s="1"/>
  <c r="AG403" i="4" s="1"/>
  <c r="AG404" i="4" s="1"/>
  <c r="AG405" i="4" s="1"/>
  <c r="AG406" i="4" s="1"/>
  <c r="AG407" i="4" s="1"/>
  <c r="AG408" i="4" s="1"/>
  <c r="AG409" i="4" s="1"/>
  <c r="AG410" i="4" s="1"/>
  <c r="AG411" i="4" s="1"/>
  <c r="AG412" i="4" s="1"/>
  <c r="AG413" i="4" s="1"/>
  <c r="AG414" i="4" s="1"/>
  <c r="AG415" i="4" s="1"/>
  <c r="AG416" i="4" s="1"/>
  <c r="AG417" i="4" s="1"/>
  <c r="AG418" i="4" s="1"/>
  <c r="AG419" i="4" s="1"/>
  <c r="AG420" i="4" s="1"/>
  <c r="AG421" i="4" s="1"/>
  <c r="AG422" i="4" s="1"/>
  <c r="AG423" i="4" s="1"/>
  <c r="AG424" i="4" s="1"/>
  <c r="AG425" i="4" s="1"/>
  <c r="AG426" i="4" s="1"/>
  <c r="AG427" i="4" s="1"/>
  <c r="AG428" i="4" s="1"/>
  <c r="AG429" i="4" s="1"/>
  <c r="AG430" i="4" s="1"/>
  <c r="AG431" i="4" s="1"/>
  <c r="AG432" i="4" s="1"/>
  <c r="AG433" i="4" s="1"/>
  <c r="AG434" i="4" s="1"/>
  <c r="AG435" i="4" s="1"/>
  <c r="AG436" i="4" s="1"/>
  <c r="AG437" i="4" s="1"/>
  <c r="AG438" i="4" s="1"/>
  <c r="AG439" i="4" s="1"/>
  <c r="AG440" i="4" s="1"/>
  <c r="AG441" i="4" s="1"/>
  <c r="AG442" i="4" s="1"/>
  <c r="AG443" i="4" s="1"/>
  <c r="AG444" i="4" s="1"/>
  <c r="AG445" i="4" s="1"/>
  <c r="AG446" i="4" s="1"/>
  <c r="AG447" i="4" s="1"/>
  <c r="AG448" i="4" s="1"/>
  <c r="AG449" i="4" s="1"/>
  <c r="AG450" i="4" s="1"/>
  <c r="AG451" i="4" s="1"/>
  <c r="AG452" i="4" s="1"/>
  <c r="AG453" i="4" s="1"/>
  <c r="AG454" i="4" s="1"/>
  <c r="AG455" i="4" s="1"/>
  <c r="AG456" i="4" s="1"/>
  <c r="AG457" i="4" s="1"/>
  <c r="AG458" i="4" s="1"/>
  <c r="AG459" i="4" s="1"/>
  <c r="AG460" i="4" s="1"/>
  <c r="AG461" i="4" s="1"/>
  <c r="AG462" i="4" s="1"/>
  <c r="AG463" i="4" s="1"/>
  <c r="AG464" i="4" s="1"/>
  <c r="AG465" i="4" s="1"/>
  <c r="AG466" i="4" s="1"/>
  <c r="AG467" i="4" s="1"/>
  <c r="AG468" i="4" s="1"/>
  <c r="AG469" i="4" s="1"/>
  <c r="AG470" i="4" s="1"/>
  <c r="AG471" i="4" s="1"/>
  <c r="AG472" i="4" s="1"/>
  <c r="AG473" i="4" s="1"/>
  <c r="AG474" i="4" s="1"/>
  <c r="AG475" i="4" s="1"/>
  <c r="AG476" i="4" s="1"/>
  <c r="AG477" i="4" s="1"/>
  <c r="AG478" i="4" s="1"/>
  <c r="AG479" i="4" s="1"/>
  <c r="AG480" i="4" s="1"/>
  <c r="AG481" i="4" s="1"/>
  <c r="AG482" i="4" s="1"/>
  <c r="AG483" i="4" s="1"/>
  <c r="AG484" i="4" s="1"/>
  <c r="AG485" i="4" s="1"/>
  <c r="AG486" i="4" s="1"/>
  <c r="AG487" i="4" s="1"/>
  <c r="AG488" i="4" s="1"/>
  <c r="AG489" i="4" s="1"/>
  <c r="AG490" i="4" s="1"/>
  <c r="AG491" i="4" s="1"/>
  <c r="AG492" i="4" s="1"/>
  <c r="AG493" i="4" s="1"/>
  <c r="AG494" i="4" s="1"/>
  <c r="AG495" i="4" s="1"/>
  <c r="AG496" i="4" s="1"/>
  <c r="AG497" i="4" s="1"/>
  <c r="AG498" i="4" s="1"/>
  <c r="AG499" i="4" s="1"/>
  <c r="AG500" i="4" s="1"/>
  <c r="AG501" i="4" s="1"/>
  <c r="AG502" i="4" s="1"/>
  <c r="AG503" i="4" s="1"/>
  <c r="AG504" i="4" s="1"/>
  <c r="AG505" i="4" s="1"/>
  <c r="AG506" i="4" s="1"/>
  <c r="AG507" i="4" s="1"/>
  <c r="AG508" i="4" s="1"/>
  <c r="AG509" i="4" s="1"/>
  <c r="AG510" i="4" s="1"/>
  <c r="AG511" i="4" s="1"/>
  <c r="AG512" i="4" s="1"/>
  <c r="AG513" i="4" s="1"/>
  <c r="AG514" i="4" s="1"/>
  <c r="AG515" i="4" s="1"/>
  <c r="AG516" i="4" s="1"/>
  <c r="AG517" i="4" s="1"/>
  <c r="AG518" i="4" s="1"/>
  <c r="AG519" i="4" s="1"/>
  <c r="AG520" i="4" s="1"/>
  <c r="AG521" i="4" s="1"/>
  <c r="AG522" i="4" s="1"/>
  <c r="AG523" i="4" s="1"/>
  <c r="AG524" i="4" s="1"/>
  <c r="AG525" i="4" s="1"/>
  <c r="AG526" i="4" s="1"/>
  <c r="AG527" i="4" s="1"/>
  <c r="AG528" i="4" s="1"/>
  <c r="AG529" i="4" s="1"/>
  <c r="AG530" i="4" s="1"/>
  <c r="AG531" i="4" s="1"/>
  <c r="AG532" i="4" s="1"/>
  <c r="AG533" i="4" s="1"/>
  <c r="AG534" i="4" s="1"/>
  <c r="AG535" i="4" s="1"/>
  <c r="AG536" i="4" s="1"/>
  <c r="AG537" i="4" s="1"/>
  <c r="AG538" i="4" s="1"/>
  <c r="AG539" i="4" s="1"/>
  <c r="AG540" i="4" s="1"/>
  <c r="AG541" i="4" s="1"/>
  <c r="AG542" i="4" s="1"/>
  <c r="AG543" i="4" s="1"/>
  <c r="AG544" i="4" s="1"/>
  <c r="AG545" i="4" s="1"/>
  <c r="AG546" i="4" s="1"/>
  <c r="AG547" i="4" s="1"/>
  <c r="AG548" i="4" s="1"/>
  <c r="AG549" i="4" s="1"/>
  <c r="AG550" i="4" s="1"/>
  <c r="AG551" i="4" s="1"/>
  <c r="AG552" i="4" s="1"/>
  <c r="AG553" i="4" s="1"/>
  <c r="AG554" i="4" s="1"/>
  <c r="AG555" i="4" s="1"/>
  <c r="AG556" i="4" s="1"/>
  <c r="AG557" i="4" s="1"/>
  <c r="AG558" i="4" s="1"/>
  <c r="AG559" i="4" s="1"/>
  <c r="AG560" i="4" s="1"/>
  <c r="AG561" i="4" s="1"/>
  <c r="AG562" i="4" s="1"/>
  <c r="AG563" i="4" s="1"/>
  <c r="AG564" i="4" s="1"/>
  <c r="AG565" i="4" s="1"/>
  <c r="AG566" i="4" s="1"/>
  <c r="AG567" i="4" s="1"/>
  <c r="AG568" i="4" s="1"/>
  <c r="AG569" i="4" s="1"/>
  <c r="AG570" i="4" s="1"/>
  <c r="AG571" i="4" s="1"/>
  <c r="AG572" i="4" s="1"/>
  <c r="AG573" i="4" s="1"/>
  <c r="AG574" i="4" s="1"/>
  <c r="AG575" i="4" s="1"/>
  <c r="AG576" i="4" s="1"/>
  <c r="AG577" i="4" s="1"/>
  <c r="AG578" i="4" s="1"/>
  <c r="AG579" i="4" s="1"/>
  <c r="AG580" i="4" s="1"/>
  <c r="AG581" i="4" s="1"/>
  <c r="AG582" i="4" s="1"/>
  <c r="AG583" i="4" s="1"/>
  <c r="AG584" i="4" s="1"/>
  <c r="AG585" i="4" s="1"/>
  <c r="AG586" i="4" s="1"/>
  <c r="AG587" i="4" s="1"/>
  <c r="AG588" i="4" s="1"/>
  <c r="AG589" i="4" s="1"/>
  <c r="AG590" i="4" s="1"/>
  <c r="AG591" i="4" s="1"/>
  <c r="AG592" i="4" s="1"/>
  <c r="AG593" i="4" s="1"/>
  <c r="AG594" i="4" s="1"/>
  <c r="AG595" i="4" s="1"/>
  <c r="AG596" i="4" s="1"/>
  <c r="AG597" i="4" s="1"/>
  <c r="AG598" i="4" s="1"/>
  <c r="AG599" i="4" s="1"/>
  <c r="AG600" i="4" s="1"/>
  <c r="AG601" i="4" s="1"/>
  <c r="AG602" i="4" s="1"/>
  <c r="AG603" i="4" s="1"/>
  <c r="AG604" i="4" s="1"/>
  <c r="AG605" i="4" s="1"/>
  <c r="AG606" i="4" s="1"/>
  <c r="AG607" i="4" s="1"/>
  <c r="AG608" i="4" s="1"/>
  <c r="AG609" i="4" s="1"/>
  <c r="AG610" i="4" s="1"/>
  <c r="AG611" i="4" s="1"/>
  <c r="AG612" i="4" s="1"/>
  <c r="AG613" i="4" s="1"/>
  <c r="AG614" i="4" s="1"/>
  <c r="AG615" i="4" s="1"/>
  <c r="AG616" i="4" s="1"/>
  <c r="AG617" i="4" s="1"/>
  <c r="AG618" i="4" s="1"/>
  <c r="AG619" i="4" s="1"/>
  <c r="AG620" i="4" s="1"/>
  <c r="AG621" i="4" s="1"/>
  <c r="AG622" i="4" s="1"/>
  <c r="AG623" i="4" s="1"/>
  <c r="AG624" i="4" s="1"/>
  <c r="AG625" i="4" s="1"/>
  <c r="AG626" i="4" s="1"/>
  <c r="AG627" i="4" s="1"/>
  <c r="AG628" i="4" s="1"/>
  <c r="AG629" i="4" s="1"/>
  <c r="AG630" i="4" s="1"/>
  <c r="AG631" i="4" s="1"/>
  <c r="AG632" i="4" s="1"/>
  <c r="AG633" i="4" s="1"/>
  <c r="AG634" i="4" s="1"/>
  <c r="AG635" i="4" s="1"/>
  <c r="AG636" i="4" s="1"/>
  <c r="AG637" i="4" s="1"/>
  <c r="AG638" i="4" s="1"/>
  <c r="AG639" i="4" s="1"/>
  <c r="AG640" i="4" s="1"/>
  <c r="AG641" i="4" s="1"/>
  <c r="AG642" i="4" s="1"/>
  <c r="AG643" i="4" s="1"/>
  <c r="AG644" i="4" s="1"/>
  <c r="AG645" i="4" s="1"/>
  <c r="AG646" i="4" s="1"/>
  <c r="AG647" i="4" s="1"/>
  <c r="AG648" i="4" s="1"/>
  <c r="AG649" i="4" s="1"/>
  <c r="AG650" i="4" s="1"/>
  <c r="AG651" i="4" s="1"/>
  <c r="AG652" i="4" s="1"/>
  <c r="AG653" i="4" s="1"/>
  <c r="AG654" i="4" s="1"/>
  <c r="AG655" i="4" s="1"/>
  <c r="AG656" i="4" s="1"/>
  <c r="AG657" i="4" s="1"/>
  <c r="AG658" i="4" s="1"/>
  <c r="AG659" i="4" s="1"/>
  <c r="AG660" i="4" s="1"/>
  <c r="AG661" i="4" s="1"/>
  <c r="AG662" i="4" s="1"/>
  <c r="AG663" i="4" s="1"/>
  <c r="AG664" i="4" s="1"/>
  <c r="AG665" i="4" s="1"/>
  <c r="AG666" i="4" s="1"/>
  <c r="AG667" i="4" s="1"/>
  <c r="AG668" i="4" s="1"/>
  <c r="AG669" i="4" s="1"/>
  <c r="AG670" i="4" s="1"/>
  <c r="AG671" i="4" s="1"/>
  <c r="AG672" i="4" s="1"/>
  <c r="AG673" i="4" s="1"/>
  <c r="AG674" i="4" s="1"/>
  <c r="AG675" i="4" s="1"/>
  <c r="AG676" i="4" s="1"/>
  <c r="AG677" i="4" s="1"/>
  <c r="AG678" i="4" s="1"/>
  <c r="AG679" i="4" s="1"/>
  <c r="AG680" i="4" s="1"/>
  <c r="AG681" i="4" s="1"/>
  <c r="AG682" i="4" s="1"/>
  <c r="AG683" i="4" s="1"/>
  <c r="AG684" i="4" s="1"/>
  <c r="AG685" i="4" s="1"/>
  <c r="AG686" i="4" s="1"/>
  <c r="AG687" i="4" s="1"/>
  <c r="AG688" i="4" s="1"/>
  <c r="AG689" i="4" s="1"/>
  <c r="AG690" i="4" s="1"/>
  <c r="AG691" i="4" s="1"/>
  <c r="AG692" i="4" s="1"/>
  <c r="AG693" i="4" s="1"/>
  <c r="AG694" i="4" s="1"/>
  <c r="AG695" i="4" s="1"/>
  <c r="AG696" i="4" s="1"/>
  <c r="AG697" i="4" s="1"/>
  <c r="AG698" i="4" s="1"/>
  <c r="AG699" i="4" s="1"/>
  <c r="AG700" i="4" s="1"/>
  <c r="AG701" i="4" s="1"/>
  <c r="AG702" i="4" s="1"/>
  <c r="AG703" i="4" s="1"/>
  <c r="AG704" i="4" s="1"/>
  <c r="AG705" i="4" s="1"/>
  <c r="AG706" i="4" s="1"/>
  <c r="AG707" i="4" s="1"/>
  <c r="AG708" i="4" s="1"/>
  <c r="AG709" i="4" s="1"/>
  <c r="AG710" i="4" s="1"/>
  <c r="AG711" i="4" s="1"/>
  <c r="AG712" i="4" s="1"/>
  <c r="AG713" i="4" s="1"/>
  <c r="AG714" i="4" s="1"/>
  <c r="AG715" i="4" s="1"/>
  <c r="AG716" i="4" s="1"/>
  <c r="AG717" i="4" s="1"/>
  <c r="AG718" i="4" s="1"/>
  <c r="AG719" i="4" s="1"/>
  <c r="AG720" i="4" s="1"/>
  <c r="AG721" i="4" s="1"/>
  <c r="AG722" i="4" s="1"/>
  <c r="AG723" i="4" s="1"/>
  <c r="AG724" i="4" s="1"/>
  <c r="AG725" i="4" s="1"/>
  <c r="AG726" i="4" s="1"/>
  <c r="AG727" i="4" s="1"/>
  <c r="AG728" i="4" s="1"/>
  <c r="AG729" i="4" s="1"/>
  <c r="AG730" i="4" s="1"/>
  <c r="AG731" i="4" s="1"/>
  <c r="AG732" i="4" s="1"/>
  <c r="AG733" i="4" s="1"/>
  <c r="AG734" i="4" s="1"/>
  <c r="AG735" i="4" s="1"/>
  <c r="AG736" i="4" s="1"/>
  <c r="AG737" i="4" s="1"/>
  <c r="AG738" i="4" s="1"/>
  <c r="AG739" i="4" s="1"/>
  <c r="AG740" i="4" s="1"/>
  <c r="AG741" i="4" s="1"/>
  <c r="AG742" i="4" s="1"/>
  <c r="AG743" i="4" s="1"/>
  <c r="AG744" i="4" s="1"/>
  <c r="AG745" i="4" s="1"/>
  <c r="AG746" i="4" s="1"/>
  <c r="AG747" i="4" s="1"/>
  <c r="AG748" i="4" s="1"/>
  <c r="AG749" i="4" s="1"/>
  <c r="AG750" i="4" s="1"/>
  <c r="AG751" i="4" s="1"/>
  <c r="AG752" i="4" s="1"/>
  <c r="AG753" i="4" s="1"/>
  <c r="AG754" i="4" s="1"/>
  <c r="AG755" i="4" s="1"/>
  <c r="AG756" i="4" s="1"/>
  <c r="AG757" i="4" s="1"/>
  <c r="AG758" i="4" s="1"/>
  <c r="AG759" i="4" s="1"/>
  <c r="AG760" i="4" s="1"/>
  <c r="AG761" i="4" s="1"/>
  <c r="AG762" i="4" s="1"/>
  <c r="AG763" i="4" s="1"/>
  <c r="AG764" i="4" s="1"/>
  <c r="AG765" i="4" s="1"/>
  <c r="AG766" i="4" s="1"/>
  <c r="AG767" i="4" s="1"/>
  <c r="AG768" i="4" s="1"/>
  <c r="AG769" i="4" s="1"/>
  <c r="AG770" i="4" s="1"/>
  <c r="AG771" i="4" s="1"/>
  <c r="AG772" i="4" s="1"/>
  <c r="AG773" i="4" s="1"/>
  <c r="AG774" i="4" s="1"/>
  <c r="AG775" i="4" s="1"/>
  <c r="AG776" i="4" s="1"/>
  <c r="AG777" i="4" s="1"/>
  <c r="AG778" i="4" s="1"/>
  <c r="AG779" i="4" s="1"/>
  <c r="AG780" i="4" s="1"/>
  <c r="AG781" i="4" s="1"/>
  <c r="AG782" i="4" s="1"/>
  <c r="AG783" i="4" s="1"/>
  <c r="AG784" i="4" s="1"/>
  <c r="AG785" i="4" s="1"/>
  <c r="AG786" i="4" s="1"/>
  <c r="AG787" i="4" s="1"/>
  <c r="AG788" i="4" s="1"/>
  <c r="AG789" i="4" s="1"/>
  <c r="AG790" i="4" s="1"/>
  <c r="AG791" i="4" s="1"/>
  <c r="AG792" i="4" s="1"/>
  <c r="AG793" i="4" s="1"/>
  <c r="AG794" i="4" s="1"/>
  <c r="AG795" i="4" s="1"/>
  <c r="AG796" i="4" s="1"/>
  <c r="AG797" i="4" s="1"/>
  <c r="AG798" i="4" s="1"/>
  <c r="AG799" i="4" s="1"/>
  <c r="AG800" i="4" s="1"/>
  <c r="AG801" i="4" s="1"/>
  <c r="AG802" i="4" s="1"/>
  <c r="AG803" i="4" s="1"/>
  <c r="AG804" i="4" s="1"/>
  <c r="AG805" i="4" s="1"/>
  <c r="AG806" i="4" s="1"/>
  <c r="AG807" i="4" s="1"/>
  <c r="AG808" i="4" s="1"/>
  <c r="AG809" i="4" s="1"/>
  <c r="AG810" i="4" s="1"/>
  <c r="AG811" i="4" s="1"/>
  <c r="AG812" i="4" s="1"/>
  <c r="AG813" i="4" s="1"/>
  <c r="AG814" i="4" s="1"/>
  <c r="AG815" i="4" s="1"/>
  <c r="AG816" i="4" s="1"/>
  <c r="AG817" i="4" s="1"/>
  <c r="AG818" i="4" s="1"/>
  <c r="AG819" i="4" s="1"/>
  <c r="AG820" i="4" s="1"/>
  <c r="AG821" i="4" s="1"/>
  <c r="AG822" i="4" s="1"/>
  <c r="AG823" i="4" s="1"/>
  <c r="AG824" i="4" s="1"/>
  <c r="AG825" i="4" s="1"/>
  <c r="AG826" i="4" s="1"/>
  <c r="AG827" i="4" s="1"/>
  <c r="AG828" i="4" s="1"/>
  <c r="AG829" i="4" s="1"/>
  <c r="AG830" i="4" s="1"/>
  <c r="AG831" i="4" s="1"/>
  <c r="AG832" i="4" s="1"/>
  <c r="AG833" i="4" s="1"/>
  <c r="AG834" i="4" s="1"/>
  <c r="AG835" i="4" s="1"/>
  <c r="AG836" i="4" s="1"/>
  <c r="AG837" i="4" s="1"/>
  <c r="AG838" i="4" s="1"/>
  <c r="AG839" i="4" s="1"/>
  <c r="AG840" i="4" s="1"/>
  <c r="AG841" i="4" s="1"/>
  <c r="AG842" i="4" s="1"/>
  <c r="AG843" i="4" s="1"/>
  <c r="AG844" i="4" s="1"/>
  <c r="AG845" i="4" s="1"/>
  <c r="AG846" i="4" s="1"/>
  <c r="AG847" i="4" s="1"/>
  <c r="AG848" i="4" s="1"/>
  <c r="AG849" i="4" s="1"/>
  <c r="AG850" i="4" s="1"/>
  <c r="AG851" i="4" s="1"/>
  <c r="AG852" i="4" s="1"/>
  <c r="AG853" i="4" s="1"/>
  <c r="AG854" i="4" s="1"/>
  <c r="AG855" i="4" s="1"/>
  <c r="AG856" i="4" s="1"/>
  <c r="AG857" i="4" s="1"/>
  <c r="AG858" i="4" s="1"/>
  <c r="AG859" i="4" s="1"/>
  <c r="AG860" i="4" s="1"/>
  <c r="AG861" i="4" s="1"/>
  <c r="AG862" i="4" s="1"/>
  <c r="AG863" i="4" s="1"/>
  <c r="AG864" i="4" s="1"/>
  <c r="AG865" i="4" s="1"/>
  <c r="AG866" i="4" s="1"/>
  <c r="AG867" i="4" s="1"/>
  <c r="AG868" i="4" s="1"/>
  <c r="AG869" i="4" s="1"/>
  <c r="AG870" i="4" s="1"/>
  <c r="AG871" i="4" s="1"/>
  <c r="AG872" i="4" s="1"/>
  <c r="AG873" i="4" s="1"/>
  <c r="AG874" i="4" s="1"/>
  <c r="AG875" i="4" s="1"/>
  <c r="AG876" i="4" s="1"/>
  <c r="AG877" i="4" s="1"/>
  <c r="AG878" i="4" s="1"/>
  <c r="AG879" i="4" s="1"/>
  <c r="AG880" i="4" s="1"/>
  <c r="AG881" i="4" s="1"/>
  <c r="AG882" i="4" s="1"/>
  <c r="AG883" i="4" s="1"/>
  <c r="AG884" i="4" s="1"/>
  <c r="AG885" i="4" s="1"/>
  <c r="AG886" i="4" s="1"/>
  <c r="AG887" i="4" s="1"/>
  <c r="AG888" i="4" s="1"/>
  <c r="AG889" i="4" s="1"/>
  <c r="AG890" i="4" s="1"/>
  <c r="AG891" i="4" s="1"/>
  <c r="AG892" i="4" s="1"/>
  <c r="AG893" i="4" s="1"/>
  <c r="AG894" i="4" s="1"/>
  <c r="AG895" i="4" s="1"/>
  <c r="AG896" i="4" s="1"/>
  <c r="AG897" i="4" s="1"/>
  <c r="AG898" i="4" s="1"/>
  <c r="AG899" i="4" s="1"/>
  <c r="AG900" i="4" s="1"/>
  <c r="AG901" i="4" s="1"/>
  <c r="AG902" i="4" s="1"/>
  <c r="AG903" i="4" s="1"/>
  <c r="AG904" i="4" s="1"/>
  <c r="AG905" i="4" s="1"/>
  <c r="AG906" i="4" s="1"/>
  <c r="AG907" i="4" s="1"/>
  <c r="AG908" i="4" s="1"/>
  <c r="AG909" i="4" s="1"/>
  <c r="AG910" i="4" s="1"/>
  <c r="AG911" i="4" s="1"/>
  <c r="AG912" i="4" s="1"/>
  <c r="AG913" i="4" s="1"/>
  <c r="AG914" i="4" s="1"/>
  <c r="AG915" i="4" s="1"/>
  <c r="AG916" i="4" s="1"/>
  <c r="AG917" i="4" s="1"/>
  <c r="AG918" i="4" s="1"/>
  <c r="AG919" i="4" s="1"/>
  <c r="AG920" i="4" s="1"/>
  <c r="AG921" i="4" s="1"/>
  <c r="AG922" i="4" s="1"/>
  <c r="AG923" i="4" s="1"/>
  <c r="AG924" i="4" s="1"/>
  <c r="AG925" i="4" s="1"/>
  <c r="AG926" i="4" s="1"/>
  <c r="AG927" i="4" s="1"/>
  <c r="AG928" i="4" s="1"/>
  <c r="AG929" i="4" s="1"/>
  <c r="AG930" i="4" s="1"/>
  <c r="AG931" i="4" s="1"/>
  <c r="AG932" i="4" s="1"/>
  <c r="AG933" i="4" s="1"/>
  <c r="AG934" i="4" s="1"/>
  <c r="AG935" i="4" s="1"/>
  <c r="AG936" i="4" s="1"/>
  <c r="AG937" i="4" s="1"/>
  <c r="AG938" i="4" s="1"/>
  <c r="AG939" i="4" s="1"/>
  <c r="AG940" i="4" s="1"/>
  <c r="AG941" i="4" s="1"/>
  <c r="AG942" i="4" s="1"/>
  <c r="AG943" i="4" s="1"/>
  <c r="AG944" i="4" s="1"/>
  <c r="AG945" i="4" s="1"/>
  <c r="AG946" i="4" s="1"/>
  <c r="AG947" i="4" s="1"/>
  <c r="AG948" i="4" s="1"/>
  <c r="AG949" i="4" s="1"/>
  <c r="AG950" i="4" s="1"/>
  <c r="AG951" i="4" s="1"/>
  <c r="AG952" i="4" s="1"/>
  <c r="AG953" i="4" s="1"/>
  <c r="AG954" i="4" s="1"/>
  <c r="AG955" i="4" s="1"/>
  <c r="AG956" i="4" s="1"/>
  <c r="AG957" i="4" s="1"/>
  <c r="AG958" i="4" s="1"/>
  <c r="AG959" i="4" s="1"/>
  <c r="AG960" i="4" s="1"/>
  <c r="AG961" i="4" s="1"/>
  <c r="AG962" i="4" s="1"/>
  <c r="AG963" i="4" s="1"/>
  <c r="AG964" i="4" s="1"/>
  <c r="AG965" i="4" s="1"/>
  <c r="AG966" i="4" s="1"/>
  <c r="AG967" i="4" s="1"/>
  <c r="AG968" i="4" s="1"/>
  <c r="AG969" i="4" s="1"/>
  <c r="AG970" i="4" s="1"/>
  <c r="AG971" i="4" s="1"/>
  <c r="AG972" i="4" s="1"/>
  <c r="AG973" i="4" s="1"/>
  <c r="AG974" i="4" s="1"/>
  <c r="AG975" i="4" s="1"/>
  <c r="AG976" i="4" s="1"/>
  <c r="AG977" i="4" s="1"/>
  <c r="AG978" i="4" s="1"/>
  <c r="AG979" i="4" s="1"/>
  <c r="AG980" i="4" s="1"/>
  <c r="AG981" i="4" s="1"/>
  <c r="AG982" i="4" s="1"/>
  <c r="AG983" i="4" s="1"/>
  <c r="AG984" i="4" s="1"/>
  <c r="AG985" i="4" s="1"/>
  <c r="AG986" i="4" s="1"/>
  <c r="AG987" i="4" s="1"/>
  <c r="AG988" i="4" s="1"/>
  <c r="AG989" i="4" s="1"/>
  <c r="AG990" i="4" s="1"/>
  <c r="AG991" i="4" s="1"/>
  <c r="AG992" i="4" s="1"/>
  <c r="AG993" i="4" s="1"/>
  <c r="AG994" i="4" s="1"/>
  <c r="AG995" i="4" s="1"/>
  <c r="AG996" i="4" s="1"/>
  <c r="AG997" i="4" s="1"/>
  <c r="AG998" i="4" s="1"/>
  <c r="AG999" i="4" s="1"/>
  <c r="AG1000" i="4" s="1"/>
  <c r="AG1001" i="4" s="1"/>
  <c r="AG1002" i="4" s="1"/>
  <c r="AG1003" i="4" s="1"/>
  <c r="AG1004" i="4" s="1"/>
  <c r="AG1005" i="4" s="1"/>
  <c r="AG1006" i="4" s="1"/>
  <c r="AG1007" i="4" s="1"/>
  <c r="AG1008" i="4" s="1"/>
  <c r="AG1009" i="4" s="1"/>
  <c r="AG1010" i="4" s="1"/>
  <c r="AG1011" i="4" s="1"/>
  <c r="AG1012" i="4" s="1"/>
  <c r="AG1013" i="4" s="1"/>
  <c r="AG1014" i="4" s="1"/>
  <c r="AG1015" i="4" s="1"/>
  <c r="AG1016" i="4" s="1"/>
  <c r="AG1017" i="4" s="1"/>
  <c r="AG1018" i="4" s="1"/>
  <c r="AG1019" i="4" s="1"/>
  <c r="AG1020" i="4" s="1"/>
  <c r="AG1021" i="4" s="1"/>
  <c r="AG1022" i="4" s="1"/>
  <c r="AG1023" i="4" s="1"/>
  <c r="AG1024" i="4" s="1"/>
  <c r="AG1025" i="4" s="1"/>
  <c r="AG1026" i="4" s="1"/>
  <c r="AG1027" i="4" s="1"/>
  <c r="AG1028" i="4" s="1"/>
  <c r="AG1029" i="4" s="1"/>
  <c r="AG1030" i="4" s="1"/>
  <c r="AG1031" i="4" s="1"/>
  <c r="AG1032" i="4" s="1"/>
  <c r="AG1033" i="4" s="1"/>
  <c r="AG1034" i="4" s="1"/>
  <c r="AG1035" i="4" s="1"/>
  <c r="AG1036" i="4" s="1"/>
  <c r="AG1037" i="4" s="1"/>
  <c r="AG1038" i="4" s="1"/>
  <c r="AG1039" i="4" s="1"/>
  <c r="AG1040" i="4" s="1"/>
  <c r="AG1041" i="4" s="1"/>
  <c r="AG1042" i="4" s="1"/>
  <c r="AG1043" i="4" s="1"/>
  <c r="AG1044" i="4" s="1"/>
  <c r="AG1045" i="4" s="1"/>
  <c r="AG1046" i="4" s="1"/>
  <c r="AG1047" i="4" s="1"/>
  <c r="AG1048" i="4" s="1"/>
  <c r="AG1049" i="4" s="1"/>
  <c r="AG1050" i="4" s="1"/>
  <c r="AG1051" i="4" s="1"/>
  <c r="AG1052" i="4" s="1"/>
  <c r="AG1053" i="4" s="1"/>
  <c r="AG1054" i="4" s="1"/>
  <c r="AG1055" i="4" s="1"/>
  <c r="AG1056" i="4" s="1"/>
  <c r="AG1057" i="4" s="1"/>
  <c r="AG1058" i="4" s="1"/>
  <c r="AG1059" i="4" s="1"/>
  <c r="AG1060" i="4" s="1"/>
  <c r="AG1061" i="4" s="1"/>
  <c r="AG1062" i="4" s="1"/>
  <c r="AG1063" i="4" s="1"/>
  <c r="AG1064" i="4" s="1"/>
  <c r="AG1065" i="4" s="1"/>
  <c r="AG1066" i="4" s="1"/>
  <c r="AG1067" i="4" s="1"/>
  <c r="AG1068" i="4" s="1"/>
  <c r="AG1069" i="4" s="1"/>
  <c r="AG1070" i="4" s="1"/>
  <c r="AG1071" i="4" s="1"/>
  <c r="AG1072" i="4" s="1"/>
  <c r="AG1073" i="4" s="1"/>
  <c r="AG1074" i="4" s="1"/>
  <c r="AG1075" i="4" s="1"/>
  <c r="AG1076" i="4" s="1"/>
  <c r="AG1077" i="4" s="1"/>
  <c r="AG1078" i="4" s="1"/>
  <c r="AG1079" i="4" s="1"/>
  <c r="AG1080" i="4" s="1"/>
  <c r="AG1081" i="4" s="1"/>
  <c r="AG1082" i="4" s="1"/>
  <c r="AG1083" i="4" s="1"/>
  <c r="AG1084" i="4" s="1"/>
  <c r="AG1085" i="4" s="1"/>
  <c r="AG1086" i="4" s="1"/>
  <c r="AG1087" i="4" s="1"/>
  <c r="AG1088" i="4" s="1"/>
  <c r="AG1089" i="4" s="1"/>
  <c r="AG1090" i="4" s="1"/>
  <c r="AG1091" i="4" s="1"/>
  <c r="AG1092" i="4" s="1"/>
  <c r="AG1093" i="4" s="1"/>
  <c r="AG1094" i="4" s="1"/>
  <c r="AG1095" i="4" s="1"/>
  <c r="AG1096" i="4" s="1"/>
  <c r="AG1097" i="4" s="1"/>
  <c r="AG1098" i="4" s="1"/>
  <c r="AG1099" i="4" s="1"/>
  <c r="AG1100" i="4" s="1"/>
  <c r="AG1101" i="4" s="1"/>
  <c r="AG1102" i="4" s="1"/>
  <c r="AG1103" i="4" s="1"/>
  <c r="AG1104" i="4" s="1"/>
  <c r="AG1105" i="4" s="1"/>
  <c r="AG1106" i="4" s="1"/>
  <c r="AG1107" i="4" s="1"/>
  <c r="AG1108" i="4" s="1"/>
  <c r="AG1109" i="4" s="1"/>
  <c r="AG1110" i="4" s="1"/>
  <c r="AG1111" i="4" s="1"/>
  <c r="AG1112" i="4" s="1"/>
  <c r="AG1113" i="4" s="1"/>
  <c r="AG1114" i="4" s="1"/>
  <c r="AG1115" i="4" s="1"/>
  <c r="AG1116" i="4" s="1"/>
  <c r="AG1117" i="4" s="1"/>
  <c r="AG1118" i="4" s="1"/>
  <c r="AG1119" i="4" s="1"/>
  <c r="AG1120" i="4" s="1"/>
  <c r="AG1121" i="4" s="1"/>
  <c r="AG1122" i="4" s="1"/>
  <c r="AG1123" i="4" s="1"/>
  <c r="AG1124" i="4" s="1"/>
  <c r="AG1125" i="4" s="1"/>
  <c r="AG1126" i="4" s="1"/>
  <c r="AG1127" i="4" s="1"/>
  <c r="AG1128" i="4" s="1"/>
  <c r="AG1129" i="4" s="1"/>
  <c r="AG1130" i="4" s="1"/>
  <c r="AG1131" i="4" s="1"/>
  <c r="AG1132" i="4" s="1"/>
  <c r="AG1133" i="4" s="1"/>
  <c r="AG1134" i="4" s="1"/>
  <c r="AG1135" i="4" s="1"/>
  <c r="AG1136" i="4" s="1"/>
  <c r="AG1137" i="4" s="1"/>
  <c r="AG1138" i="4" s="1"/>
  <c r="AG1139" i="4" s="1"/>
  <c r="AG1140" i="4" s="1"/>
  <c r="AG1141" i="4" s="1"/>
  <c r="AG1142" i="4" s="1"/>
  <c r="AG1143" i="4" s="1"/>
  <c r="AG1144" i="4" s="1"/>
  <c r="AG1145" i="4" s="1"/>
  <c r="AG1146" i="4" s="1"/>
  <c r="AG1147" i="4" s="1"/>
  <c r="AG1148" i="4" s="1"/>
  <c r="AG1149" i="4" s="1"/>
  <c r="AG1150" i="4" s="1"/>
  <c r="AG1151" i="4" s="1"/>
  <c r="AG1152" i="4" s="1"/>
  <c r="AG1153" i="4" s="1"/>
  <c r="AG1154" i="4" s="1"/>
  <c r="AG1155" i="4" s="1"/>
  <c r="AG1156" i="4" s="1"/>
  <c r="AG1157" i="4" s="1"/>
  <c r="AG1158" i="4" s="1"/>
  <c r="AG1159" i="4" s="1"/>
  <c r="AG1160" i="4" s="1"/>
  <c r="AG1161" i="4" s="1"/>
  <c r="AG1162" i="4" s="1"/>
  <c r="AG1163" i="4" s="1"/>
  <c r="AG1164" i="4" s="1"/>
  <c r="AG1165" i="4" s="1"/>
  <c r="AG1166" i="4" s="1"/>
  <c r="AG1167" i="4" s="1"/>
  <c r="AG1168" i="4" s="1"/>
  <c r="AG1169" i="4" s="1"/>
  <c r="AG1170" i="4" s="1"/>
  <c r="AG1171" i="4" s="1"/>
  <c r="AG1172" i="4" s="1"/>
  <c r="AG1173" i="4" s="1"/>
  <c r="AG1174" i="4" s="1"/>
  <c r="AG1175" i="4" s="1"/>
  <c r="AG1176" i="4" s="1"/>
  <c r="AG1177" i="4" s="1"/>
  <c r="AG1178" i="4" s="1"/>
  <c r="AG1179" i="4" s="1"/>
  <c r="AG1180" i="4" s="1"/>
  <c r="AG1181" i="4" s="1"/>
  <c r="AG1182" i="4" s="1"/>
  <c r="AG1183" i="4" s="1"/>
  <c r="AG1184" i="4" s="1"/>
  <c r="AG1185" i="4" s="1"/>
  <c r="AG1186" i="4" s="1"/>
  <c r="AG1187" i="4" s="1"/>
  <c r="AG1188" i="4" s="1"/>
  <c r="AG1189" i="4" s="1"/>
  <c r="AG1190" i="4" s="1"/>
  <c r="AG1191" i="4" s="1"/>
  <c r="AG1192" i="4" s="1"/>
  <c r="AG1193" i="4" s="1"/>
  <c r="AG1194" i="4" s="1"/>
  <c r="AG1195" i="4" s="1"/>
  <c r="AG1196" i="4" s="1"/>
  <c r="AG1197" i="4" s="1"/>
  <c r="AG1198" i="4" s="1"/>
  <c r="AG1199" i="4" s="1"/>
  <c r="AG1200" i="4" s="1"/>
  <c r="AG1201" i="4" s="1"/>
  <c r="AG1202" i="4" s="1"/>
  <c r="AG1203" i="4" s="1"/>
  <c r="AG1204" i="4" s="1"/>
  <c r="AG1205" i="4" s="1"/>
  <c r="AG1206" i="4" s="1"/>
  <c r="AG1207" i="4" s="1"/>
  <c r="AG1208" i="4" s="1"/>
  <c r="AG1209" i="4" s="1"/>
  <c r="AG1210" i="4" s="1"/>
  <c r="AG1211" i="4" s="1"/>
  <c r="AG1212" i="4" s="1"/>
  <c r="AG1213" i="4" s="1"/>
  <c r="AG1214" i="4" s="1"/>
  <c r="AG1215" i="4" s="1"/>
  <c r="AG1216" i="4" s="1"/>
  <c r="AG1217" i="4" s="1"/>
  <c r="AG1218" i="4" s="1"/>
  <c r="AG1219" i="4" s="1"/>
  <c r="AG1220" i="4" s="1"/>
  <c r="AG1221" i="4" s="1"/>
  <c r="AG1222" i="4" s="1"/>
  <c r="AG1223" i="4" s="1"/>
  <c r="AG1224" i="4" s="1"/>
  <c r="AG1225" i="4" s="1"/>
  <c r="AG1226" i="4" s="1"/>
  <c r="AG1227" i="4" s="1"/>
  <c r="AG1228" i="4" s="1"/>
  <c r="AG1229" i="4" s="1"/>
  <c r="AG1230" i="4" s="1"/>
  <c r="AG1231" i="4" s="1"/>
  <c r="AG1232" i="4" s="1"/>
  <c r="AG1233" i="4" s="1"/>
  <c r="AG1234" i="4" s="1"/>
  <c r="AG1235" i="4" s="1"/>
  <c r="AG1236" i="4" s="1"/>
  <c r="AG1237" i="4" s="1"/>
  <c r="AG1238" i="4" s="1"/>
  <c r="AG1239" i="4" s="1"/>
  <c r="AG1240" i="4" s="1"/>
  <c r="AG1241" i="4" s="1"/>
  <c r="AG1242" i="4" s="1"/>
  <c r="AG1243" i="4" s="1"/>
  <c r="AG1244" i="4" s="1"/>
  <c r="AG1245" i="4" s="1"/>
  <c r="AG1246" i="4" s="1"/>
  <c r="AG1247" i="4" s="1"/>
  <c r="AG1248" i="4" s="1"/>
  <c r="AG1249" i="4" s="1"/>
  <c r="AG1250" i="4" s="1"/>
  <c r="AG1251" i="4" s="1"/>
  <c r="AG1252" i="4" s="1"/>
  <c r="AG1253" i="4" s="1"/>
  <c r="AG1254" i="4" s="1"/>
  <c r="AG1255" i="4" s="1"/>
  <c r="AG1256" i="4" s="1"/>
  <c r="AG1257" i="4" s="1"/>
  <c r="AG1258" i="4" s="1"/>
  <c r="AG1259" i="4" s="1"/>
  <c r="AG1260" i="4" s="1"/>
  <c r="AG1261" i="4" s="1"/>
  <c r="AG1262" i="4" s="1"/>
  <c r="AG1263" i="4" s="1"/>
  <c r="AG1264" i="4" s="1"/>
  <c r="AG1265" i="4" s="1"/>
  <c r="AG1266" i="4" s="1"/>
  <c r="AG1267" i="4" s="1"/>
  <c r="AG1268" i="4" s="1"/>
  <c r="AG1269" i="4" s="1"/>
  <c r="AG1270" i="4" s="1"/>
  <c r="AG1271" i="4" s="1"/>
  <c r="AG1272" i="4" s="1"/>
  <c r="AG1273" i="4" s="1"/>
  <c r="AG1274" i="4" s="1"/>
  <c r="AG1275" i="4" s="1"/>
  <c r="AG1276" i="4" s="1"/>
  <c r="AG1277" i="4" s="1"/>
  <c r="AG1278" i="4" s="1"/>
  <c r="AG1279" i="4" s="1"/>
  <c r="AG1280" i="4" s="1"/>
  <c r="AG1281" i="4" s="1"/>
  <c r="AG1282" i="4" s="1"/>
  <c r="AG1283" i="4" s="1"/>
  <c r="AG1284" i="4" s="1"/>
  <c r="AG1285" i="4" s="1"/>
  <c r="AG1286" i="4" s="1"/>
  <c r="AG1287" i="4" s="1"/>
  <c r="AG1288" i="4" s="1"/>
  <c r="AG1289" i="4" s="1"/>
  <c r="AG1290" i="4" s="1"/>
  <c r="AG1291" i="4" s="1"/>
  <c r="AG1292" i="4" s="1"/>
  <c r="AG1293" i="4" s="1"/>
  <c r="AG1294" i="4" s="1"/>
  <c r="AG1295" i="4" s="1"/>
  <c r="AG1296" i="4" s="1"/>
  <c r="AG1297" i="4" s="1"/>
  <c r="AG1298" i="4" s="1"/>
  <c r="AG1299" i="4" s="1"/>
  <c r="AG1300" i="4" s="1"/>
  <c r="AG1301" i="4" s="1"/>
  <c r="AG1302" i="4" s="1"/>
  <c r="AG1303" i="4" s="1"/>
  <c r="AG1304" i="4" s="1"/>
  <c r="AG1305" i="4" s="1"/>
  <c r="AG1306" i="4" s="1"/>
  <c r="AG1307" i="4" s="1"/>
  <c r="AG1308" i="4" s="1"/>
  <c r="AG1309" i="4" s="1"/>
  <c r="AG1310" i="4" s="1"/>
  <c r="AG1311" i="4" s="1"/>
  <c r="AG1312" i="4" s="1"/>
  <c r="AG1313" i="4" s="1"/>
  <c r="AG1314" i="4" s="1"/>
  <c r="AG1315" i="4" s="1"/>
  <c r="AG1316" i="4" s="1"/>
  <c r="AG1317" i="4" s="1"/>
  <c r="AG1318" i="4" s="1"/>
  <c r="AG1319" i="4" s="1"/>
  <c r="AG1320" i="4" s="1"/>
  <c r="AG1321" i="4" s="1"/>
  <c r="AG1322" i="4" s="1"/>
  <c r="AG1323" i="4" s="1"/>
  <c r="AG1324" i="4" s="1"/>
  <c r="AG1325" i="4" s="1"/>
  <c r="AG1326" i="4" s="1"/>
  <c r="AG1327" i="4" s="1"/>
  <c r="AG1328" i="4" s="1"/>
  <c r="AG1329" i="4" s="1"/>
  <c r="AG1330" i="4" s="1"/>
  <c r="AG1331" i="4" s="1"/>
  <c r="AG1332" i="4" s="1"/>
  <c r="AG1333" i="4" s="1"/>
  <c r="AG1334" i="4" s="1"/>
  <c r="AG1335" i="4" s="1"/>
  <c r="AG1336" i="4" s="1"/>
  <c r="AG1337" i="4" s="1"/>
  <c r="AG1338" i="4" s="1"/>
  <c r="AG1339" i="4" s="1"/>
  <c r="AG1340" i="4" s="1"/>
  <c r="AG1341" i="4" s="1"/>
  <c r="AG1342" i="4" s="1"/>
  <c r="AG1343" i="4" s="1"/>
  <c r="AG1344" i="4" s="1"/>
  <c r="AG1345" i="4" s="1"/>
  <c r="AG1346" i="4" s="1"/>
  <c r="AG1347" i="4" s="1"/>
  <c r="AG1348" i="4" s="1"/>
  <c r="AG1349" i="4" s="1"/>
  <c r="AG1350" i="4" s="1"/>
  <c r="AG1351" i="4" s="1"/>
  <c r="AG1352" i="4" s="1"/>
  <c r="AG1353" i="4" s="1"/>
  <c r="AG1354" i="4" s="1"/>
  <c r="AG1355" i="4" s="1"/>
  <c r="AG1356" i="4" s="1"/>
  <c r="AG1357" i="4" s="1"/>
  <c r="AG1358" i="4" s="1"/>
  <c r="AG1359" i="4" s="1"/>
  <c r="AG1360" i="4" s="1"/>
  <c r="AG1361" i="4" s="1"/>
  <c r="AG1362" i="4" s="1"/>
  <c r="AG1363" i="4" s="1"/>
  <c r="AG1364" i="4" s="1"/>
  <c r="AG1365" i="4" s="1"/>
  <c r="AG1366" i="4" s="1"/>
  <c r="AG1367" i="4" s="1"/>
  <c r="AG1368" i="4" s="1"/>
  <c r="AG1369" i="4" s="1"/>
  <c r="AG1370" i="4" s="1"/>
  <c r="AG1371" i="4" s="1"/>
  <c r="AG1372" i="4" s="1"/>
  <c r="AG1373" i="4" s="1"/>
  <c r="AG1374" i="4" s="1"/>
  <c r="AG1375" i="4" s="1"/>
  <c r="AG1376" i="4" s="1"/>
  <c r="AG1377" i="4" s="1"/>
  <c r="AG1378" i="4" s="1"/>
  <c r="AG1379" i="4" s="1"/>
  <c r="AG1380" i="4" s="1"/>
  <c r="AG1381" i="4" s="1"/>
  <c r="AG1382" i="4" s="1"/>
  <c r="AG1383" i="4" s="1"/>
  <c r="AG1384" i="4" s="1"/>
  <c r="AG1385" i="4" s="1"/>
  <c r="AG1386" i="4" s="1"/>
  <c r="AG1387" i="4" s="1"/>
  <c r="AG1388" i="4" s="1"/>
  <c r="AG1389" i="4" s="1"/>
  <c r="AG1390" i="4" s="1"/>
  <c r="AG1391" i="4" s="1"/>
  <c r="AG1392" i="4" s="1"/>
  <c r="AG1393" i="4" s="1"/>
  <c r="AG1394" i="4" s="1"/>
  <c r="AG1395" i="4" s="1"/>
  <c r="AG1396" i="4" s="1"/>
  <c r="AG1397" i="4" s="1"/>
  <c r="AG1398" i="4" s="1"/>
  <c r="AG1399" i="4" s="1"/>
  <c r="AG1400" i="4" s="1"/>
  <c r="AG1401" i="4" s="1"/>
  <c r="AG1402" i="4" s="1"/>
  <c r="AG1403" i="4" s="1"/>
  <c r="AG1404" i="4" s="1"/>
  <c r="AG1405" i="4" s="1"/>
  <c r="AG1406" i="4" s="1"/>
  <c r="AG1407" i="4" s="1"/>
  <c r="AG1408" i="4" s="1"/>
  <c r="AG1409" i="4" s="1"/>
  <c r="AG1410" i="4" s="1"/>
  <c r="AG1411" i="4" s="1"/>
  <c r="AG1412" i="4" s="1"/>
  <c r="AG1413" i="4" s="1"/>
  <c r="AG1414" i="4" s="1"/>
  <c r="AG1415" i="4" s="1"/>
  <c r="AG1416" i="4" s="1"/>
  <c r="AG1417" i="4" s="1"/>
  <c r="AG1418" i="4" s="1"/>
  <c r="AG1419" i="4" s="1"/>
  <c r="AG1420" i="4" s="1"/>
  <c r="AG1421" i="4" s="1"/>
  <c r="AG1422" i="4" s="1"/>
  <c r="AG1423" i="4" s="1"/>
  <c r="AG1424" i="4" s="1"/>
  <c r="AG1425" i="4" s="1"/>
  <c r="AG1426" i="4" s="1"/>
  <c r="AG1427" i="4" s="1"/>
  <c r="AG1428" i="4" s="1"/>
  <c r="AG1429" i="4" s="1"/>
  <c r="AG1430" i="4" s="1"/>
  <c r="AG1431" i="4" s="1"/>
  <c r="AG1432" i="4" s="1"/>
  <c r="AG1433" i="4" s="1"/>
  <c r="AG1434" i="4" s="1"/>
  <c r="AG1435" i="4" s="1"/>
  <c r="AG1436" i="4" s="1"/>
  <c r="AG1437" i="4" s="1"/>
  <c r="AG1438" i="4" s="1"/>
  <c r="AG1439" i="4" s="1"/>
  <c r="AG1440" i="4" s="1"/>
  <c r="AG1441" i="4" s="1"/>
  <c r="AG1442" i="4" s="1"/>
  <c r="AG1443" i="4" s="1"/>
  <c r="AG1444" i="4" s="1"/>
  <c r="AG1445" i="4" s="1"/>
  <c r="AG1446" i="4" s="1"/>
  <c r="AG1447" i="4" s="1"/>
  <c r="AG1448" i="4" s="1"/>
  <c r="AG1449" i="4" s="1"/>
  <c r="AG1450" i="4" s="1"/>
  <c r="AG1451" i="4" s="1"/>
  <c r="AG1452" i="4" s="1"/>
  <c r="AG1453" i="4" s="1"/>
  <c r="AG1454" i="4" s="1"/>
  <c r="AG1455" i="4" s="1"/>
  <c r="AG1456" i="4" s="1"/>
  <c r="AG1457" i="4" s="1"/>
  <c r="AG1458" i="4" s="1"/>
  <c r="AG1459" i="4" s="1"/>
  <c r="AG1460" i="4" s="1"/>
  <c r="AG1461" i="4" s="1"/>
  <c r="AG1462" i="4" s="1"/>
  <c r="AG1463" i="4" s="1"/>
  <c r="AG1464" i="4" s="1"/>
  <c r="AG1465" i="4" s="1"/>
  <c r="AG1466" i="4" s="1"/>
  <c r="AG1467" i="4" s="1"/>
  <c r="AG1468" i="4" s="1"/>
  <c r="AG1469" i="4" s="1"/>
  <c r="AG1470" i="4" s="1"/>
  <c r="AG1471" i="4" s="1"/>
  <c r="AG1472" i="4" s="1"/>
  <c r="AG1473" i="4" s="1"/>
  <c r="AG1474" i="4" s="1"/>
  <c r="AG1475" i="4" s="1"/>
  <c r="AG1476" i="4" s="1"/>
  <c r="AG1477" i="4" s="1"/>
  <c r="AG1478" i="4" s="1"/>
  <c r="AG1479" i="4" s="1"/>
  <c r="AG1480" i="4" s="1"/>
  <c r="AG1481" i="4" s="1"/>
  <c r="AG1482" i="4" s="1"/>
  <c r="AG1483" i="4" s="1"/>
  <c r="AG1484" i="4" s="1"/>
  <c r="AG1485" i="4" s="1"/>
  <c r="AG1486" i="4" s="1"/>
  <c r="AG1487" i="4" s="1"/>
  <c r="AG1488" i="4" s="1"/>
  <c r="AG1489" i="4" s="1"/>
  <c r="AG1490" i="4" s="1"/>
  <c r="AG1491" i="4" s="1"/>
  <c r="AG1492" i="4" s="1"/>
  <c r="AG1493" i="4" s="1"/>
  <c r="AG1494" i="4" s="1"/>
  <c r="AG1495" i="4" s="1"/>
  <c r="AG1496" i="4" s="1"/>
  <c r="AG1497" i="4" s="1"/>
  <c r="AG1498" i="4" s="1"/>
  <c r="AG1499" i="4" s="1"/>
  <c r="AG1500" i="4" s="1"/>
  <c r="AG1501" i="4" s="1"/>
  <c r="AG1502" i="4" s="1"/>
  <c r="AG1503" i="4" s="1"/>
  <c r="AG1504" i="4" s="1"/>
  <c r="AG1505" i="4" s="1"/>
  <c r="AG1506" i="4" s="1"/>
  <c r="AG1507" i="4" s="1"/>
  <c r="AG1508" i="4" s="1"/>
  <c r="AG1509" i="4" s="1"/>
  <c r="AG1510" i="4" s="1"/>
  <c r="AG1511" i="4" s="1"/>
  <c r="AG1512" i="4" s="1"/>
  <c r="AG1513" i="4" s="1"/>
  <c r="AG1514" i="4" s="1"/>
  <c r="AG1515" i="4" s="1"/>
  <c r="AG1516" i="4" s="1"/>
  <c r="AG1517" i="4" s="1"/>
  <c r="AG1518" i="4" s="1"/>
  <c r="AG1519" i="4" s="1"/>
  <c r="AG1520" i="4" s="1"/>
  <c r="AG1521" i="4" s="1"/>
  <c r="AG1522" i="4" s="1"/>
  <c r="AG1523" i="4" s="1"/>
  <c r="AG1524" i="4" s="1"/>
  <c r="AG1525" i="4" s="1"/>
  <c r="AG1526" i="4" s="1"/>
  <c r="AG1527" i="4" s="1"/>
  <c r="AG1528" i="4" s="1"/>
  <c r="AG1529" i="4" s="1"/>
  <c r="AG1530" i="4" s="1"/>
  <c r="AG1531" i="4" s="1"/>
  <c r="AG1532" i="4" s="1"/>
  <c r="AG1533" i="4" s="1"/>
  <c r="AG1534" i="4" s="1"/>
  <c r="AG1535" i="4" s="1"/>
  <c r="AG1536" i="4" s="1"/>
  <c r="AG1537" i="4" s="1"/>
  <c r="AG1538" i="4" s="1"/>
  <c r="AG1539" i="4" s="1"/>
  <c r="AG1540" i="4" s="1"/>
  <c r="AG1541" i="4" s="1"/>
  <c r="AG1542" i="4" s="1"/>
  <c r="AG1543" i="4" s="1"/>
  <c r="AG1544" i="4" s="1"/>
  <c r="AG1545" i="4" s="1"/>
  <c r="AG1546" i="4" s="1"/>
  <c r="AG1547" i="4" s="1"/>
  <c r="AG1548" i="4" s="1"/>
  <c r="AG1549" i="4" s="1"/>
  <c r="AG1550" i="4" s="1"/>
  <c r="AG1551" i="4" s="1"/>
  <c r="AG1552" i="4" s="1"/>
  <c r="AG1553" i="4" s="1"/>
  <c r="AG1554" i="4" s="1"/>
  <c r="AG1555" i="4" s="1"/>
  <c r="AG1556" i="4" s="1"/>
  <c r="AG1557" i="4" s="1"/>
  <c r="AG1558" i="4" s="1"/>
  <c r="AG1559" i="4" s="1"/>
  <c r="AG1560" i="4" s="1"/>
  <c r="AG1561" i="4" s="1"/>
  <c r="AG1562" i="4" s="1"/>
  <c r="AG1563" i="4" s="1"/>
  <c r="AG1564" i="4" s="1"/>
  <c r="AG1565" i="4" s="1"/>
  <c r="AG1566" i="4" s="1"/>
  <c r="AG1567" i="4" s="1"/>
  <c r="AG1568" i="4" s="1"/>
  <c r="AG1569" i="4" s="1"/>
  <c r="AG1570" i="4" s="1"/>
  <c r="AG1571" i="4" s="1"/>
  <c r="AG1572" i="4" s="1"/>
  <c r="AG1573" i="4" s="1"/>
  <c r="AG1574" i="4" s="1"/>
  <c r="AG1575" i="4" s="1"/>
  <c r="AG1576" i="4" s="1"/>
  <c r="AG1577" i="4" s="1"/>
  <c r="AG1578" i="4" s="1"/>
  <c r="AG1579" i="4" s="1"/>
  <c r="AG1580" i="4" s="1"/>
  <c r="AG1581" i="4" s="1"/>
  <c r="AG1582" i="4" s="1"/>
  <c r="AG1583" i="4" s="1"/>
  <c r="AG1584" i="4" s="1"/>
  <c r="AG1585" i="4" s="1"/>
  <c r="AG1586" i="4" s="1"/>
  <c r="AG1587" i="4" s="1"/>
  <c r="AG1588" i="4" s="1"/>
  <c r="AG1589" i="4" s="1"/>
  <c r="AG1590" i="4" s="1"/>
  <c r="AG1591" i="4" s="1"/>
  <c r="AG1592" i="4" s="1"/>
  <c r="AG1593" i="4" s="1"/>
  <c r="AG1594" i="4" s="1"/>
  <c r="AG1595" i="4" s="1"/>
  <c r="AG1596" i="4" s="1"/>
  <c r="AG1597" i="4" s="1"/>
  <c r="AG1598" i="4" s="1"/>
  <c r="AG1599" i="4" s="1"/>
  <c r="AG1600" i="4" s="1"/>
  <c r="AG1601" i="4" s="1"/>
  <c r="AG1602" i="4" s="1"/>
  <c r="AG1603" i="4" s="1"/>
  <c r="AG1604" i="4" s="1"/>
  <c r="AG1605" i="4" s="1"/>
  <c r="AG1606" i="4" s="1"/>
  <c r="AG1607" i="4" s="1"/>
  <c r="AG1608" i="4" s="1"/>
  <c r="AG1609" i="4" s="1"/>
  <c r="AG1610" i="4" s="1"/>
  <c r="AG1611" i="4" s="1"/>
  <c r="AG1612" i="4" s="1"/>
  <c r="AG1613" i="4" s="1"/>
  <c r="AG1614" i="4" s="1"/>
  <c r="AG1615" i="4" s="1"/>
  <c r="AG1616" i="4" s="1"/>
  <c r="AG1617" i="4" s="1"/>
  <c r="AG1618" i="4" s="1"/>
  <c r="AG1619" i="4" s="1"/>
  <c r="AG1620" i="4" s="1"/>
  <c r="AG1621" i="4" s="1"/>
  <c r="AG1622" i="4" s="1"/>
  <c r="AG1623" i="4" s="1"/>
  <c r="AG1624" i="4" s="1"/>
  <c r="AG1625" i="4" s="1"/>
  <c r="AG1626" i="4" s="1"/>
  <c r="AG1627" i="4" s="1"/>
  <c r="AG1628" i="4" s="1"/>
  <c r="AG1629" i="4" s="1"/>
  <c r="AG1630" i="4" s="1"/>
  <c r="AG1631" i="4" s="1"/>
  <c r="AG1632" i="4" s="1"/>
  <c r="AG1633" i="4" s="1"/>
  <c r="AG1634" i="4" s="1"/>
  <c r="AG1635" i="4" s="1"/>
  <c r="AG1636" i="4" s="1"/>
  <c r="AG1637" i="4" s="1"/>
  <c r="AG1638" i="4" s="1"/>
  <c r="AG1639" i="4" s="1"/>
  <c r="AG1640" i="4" s="1"/>
  <c r="AG1641" i="4" s="1"/>
  <c r="AG1642" i="4" s="1"/>
  <c r="AG1643" i="4" s="1"/>
  <c r="AG1644" i="4" s="1"/>
  <c r="AG1645" i="4" s="1"/>
  <c r="AG1646" i="4" s="1"/>
  <c r="AG1647" i="4" s="1"/>
  <c r="AG1648" i="4" s="1"/>
  <c r="AG1649" i="4" s="1"/>
  <c r="AG1650" i="4" s="1"/>
  <c r="AG1651" i="4" s="1"/>
  <c r="AG1652" i="4" s="1"/>
  <c r="AG1653" i="4" s="1"/>
  <c r="AG1654" i="4" s="1"/>
  <c r="AG1655" i="4" s="1"/>
  <c r="AG1656" i="4" s="1"/>
  <c r="AG1657" i="4" s="1"/>
  <c r="AG1658" i="4" s="1"/>
  <c r="AG1659" i="4" s="1"/>
  <c r="AG1660" i="4" s="1"/>
  <c r="AG1661" i="4" s="1"/>
  <c r="AG1662" i="4" s="1"/>
  <c r="AG1663" i="4" s="1"/>
  <c r="AG1664" i="4" s="1"/>
  <c r="AG1665" i="4" s="1"/>
  <c r="AG1666" i="4" s="1"/>
  <c r="AG1667" i="4" s="1"/>
  <c r="AG1668" i="4" s="1"/>
  <c r="AG1669" i="4" s="1"/>
  <c r="AG1670" i="4" s="1"/>
  <c r="AG1671" i="4" s="1"/>
  <c r="AG1672" i="4" s="1"/>
  <c r="AG1673" i="4" s="1"/>
  <c r="AG1674" i="4" s="1"/>
  <c r="AG1675" i="4" s="1"/>
  <c r="AG1676" i="4" s="1"/>
  <c r="AG1677" i="4" s="1"/>
  <c r="AG1678" i="4" s="1"/>
  <c r="AG1679" i="4" s="1"/>
  <c r="AG1680" i="4" s="1"/>
  <c r="AG1681" i="4" s="1"/>
  <c r="AG1682" i="4" s="1"/>
  <c r="AG1683" i="4" s="1"/>
  <c r="AG1684" i="4" s="1"/>
  <c r="AG1685" i="4" s="1"/>
  <c r="AG1686" i="4" s="1"/>
  <c r="AG1687" i="4" s="1"/>
  <c r="AG1688" i="4" s="1"/>
  <c r="AG1689" i="4" s="1"/>
  <c r="AG1690" i="4" s="1"/>
  <c r="AG1691" i="4" s="1"/>
  <c r="AG1692" i="4" s="1"/>
  <c r="AG1693" i="4" s="1"/>
  <c r="AG1694" i="4" s="1"/>
  <c r="AG1695" i="4" s="1"/>
  <c r="AG1696" i="4" s="1"/>
  <c r="AG1697" i="4" s="1"/>
  <c r="AG1698" i="4" s="1"/>
  <c r="AG1699" i="4" s="1"/>
  <c r="AG1700" i="4" s="1"/>
  <c r="AG1701" i="4" s="1"/>
  <c r="AG1702" i="4" s="1"/>
  <c r="AG1703" i="4" s="1"/>
  <c r="AG1704" i="4" s="1"/>
  <c r="AG1705" i="4" s="1"/>
  <c r="AG1706" i="4" s="1"/>
  <c r="AG1707" i="4" s="1"/>
  <c r="AG1708" i="4" s="1"/>
  <c r="AG1709" i="4" s="1"/>
  <c r="AG1710" i="4" s="1"/>
  <c r="AG1711" i="4" s="1"/>
  <c r="AG1712" i="4" s="1"/>
  <c r="AG1713" i="4" s="1"/>
  <c r="AG1714" i="4" s="1"/>
  <c r="AG1715" i="4" s="1"/>
  <c r="AG1716" i="4" s="1"/>
  <c r="AG1717" i="4" s="1"/>
  <c r="AG1718" i="4" s="1"/>
  <c r="AG1719" i="4" s="1"/>
  <c r="AG1720" i="4" s="1"/>
  <c r="AG1721" i="4" s="1"/>
  <c r="AG1722" i="4" s="1"/>
  <c r="AG1723" i="4" s="1"/>
  <c r="AG1724" i="4" s="1"/>
  <c r="AG1725" i="4" s="1"/>
  <c r="AG1726" i="4" s="1"/>
  <c r="AG1727" i="4" s="1"/>
  <c r="AG1728" i="4" s="1"/>
  <c r="AG1729" i="4" s="1"/>
  <c r="AG1730" i="4" s="1"/>
  <c r="AG1731" i="4" s="1"/>
  <c r="AG1732" i="4" s="1"/>
  <c r="AG1733" i="4" s="1"/>
  <c r="AG1734" i="4" s="1"/>
  <c r="AG1735" i="4" s="1"/>
  <c r="AG1736" i="4" s="1"/>
  <c r="AG1737" i="4" s="1"/>
  <c r="AG1738" i="4" s="1"/>
  <c r="AG1739" i="4" s="1"/>
  <c r="AG1740" i="4" s="1"/>
  <c r="AG1741" i="4" s="1"/>
  <c r="AG1742" i="4" s="1"/>
  <c r="AG1743" i="4" s="1"/>
  <c r="AG1744" i="4" s="1"/>
  <c r="AG1745" i="4" s="1"/>
  <c r="AG1746" i="4" s="1"/>
  <c r="AG1747" i="4" s="1"/>
  <c r="AG1748" i="4" s="1"/>
  <c r="AG1749" i="4" s="1"/>
  <c r="AG1750" i="4" s="1"/>
  <c r="AG1751" i="4" s="1"/>
  <c r="AG1752" i="4" s="1"/>
  <c r="AG1753" i="4" s="1"/>
  <c r="AG1754" i="4" s="1"/>
  <c r="AG1755" i="4" s="1"/>
  <c r="AG1756" i="4" s="1"/>
  <c r="AG1757" i="4" s="1"/>
  <c r="AG1758" i="4" s="1"/>
  <c r="AG1759" i="4" s="1"/>
  <c r="AG1760" i="4" s="1"/>
  <c r="AG1761" i="4" s="1"/>
  <c r="AG1762" i="4" s="1"/>
  <c r="AG1763" i="4" s="1"/>
  <c r="AG1764" i="4" s="1"/>
  <c r="AG1765" i="4" s="1"/>
  <c r="AG1766" i="4" s="1"/>
  <c r="AG1767" i="4" s="1"/>
  <c r="AG1768" i="4" s="1"/>
  <c r="AG1769" i="4" s="1"/>
  <c r="AG1770" i="4" s="1"/>
  <c r="AG1771" i="4" s="1"/>
  <c r="AG1772" i="4" s="1"/>
  <c r="AG1773" i="4" s="1"/>
  <c r="AG1774" i="4" s="1"/>
  <c r="AG1775" i="4" s="1"/>
  <c r="AG1776" i="4" s="1"/>
  <c r="AG1777" i="4" s="1"/>
  <c r="AG1778" i="4" s="1"/>
  <c r="AG1779" i="4" s="1"/>
  <c r="AG1780" i="4" s="1"/>
  <c r="AG1781" i="4" s="1"/>
  <c r="AG1782" i="4" s="1"/>
  <c r="AG1783" i="4" s="1"/>
  <c r="AG1784" i="4" s="1"/>
  <c r="AG1785" i="4" s="1"/>
  <c r="AG1786" i="4" s="1"/>
  <c r="AG1787" i="4" s="1"/>
  <c r="AG1788" i="4" s="1"/>
  <c r="AG1789" i="4" s="1"/>
  <c r="AG1790" i="4" s="1"/>
  <c r="AG1791" i="4" s="1"/>
  <c r="AG1792" i="4" s="1"/>
  <c r="AG1793" i="4" s="1"/>
  <c r="AG1794" i="4" s="1"/>
  <c r="AG1795" i="4" s="1"/>
  <c r="AG1796" i="4" s="1"/>
  <c r="AG1797" i="4" s="1"/>
  <c r="AG1798" i="4" s="1"/>
  <c r="AG1799" i="4" s="1"/>
  <c r="AG1800" i="4" s="1"/>
  <c r="AG1801" i="4" s="1"/>
  <c r="AG1802" i="4" s="1"/>
  <c r="AG1803" i="4" s="1"/>
  <c r="AG1804" i="4" s="1"/>
  <c r="AG1805" i="4" s="1"/>
  <c r="AG1806" i="4" s="1"/>
  <c r="AG1807" i="4" s="1"/>
  <c r="AG1808" i="4" s="1"/>
  <c r="AG1809" i="4" s="1"/>
  <c r="AG1810" i="4" s="1"/>
  <c r="AG1811" i="4" s="1"/>
  <c r="AG1812" i="4" s="1"/>
  <c r="AG1813" i="4" s="1"/>
  <c r="AG1814" i="4" s="1"/>
  <c r="AG1815" i="4" s="1"/>
  <c r="AG1816" i="4" s="1"/>
  <c r="AG1817" i="4" s="1"/>
  <c r="AG1818" i="4" s="1"/>
  <c r="AG1819" i="4" s="1"/>
  <c r="AG1820" i="4" s="1"/>
  <c r="AG1821" i="4" s="1"/>
  <c r="AG1822" i="4" s="1"/>
  <c r="AG1823" i="4" s="1"/>
  <c r="AG1824" i="4" s="1"/>
  <c r="AG1825" i="4" s="1"/>
  <c r="AG1826" i="4" s="1"/>
  <c r="AG1827" i="4" s="1"/>
  <c r="AG1828" i="4" s="1"/>
  <c r="AG1829" i="4" s="1"/>
  <c r="AG1830" i="4" s="1"/>
  <c r="AG1831" i="4" s="1"/>
  <c r="AG1832" i="4" s="1"/>
  <c r="AG1833" i="4" s="1"/>
  <c r="AG1834" i="4" s="1"/>
  <c r="AG1835" i="4" s="1"/>
  <c r="AG1836" i="4" s="1"/>
  <c r="AG1837" i="4" s="1"/>
  <c r="AG1838" i="4" s="1"/>
  <c r="AG1839" i="4" s="1"/>
  <c r="AG1840" i="4" s="1"/>
  <c r="AG1841" i="4" s="1"/>
  <c r="AG1842" i="4" s="1"/>
  <c r="AG1843" i="4" s="1"/>
  <c r="AG1844" i="4" s="1"/>
  <c r="AG1845" i="4" s="1"/>
  <c r="AG1846" i="4" s="1"/>
  <c r="AG1847" i="4" s="1"/>
  <c r="AG1848" i="4" s="1"/>
  <c r="AG1849" i="4" s="1"/>
  <c r="AG1850" i="4" s="1"/>
  <c r="AG1851" i="4" s="1"/>
  <c r="AG1852" i="4" s="1"/>
  <c r="AG1853" i="4" s="1"/>
  <c r="AG1854" i="4" s="1"/>
  <c r="AG1855" i="4" s="1"/>
  <c r="AG1856" i="4" s="1"/>
  <c r="AG1857" i="4" s="1"/>
  <c r="AG1858" i="4" s="1"/>
  <c r="AG1859" i="4" s="1"/>
  <c r="AG1860" i="4" s="1"/>
  <c r="AG1861" i="4" s="1"/>
  <c r="AG1862" i="4" s="1"/>
  <c r="AG1863" i="4" s="1"/>
  <c r="AG1864" i="4" s="1"/>
  <c r="AG1865" i="4" s="1"/>
  <c r="AG1866" i="4" s="1"/>
  <c r="AG1867" i="4" s="1"/>
  <c r="AG1868" i="4" s="1"/>
  <c r="AG1869" i="4" s="1"/>
  <c r="AG1870" i="4" s="1"/>
  <c r="AG1871" i="4" s="1"/>
  <c r="AG1872" i="4" s="1"/>
  <c r="AG1873" i="4" s="1"/>
  <c r="AG1874" i="4" s="1"/>
  <c r="AG1875" i="4" s="1"/>
  <c r="AG1876" i="4" s="1"/>
  <c r="AG1877" i="4" s="1"/>
  <c r="AG1878" i="4" s="1"/>
  <c r="AG1879" i="4" s="1"/>
  <c r="AG1880" i="4" s="1"/>
  <c r="AG1881" i="4" s="1"/>
  <c r="AG1882" i="4" s="1"/>
  <c r="AG1883" i="4" s="1"/>
  <c r="AG1884" i="4" s="1"/>
  <c r="AG1885" i="4" s="1"/>
  <c r="AG1886" i="4" s="1"/>
  <c r="AG1887" i="4" s="1"/>
  <c r="AG1888" i="4" s="1"/>
  <c r="AG1889" i="4" s="1"/>
  <c r="AG1890" i="4" s="1"/>
  <c r="AG1891" i="4" s="1"/>
  <c r="AG1892" i="4" s="1"/>
  <c r="AG1893" i="4" s="1"/>
  <c r="AG1894" i="4" s="1"/>
  <c r="AG1895" i="4" s="1"/>
  <c r="AG1896" i="4" s="1"/>
  <c r="AG1897" i="4" s="1"/>
  <c r="AG1898" i="4" s="1"/>
  <c r="AG1899" i="4" s="1"/>
  <c r="AG1900" i="4" s="1"/>
  <c r="AG1901" i="4" s="1"/>
  <c r="AG1902" i="4" s="1"/>
  <c r="AG1903" i="4" s="1"/>
  <c r="AG1904" i="4" s="1"/>
  <c r="AG1905" i="4" s="1"/>
  <c r="AG1906" i="4" s="1"/>
  <c r="AG1907" i="4" s="1"/>
  <c r="AG1908" i="4" s="1"/>
  <c r="AG1909" i="4" s="1"/>
  <c r="AG1910" i="4" s="1"/>
  <c r="AG1911" i="4" s="1"/>
  <c r="AG1912" i="4" s="1"/>
  <c r="AG1913" i="4" s="1"/>
  <c r="AG1914" i="4" s="1"/>
  <c r="AG1915" i="4" s="1"/>
  <c r="AG1916" i="4" s="1"/>
  <c r="AG1917" i="4" s="1"/>
  <c r="AG1918" i="4" s="1"/>
  <c r="AG1919" i="4" s="1"/>
  <c r="AG1920" i="4" s="1"/>
  <c r="AG1921" i="4" s="1"/>
  <c r="AG1922" i="4" s="1"/>
  <c r="AG1923" i="4" s="1"/>
  <c r="AG1924" i="4" s="1"/>
  <c r="AG1925" i="4" s="1"/>
  <c r="AG1926" i="4" s="1"/>
  <c r="AG1927" i="4" s="1"/>
  <c r="AG1928" i="4" s="1"/>
  <c r="AG1929" i="4" s="1"/>
  <c r="AG1930" i="4" s="1"/>
  <c r="AG1931" i="4" s="1"/>
  <c r="AG1932" i="4" s="1"/>
  <c r="AG1933" i="4" s="1"/>
  <c r="AG1934" i="4" s="1"/>
  <c r="AG1935" i="4" s="1"/>
  <c r="AG1936" i="4" s="1"/>
  <c r="AG1937" i="4" s="1"/>
  <c r="AG1938" i="4" s="1"/>
  <c r="AG1939" i="4" s="1"/>
  <c r="AG1940" i="4" s="1"/>
  <c r="AG1941" i="4" s="1"/>
  <c r="AG1942" i="4" s="1"/>
  <c r="AG1943" i="4" s="1"/>
  <c r="AG1944" i="4" s="1"/>
  <c r="AG1945" i="4" s="1"/>
  <c r="AG1946" i="4" s="1"/>
  <c r="AG1947" i="4" s="1"/>
  <c r="AG1948" i="4" s="1"/>
  <c r="AG1949" i="4" s="1"/>
  <c r="AG1950" i="4" s="1"/>
  <c r="AG1951" i="4" s="1"/>
  <c r="AG1952" i="4" s="1"/>
  <c r="AG1953" i="4" s="1"/>
  <c r="AG1954" i="4" s="1"/>
  <c r="AG1955" i="4" s="1"/>
  <c r="AG1956" i="4" s="1"/>
  <c r="AG1957" i="4" s="1"/>
  <c r="AG1958" i="4" s="1"/>
  <c r="AG1959" i="4" s="1"/>
  <c r="AG1960" i="4" s="1"/>
  <c r="AG1961" i="4" s="1"/>
  <c r="AG1962" i="4" s="1"/>
  <c r="AG1963" i="4" s="1"/>
  <c r="AG1964" i="4" s="1"/>
  <c r="AG1965" i="4" s="1"/>
  <c r="AG1966" i="4" s="1"/>
  <c r="AG1967" i="4" s="1"/>
  <c r="AG1968" i="4" s="1"/>
  <c r="AG1969" i="4" s="1"/>
  <c r="AG1970" i="4" s="1"/>
  <c r="AG1971" i="4" s="1"/>
  <c r="AG1972" i="4" s="1"/>
  <c r="AG1973" i="4" s="1"/>
  <c r="AG1974" i="4" s="1"/>
  <c r="AG1975" i="4" s="1"/>
  <c r="AG1976" i="4" s="1"/>
  <c r="AG1977" i="4" s="1"/>
  <c r="AG1978" i="4" s="1"/>
  <c r="AG1979" i="4" s="1"/>
  <c r="AG1980" i="4" s="1"/>
  <c r="AG1981" i="4" s="1"/>
  <c r="AG1982" i="4" s="1"/>
  <c r="AG1983" i="4" s="1"/>
  <c r="AG1984" i="4" s="1"/>
  <c r="AG1985" i="4" s="1"/>
  <c r="AG1986" i="4" s="1"/>
  <c r="AG1987" i="4" s="1"/>
  <c r="AG1988" i="4" s="1"/>
  <c r="AG1989" i="4" s="1"/>
  <c r="AG1990" i="4" s="1"/>
  <c r="AG1991" i="4" s="1"/>
  <c r="AG1992" i="4" s="1"/>
  <c r="AG1993" i="4" s="1"/>
  <c r="AG1994" i="4" s="1"/>
  <c r="AG1995" i="4" s="1"/>
  <c r="AG1996" i="4" s="1"/>
  <c r="AG1997" i="4" s="1"/>
  <c r="AG1998" i="4" s="1"/>
  <c r="AG1999" i="4" s="1"/>
  <c r="AG2000" i="4" s="1"/>
  <c r="AG2001" i="4" s="1"/>
  <c r="AG2002" i="4" s="1"/>
  <c r="AG2003" i="4" s="1"/>
  <c r="AG2004" i="4" s="1"/>
  <c r="AG2005" i="4" s="1"/>
  <c r="AG2006" i="4" s="1"/>
  <c r="AG2007" i="4" s="1"/>
  <c r="AG2008" i="4" s="1"/>
  <c r="AG2009" i="4" s="1"/>
  <c r="AG2010" i="4" s="1"/>
  <c r="AG2011" i="4" s="1"/>
  <c r="AG2012" i="4" s="1"/>
  <c r="AG2013" i="4" s="1"/>
  <c r="AG2014" i="4" s="1"/>
  <c r="AG2015" i="4" s="1"/>
  <c r="AG2016" i="4" s="1"/>
  <c r="AG2017" i="4" s="1"/>
  <c r="AG2018" i="4" s="1"/>
  <c r="AG2019" i="4" s="1"/>
  <c r="AG2020" i="4" s="1"/>
  <c r="AG2021" i="4" s="1"/>
  <c r="AG2022" i="4" s="1"/>
  <c r="AG2023" i="4" s="1"/>
  <c r="AG2024" i="4" s="1"/>
  <c r="AG2025" i="4" s="1"/>
  <c r="AG2026" i="4" s="1"/>
  <c r="AG2027" i="4" s="1"/>
  <c r="AG2028" i="4" s="1"/>
  <c r="AG2029" i="4" s="1"/>
  <c r="AG2030" i="4" s="1"/>
  <c r="AG2031" i="4" s="1"/>
  <c r="AG2032" i="4" s="1"/>
  <c r="AG2033" i="4" s="1"/>
  <c r="AG2034" i="4" s="1"/>
  <c r="AG2035" i="4" s="1"/>
  <c r="AG2036" i="4" s="1"/>
  <c r="AG2037" i="4" s="1"/>
  <c r="AG2038" i="4" s="1"/>
  <c r="AG2039" i="4" s="1"/>
  <c r="AG2040" i="4" s="1"/>
  <c r="AG2041" i="4" s="1"/>
  <c r="AG2042" i="4" s="1"/>
  <c r="AG2043" i="4" s="1"/>
  <c r="AG2044" i="4" s="1"/>
  <c r="AG2045" i="4" s="1"/>
  <c r="AG2046" i="4" s="1"/>
  <c r="AG2047" i="4" s="1"/>
  <c r="AG2048" i="4" s="1"/>
  <c r="AG2049" i="4" s="1"/>
  <c r="AG2050" i="4" s="1"/>
  <c r="AG2051" i="4" s="1"/>
  <c r="AG2052" i="4" s="1"/>
  <c r="AG2053" i="4" s="1"/>
  <c r="AG2054" i="4" s="1"/>
  <c r="AG2055" i="4" s="1"/>
  <c r="AG2056" i="4" s="1"/>
  <c r="AG2057" i="4" s="1"/>
  <c r="AG2058" i="4" s="1"/>
  <c r="AG2059" i="4" s="1"/>
  <c r="AG2060" i="4" s="1"/>
  <c r="AG2061" i="4" s="1"/>
  <c r="AG2062" i="4" s="1"/>
  <c r="AG2063" i="4" s="1"/>
  <c r="AG2064" i="4" s="1"/>
  <c r="AG2065" i="4" s="1"/>
  <c r="AG2066" i="4" s="1"/>
  <c r="AG2067" i="4" s="1"/>
  <c r="AG2068" i="4" s="1"/>
  <c r="AG2069" i="4" s="1"/>
  <c r="AG2070" i="4" s="1"/>
  <c r="AG2071" i="4" s="1"/>
  <c r="AG2072" i="4" s="1"/>
  <c r="AG2073" i="4" s="1"/>
  <c r="AG2074" i="4" s="1"/>
  <c r="AG2075" i="4" s="1"/>
  <c r="AG2076" i="4" s="1"/>
  <c r="AG2077" i="4" s="1"/>
  <c r="AG2078" i="4" s="1"/>
  <c r="AG2079" i="4" s="1"/>
  <c r="AG2080" i="4" s="1"/>
  <c r="AG2081" i="4" s="1"/>
  <c r="AG2082" i="4" s="1"/>
  <c r="AG2083" i="4" s="1"/>
  <c r="AG2084" i="4" s="1"/>
  <c r="AG2085" i="4" s="1"/>
  <c r="AG2086" i="4" s="1"/>
  <c r="AG2087" i="4" s="1"/>
  <c r="AG2088" i="4" s="1"/>
  <c r="AG2089" i="4" s="1"/>
  <c r="AG2090" i="4" s="1"/>
  <c r="AG2091" i="4" s="1"/>
  <c r="AG2092" i="4" s="1"/>
  <c r="AG2093" i="4" s="1"/>
  <c r="AG2094" i="4" s="1"/>
  <c r="AG2095" i="4" s="1"/>
  <c r="AG2096" i="4" s="1"/>
  <c r="AG2097" i="4" s="1"/>
  <c r="AG2098" i="4" s="1"/>
  <c r="AG2099" i="4" s="1"/>
  <c r="AG2100" i="4" s="1"/>
  <c r="AG2101" i="4" s="1"/>
  <c r="AG2102" i="4" s="1"/>
  <c r="AG2103" i="4" s="1"/>
  <c r="AG2104" i="4" s="1"/>
  <c r="AG2105" i="4" s="1"/>
  <c r="AG2106" i="4" s="1"/>
  <c r="AG2107" i="4" s="1"/>
  <c r="AG2108" i="4" s="1"/>
  <c r="AG2109" i="4" s="1"/>
  <c r="AG2110" i="4" s="1"/>
  <c r="AG2111" i="4" s="1"/>
  <c r="AG2112" i="4" s="1"/>
  <c r="AG2113" i="4" s="1"/>
  <c r="AG2114" i="4" s="1"/>
  <c r="AG2115" i="4" s="1"/>
  <c r="AG2116" i="4" s="1"/>
  <c r="AG2117" i="4" s="1"/>
  <c r="AG2118" i="4" s="1"/>
  <c r="AG2119" i="4" s="1"/>
  <c r="AG2120" i="4" s="1"/>
  <c r="AG2121" i="4" s="1"/>
  <c r="AG2122" i="4" s="1"/>
  <c r="AG2123" i="4" s="1"/>
  <c r="AG2124" i="4" s="1"/>
  <c r="AG2125" i="4" s="1"/>
  <c r="AG2126" i="4" s="1"/>
  <c r="AG2127" i="4" s="1"/>
  <c r="AG2128" i="4" s="1"/>
  <c r="AG2129" i="4" s="1"/>
  <c r="AG2130" i="4" s="1"/>
  <c r="AG2131" i="4" s="1"/>
  <c r="AG2132" i="4" s="1"/>
  <c r="AG2133" i="4" s="1"/>
  <c r="AG2134" i="4" s="1"/>
  <c r="AG2135" i="4" s="1"/>
  <c r="AG2136" i="4" s="1"/>
  <c r="AG2137" i="4" s="1"/>
  <c r="AG2138" i="4" s="1"/>
  <c r="AG2139" i="4" s="1"/>
  <c r="AG2140" i="4" s="1"/>
  <c r="AG2141" i="4" s="1"/>
  <c r="AG2142" i="4" s="1"/>
  <c r="AG2143" i="4" s="1"/>
  <c r="AG2144" i="4" s="1"/>
  <c r="AG2145" i="4" s="1"/>
  <c r="AG2146" i="4" s="1"/>
  <c r="AG2147" i="4" s="1"/>
  <c r="AG2148" i="4" s="1"/>
  <c r="AG2149" i="4" s="1"/>
  <c r="AG2150" i="4" s="1"/>
  <c r="AG2151" i="4" s="1"/>
  <c r="AG2152" i="4" s="1"/>
  <c r="AG2153" i="4" s="1"/>
  <c r="AG2154" i="4" s="1"/>
  <c r="AG2155" i="4" s="1"/>
  <c r="AG2156" i="4" s="1"/>
  <c r="AG2157" i="4" s="1"/>
  <c r="AG2158" i="4" s="1"/>
  <c r="AG2159" i="4" s="1"/>
  <c r="AG2160" i="4" s="1"/>
  <c r="AG2161" i="4" s="1"/>
  <c r="AG2162" i="4" s="1"/>
  <c r="AG2163" i="4" s="1"/>
  <c r="AG2164" i="4" s="1"/>
  <c r="AG2165" i="4" s="1"/>
  <c r="AG2166" i="4" s="1"/>
  <c r="AG2167" i="4" s="1"/>
  <c r="AG2168" i="4" s="1"/>
  <c r="AG2169" i="4" s="1"/>
  <c r="AG2170" i="4" s="1"/>
  <c r="AG2171" i="4" s="1"/>
  <c r="AG2172" i="4" s="1"/>
  <c r="AG2173" i="4" s="1"/>
  <c r="AG2174" i="4" s="1"/>
  <c r="AG2175" i="4" s="1"/>
  <c r="AG2176" i="4" s="1"/>
  <c r="AG2177" i="4" s="1"/>
  <c r="AG2178" i="4" s="1"/>
  <c r="AG2179" i="4" s="1"/>
  <c r="AG2180" i="4" s="1"/>
  <c r="AG2181" i="4" s="1"/>
  <c r="AG2182" i="4" s="1"/>
  <c r="AG2183" i="4" s="1"/>
  <c r="AG2184" i="4" s="1"/>
  <c r="AG2185" i="4" s="1"/>
  <c r="AG2186" i="4" s="1"/>
  <c r="AG2187" i="4" s="1"/>
  <c r="AG2188" i="4" s="1"/>
  <c r="AG2189" i="4" s="1"/>
  <c r="AG2190" i="4" s="1"/>
  <c r="AG2191" i="4" s="1"/>
  <c r="AG2192" i="4" s="1"/>
  <c r="AG2193" i="4" s="1"/>
  <c r="AG2194" i="4" s="1"/>
  <c r="AG2195" i="4" s="1"/>
  <c r="AG2196" i="4" s="1"/>
  <c r="AG2197" i="4" s="1"/>
  <c r="AG2198" i="4" s="1"/>
  <c r="AG2199" i="4" s="1"/>
  <c r="AG2200" i="4" s="1"/>
  <c r="AG2201" i="4" s="1"/>
  <c r="AG2202" i="4" s="1"/>
  <c r="AG2203" i="4" s="1"/>
  <c r="AG2204" i="4" s="1"/>
  <c r="AG2205" i="4" s="1"/>
  <c r="AG2206" i="4" s="1"/>
  <c r="AG2207" i="4" s="1"/>
  <c r="AG2208" i="4" s="1"/>
  <c r="AG2209" i="4" s="1"/>
  <c r="AG2210" i="4" s="1"/>
  <c r="AG2211" i="4" s="1"/>
  <c r="AG2212" i="4" s="1"/>
  <c r="AG2213" i="4" s="1"/>
  <c r="AG2214" i="4" s="1"/>
  <c r="AG2215" i="4" s="1"/>
  <c r="AG2216" i="4" s="1"/>
  <c r="AG2217" i="4" s="1"/>
  <c r="AG2218" i="4" s="1"/>
  <c r="AG2219" i="4" s="1"/>
  <c r="AG2220" i="4" s="1"/>
  <c r="AG2221" i="4" s="1"/>
  <c r="AG2222" i="4" s="1"/>
  <c r="AG2223" i="4" s="1"/>
  <c r="AG2224" i="4" s="1"/>
  <c r="AG2225" i="4" s="1"/>
  <c r="AG2226" i="4" s="1"/>
  <c r="AG2227" i="4" s="1"/>
  <c r="AG2228" i="4" s="1"/>
  <c r="AG2229" i="4" s="1"/>
  <c r="AG2230" i="4" s="1"/>
  <c r="AG2231" i="4" s="1"/>
  <c r="AG2232" i="4" s="1"/>
  <c r="AG2233" i="4" s="1"/>
  <c r="AG2234" i="4" s="1"/>
  <c r="AG2235" i="4" s="1"/>
  <c r="AG2236" i="4" s="1"/>
  <c r="AG2237" i="4" s="1"/>
  <c r="AG2238" i="4" s="1"/>
  <c r="AG2239" i="4" s="1"/>
  <c r="AG2240" i="4" s="1"/>
  <c r="AG2241" i="4" s="1"/>
  <c r="AG2242" i="4" s="1"/>
  <c r="AG2243" i="4" s="1"/>
  <c r="AG2244" i="4" s="1"/>
  <c r="AG2245" i="4" s="1"/>
  <c r="AG2246" i="4" s="1"/>
  <c r="AG2247" i="4" s="1"/>
  <c r="AG2248" i="4" s="1"/>
  <c r="AG2249" i="4" s="1"/>
  <c r="AG2250" i="4" s="1"/>
  <c r="AG2251" i="4" s="1"/>
  <c r="AG2252" i="4" s="1"/>
  <c r="AG2253" i="4" s="1"/>
  <c r="AG2254" i="4" s="1"/>
  <c r="AG2255" i="4" s="1"/>
  <c r="AG2256" i="4" s="1"/>
  <c r="AG2257" i="4" s="1"/>
  <c r="AG2258" i="4" s="1"/>
  <c r="AG2259" i="4" s="1"/>
  <c r="AG2260" i="4" s="1"/>
  <c r="AG2261" i="4" s="1"/>
  <c r="AG2262" i="4" s="1"/>
  <c r="AG2263" i="4" s="1"/>
  <c r="AG2264" i="4" s="1"/>
  <c r="AG2265" i="4" s="1"/>
  <c r="AG2266" i="4" s="1"/>
  <c r="AG2267" i="4" s="1"/>
  <c r="AG2268" i="4" s="1"/>
  <c r="AG2269" i="4" s="1"/>
  <c r="AG2270" i="4" s="1"/>
  <c r="AG2271" i="4" s="1"/>
  <c r="AG2272" i="4" s="1"/>
  <c r="AG2273" i="4" s="1"/>
  <c r="AG2274" i="4" s="1"/>
  <c r="AG2275" i="4" s="1"/>
  <c r="AG2276" i="4" s="1"/>
  <c r="AG2277" i="4" s="1"/>
  <c r="AG2278" i="4" s="1"/>
  <c r="AG2279" i="4" s="1"/>
  <c r="AG2280" i="4" s="1"/>
  <c r="AG2281" i="4" s="1"/>
  <c r="AG2282" i="4" s="1"/>
  <c r="AG2283" i="4" s="1"/>
  <c r="AG2284" i="4" s="1"/>
  <c r="AG2285" i="4" s="1"/>
  <c r="AG2286" i="4" s="1"/>
  <c r="AG2287" i="4" s="1"/>
  <c r="AG2288" i="4" s="1"/>
  <c r="AG2289" i="4" s="1"/>
  <c r="AG2290" i="4" s="1"/>
  <c r="AG2291" i="4" s="1"/>
  <c r="AG2292" i="4" s="1"/>
  <c r="AG2293" i="4" s="1"/>
  <c r="AG2294" i="4" s="1"/>
  <c r="AG2295" i="4" s="1"/>
  <c r="AG2296" i="4" s="1"/>
  <c r="AG2297" i="4" s="1"/>
  <c r="AG2298" i="4" s="1"/>
  <c r="AG2299" i="4" s="1"/>
  <c r="AG2300" i="4" s="1"/>
  <c r="AG2301" i="4" s="1"/>
  <c r="AG2302" i="4" s="1"/>
  <c r="AG2303" i="4" s="1"/>
  <c r="AG2304" i="4" s="1"/>
  <c r="AG2305" i="4" s="1"/>
  <c r="AG2306" i="4" s="1"/>
  <c r="AG2307" i="4" s="1"/>
  <c r="AG2308" i="4" s="1"/>
  <c r="AG2309" i="4" s="1"/>
  <c r="AG2310" i="4" s="1"/>
  <c r="AG2311" i="4" s="1"/>
  <c r="AG2312" i="4" s="1"/>
  <c r="AG2313" i="4" s="1"/>
  <c r="AG2314" i="4" s="1"/>
  <c r="AG2315" i="4" s="1"/>
  <c r="AG2316" i="4" s="1"/>
  <c r="AG2317" i="4" s="1"/>
  <c r="AG2318" i="4" s="1"/>
  <c r="AG2319" i="4" s="1"/>
  <c r="AG2320" i="4" s="1"/>
  <c r="AG2321" i="4" s="1"/>
  <c r="AG2322" i="4" s="1"/>
  <c r="AG2323" i="4" s="1"/>
  <c r="AG2324" i="4" s="1"/>
  <c r="AG2325" i="4" s="1"/>
  <c r="AG2326" i="4" s="1"/>
  <c r="AG2327" i="4" s="1"/>
  <c r="AG2328" i="4" s="1"/>
  <c r="AG2329" i="4" s="1"/>
  <c r="AG2330" i="4" s="1"/>
  <c r="AG2331" i="4" s="1"/>
  <c r="AG2332" i="4" s="1"/>
  <c r="AG2333" i="4" s="1"/>
  <c r="AG2334" i="4" s="1"/>
  <c r="AG2335" i="4" s="1"/>
  <c r="AG2336" i="4" s="1"/>
  <c r="AG2337" i="4" s="1"/>
  <c r="AG2338" i="4" s="1"/>
  <c r="AG2339" i="4" s="1"/>
  <c r="AG2340" i="4" s="1"/>
  <c r="AG2341" i="4" s="1"/>
  <c r="AG2342" i="4" s="1"/>
  <c r="AG2343" i="4" s="1"/>
  <c r="AG2344" i="4" s="1"/>
  <c r="AG2345" i="4" s="1"/>
  <c r="AG2346" i="4" s="1"/>
  <c r="AG2347" i="4" s="1"/>
  <c r="AG2348" i="4" s="1"/>
  <c r="AG2349" i="4" s="1"/>
  <c r="AG2350" i="4" s="1"/>
  <c r="AG2351" i="4" s="1"/>
  <c r="AG2352" i="4" s="1"/>
  <c r="AG2353" i="4" s="1"/>
  <c r="AG2354" i="4" s="1"/>
  <c r="AG2355" i="4" s="1"/>
  <c r="AG2356" i="4" s="1"/>
  <c r="AG2357" i="4" s="1"/>
  <c r="AG2358" i="4" s="1"/>
  <c r="AG2359" i="4" s="1"/>
  <c r="AG2360" i="4" s="1"/>
  <c r="AG2361" i="4" s="1"/>
  <c r="AG2362" i="4" s="1"/>
  <c r="AG2363" i="4" s="1"/>
  <c r="AG2364" i="4" s="1"/>
  <c r="AG2365" i="4" s="1"/>
  <c r="AG2366" i="4" s="1"/>
  <c r="AG2367" i="4" s="1"/>
  <c r="AG2368" i="4" s="1"/>
  <c r="AG2369" i="4" s="1"/>
  <c r="AG2370" i="4" s="1"/>
  <c r="AG2371" i="4" s="1"/>
  <c r="AG2372" i="4" s="1"/>
  <c r="AG2373" i="4" s="1"/>
  <c r="AG2374" i="4" s="1"/>
  <c r="AG2375" i="4" s="1"/>
  <c r="AG2376" i="4" s="1"/>
  <c r="AG2377" i="4" s="1"/>
  <c r="AG2378" i="4" s="1"/>
  <c r="AG2379" i="4" s="1"/>
  <c r="AG2380" i="4" s="1"/>
  <c r="AG2381" i="4" s="1"/>
  <c r="AG2382" i="4" s="1"/>
  <c r="AG2383" i="4" s="1"/>
  <c r="AG2384" i="4" s="1"/>
  <c r="AG2385" i="4" s="1"/>
  <c r="AG2386" i="4" s="1"/>
  <c r="AG2387" i="4" s="1"/>
  <c r="AG2388" i="4" s="1"/>
  <c r="AG2389" i="4" s="1"/>
  <c r="AG2390" i="4" s="1"/>
  <c r="AG2391" i="4" s="1"/>
  <c r="AG2392" i="4" s="1"/>
  <c r="AG2393" i="4" s="1"/>
  <c r="AG2394" i="4" s="1"/>
  <c r="AG2395" i="4" s="1"/>
  <c r="AG2396" i="4" s="1"/>
  <c r="AG2397" i="4" s="1"/>
  <c r="AG2398" i="4" s="1"/>
  <c r="AG2399" i="4" s="1"/>
  <c r="AG2400" i="4" s="1"/>
  <c r="AG2401" i="4" s="1"/>
  <c r="AG2402" i="4" s="1"/>
  <c r="AG2403" i="4" s="1"/>
  <c r="AG2404" i="4" s="1"/>
  <c r="AG2405" i="4" s="1"/>
  <c r="AG2406" i="4" s="1"/>
  <c r="AG2407" i="4" s="1"/>
  <c r="AG2408" i="4" s="1"/>
  <c r="AG2409" i="4" s="1"/>
  <c r="AG2410" i="4" s="1"/>
  <c r="AG2411" i="4" s="1"/>
  <c r="AG2412" i="4" s="1"/>
  <c r="AG2413" i="4" s="1"/>
  <c r="AG2414" i="4" s="1"/>
  <c r="AG2415" i="4" s="1"/>
  <c r="AG2416" i="4" s="1"/>
  <c r="AG2417" i="4" s="1"/>
  <c r="AG2418" i="4" s="1"/>
  <c r="AG2419" i="4" s="1"/>
  <c r="AG2420" i="4" s="1"/>
  <c r="AG2421" i="4" s="1"/>
  <c r="AG2422" i="4" s="1"/>
  <c r="AG2423" i="4" s="1"/>
  <c r="AG2424" i="4" s="1"/>
  <c r="AG2425" i="4" s="1"/>
  <c r="AG2426" i="4" s="1"/>
  <c r="AG2427" i="4" s="1"/>
  <c r="AG2428" i="4" s="1"/>
  <c r="AG2429" i="4" s="1"/>
  <c r="AG2430" i="4" s="1"/>
  <c r="AG2431" i="4" s="1"/>
  <c r="AG2432" i="4" s="1"/>
  <c r="AG2433" i="4" s="1"/>
  <c r="AG2434" i="4" s="1"/>
  <c r="AG2435" i="4" s="1"/>
  <c r="AG2436" i="4" s="1"/>
  <c r="AG2437" i="4" s="1"/>
  <c r="AG2438" i="4" s="1"/>
  <c r="AG2439" i="4" s="1"/>
  <c r="AG2440" i="4" s="1"/>
  <c r="AG2441" i="4" s="1"/>
  <c r="AG2442" i="4" s="1"/>
  <c r="AG2443" i="4" s="1"/>
  <c r="AG2444" i="4" s="1"/>
  <c r="AG2445" i="4" s="1"/>
  <c r="AG2446" i="4" s="1"/>
  <c r="AG2447" i="4" s="1"/>
  <c r="AG2448" i="4" s="1"/>
  <c r="AG2449" i="4" s="1"/>
  <c r="AG2450" i="4" s="1"/>
  <c r="AG2451" i="4" s="1"/>
  <c r="AG2452" i="4" s="1"/>
  <c r="AG2453" i="4" s="1"/>
  <c r="AG2454" i="4" s="1"/>
  <c r="AG2455" i="4" s="1"/>
  <c r="AG2456" i="4" s="1"/>
  <c r="AG2457" i="4" s="1"/>
  <c r="AG2458" i="4" s="1"/>
  <c r="AG2459" i="4" s="1"/>
  <c r="AG2460" i="4" s="1"/>
  <c r="AG2461" i="4" s="1"/>
  <c r="AG2462" i="4" s="1"/>
  <c r="AG2463" i="4" s="1"/>
  <c r="AG2464" i="4" s="1"/>
  <c r="AG2465" i="4" s="1"/>
  <c r="AG2466" i="4" s="1"/>
  <c r="AG2467" i="4" s="1"/>
  <c r="AG2468" i="4" s="1"/>
  <c r="AG2469" i="4" s="1"/>
  <c r="AG2470" i="4" s="1"/>
  <c r="AG2471" i="4" s="1"/>
  <c r="AG2472" i="4" s="1"/>
  <c r="AG2473" i="4" s="1"/>
  <c r="AG2474" i="4" s="1"/>
  <c r="AG2475" i="4" s="1"/>
  <c r="AG2476" i="4" s="1"/>
  <c r="AG2477" i="4" s="1"/>
  <c r="AG2478" i="4" s="1"/>
  <c r="AG2479" i="4" s="1"/>
  <c r="AG2480" i="4" s="1"/>
  <c r="AG2481" i="4" s="1"/>
  <c r="AG2482" i="4" s="1"/>
  <c r="AG2483" i="4" s="1"/>
  <c r="AG2484" i="4" s="1"/>
  <c r="AG2485" i="4" s="1"/>
  <c r="AG2486" i="4" s="1"/>
  <c r="AG2487" i="4" s="1"/>
  <c r="AG2488" i="4" s="1"/>
  <c r="AG2489" i="4" s="1"/>
  <c r="AG2490" i="4" s="1"/>
  <c r="AG2491" i="4" s="1"/>
  <c r="AG2492" i="4" s="1"/>
  <c r="AG2493" i="4" s="1"/>
  <c r="AG2494" i="4" s="1"/>
  <c r="AG2495" i="4" s="1"/>
  <c r="AG2496" i="4" s="1"/>
  <c r="AG2497" i="4" s="1"/>
  <c r="AG2498" i="4" s="1"/>
  <c r="AG2499" i="4" s="1"/>
  <c r="AG2500" i="4" s="1"/>
  <c r="AG2501" i="4" s="1"/>
  <c r="AG2502" i="4" s="1"/>
  <c r="AG2503" i="4" s="1"/>
  <c r="AG2504" i="4" s="1"/>
  <c r="AG2505" i="4" s="1"/>
  <c r="AG2506" i="4" s="1"/>
  <c r="AG2507" i="4" s="1"/>
  <c r="AG2508" i="4" s="1"/>
  <c r="AG2509" i="4" s="1"/>
  <c r="AG2510" i="4" s="1"/>
  <c r="AG2511" i="4" s="1"/>
  <c r="AG2512" i="4" s="1"/>
  <c r="AG2513" i="4" s="1"/>
  <c r="AG2514" i="4" s="1"/>
  <c r="AG2515" i="4" s="1"/>
  <c r="AG2516" i="4" s="1"/>
  <c r="AG2517" i="4" s="1"/>
  <c r="AG2518" i="4" s="1"/>
  <c r="AG2519" i="4" s="1"/>
  <c r="AG2520" i="4" s="1"/>
  <c r="AG2521" i="4" s="1"/>
  <c r="AG2522" i="4" s="1"/>
  <c r="AG2523" i="4" s="1"/>
  <c r="AG2524" i="4" s="1"/>
  <c r="AG2525" i="4" s="1"/>
  <c r="AG2526" i="4" s="1"/>
  <c r="AG2527" i="4" s="1"/>
  <c r="AG2528" i="4" s="1"/>
  <c r="AG2529" i="4" s="1"/>
  <c r="AG2530" i="4" s="1"/>
  <c r="AG2531" i="4" s="1"/>
  <c r="AG2532" i="4" s="1"/>
  <c r="AG2533" i="4" s="1"/>
  <c r="AG2534" i="4" s="1"/>
  <c r="AG2535" i="4" s="1"/>
  <c r="AG2536" i="4" s="1"/>
  <c r="AG2537" i="4" s="1"/>
  <c r="AG2538" i="4" s="1"/>
  <c r="AG2539" i="4" s="1"/>
  <c r="AG2540" i="4" s="1"/>
  <c r="AG2541" i="4" s="1"/>
  <c r="AG2542" i="4" s="1"/>
  <c r="AG2543" i="4" s="1"/>
  <c r="AG2544" i="4" s="1"/>
  <c r="AG2545" i="4" s="1"/>
  <c r="AG2546" i="4" s="1"/>
  <c r="AG2547" i="4" s="1"/>
  <c r="AG2548" i="4" s="1"/>
  <c r="AG2549" i="4" s="1"/>
  <c r="AG2550" i="4" s="1"/>
  <c r="AG2551" i="4" s="1"/>
  <c r="AG2552" i="4" s="1"/>
  <c r="AG2553" i="4" s="1"/>
  <c r="AG2554" i="4" s="1"/>
  <c r="AG2555" i="4" s="1"/>
  <c r="AG2556" i="4" s="1"/>
  <c r="AG2557" i="4" s="1"/>
  <c r="AG2558" i="4" s="1"/>
  <c r="AG2559" i="4" s="1"/>
  <c r="AG2560" i="4" s="1"/>
  <c r="AG2561" i="4" s="1"/>
  <c r="AG2562" i="4" s="1"/>
  <c r="AG2563" i="4" s="1"/>
  <c r="AG2564" i="4" s="1"/>
  <c r="AG2565" i="4" s="1"/>
  <c r="AG2566" i="4" s="1"/>
  <c r="AG2567" i="4" s="1"/>
  <c r="AG2568" i="4" s="1"/>
  <c r="AG2569" i="4" s="1"/>
  <c r="AG2570" i="4" s="1"/>
  <c r="AG2571" i="4" s="1"/>
  <c r="AG2572" i="4" s="1"/>
  <c r="AG2573" i="4" s="1"/>
  <c r="AG2574" i="4" s="1"/>
  <c r="AG2575" i="4" s="1"/>
  <c r="AG2576" i="4" s="1"/>
  <c r="AG2577" i="4" s="1"/>
  <c r="AG2578" i="4" s="1"/>
  <c r="AG2579" i="4" s="1"/>
  <c r="AG2580" i="4" s="1"/>
  <c r="AG2581" i="4" s="1"/>
  <c r="AG2582" i="4" s="1"/>
  <c r="AG2583" i="4" s="1"/>
  <c r="AG2584" i="4" s="1"/>
  <c r="AG2585" i="4" s="1"/>
  <c r="AG2586" i="4" s="1"/>
  <c r="AG2587" i="4" s="1"/>
  <c r="AG2588" i="4" s="1"/>
  <c r="AG2589" i="4" s="1"/>
  <c r="AG2590" i="4" s="1"/>
  <c r="AG2591" i="4" s="1"/>
  <c r="AG2592" i="4" s="1"/>
  <c r="AG2593" i="4" s="1"/>
  <c r="AG2594" i="4" s="1"/>
  <c r="AG2595" i="4" s="1"/>
  <c r="AG2596" i="4" s="1"/>
  <c r="AG2597" i="4" s="1"/>
  <c r="AG2598" i="4" s="1"/>
  <c r="AG2599" i="4" s="1"/>
  <c r="AG2600" i="4" s="1"/>
  <c r="AG2601" i="4" s="1"/>
  <c r="AG2602" i="4" s="1"/>
  <c r="AG2603" i="4" s="1"/>
  <c r="AG2604" i="4" s="1"/>
  <c r="AG2605" i="4" s="1"/>
  <c r="AG2606" i="4" s="1"/>
  <c r="AG2607" i="4" s="1"/>
  <c r="AG2608" i="4" s="1"/>
  <c r="AG2609" i="4" s="1"/>
  <c r="AG2610" i="4" s="1"/>
  <c r="AG2611" i="4" s="1"/>
  <c r="AG2612" i="4" s="1"/>
  <c r="AG2613" i="4" s="1"/>
  <c r="AG2614" i="4" s="1"/>
  <c r="AG2615" i="4" s="1"/>
  <c r="AG2616" i="4" s="1"/>
  <c r="AG2617" i="4" s="1"/>
  <c r="AG2618" i="4" s="1"/>
  <c r="AG2619" i="4" s="1"/>
  <c r="AG2620" i="4" s="1"/>
  <c r="AG2621" i="4" s="1"/>
  <c r="AG2622" i="4" s="1"/>
  <c r="AG2623" i="4" s="1"/>
  <c r="AG2624" i="4" s="1"/>
  <c r="AG2625" i="4" s="1"/>
  <c r="AG2626" i="4" s="1"/>
  <c r="AG2627" i="4" s="1"/>
  <c r="AG2628" i="4" s="1"/>
  <c r="AG2629" i="4" s="1"/>
  <c r="AG2630" i="4" s="1"/>
  <c r="AG2631" i="4" s="1"/>
  <c r="AG2632" i="4" s="1"/>
  <c r="AG2633" i="4" s="1"/>
  <c r="AG2634" i="4" s="1"/>
  <c r="AG2635" i="4" s="1"/>
  <c r="AG2636" i="4" s="1"/>
  <c r="AG2637" i="4" s="1"/>
  <c r="AG2638" i="4" s="1"/>
  <c r="AG2639" i="4" s="1"/>
  <c r="AG2640" i="4" s="1"/>
  <c r="AG2641" i="4" s="1"/>
  <c r="AG2642" i="4" s="1"/>
  <c r="AG2643" i="4" s="1"/>
  <c r="AG2644" i="4" s="1"/>
  <c r="AG2645" i="4" s="1"/>
  <c r="AG2646" i="4" s="1"/>
  <c r="AG2647" i="4" s="1"/>
  <c r="AG2648" i="4" s="1"/>
  <c r="AG2649" i="4" s="1"/>
  <c r="AG2650" i="4" s="1"/>
  <c r="AG2651" i="4" s="1"/>
  <c r="AG2652" i="4" s="1"/>
  <c r="AG2653" i="4" s="1"/>
  <c r="AG2654" i="4" s="1"/>
  <c r="AG2655" i="4" s="1"/>
  <c r="AG2656" i="4" s="1"/>
  <c r="AG2657" i="4" s="1"/>
  <c r="AG2658" i="4" s="1"/>
  <c r="AG2659" i="4" s="1"/>
  <c r="AG2660" i="4" s="1"/>
  <c r="AG2661" i="4" s="1"/>
  <c r="AG2662" i="4" s="1"/>
  <c r="AG2663" i="4" s="1"/>
  <c r="AG2664" i="4" s="1"/>
  <c r="AG2665" i="4" s="1"/>
  <c r="AG2666" i="4" s="1"/>
  <c r="AG2667" i="4" s="1"/>
  <c r="AG2668" i="4" s="1"/>
  <c r="AG2669" i="4" s="1"/>
  <c r="AG2670" i="4" s="1"/>
  <c r="AG2671" i="4" s="1"/>
  <c r="AG2672" i="4" s="1"/>
  <c r="AG2673" i="4" s="1"/>
  <c r="AG2674" i="4" s="1"/>
  <c r="AG2675" i="4" s="1"/>
  <c r="AG2676" i="4" s="1"/>
  <c r="AG2677" i="4" s="1"/>
  <c r="AG2678" i="4" s="1"/>
  <c r="AG2679" i="4" s="1"/>
  <c r="AG2680" i="4" s="1"/>
  <c r="AG2681" i="4" s="1"/>
  <c r="AG2682" i="4" s="1"/>
  <c r="AG2683" i="4" s="1"/>
  <c r="AG2684" i="4" s="1"/>
  <c r="AG2685" i="4" s="1"/>
  <c r="AG2686" i="4" s="1"/>
  <c r="AG2687" i="4" s="1"/>
  <c r="AG2688" i="4" s="1"/>
  <c r="AG2689" i="4" s="1"/>
  <c r="AG2690" i="4" s="1"/>
  <c r="AG2691" i="4" s="1"/>
  <c r="AG2692" i="4" s="1"/>
  <c r="AG2693" i="4" s="1"/>
  <c r="AG2694" i="4" s="1"/>
  <c r="AG2695" i="4" s="1"/>
  <c r="AG2696" i="4" s="1"/>
  <c r="AG2697" i="4" s="1"/>
  <c r="AG2698" i="4" s="1"/>
  <c r="AG2699" i="4" s="1"/>
  <c r="AG2700" i="4" s="1"/>
  <c r="AG2701" i="4" s="1"/>
  <c r="AG2702" i="4" s="1"/>
  <c r="AG2703" i="4" s="1"/>
  <c r="AG2704" i="4" s="1"/>
  <c r="AG2705" i="4" s="1"/>
  <c r="AG2706" i="4" s="1"/>
  <c r="AG2707" i="4" s="1"/>
  <c r="AG2708" i="4" s="1"/>
  <c r="AG2709" i="4" s="1"/>
  <c r="AG2710" i="4" s="1"/>
  <c r="AG2711" i="4" s="1"/>
  <c r="AG2712" i="4" s="1"/>
  <c r="AG2713" i="4" s="1"/>
  <c r="AG2714" i="4" s="1"/>
  <c r="AG2715" i="4" s="1"/>
  <c r="AG2716" i="4" s="1"/>
  <c r="AG2717" i="4" s="1"/>
  <c r="AG2718" i="4" s="1"/>
  <c r="AG2719" i="4" s="1"/>
  <c r="AG2720" i="4" s="1"/>
  <c r="AG2721" i="4" s="1"/>
  <c r="AG2722" i="4" s="1"/>
  <c r="AG2723" i="4" s="1"/>
  <c r="AG2724" i="4" s="1"/>
  <c r="AG2725" i="4" s="1"/>
  <c r="AG2726" i="4" s="1"/>
  <c r="AG2727" i="4" s="1"/>
  <c r="AG2728" i="4" s="1"/>
  <c r="AG2729" i="4" s="1"/>
  <c r="AG2730" i="4" s="1"/>
  <c r="AG2731" i="4" s="1"/>
  <c r="AG2732" i="4" s="1"/>
  <c r="AG2733" i="4" s="1"/>
  <c r="AG2734" i="4" s="1"/>
  <c r="AG2735" i="4" s="1"/>
  <c r="AG2736" i="4" s="1"/>
  <c r="AG2737" i="4" s="1"/>
  <c r="AG2738" i="4" s="1"/>
  <c r="AG2739" i="4" s="1"/>
  <c r="AG2740" i="4" s="1"/>
  <c r="AG2741" i="4" s="1"/>
  <c r="AG2742" i="4" s="1"/>
  <c r="AG2743" i="4" s="1"/>
  <c r="AG2744" i="4" s="1"/>
  <c r="AG2745" i="4" s="1"/>
  <c r="AG2746" i="4" s="1"/>
  <c r="AG2747" i="4" s="1"/>
  <c r="AG2748" i="4" s="1"/>
  <c r="AG2749" i="4" s="1"/>
  <c r="AG2750" i="4" s="1"/>
  <c r="AG2751" i="4" s="1"/>
  <c r="AG2752" i="4" s="1"/>
  <c r="AG2753" i="4" s="1"/>
  <c r="AG2754" i="4" s="1"/>
  <c r="AG2755" i="4" s="1"/>
  <c r="AG2756" i="4" s="1"/>
  <c r="AG2757" i="4" s="1"/>
  <c r="AG2758" i="4" s="1"/>
  <c r="AG2759" i="4" s="1"/>
  <c r="AG2760" i="4" s="1"/>
  <c r="AG2761" i="4" s="1"/>
  <c r="AG2762" i="4" s="1"/>
  <c r="AG2763" i="4" s="1"/>
  <c r="AG2764" i="4" s="1"/>
  <c r="AG2765" i="4" s="1"/>
  <c r="AG2766" i="4" s="1"/>
  <c r="AG2767" i="4" s="1"/>
  <c r="AG2768" i="4" s="1"/>
  <c r="AG2769" i="4" s="1"/>
  <c r="AG2770" i="4" s="1"/>
  <c r="AG2771" i="4" s="1"/>
  <c r="AG2772" i="4" s="1"/>
  <c r="AG2773" i="4" s="1"/>
  <c r="AG2774" i="4" s="1"/>
  <c r="AG2775" i="4" s="1"/>
  <c r="AG2776" i="4" s="1"/>
  <c r="AG2777" i="4" s="1"/>
  <c r="AG2778" i="4" s="1"/>
  <c r="AG2779" i="4" s="1"/>
  <c r="AG2780" i="4" s="1"/>
  <c r="AG2781" i="4" s="1"/>
  <c r="AG2782" i="4" s="1"/>
  <c r="AG2783" i="4" s="1"/>
  <c r="AG2784" i="4" s="1"/>
  <c r="AG2785" i="4" s="1"/>
  <c r="AG2786" i="4" s="1"/>
  <c r="AG2787" i="4" s="1"/>
  <c r="AG2788" i="4" s="1"/>
  <c r="AG2789" i="4" s="1"/>
  <c r="AG2790" i="4" s="1"/>
  <c r="AG2791" i="4" s="1"/>
  <c r="AG2792" i="4" s="1"/>
  <c r="AG2793" i="4" s="1"/>
  <c r="AG2794" i="4" s="1"/>
  <c r="AG2795" i="4" s="1"/>
  <c r="AG2796" i="4" s="1"/>
  <c r="AG2797" i="4" s="1"/>
  <c r="AG2798" i="4" s="1"/>
  <c r="AG2799" i="4" s="1"/>
  <c r="AG2800" i="4" s="1"/>
  <c r="AG2801" i="4" s="1"/>
  <c r="AG2802" i="4" s="1"/>
  <c r="AG2803" i="4" s="1"/>
  <c r="AG2804" i="4" s="1"/>
  <c r="AG2805" i="4" s="1"/>
  <c r="AG2806" i="4" s="1"/>
  <c r="AG2807" i="4" s="1"/>
  <c r="AG2808" i="4" s="1"/>
  <c r="AG2809" i="4" s="1"/>
  <c r="AG2810" i="4" s="1"/>
  <c r="AG2811" i="4" s="1"/>
  <c r="AG2812" i="4" s="1"/>
  <c r="AG2813" i="4" s="1"/>
  <c r="AG2814" i="4" s="1"/>
  <c r="AG2815" i="4" s="1"/>
  <c r="AG2816" i="4" s="1"/>
  <c r="AG2817" i="4" s="1"/>
  <c r="AG2818" i="4" s="1"/>
  <c r="AG2819" i="4" s="1"/>
  <c r="AG2820" i="4" s="1"/>
  <c r="AG2821" i="4" s="1"/>
  <c r="AG2822" i="4" s="1"/>
  <c r="AG2823" i="4" s="1"/>
  <c r="AG2824" i="4" s="1"/>
  <c r="AG2825" i="4" s="1"/>
  <c r="AG2826" i="4" s="1"/>
  <c r="AG2827" i="4" s="1"/>
  <c r="AG2828" i="4" s="1"/>
  <c r="AG2829" i="4" s="1"/>
  <c r="AG2830" i="4" s="1"/>
  <c r="AG2831" i="4" s="1"/>
  <c r="AG2832" i="4" s="1"/>
  <c r="AG2833" i="4" s="1"/>
  <c r="AG2834" i="4" s="1"/>
  <c r="AG2835" i="4" s="1"/>
  <c r="AG2836" i="4" s="1"/>
  <c r="AG2837" i="4" s="1"/>
  <c r="AG2838" i="4" s="1"/>
  <c r="AG2839" i="4" s="1"/>
  <c r="AG2840" i="4" s="1"/>
  <c r="AG2841" i="4" s="1"/>
  <c r="AG2842" i="4" s="1"/>
  <c r="AG2843" i="4" s="1"/>
  <c r="AG2844" i="4" s="1"/>
  <c r="AG2845" i="4" s="1"/>
  <c r="AG2846" i="4" s="1"/>
  <c r="AG2847" i="4" s="1"/>
  <c r="AG2848" i="4" s="1"/>
  <c r="AG2849" i="4" s="1"/>
  <c r="AG2850" i="4" s="1"/>
  <c r="AG2851" i="4" s="1"/>
  <c r="AG2852" i="4" s="1"/>
  <c r="AG2853" i="4" s="1"/>
  <c r="AG2854" i="4" s="1"/>
  <c r="AG2855" i="4" s="1"/>
  <c r="AG2856" i="4" s="1"/>
  <c r="AG2857" i="4" s="1"/>
  <c r="AG2858" i="4" s="1"/>
  <c r="AG2859" i="4" s="1"/>
  <c r="AG2860" i="4" s="1"/>
  <c r="AG2861" i="4" s="1"/>
  <c r="AG2862" i="4" s="1"/>
  <c r="AG2863" i="4" s="1"/>
  <c r="AG2864" i="4" s="1"/>
  <c r="AG2865" i="4" s="1"/>
  <c r="AG2866" i="4" s="1"/>
  <c r="AG2867" i="4" s="1"/>
  <c r="AG2868" i="4" s="1"/>
  <c r="AG2869" i="4" s="1"/>
  <c r="AG2870" i="4" s="1"/>
  <c r="AG2871" i="4" s="1"/>
  <c r="AG2872" i="4" s="1"/>
  <c r="AG2873" i="4" s="1"/>
  <c r="AG2874" i="4" s="1"/>
  <c r="AG2875" i="4" s="1"/>
  <c r="AG2876" i="4" s="1"/>
  <c r="AG2877" i="4" s="1"/>
  <c r="AG2878" i="4" s="1"/>
  <c r="AG2879" i="4" s="1"/>
  <c r="AG2880" i="4" s="1"/>
  <c r="AG2881" i="4" s="1"/>
  <c r="AG2882" i="4" s="1"/>
  <c r="AG2883" i="4" s="1"/>
  <c r="AG2884" i="4" s="1"/>
  <c r="AG2885" i="4" s="1"/>
  <c r="AG2886" i="4" s="1"/>
  <c r="AG2887" i="4" s="1"/>
  <c r="AG2888" i="4" s="1"/>
  <c r="AG2889" i="4" s="1"/>
  <c r="AG2890" i="4" s="1"/>
  <c r="AG2891" i="4" s="1"/>
  <c r="AG2892" i="4" s="1"/>
  <c r="AG2893" i="4" s="1"/>
  <c r="AG2894" i="4" s="1"/>
  <c r="AG2895" i="4" s="1"/>
  <c r="AG2896" i="4" s="1"/>
  <c r="AG2897" i="4" s="1"/>
  <c r="AG2898" i="4" s="1"/>
  <c r="AG2899" i="4" s="1"/>
  <c r="AG2900" i="4" s="1"/>
  <c r="AG2901" i="4" s="1"/>
  <c r="AG2902" i="4" s="1"/>
  <c r="AG2903" i="4" s="1"/>
  <c r="AG2904" i="4" s="1"/>
  <c r="AG2905" i="4" s="1"/>
  <c r="AG2906" i="4" s="1"/>
  <c r="AG2907" i="4" s="1"/>
  <c r="AG2908" i="4" s="1"/>
  <c r="AG2909" i="4" s="1"/>
  <c r="AG2910" i="4" s="1"/>
  <c r="AG2911" i="4" s="1"/>
  <c r="AG2912" i="4" s="1"/>
  <c r="AG2913" i="4" s="1"/>
  <c r="AG2914" i="4" s="1"/>
  <c r="AG2915" i="4" s="1"/>
  <c r="AG2916" i="4" s="1"/>
  <c r="AG2917" i="4" s="1"/>
  <c r="AG2918" i="4" s="1"/>
  <c r="AG2919" i="4" s="1"/>
  <c r="AG2920" i="4" s="1"/>
  <c r="AG2921" i="4" s="1"/>
  <c r="AG2922" i="4" s="1"/>
  <c r="AG2923" i="4" s="1"/>
  <c r="AG2924" i="4" s="1"/>
  <c r="AG2925" i="4" s="1"/>
  <c r="AG2926" i="4" s="1"/>
  <c r="AG2927" i="4" s="1"/>
  <c r="AG2928" i="4" s="1"/>
  <c r="AG2929" i="4" s="1"/>
  <c r="AG2930" i="4" s="1"/>
  <c r="AG2931" i="4" s="1"/>
  <c r="AG2932" i="4" s="1"/>
  <c r="AG2933" i="4" s="1"/>
  <c r="AG2934" i="4" s="1"/>
  <c r="AG2935" i="4" s="1"/>
  <c r="AG2936" i="4" s="1"/>
  <c r="AG2937" i="4" s="1"/>
  <c r="AG2938" i="4" s="1"/>
  <c r="AG2939" i="4" s="1"/>
  <c r="AG2940" i="4" s="1"/>
  <c r="AG2941" i="4" s="1"/>
  <c r="AG2942" i="4" s="1"/>
  <c r="AG2943" i="4" s="1"/>
  <c r="AG2944" i="4" s="1"/>
  <c r="AG2945" i="4" s="1"/>
  <c r="AG2946" i="4" s="1"/>
  <c r="AG2947" i="4" s="1"/>
  <c r="AG2948" i="4" s="1"/>
  <c r="AG2949" i="4" s="1"/>
  <c r="AG2950" i="4" s="1"/>
  <c r="AG2951" i="4" s="1"/>
  <c r="AG2952" i="4" s="1"/>
  <c r="AG2953" i="4" s="1"/>
  <c r="AG2954" i="4" s="1"/>
  <c r="AG2955" i="4" s="1"/>
  <c r="AG2956" i="4" s="1"/>
  <c r="AG2957" i="4" s="1"/>
  <c r="AG2958" i="4" s="1"/>
  <c r="AG2959" i="4" s="1"/>
  <c r="AG2960" i="4" s="1"/>
  <c r="AG2961" i="4" s="1"/>
  <c r="AG2962" i="4" s="1"/>
  <c r="AG2963" i="4" s="1"/>
  <c r="AG2964" i="4" s="1"/>
  <c r="AG2965" i="4" s="1"/>
  <c r="AG2966" i="4" s="1"/>
  <c r="AG2967" i="4" s="1"/>
  <c r="AG2968" i="4" s="1"/>
  <c r="AG2969" i="4" s="1"/>
  <c r="AG2970" i="4" s="1"/>
  <c r="AG2971" i="4" s="1"/>
  <c r="AG2972" i="4" s="1"/>
  <c r="AG2973" i="4" s="1"/>
  <c r="AG2974" i="4" s="1"/>
  <c r="AG2975" i="4" s="1"/>
  <c r="AG2976" i="4" s="1"/>
  <c r="AG2977" i="4" s="1"/>
  <c r="AG2978" i="4" s="1"/>
  <c r="AG2979" i="4" s="1"/>
  <c r="AG2980" i="4" s="1"/>
  <c r="AG2981" i="4" s="1"/>
  <c r="AG2982" i="4" s="1"/>
  <c r="AG2983" i="4" s="1"/>
  <c r="AG2984" i="4" s="1"/>
  <c r="AG2985" i="4" s="1"/>
  <c r="AG2986" i="4" s="1"/>
  <c r="AG2987" i="4" s="1"/>
  <c r="AG2988" i="4" s="1"/>
  <c r="AG2989" i="4" s="1"/>
  <c r="AG2990" i="4" s="1"/>
  <c r="AG2991" i="4" s="1"/>
  <c r="AG2992" i="4" s="1"/>
  <c r="AG2993" i="4" s="1"/>
  <c r="AG2994" i="4" s="1"/>
  <c r="AG2995" i="4" s="1"/>
  <c r="AG2996" i="4" s="1"/>
  <c r="AG2997" i="4" s="1"/>
  <c r="AG2998" i="4" s="1"/>
  <c r="AG2999" i="4" s="1"/>
  <c r="AG3000" i="4" s="1"/>
  <c r="AG3001" i="4" s="1"/>
  <c r="AG3002" i="4" s="1"/>
  <c r="AG3003" i="4" s="1"/>
  <c r="AG3004" i="4" s="1"/>
  <c r="AG3005" i="4" s="1"/>
  <c r="AG3006" i="4" s="1"/>
  <c r="AG3007" i="4" s="1"/>
  <c r="AG3008" i="4" s="1"/>
  <c r="AG3009" i="4" s="1"/>
  <c r="AG3010" i="4" s="1"/>
  <c r="AG3011" i="4" s="1"/>
  <c r="AG3012" i="4" s="1"/>
  <c r="AG3013" i="4" s="1"/>
  <c r="AG3014" i="4" s="1"/>
  <c r="AG3015" i="4" s="1"/>
  <c r="AG3016" i="4" s="1"/>
  <c r="AG3017" i="4" s="1"/>
  <c r="AG3018" i="4" s="1"/>
  <c r="AG3019" i="4" s="1"/>
  <c r="AG3020" i="4" s="1"/>
  <c r="AG3021" i="4" s="1"/>
  <c r="AG3022" i="4" s="1"/>
  <c r="AG3023" i="4" s="1"/>
  <c r="AG3024" i="4" s="1"/>
  <c r="AG3025" i="4" s="1"/>
  <c r="AG3026" i="4" s="1"/>
  <c r="AG3027" i="4" s="1"/>
  <c r="AG3028" i="4" s="1"/>
  <c r="AG3029" i="4" s="1"/>
  <c r="AG3030" i="4" s="1"/>
  <c r="AG3031" i="4" s="1"/>
  <c r="AG3032" i="4" s="1"/>
  <c r="AG3033" i="4" s="1"/>
  <c r="AG3034" i="4" s="1"/>
  <c r="AG3035" i="4" s="1"/>
  <c r="AG3036" i="4" s="1"/>
  <c r="AG3037" i="4" s="1"/>
  <c r="AG3038" i="4" s="1"/>
  <c r="AG3039" i="4" s="1"/>
  <c r="AG3040" i="4" s="1"/>
  <c r="AG3041" i="4" s="1"/>
  <c r="AG3042" i="4" s="1"/>
  <c r="AG3043" i="4" s="1"/>
  <c r="AG3044" i="4" s="1"/>
  <c r="AG3045" i="4" s="1"/>
  <c r="AG3046" i="4" s="1"/>
  <c r="AG3047" i="4" s="1"/>
  <c r="AG3048" i="4" s="1"/>
  <c r="AG3049" i="4" s="1"/>
  <c r="AG3050" i="4" s="1"/>
  <c r="AG3051" i="4" s="1"/>
  <c r="AG3052" i="4" s="1"/>
  <c r="AG3053" i="4" s="1"/>
  <c r="AG3054" i="4" s="1"/>
  <c r="AG3055" i="4" s="1"/>
  <c r="AG3056" i="4" s="1"/>
  <c r="AG3057" i="4" s="1"/>
  <c r="AG3058" i="4" s="1"/>
  <c r="AG3059" i="4" s="1"/>
  <c r="AG3060" i="4" s="1"/>
  <c r="AG3061" i="4" s="1"/>
  <c r="AG3062" i="4" s="1"/>
  <c r="AG3063" i="4" s="1"/>
  <c r="AG3064" i="4" s="1"/>
  <c r="AG3065" i="4" s="1"/>
  <c r="AG3066" i="4" s="1"/>
  <c r="AG3067" i="4" s="1"/>
  <c r="AG3068" i="4" s="1"/>
  <c r="AG3069" i="4" s="1"/>
  <c r="AG3070" i="4" s="1"/>
  <c r="AG3071" i="4" s="1"/>
  <c r="AG3072" i="4" s="1"/>
  <c r="AG3073" i="4" s="1"/>
  <c r="AG3074" i="4" s="1"/>
  <c r="AG3075" i="4" s="1"/>
  <c r="AG3076" i="4" s="1"/>
  <c r="AG3077" i="4" s="1"/>
  <c r="AG3078" i="4" s="1"/>
  <c r="AG3079" i="4" s="1"/>
  <c r="AG3080" i="4" s="1"/>
  <c r="AG3081" i="4" s="1"/>
  <c r="AG3082" i="4" s="1"/>
  <c r="AG3083" i="4" s="1"/>
  <c r="AG3084" i="4" s="1"/>
  <c r="AG3085" i="4" s="1"/>
  <c r="AG3086" i="4" s="1"/>
  <c r="AG3087" i="4" s="1"/>
  <c r="AG3088" i="4" s="1"/>
  <c r="AG3089" i="4" s="1"/>
  <c r="AG3090" i="4" s="1"/>
  <c r="AG3091" i="4" s="1"/>
  <c r="AG3092" i="4" s="1"/>
  <c r="AG3093" i="4" s="1"/>
  <c r="AG3094" i="4" s="1"/>
  <c r="AG3095" i="4" s="1"/>
  <c r="AG3096" i="4" s="1"/>
  <c r="AG3097" i="4" s="1"/>
  <c r="AG3098" i="4" s="1"/>
  <c r="AG3099" i="4" s="1"/>
  <c r="AG3100" i="4" s="1"/>
  <c r="AG3101" i="4" s="1"/>
  <c r="AG3102" i="4" s="1"/>
  <c r="AG3103" i="4" s="1"/>
  <c r="AG3104" i="4" s="1"/>
  <c r="AG3105" i="4" s="1"/>
  <c r="AG3106" i="4" s="1"/>
  <c r="AG3107" i="4" s="1"/>
  <c r="AG3108" i="4" s="1"/>
  <c r="AG3109" i="4" s="1"/>
  <c r="AG3110" i="4" s="1"/>
  <c r="AG3111" i="4" s="1"/>
  <c r="AG3112" i="4" s="1"/>
  <c r="AG3113" i="4" s="1"/>
  <c r="AG3114" i="4" s="1"/>
  <c r="AG3115" i="4" s="1"/>
  <c r="AG3116" i="4" s="1"/>
  <c r="AG3117" i="4" s="1"/>
  <c r="AG3118" i="4" s="1"/>
  <c r="AG3119" i="4" s="1"/>
  <c r="AG3120" i="4" s="1"/>
  <c r="AG3121" i="4" s="1"/>
  <c r="AG3122" i="4" s="1"/>
  <c r="AG3123" i="4" s="1"/>
  <c r="AG3124" i="4" s="1"/>
  <c r="AG3125" i="4" s="1"/>
  <c r="AG3126" i="4" s="1"/>
  <c r="AG3127" i="4" s="1"/>
  <c r="AG3128" i="4" s="1"/>
  <c r="AG3129" i="4" s="1"/>
  <c r="AG3130" i="4" s="1"/>
  <c r="AG3131" i="4" s="1"/>
  <c r="AG3132" i="4" s="1"/>
  <c r="AG3133" i="4" s="1"/>
  <c r="AG3134" i="4" s="1"/>
  <c r="AG3135" i="4" s="1"/>
  <c r="AG3136" i="4" s="1"/>
  <c r="AG3137" i="4" s="1"/>
  <c r="AG3138" i="4" s="1"/>
  <c r="AG3139" i="4" s="1"/>
  <c r="AG3140" i="4" s="1"/>
  <c r="AG3141" i="4" s="1"/>
  <c r="AG3142" i="4" s="1"/>
  <c r="AG3143" i="4" s="1"/>
  <c r="AG3144" i="4" s="1"/>
  <c r="AG3145" i="4" s="1"/>
  <c r="AG3146" i="4" s="1"/>
  <c r="AG3147" i="4" s="1"/>
  <c r="AG3148" i="4" s="1"/>
  <c r="AG3149" i="4" s="1"/>
  <c r="AG3150" i="4" s="1"/>
  <c r="AG3151" i="4" s="1"/>
  <c r="AG3152" i="4" s="1"/>
  <c r="AG3153" i="4" s="1"/>
  <c r="AG3154" i="4" s="1"/>
  <c r="AG3155" i="4" s="1"/>
  <c r="AG3156" i="4" s="1"/>
  <c r="AG3157" i="4" s="1"/>
  <c r="AG3158" i="4" s="1"/>
  <c r="AG3159" i="4" s="1"/>
  <c r="AG3160" i="4" s="1"/>
  <c r="AG3161" i="4" s="1"/>
  <c r="AG3162" i="4" s="1"/>
  <c r="AG3163" i="4" s="1"/>
  <c r="AG3164" i="4" s="1"/>
  <c r="AG3165" i="4" s="1"/>
  <c r="AG3166" i="4" s="1"/>
  <c r="AG3167" i="4" s="1"/>
  <c r="AG3168" i="4" s="1"/>
  <c r="AG3169" i="4" s="1"/>
  <c r="AG3170" i="4" s="1"/>
  <c r="AG3171" i="4" s="1"/>
  <c r="AG3172" i="4" s="1"/>
  <c r="AG3173" i="4" s="1"/>
  <c r="AG3174" i="4" s="1"/>
  <c r="AG3175" i="4" s="1"/>
  <c r="AG3176" i="4" s="1"/>
  <c r="AG3177" i="4" s="1"/>
  <c r="AG3178" i="4" s="1"/>
  <c r="AG3179" i="4" s="1"/>
  <c r="AG3180" i="4" s="1"/>
  <c r="AG3181" i="4" s="1"/>
  <c r="AG3182" i="4" s="1"/>
  <c r="AG3183" i="4" s="1"/>
  <c r="AG3184" i="4" s="1"/>
  <c r="AG3185" i="4" s="1"/>
  <c r="AG3186" i="4" s="1"/>
  <c r="AG3187" i="4" s="1"/>
  <c r="AG3188" i="4" s="1"/>
  <c r="AG3189" i="4" s="1"/>
  <c r="AG3190" i="4" s="1"/>
  <c r="AG3191" i="4" s="1"/>
  <c r="AG3192" i="4" s="1"/>
  <c r="AG3193" i="4" s="1"/>
  <c r="AG3194" i="4" s="1"/>
  <c r="AG3195" i="4" s="1"/>
  <c r="AG3196" i="4" s="1"/>
  <c r="AG3197" i="4" s="1"/>
  <c r="AG3198" i="4" s="1"/>
  <c r="AG3199" i="4" s="1"/>
  <c r="AG3200" i="4" s="1"/>
  <c r="AG3201" i="4" s="1"/>
  <c r="AG3202" i="4" s="1"/>
  <c r="AG3203" i="4" s="1"/>
  <c r="AG3204" i="4" s="1"/>
  <c r="AG3205" i="4" s="1"/>
  <c r="AG3206" i="4" s="1"/>
  <c r="AG3207" i="4" s="1"/>
  <c r="AG3208" i="4" s="1"/>
  <c r="AG3209" i="4" s="1"/>
  <c r="AG3210" i="4" s="1"/>
  <c r="AG3211" i="4" s="1"/>
  <c r="AG3212" i="4" s="1"/>
  <c r="AG3213" i="4" s="1"/>
  <c r="AG3214" i="4" s="1"/>
  <c r="AG3215" i="4" s="1"/>
  <c r="AG3216" i="4" s="1"/>
  <c r="AG3217" i="4" s="1"/>
  <c r="AG3218" i="4" s="1"/>
  <c r="AG3219" i="4" s="1"/>
  <c r="AG3220" i="4" s="1"/>
  <c r="AG3221" i="4" s="1"/>
  <c r="AG3222" i="4" s="1"/>
  <c r="AG3223" i="4" s="1"/>
  <c r="AG3224" i="4" s="1"/>
  <c r="AG3225" i="4" s="1"/>
  <c r="AG3226" i="4" s="1"/>
  <c r="AG3227" i="4" s="1"/>
  <c r="AG3228" i="4" s="1"/>
  <c r="AG3229" i="4" s="1"/>
  <c r="AG3230" i="4" s="1"/>
  <c r="AG3231" i="4" s="1"/>
  <c r="AG3232" i="4" s="1"/>
  <c r="AG3233" i="4" s="1"/>
  <c r="AG3234" i="4" s="1"/>
  <c r="AG3235" i="4" s="1"/>
  <c r="AG3236" i="4" s="1"/>
  <c r="AG3237" i="4" s="1"/>
  <c r="AG3238" i="4" s="1"/>
  <c r="AG3239" i="4" s="1"/>
  <c r="AG3240" i="4" s="1"/>
  <c r="AG3241" i="4" s="1"/>
  <c r="AG3242" i="4" s="1"/>
  <c r="AG3243" i="4" s="1"/>
  <c r="AG3244" i="4" s="1"/>
  <c r="AG3245" i="4" s="1"/>
  <c r="AG3246" i="4" s="1"/>
  <c r="AG3247" i="4" s="1"/>
  <c r="AG3248" i="4" s="1"/>
  <c r="AG3249" i="4" s="1"/>
  <c r="AG3250" i="4" s="1"/>
  <c r="AG3251" i="4" s="1"/>
  <c r="AG3252" i="4" s="1"/>
  <c r="AG3253" i="4" s="1"/>
  <c r="AG3254" i="4" s="1"/>
  <c r="AG3255" i="4" s="1"/>
  <c r="AG3256" i="4" s="1"/>
  <c r="AG3257" i="4" s="1"/>
  <c r="AG3258" i="4" s="1"/>
  <c r="AG3259" i="4" s="1"/>
  <c r="AG3260" i="4" s="1"/>
  <c r="AG3261" i="4" s="1"/>
  <c r="AG3262" i="4" s="1"/>
  <c r="AG3263" i="4" s="1"/>
  <c r="AG3264" i="4" s="1"/>
  <c r="AG3265" i="4" s="1"/>
  <c r="AG3266" i="4" s="1"/>
  <c r="AG3267" i="4" s="1"/>
  <c r="AG3268" i="4" s="1"/>
  <c r="AG3269" i="4" s="1"/>
  <c r="AG3270" i="4" s="1"/>
  <c r="AG3271" i="4" s="1"/>
  <c r="AG3272" i="4" s="1"/>
  <c r="AG3273" i="4" s="1"/>
  <c r="AG3274" i="4" s="1"/>
  <c r="AG3275" i="4" s="1"/>
  <c r="AG3276" i="4" s="1"/>
  <c r="AG3277" i="4" s="1"/>
  <c r="AG3278" i="4" s="1"/>
  <c r="AG3279" i="4" s="1"/>
  <c r="AG3280" i="4" s="1"/>
  <c r="AG3281" i="4" s="1"/>
  <c r="AG3282" i="4" s="1"/>
  <c r="AG3283" i="4" s="1"/>
  <c r="AG3284" i="4" s="1"/>
  <c r="AG3285" i="4" s="1"/>
  <c r="AG3286" i="4" s="1"/>
  <c r="AG3287" i="4" s="1"/>
  <c r="AG3288" i="4" s="1"/>
  <c r="AG3289" i="4" s="1"/>
  <c r="AG3290" i="4" s="1"/>
  <c r="AG3291" i="4" s="1"/>
  <c r="AG3292" i="4" s="1"/>
  <c r="AG3293" i="4" s="1"/>
  <c r="AG3294" i="4" s="1"/>
  <c r="AG3295" i="4" s="1"/>
  <c r="AG3296" i="4" s="1"/>
  <c r="AG3297" i="4" s="1"/>
  <c r="AG3298" i="4" s="1"/>
  <c r="AG3299" i="4" s="1"/>
  <c r="AG3300" i="4" s="1"/>
  <c r="AG3301" i="4" s="1"/>
  <c r="AG3302" i="4" s="1"/>
  <c r="AG3303" i="4" s="1"/>
  <c r="AG3304" i="4" s="1"/>
  <c r="AG3305" i="4" s="1"/>
  <c r="AG3306" i="4" s="1"/>
  <c r="AG3307" i="4" s="1"/>
  <c r="AG3308" i="4" s="1"/>
  <c r="AG3309" i="4" s="1"/>
  <c r="AG3310" i="4" s="1"/>
  <c r="AG3311" i="4" s="1"/>
  <c r="AG3312" i="4" s="1"/>
  <c r="AG3313" i="4" s="1"/>
  <c r="AG3314" i="4" s="1"/>
  <c r="AG3315" i="4" s="1"/>
  <c r="AG3316" i="4" s="1"/>
  <c r="AG3317" i="4" s="1"/>
  <c r="AG3318" i="4" s="1"/>
  <c r="AG3319" i="4" s="1"/>
  <c r="AG3320" i="4" s="1"/>
  <c r="AG3321" i="4" s="1"/>
  <c r="AG3322" i="4" s="1"/>
  <c r="AG3323" i="4" s="1"/>
  <c r="AG3324" i="4" s="1"/>
  <c r="AG3325" i="4" s="1"/>
  <c r="AG3326" i="4" s="1"/>
  <c r="AG3327" i="4" s="1"/>
  <c r="AG3328" i="4" s="1"/>
  <c r="AG3329" i="4" s="1"/>
  <c r="AG3330" i="4" s="1"/>
  <c r="AG3331" i="4" s="1"/>
  <c r="AG3332" i="4" s="1"/>
  <c r="AG3333" i="4" s="1"/>
  <c r="AG3334" i="4" s="1"/>
  <c r="AG3335" i="4" s="1"/>
  <c r="AG3336" i="4" s="1"/>
  <c r="AG3337" i="4" s="1"/>
  <c r="AG3338" i="4" s="1"/>
  <c r="AG3339" i="4" s="1"/>
  <c r="AG3340" i="4" s="1"/>
  <c r="AG3341" i="4" s="1"/>
  <c r="AG3342" i="4" s="1"/>
  <c r="AG3343" i="4" s="1"/>
  <c r="AG3344" i="4" s="1"/>
  <c r="AG3345" i="4" s="1"/>
  <c r="AG3346" i="4" s="1"/>
  <c r="AG3347" i="4" s="1"/>
  <c r="AG3348" i="4" s="1"/>
  <c r="AG3349" i="4" s="1"/>
  <c r="AG3350" i="4" s="1"/>
  <c r="AG3351" i="4" s="1"/>
  <c r="AG3352" i="4" s="1"/>
  <c r="AG3353" i="4" s="1"/>
  <c r="AG3354" i="4" s="1"/>
  <c r="AG3355" i="4" s="1"/>
  <c r="AG3356" i="4" s="1"/>
  <c r="AG3357" i="4" s="1"/>
  <c r="AG3358" i="4" s="1"/>
  <c r="AG3359" i="4" s="1"/>
  <c r="AG3360" i="4" s="1"/>
  <c r="AG3361" i="4" s="1"/>
  <c r="AG3362" i="4" s="1"/>
  <c r="AG3363" i="4" s="1"/>
  <c r="AG3364" i="4" s="1"/>
  <c r="AG3365" i="4" s="1"/>
  <c r="AG3366" i="4" s="1"/>
  <c r="AG3367" i="4" s="1"/>
  <c r="AG3368" i="4" s="1"/>
  <c r="AG3369" i="4" s="1"/>
  <c r="AG3370" i="4" s="1"/>
  <c r="AG3371" i="4" s="1"/>
  <c r="AG3372" i="4" s="1"/>
  <c r="AG3373" i="4" s="1"/>
  <c r="AG3374" i="4" s="1"/>
  <c r="AG3375" i="4" s="1"/>
  <c r="AG3376" i="4" s="1"/>
  <c r="AG3377" i="4" s="1"/>
  <c r="AG3378" i="4" s="1"/>
  <c r="AG3379" i="4" s="1"/>
  <c r="AG3380" i="4" s="1"/>
  <c r="AG3381" i="4" s="1"/>
  <c r="AG3382" i="4" s="1"/>
  <c r="AG3383" i="4" s="1"/>
  <c r="AG3384" i="4" s="1"/>
  <c r="AG3385" i="4" s="1"/>
  <c r="AG3386" i="4" s="1"/>
  <c r="AG3387" i="4" s="1"/>
  <c r="AG3388" i="4" s="1"/>
  <c r="AG3389" i="4" s="1"/>
  <c r="AG3390" i="4" s="1"/>
  <c r="AG3391" i="4" s="1"/>
  <c r="AG3392" i="4" s="1"/>
  <c r="AG3393" i="4" s="1"/>
  <c r="AG3394" i="4" s="1"/>
  <c r="AG3395" i="4" s="1"/>
  <c r="AG3396" i="4" s="1"/>
  <c r="AG3397" i="4" s="1"/>
  <c r="AG3398" i="4" s="1"/>
  <c r="AG3399" i="4" s="1"/>
  <c r="AG3400" i="4" s="1"/>
  <c r="AG3401" i="4" s="1"/>
  <c r="AG3402" i="4" s="1"/>
  <c r="AG3403" i="4" s="1"/>
  <c r="AG3404" i="4" s="1"/>
  <c r="AG3405" i="4" s="1"/>
  <c r="AG3406" i="4" s="1"/>
  <c r="AG3407" i="4" s="1"/>
  <c r="AG3408" i="4" s="1"/>
  <c r="AG3409" i="4" s="1"/>
  <c r="AG3410" i="4" s="1"/>
  <c r="AG3411" i="4" s="1"/>
  <c r="AG3412" i="4" s="1"/>
  <c r="AG3413" i="4" s="1"/>
  <c r="AG3414" i="4" s="1"/>
  <c r="AG3415" i="4" s="1"/>
  <c r="AG3416" i="4" s="1"/>
  <c r="AG3417" i="4" s="1"/>
  <c r="AG3418" i="4" s="1"/>
  <c r="AG3419" i="4" s="1"/>
  <c r="AG3420" i="4" s="1"/>
  <c r="AG3421" i="4" s="1"/>
  <c r="AG3422" i="4" s="1"/>
  <c r="AG3423" i="4" s="1"/>
  <c r="AG3424" i="4" s="1"/>
  <c r="AG3425" i="4" s="1"/>
  <c r="AG3426" i="4" s="1"/>
  <c r="AG3427" i="4" s="1"/>
  <c r="AG3428" i="4" s="1"/>
  <c r="AG3429" i="4" s="1"/>
  <c r="AG3430" i="4" s="1"/>
  <c r="AG3431" i="4" s="1"/>
  <c r="AG3432" i="4" s="1"/>
  <c r="AG3433" i="4" s="1"/>
  <c r="AG3434" i="4" s="1"/>
  <c r="AG3435" i="4" s="1"/>
  <c r="AG3436" i="4" s="1"/>
  <c r="AG3437" i="4" s="1"/>
  <c r="AG3438" i="4" s="1"/>
  <c r="AG3439" i="4" s="1"/>
  <c r="AG3440" i="4" s="1"/>
  <c r="AG3441" i="4" s="1"/>
  <c r="AG3442" i="4" s="1"/>
  <c r="AG3443" i="4" s="1"/>
  <c r="AG3444" i="4" s="1"/>
  <c r="AG3445" i="4" s="1"/>
  <c r="AG3446" i="4" s="1"/>
  <c r="AG3447" i="4" s="1"/>
  <c r="AG3448" i="4" s="1"/>
  <c r="AG3449" i="4" s="1"/>
  <c r="AG3450" i="4" s="1"/>
  <c r="AG3451" i="4" s="1"/>
  <c r="AG3452" i="4" s="1"/>
  <c r="AG3453" i="4" s="1"/>
  <c r="AG3454" i="4" s="1"/>
  <c r="AG3455" i="4" s="1"/>
  <c r="AG3456" i="4" s="1"/>
  <c r="AG3457" i="4" s="1"/>
  <c r="AG3458" i="4" s="1"/>
  <c r="AG3459" i="4" s="1"/>
  <c r="AG3460" i="4" s="1"/>
  <c r="AG3461" i="4" s="1"/>
  <c r="AG3462" i="4" s="1"/>
  <c r="AG3463" i="4" s="1"/>
  <c r="AG3464" i="4" s="1"/>
  <c r="AG3465" i="4" s="1"/>
  <c r="AG3466" i="4" s="1"/>
  <c r="AG3467" i="4" s="1"/>
  <c r="AG3468" i="4" s="1"/>
  <c r="AG3469" i="4" s="1"/>
  <c r="AG3470" i="4" s="1"/>
  <c r="AG3471" i="4" s="1"/>
  <c r="AG3472" i="4" s="1"/>
  <c r="AG3473" i="4" s="1"/>
  <c r="AG3474" i="4" s="1"/>
  <c r="AG3475" i="4" s="1"/>
  <c r="AG3476" i="4" s="1"/>
  <c r="AG3477" i="4" s="1"/>
  <c r="AG3478" i="4" s="1"/>
  <c r="AG3479" i="4" s="1"/>
  <c r="AG3480" i="4" s="1"/>
  <c r="AG3481" i="4" s="1"/>
  <c r="AG3482" i="4" s="1"/>
  <c r="AG3483" i="4" s="1"/>
  <c r="AG3484" i="4" s="1"/>
  <c r="AG3485" i="4" s="1"/>
  <c r="AG3486" i="4" s="1"/>
  <c r="AG3487" i="4" s="1"/>
  <c r="AG3488" i="4" s="1"/>
  <c r="AG3489" i="4" s="1"/>
  <c r="AG3490" i="4" s="1"/>
  <c r="AG3491" i="4" s="1"/>
  <c r="AG3492" i="4" s="1"/>
  <c r="AG3493" i="4" s="1"/>
  <c r="AG3494" i="4" s="1"/>
  <c r="AG3495" i="4" s="1"/>
  <c r="AG3496" i="4" s="1"/>
  <c r="AG3497" i="4" s="1"/>
  <c r="AG3498" i="4" s="1"/>
  <c r="AG3499" i="4" s="1"/>
  <c r="AG3500" i="4" s="1"/>
  <c r="AG3501" i="4" s="1"/>
  <c r="AG3502" i="4" s="1"/>
  <c r="AG3503" i="4" s="1"/>
  <c r="AG3504" i="4" s="1"/>
  <c r="AG3505" i="4" s="1"/>
  <c r="AG3506" i="4" s="1"/>
  <c r="AG3507" i="4" s="1"/>
  <c r="AG3508" i="4" s="1"/>
  <c r="AG3509" i="4" s="1"/>
  <c r="AG3510" i="4" s="1"/>
  <c r="AG3511" i="4" s="1"/>
  <c r="AG3512" i="4" s="1"/>
  <c r="AG3513" i="4" s="1"/>
  <c r="AG3514" i="4" s="1"/>
  <c r="AG3515" i="4" s="1"/>
  <c r="AG3516" i="4" s="1"/>
  <c r="AG3517" i="4" s="1"/>
  <c r="AG3518" i="4" s="1"/>
  <c r="AG3519" i="4" s="1"/>
  <c r="AG3520" i="4" s="1"/>
  <c r="AG3521" i="4" s="1"/>
  <c r="AG3522" i="4" s="1"/>
  <c r="AG3523" i="4" s="1"/>
  <c r="AG3524" i="4" s="1"/>
  <c r="AG3525" i="4" s="1"/>
  <c r="AG3526" i="4" s="1"/>
  <c r="AG3527" i="4" s="1"/>
  <c r="AG3528" i="4" s="1"/>
  <c r="AG3529" i="4" s="1"/>
  <c r="AG3530" i="4" s="1"/>
  <c r="AG3531" i="4" s="1"/>
  <c r="AG3532" i="4" s="1"/>
  <c r="AG3533" i="4" s="1"/>
  <c r="AG3534" i="4" s="1"/>
  <c r="AG3535" i="4" s="1"/>
  <c r="AG3536" i="4" s="1"/>
  <c r="AG3537" i="4" s="1"/>
  <c r="AG3538" i="4" s="1"/>
  <c r="AG3539" i="4" s="1"/>
  <c r="AG3540" i="4" s="1"/>
  <c r="AG3541" i="4" s="1"/>
  <c r="AG3542" i="4" s="1"/>
  <c r="AG3543" i="4" s="1"/>
  <c r="AG3544" i="4" s="1"/>
  <c r="AG3545" i="4" s="1"/>
  <c r="AG3546" i="4" s="1"/>
  <c r="AG3547" i="4" s="1"/>
  <c r="AG3548" i="4" s="1"/>
  <c r="AG3549" i="4" s="1"/>
  <c r="AG3550" i="4" s="1"/>
  <c r="AG3551" i="4" s="1"/>
  <c r="AG3552" i="4" s="1"/>
  <c r="AG3553" i="4" s="1"/>
  <c r="AG3554" i="4" s="1"/>
  <c r="AG3555" i="4" s="1"/>
  <c r="AG3556" i="4" s="1"/>
  <c r="AG3557" i="4" s="1"/>
  <c r="AG3558" i="4" s="1"/>
  <c r="AG3559" i="4" s="1"/>
  <c r="AG3560" i="4" s="1"/>
  <c r="AG3561" i="4" s="1"/>
  <c r="AG3562" i="4" s="1"/>
  <c r="AG3563" i="4" s="1"/>
  <c r="AG3564" i="4" s="1"/>
  <c r="AG3565" i="4" s="1"/>
  <c r="AG3566" i="4" s="1"/>
  <c r="AG3567" i="4" s="1"/>
  <c r="AG3568" i="4" s="1"/>
  <c r="AG3569" i="4" s="1"/>
  <c r="AG3570" i="4" s="1"/>
  <c r="AG3571" i="4" s="1"/>
  <c r="AG3572" i="4" s="1"/>
  <c r="AG3573" i="4" s="1"/>
  <c r="AG3574" i="4" s="1"/>
  <c r="AG3575" i="4" s="1"/>
  <c r="AG3576" i="4" s="1"/>
  <c r="AG3577" i="4" s="1"/>
  <c r="AG3578" i="4" s="1"/>
  <c r="AG3579" i="4" s="1"/>
  <c r="AG3580" i="4" s="1"/>
  <c r="AG3581" i="4" s="1"/>
  <c r="AG3582" i="4" s="1"/>
  <c r="AG3583" i="4" s="1"/>
  <c r="AG3584" i="4" s="1"/>
  <c r="AG3585" i="4" s="1"/>
  <c r="AG3586" i="4" s="1"/>
  <c r="AG3587" i="4" s="1"/>
  <c r="AG3588" i="4" s="1"/>
  <c r="AG3589" i="4" s="1"/>
  <c r="AG3590" i="4" s="1"/>
  <c r="AG3591" i="4" s="1"/>
  <c r="AG3592" i="4" s="1"/>
  <c r="AG3593" i="4" s="1"/>
  <c r="AG3594" i="4" s="1"/>
  <c r="AG3595" i="4" s="1"/>
  <c r="AG3596" i="4" s="1"/>
  <c r="AG3597" i="4" s="1"/>
  <c r="AG3598" i="4" s="1"/>
  <c r="AG3599" i="4" s="1"/>
  <c r="AG3600" i="4" s="1"/>
  <c r="AG3601" i="4" s="1"/>
  <c r="AG3602" i="4" s="1"/>
  <c r="AG3603" i="4" s="1"/>
  <c r="AG3604" i="4" s="1"/>
  <c r="AG3605" i="4" s="1"/>
  <c r="AG3606" i="4" s="1"/>
  <c r="AG3607" i="4" s="1"/>
  <c r="AG3608" i="4" s="1"/>
  <c r="AG3609" i="4" s="1"/>
  <c r="AG3610" i="4" s="1"/>
  <c r="AG3611" i="4" s="1"/>
  <c r="AG3612" i="4" s="1"/>
  <c r="AG3613" i="4" s="1"/>
  <c r="AG3614" i="4" s="1"/>
  <c r="AG3615" i="4" s="1"/>
  <c r="AG3616" i="4" s="1"/>
  <c r="AG3617" i="4" s="1"/>
  <c r="AG3618" i="4" s="1"/>
  <c r="AG3619" i="4" s="1"/>
  <c r="AG3620" i="4" s="1"/>
  <c r="AG3621" i="4" s="1"/>
  <c r="AG3622" i="4" s="1"/>
  <c r="AG3623" i="4" s="1"/>
  <c r="AG3624" i="4" s="1"/>
  <c r="AG3625" i="4" s="1"/>
  <c r="AG3626" i="4" s="1"/>
  <c r="AG3627" i="4" s="1"/>
  <c r="AG3628" i="4" s="1"/>
  <c r="AG3629" i="4" s="1"/>
  <c r="AG3630" i="4" s="1"/>
  <c r="AG3631" i="4" s="1"/>
  <c r="AG3632" i="4" s="1"/>
  <c r="AG3633" i="4" s="1"/>
  <c r="AG3634" i="4" s="1"/>
  <c r="AG3635" i="4" s="1"/>
  <c r="AG3636" i="4" s="1"/>
  <c r="AG3637" i="4" s="1"/>
  <c r="AG3638" i="4" s="1"/>
  <c r="AG3639" i="4" s="1"/>
  <c r="AG3640" i="4" s="1"/>
  <c r="AG3641" i="4" s="1"/>
  <c r="AG3642" i="4" s="1"/>
  <c r="AG3643" i="4" s="1"/>
  <c r="AG3644" i="4" s="1"/>
  <c r="AG3645" i="4" s="1"/>
  <c r="AG3646" i="4" s="1"/>
  <c r="AG3647" i="4" s="1"/>
  <c r="AG3648" i="4" s="1"/>
  <c r="AG3649" i="4" s="1"/>
  <c r="AG3650" i="4" s="1"/>
  <c r="AG3651" i="4" s="1"/>
  <c r="AG3652" i="4" s="1"/>
  <c r="AG3653" i="4" s="1"/>
  <c r="AG3654" i="4" s="1"/>
  <c r="AG3655" i="4" s="1"/>
  <c r="AG3656" i="4" s="1"/>
  <c r="AG3657" i="4" s="1"/>
  <c r="AG3658" i="4" s="1"/>
  <c r="AG3659" i="4" s="1"/>
  <c r="AG3660" i="4" s="1"/>
  <c r="AG3661" i="4" s="1"/>
  <c r="AG3662" i="4" s="1"/>
  <c r="AG3663" i="4" s="1"/>
  <c r="AG3664" i="4" s="1"/>
  <c r="AG3665" i="4" s="1"/>
  <c r="AG3666" i="4" s="1"/>
  <c r="AG3667" i="4" s="1"/>
  <c r="AG3668" i="4" s="1"/>
  <c r="AG3669" i="4" s="1"/>
  <c r="AG3670" i="4" s="1"/>
  <c r="AG3671" i="4" s="1"/>
  <c r="AG3672" i="4" s="1"/>
  <c r="AG3673" i="4" s="1"/>
  <c r="AG3674" i="4" s="1"/>
  <c r="AG3675" i="4" s="1"/>
  <c r="AG3676" i="4" s="1"/>
  <c r="AG3677" i="4" s="1"/>
  <c r="AG3678" i="4" s="1"/>
  <c r="AG3679" i="4" s="1"/>
  <c r="AG3680" i="4" s="1"/>
  <c r="AG3681" i="4" s="1"/>
  <c r="AG3682" i="4" s="1"/>
  <c r="AG3683" i="4" s="1"/>
  <c r="AG3684" i="4" s="1"/>
  <c r="AG3685" i="4" s="1"/>
  <c r="AG3686" i="4" s="1"/>
  <c r="AG3687" i="4" s="1"/>
  <c r="AG3688" i="4" s="1"/>
  <c r="AG3689" i="4" s="1"/>
  <c r="AG3690" i="4" s="1"/>
  <c r="AG3691" i="4" s="1"/>
  <c r="AG3692" i="4" s="1"/>
  <c r="AG3693" i="4" s="1"/>
  <c r="AG3694" i="4" s="1"/>
  <c r="AG3695" i="4" s="1"/>
  <c r="AG3696" i="4" s="1"/>
  <c r="AG3697" i="4" s="1"/>
  <c r="AG3698" i="4" s="1"/>
  <c r="AG3699" i="4" s="1"/>
  <c r="AG3700" i="4" s="1"/>
  <c r="AG3701" i="4" s="1"/>
  <c r="AG3702" i="4" s="1"/>
  <c r="AG3703" i="4" s="1"/>
  <c r="AG3704" i="4" s="1"/>
  <c r="AG3705" i="4" s="1"/>
  <c r="AG3706" i="4" s="1"/>
  <c r="AG3707" i="4" s="1"/>
  <c r="AG3708" i="4" s="1"/>
  <c r="AG3709" i="4" s="1"/>
  <c r="AG3710" i="4" s="1"/>
  <c r="AG3711" i="4" s="1"/>
  <c r="AG3712" i="4" s="1"/>
  <c r="AG3713" i="4" s="1"/>
  <c r="AG3714" i="4" s="1"/>
  <c r="AG3715" i="4" s="1"/>
  <c r="AG3716" i="4" s="1"/>
  <c r="AG3717" i="4" s="1"/>
  <c r="AG3718" i="4" s="1"/>
  <c r="AG3719" i="4" s="1"/>
  <c r="AG3720" i="4" s="1"/>
  <c r="AG3721" i="4" s="1"/>
  <c r="AG3722" i="4" s="1"/>
  <c r="AG3723" i="4" s="1"/>
  <c r="AG3724" i="4" s="1"/>
  <c r="AG3725" i="4" s="1"/>
  <c r="AG3726" i="4" s="1"/>
  <c r="AG3727" i="4" s="1"/>
  <c r="AG3728" i="4" s="1"/>
  <c r="AG3729" i="4" s="1"/>
  <c r="AG3730" i="4" s="1"/>
  <c r="AG3731" i="4" s="1"/>
  <c r="AG3732" i="4" s="1"/>
  <c r="AG3733" i="4" s="1"/>
  <c r="AG3734" i="4" s="1"/>
  <c r="AG3735" i="4" s="1"/>
  <c r="AG3736" i="4" s="1"/>
  <c r="AG3737" i="4" s="1"/>
  <c r="AG3738" i="4" s="1"/>
  <c r="AG3739" i="4" s="1"/>
  <c r="AG3740" i="4" s="1"/>
  <c r="AG3741" i="4" s="1"/>
  <c r="AG3742" i="4" s="1"/>
  <c r="AG3743" i="4" s="1"/>
  <c r="AG3744" i="4" s="1"/>
  <c r="AG3745" i="4" s="1"/>
  <c r="AG3746" i="4" s="1"/>
  <c r="AG3747" i="4" s="1"/>
  <c r="AG3748" i="4" s="1"/>
  <c r="AG3749" i="4" s="1"/>
  <c r="AG3750" i="4" s="1"/>
  <c r="AG3751" i="4" s="1"/>
  <c r="AG3752" i="4" s="1"/>
  <c r="AG3753" i="4" s="1"/>
  <c r="AG3754" i="4" s="1"/>
  <c r="AG3755" i="4" s="1"/>
  <c r="AG3756" i="4" s="1"/>
  <c r="AG3757" i="4" s="1"/>
  <c r="AG3758" i="4" s="1"/>
  <c r="AG3759" i="4" s="1"/>
  <c r="AG3760" i="4" s="1"/>
  <c r="AG3761" i="4" s="1"/>
  <c r="AG3762" i="4" s="1"/>
  <c r="AG3763" i="4" s="1"/>
  <c r="AG3764" i="4" s="1"/>
  <c r="AG3765" i="4" s="1"/>
  <c r="AG3766" i="4" s="1"/>
  <c r="AG3767" i="4" s="1"/>
  <c r="AG3768" i="4" s="1"/>
  <c r="AG3769" i="4" s="1"/>
  <c r="AG3770" i="4" s="1"/>
  <c r="AG3771" i="4" s="1"/>
  <c r="AG3772" i="4" s="1"/>
  <c r="AG3773" i="4" s="1"/>
  <c r="AG3774" i="4" s="1"/>
  <c r="AG3775" i="4" s="1"/>
  <c r="AG3776" i="4" s="1"/>
  <c r="AG3777" i="4" s="1"/>
  <c r="AG3778" i="4" s="1"/>
  <c r="AG3779" i="4" s="1"/>
  <c r="AG3780" i="4" s="1"/>
  <c r="AG3781" i="4" s="1"/>
  <c r="AG3782" i="4" s="1"/>
  <c r="AG3783" i="4" s="1"/>
  <c r="AG3784" i="4" s="1"/>
  <c r="AG3785" i="4" s="1"/>
  <c r="AG3786" i="4" s="1"/>
  <c r="AG3787" i="4" s="1"/>
  <c r="AG3788" i="4" s="1"/>
  <c r="AG3789" i="4" s="1"/>
  <c r="AG3790" i="4" s="1"/>
  <c r="AG3791" i="4" s="1"/>
  <c r="AG3792" i="4" s="1"/>
  <c r="AG3793" i="4" s="1"/>
  <c r="AG3794" i="4" s="1"/>
  <c r="AG3795" i="4" s="1"/>
  <c r="AG3796" i="4" s="1"/>
  <c r="AG3797" i="4" s="1"/>
  <c r="AG3798" i="4" s="1"/>
  <c r="AG3799" i="4" s="1"/>
  <c r="AG3800" i="4" s="1"/>
  <c r="AG3801" i="4" s="1"/>
  <c r="AG3802" i="4" s="1"/>
  <c r="AG3803" i="4" s="1"/>
  <c r="AG3804" i="4" s="1"/>
  <c r="AG3805" i="4" s="1"/>
  <c r="AG3806" i="4" s="1"/>
  <c r="AG3807" i="4" s="1"/>
  <c r="AG3808" i="4" s="1"/>
  <c r="AG3809" i="4" s="1"/>
  <c r="AG3810" i="4" s="1"/>
  <c r="AG3811" i="4" s="1"/>
  <c r="AG3812" i="4" s="1"/>
  <c r="AG3813" i="4" s="1"/>
  <c r="AG3814" i="4" s="1"/>
  <c r="AG3815" i="4" s="1"/>
  <c r="AG3816" i="4" s="1"/>
  <c r="AG3817" i="4" s="1"/>
  <c r="AG3818" i="4" s="1"/>
  <c r="AG3819" i="4" s="1"/>
  <c r="AG3820" i="4" s="1"/>
  <c r="AG3821" i="4" s="1"/>
  <c r="AG3822" i="4" s="1"/>
  <c r="AG3823" i="4" s="1"/>
  <c r="AG3824" i="4" s="1"/>
  <c r="AG3825" i="4" s="1"/>
  <c r="AG3826" i="4" s="1"/>
  <c r="AG3827" i="4" s="1"/>
  <c r="AG3828" i="4" s="1"/>
  <c r="AG3829" i="4" s="1"/>
  <c r="AG3830" i="4" s="1"/>
  <c r="AG3831" i="4" s="1"/>
  <c r="AG3832" i="4" s="1"/>
  <c r="AG3833" i="4" s="1"/>
  <c r="AG3834" i="4" s="1"/>
  <c r="AG3835" i="4" s="1"/>
  <c r="AG3836" i="4" s="1"/>
  <c r="AG3837" i="4" s="1"/>
  <c r="AG3838" i="4" s="1"/>
  <c r="AG3839" i="4" s="1"/>
  <c r="AG3840" i="4" s="1"/>
  <c r="AG3841" i="4" s="1"/>
  <c r="AG3842" i="4" s="1"/>
  <c r="AG3843" i="4" s="1"/>
  <c r="AG3844" i="4" s="1"/>
  <c r="AG3845" i="4" s="1"/>
  <c r="AG3846" i="4" s="1"/>
  <c r="AG3847" i="4" s="1"/>
  <c r="AG3848" i="4" s="1"/>
  <c r="AG3849" i="4" s="1"/>
  <c r="AG3850" i="4" s="1"/>
  <c r="AG3851" i="4" s="1"/>
  <c r="AG3852" i="4" s="1"/>
  <c r="AG3853" i="4" s="1"/>
  <c r="AG3854" i="4" s="1"/>
  <c r="AG3855" i="4" s="1"/>
  <c r="AG3856" i="4" s="1"/>
  <c r="AG3857" i="4" s="1"/>
  <c r="AG3858" i="4" s="1"/>
  <c r="AG3859" i="4" s="1"/>
  <c r="AG3860" i="4" s="1"/>
  <c r="AG3861" i="4" s="1"/>
  <c r="AG3862" i="4" s="1"/>
  <c r="AG3863" i="4" s="1"/>
  <c r="AG3864" i="4" s="1"/>
  <c r="AG3865" i="4" s="1"/>
  <c r="AG3866" i="4" s="1"/>
  <c r="AG3867" i="4" s="1"/>
  <c r="AG3868" i="4" s="1"/>
  <c r="AG3869" i="4" s="1"/>
  <c r="AG3870" i="4" s="1"/>
  <c r="AG3871" i="4" s="1"/>
  <c r="AG3872" i="4" s="1"/>
  <c r="AG3873" i="4" s="1"/>
  <c r="AG3874" i="4" s="1"/>
  <c r="AG3875" i="4" s="1"/>
  <c r="AG3876" i="4" s="1"/>
  <c r="AG3877" i="4" s="1"/>
  <c r="AG3878" i="4" s="1"/>
  <c r="AG3879" i="4" s="1"/>
  <c r="AG3880" i="4" s="1"/>
  <c r="AG3881" i="4" s="1"/>
  <c r="AG3882" i="4" s="1"/>
  <c r="AG3883" i="4" s="1"/>
  <c r="AG3884" i="4" s="1"/>
  <c r="AG3885" i="4" s="1"/>
  <c r="AG3886" i="4" s="1"/>
  <c r="AG3887" i="4" s="1"/>
  <c r="AG3888" i="4" s="1"/>
  <c r="AG3889" i="4" s="1"/>
  <c r="AG3890" i="4" s="1"/>
  <c r="AG3891" i="4" s="1"/>
  <c r="AG3892" i="4" s="1"/>
  <c r="AG3893" i="4" s="1"/>
  <c r="AG3894" i="4" s="1"/>
  <c r="AG3895" i="4" s="1"/>
  <c r="AG3896" i="4" s="1"/>
  <c r="AG3897" i="4" s="1"/>
  <c r="AG3898" i="4" s="1"/>
  <c r="AG3899" i="4" s="1"/>
  <c r="AG3900" i="4" s="1"/>
  <c r="AG3901" i="4" s="1"/>
  <c r="AG3902" i="4" s="1"/>
  <c r="AG3903" i="4" s="1"/>
  <c r="AG3904" i="4" s="1"/>
  <c r="AG3905" i="4" s="1"/>
  <c r="AG3906" i="4" s="1"/>
  <c r="AG3907" i="4" s="1"/>
  <c r="AG3908" i="4" s="1"/>
  <c r="AG3909" i="4" s="1"/>
  <c r="AG3910" i="4" s="1"/>
  <c r="AG3911" i="4" s="1"/>
  <c r="AG3912" i="4" s="1"/>
  <c r="AG3913" i="4" s="1"/>
  <c r="AG3914" i="4" s="1"/>
  <c r="AG3915" i="4" s="1"/>
  <c r="AG3916" i="4" s="1"/>
  <c r="AG3917" i="4" s="1"/>
  <c r="AG3918" i="4" s="1"/>
  <c r="AG3919" i="4" s="1"/>
  <c r="AG3920" i="4" s="1"/>
  <c r="AG3921" i="4" s="1"/>
  <c r="AG3922" i="4" s="1"/>
  <c r="AG3923" i="4" s="1"/>
  <c r="AG3924" i="4" s="1"/>
  <c r="AG3925" i="4" s="1"/>
  <c r="AG3926" i="4" s="1"/>
  <c r="AG3927" i="4" s="1"/>
  <c r="AG3928" i="4" s="1"/>
  <c r="AG3929" i="4" s="1"/>
  <c r="AG3930" i="4" s="1"/>
  <c r="AG3931" i="4" s="1"/>
  <c r="AG3932" i="4" s="1"/>
  <c r="AG3933" i="4" s="1"/>
  <c r="AG3934" i="4" s="1"/>
  <c r="AG3935" i="4" s="1"/>
  <c r="AG3936" i="4" s="1"/>
  <c r="AG3937" i="4" s="1"/>
  <c r="AG3938" i="4" s="1"/>
  <c r="AG3939" i="4" s="1"/>
  <c r="AG3940" i="4" s="1"/>
  <c r="AG3941" i="4" s="1"/>
  <c r="AG3942" i="4" s="1"/>
  <c r="AG3943" i="4" s="1"/>
  <c r="AG3944" i="4" s="1"/>
  <c r="AG3945" i="4" s="1"/>
  <c r="AG3946" i="4" s="1"/>
  <c r="AG3947" i="4" s="1"/>
  <c r="AG3948" i="4" s="1"/>
  <c r="AG3949" i="4" s="1"/>
  <c r="AG3950" i="4" s="1"/>
  <c r="AG3951" i="4" s="1"/>
  <c r="AG3952" i="4" s="1"/>
  <c r="AG3953" i="4" s="1"/>
  <c r="AG3954" i="4" s="1"/>
  <c r="AG3955" i="4" s="1"/>
  <c r="AG3956" i="4" s="1"/>
  <c r="AG3957" i="4" s="1"/>
  <c r="AG3958" i="4" s="1"/>
  <c r="AG3959" i="4" s="1"/>
  <c r="AG3960" i="4" s="1"/>
  <c r="AG3961" i="4" s="1"/>
  <c r="AG3962" i="4" s="1"/>
  <c r="AG3963" i="4" s="1"/>
  <c r="AG3964" i="4" s="1"/>
  <c r="AG3965" i="4" s="1"/>
  <c r="AG3966" i="4" s="1"/>
  <c r="AG3967" i="4" s="1"/>
  <c r="AG3968" i="4" s="1"/>
  <c r="AG3969" i="4" s="1"/>
  <c r="AG3970" i="4" s="1"/>
  <c r="AG3971" i="4" s="1"/>
  <c r="AG3972" i="4" s="1"/>
  <c r="AG3973" i="4" s="1"/>
  <c r="AG3974" i="4" s="1"/>
  <c r="AG3975" i="4" s="1"/>
  <c r="AG3976" i="4" s="1"/>
  <c r="AG3977" i="4" s="1"/>
  <c r="AG3978" i="4" s="1"/>
  <c r="AG3979" i="4" s="1"/>
  <c r="AG3980" i="4" s="1"/>
  <c r="AG3981" i="4" s="1"/>
  <c r="AG3982" i="4" s="1"/>
  <c r="AG3983" i="4" s="1"/>
  <c r="AG3984" i="4" s="1"/>
  <c r="AG3985" i="4" s="1"/>
  <c r="AG3986" i="4" s="1"/>
  <c r="AG3987" i="4" s="1"/>
  <c r="AG3988" i="4" s="1"/>
  <c r="AG3989" i="4" s="1"/>
  <c r="AG3990" i="4" s="1"/>
  <c r="AG3991" i="4" s="1"/>
  <c r="AG3992" i="4" s="1"/>
  <c r="AG3993" i="4" s="1"/>
  <c r="AG3994" i="4" s="1"/>
  <c r="AG3995" i="4" s="1"/>
  <c r="AG3996" i="4" s="1"/>
  <c r="AG3997" i="4" s="1"/>
  <c r="AG3998" i="4" s="1"/>
  <c r="AG3999" i="4" s="1"/>
  <c r="AG4000" i="4" s="1"/>
  <c r="AG4001" i="4" s="1"/>
  <c r="AG4002" i="4" s="1"/>
  <c r="AG4003" i="4" s="1"/>
  <c r="AG4004" i="4" s="1"/>
  <c r="AG4005" i="4" s="1"/>
  <c r="AG4006" i="4" s="1"/>
  <c r="AG4007" i="4" s="1"/>
  <c r="AG4008" i="4" s="1"/>
  <c r="AG4009" i="4" s="1"/>
  <c r="AG4010" i="4" s="1"/>
  <c r="AG4011" i="4" s="1"/>
  <c r="AG4012" i="4" s="1"/>
  <c r="AG4013" i="4" s="1"/>
  <c r="AG4014" i="4" s="1"/>
  <c r="AG4015" i="4" s="1"/>
  <c r="AG4016" i="4" s="1"/>
  <c r="AG4017" i="4" s="1"/>
  <c r="AG4018" i="4" s="1"/>
  <c r="AG4019" i="4" s="1"/>
  <c r="AG4020" i="4" s="1"/>
  <c r="AG4021" i="4" s="1"/>
  <c r="AG4022" i="4" s="1"/>
  <c r="AG4023" i="4" s="1"/>
  <c r="AG4024" i="4" s="1"/>
  <c r="AG4025" i="4" s="1"/>
  <c r="AG4026" i="4" s="1"/>
  <c r="AG4027" i="4" s="1"/>
  <c r="AG4028" i="4" s="1"/>
  <c r="AG4029" i="4" s="1"/>
  <c r="AG4030" i="4" s="1"/>
  <c r="AG4031" i="4" s="1"/>
  <c r="AG4032" i="4" s="1"/>
  <c r="AG4033" i="4" s="1"/>
  <c r="AG4034" i="4" s="1"/>
  <c r="AG4035" i="4" s="1"/>
  <c r="AG4036" i="4" s="1"/>
  <c r="AG4037" i="4" s="1"/>
  <c r="AG4038" i="4" s="1"/>
  <c r="AG4039" i="4" s="1"/>
  <c r="AG4040" i="4" s="1"/>
  <c r="AG4041" i="4" s="1"/>
  <c r="AG4042" i="4" s="1"/>
  <c r="AG4043" i="4" s="1"/>
  <c r="AG4044" i="4" s="1"/>
  <c r="AG4045" i="4" s="1"/>
  <c r="AG4046" i="4" s="1"/>
  <c r="AG4047" i="4" s="1"/>
  <c r="AG4048" i="4" s="1"/>
  <c r="AG4049" i="4" s="1"/>
  <c r="AG4050" i="4" s="1"/>
  <c r="AG4051" i="4" s="1"/>
  <c r="AG4052" i="4" s="1"/>
  <c r="AG4053" i="4" s="1"/>
  <c r="AG4054" i="4" s="1"/>
  <c r="AG4055" i="4" s="1"/>
  <c r="AG4056" i="4" s="1"/>
  <c r="AG4057" i="4" s="1"/>
  <c r="AG4058" i="4" s="1"/>
  <c r="AG4059" i="4" s="1"/>
  <c r="AG4060" i="4" s="1"/>
  <c r="AG4061" i="4" s="1"/>
  <c r="AG4062" i="4" s="1"/>
  <c r="AG4063" i="4" s="1"/>
  <c r="AG4064" i="4" s="1"/>
  <c r="AG4065" i="4" s="1"/>
  <c r="AG4066" i="4" s="1"/>
  <c r="AG4067" i="4" s="1"/>
  <c r="AG4068" i="4" s="1"/>
  <c r="AG4069" i="4" s="1"/>
  <c r="AG4070" i="4" s="1"/>
  <c r="AG4071" i="4" s="1"/>
  <c r="AG4072" i="4" s="1"/>
  <c r="AG4073" i="4" s="1"/>
  <c r="AG4074" i="4" s="1"/>
  <c r="AG4075" i="4" s="1"/>
  <c r="AG4076" i="4" s="1"/>
  <c r="AG4077" i="4" s="1"/>
  <c r="AG4078" i="4" s="1"/>
  <c r="AG4079" i="4" s="1"/>
  <c r="AG4080" i="4" s="1"/>
  <c r="AG4081" i="4" s="1"/>
  <c r="AG4082" i="4" s="1"/>
  <c r="AG4083" i="4" s="1"/>
  <c r="AG4084" i="4" s="1"/>
  <c r="AG4085" i="4" s="1"/>
  <c r="AG4086" i="4" s="1"/>
  <c r="AG4087" i="4" s="1"/>
  <c r="AG4088" i="4" s="1"/>
  <c r="AG4089" i="4" s="1"/>
  <c r="AG4090" i="4" s="1"/>
  <c r="AG4091" i="4" s="1"/>
  <c r="AG4092" i="4" s="1"/>
  <c r="AG4093" i="4" s="1"/>
  <c r="AG4094" i="4" s="1"/>
  <c r="AG4095" i="4" s="1"/>
  <c r="AG4096" i="4" s="1"/>
  <c r="AG4097" i="4" s="1"/>
  <c r="AG4098" i="4" s="1"/>
  <c r="AG4099" i="4" s="1"/>
  <c r="AG4100" i="4" s="1"/>
  <c r="AG4101" i="4" s="1"/>
  <c r="AG4102" i="4" s="1"/>
  <c r="AG4103" i="4" s="1"/>
  <c r="AG4104" i="4" s="1"/>
  <c r="AG4105" i="4" s="1"/>
  <c r="AG4106" i="4" s="1"/>
  <c r="AG4107" i="4" s="1"/>
  <c r="AG4108" i="4" s="1"/>
  <c r="AG4109" i="4" s="1"/>
  <c r="AG4110" i="4" s="1"/>
  <c r="AG4111" i="4" s="1"/>
  <c r="AG4112" i="4" s="1"/>
  <c r="AG4113" i="4" s="1"/>
  <c r="AG4114" i="4" s="1"/>
  <c r="AG4115" i="4" s="1"/>
  <c r="AG4116" i="4" s="1"/>
  <c r="AG4117" i="4" s="1"/>
  <c r="AG4118" i="4" s="1"/>
  <c r="AG4119" i="4" s="1"/>
  <c r="AG4120" i="4" s="1"/>
  <c r="AG4121" i="4" s="1"/>
  <c r="AG4122" i="4" s="1"/>
  <c r="AG4123" i="4" s="1"/>
  <c r="AG4124" i="4" s="1"/>
  <c r="AG4125" i="4" s="1"/>
  <c r="AG4126" i="4" s="1"/>
  <c r="AG4127" i="4" s="1"/>
  <c r="AG4128" i="4" s="1"/>
  <c r="AG4129" i="4" s="1"/>
  <c r="AG4130" i="4" s="1"/>
  <c r="AG4131" i="4" s="1"/>
  <c r="AG4132" i="4" s="1"/>
  <c r="AG4133" i="4" s="1"/>
  <c r="AG4134" i="4" s="1"/>
  <c r="AG4135" i="4" s="1"/>
  <c r="AG4136" i="4" s="1"/>
  <c r="AG4137" i="4" s="1"/>
  <c r="AG4138" i="4" s="1"/>
  <c r="AG4139" i="4" s="1"/>
  <c r="AG4140" i="4" s="1"/>
  <c r="AG4141" i="4" s="1"/>
  <c r="AG4142" i="4" s="1"/>
  <c r="AG4143" i="4" s="1"/>
  <c r="AG4144" i="4" s="1"/>
  <c r="AG4145" i="4" s="1"/>
  <c r="AG4146" i="4" s="1"/>
  <c r="AG4147" i="4" s="1"/>
  <c r="AG4148" i="4" s="1"/>
  <c r="AG4149" i="4" s="1"/>
  <c r="AG4150" i="4" s="1"/>
  <c r="AG4151" i="4" s="1"/>
  <c r="AG4152" i="4" s="1"/>
  <c r="AG4153" i="4" s="1"/>
  <c r="AG4154" i="4" s="1"/>
  <c r="AG4155" i="4" s="1"/>
  <c r="AG4156" i="4" s="1"/>
  <c r="AG4157" i="4" s="1"/>
  <c r="AG4158" i="4" s="1"/>
  <c r="AG4159" i="4" s="1"/>
  <c r="AG4160" i="4" s="1"/>
  <c r="AG4161" i="4" s="1"/>
  <c r="AG4162" i="4" s="1"/>
  <c r="AG4163" i="4" s="1"/>
  <c r="AG4164" i="4" s="1"/>
  <c r="AG4165" i="4" s="1"/>
  <c r="AG4166" i="4" s="1"/>
  <c r="AG4167" i="4" s="1"/>
  <c r="AG4168" i="4" s="1"/>
  <c r="AG4169" i="4" s="1"/>
  <c r="AG4170" i="4" s="1"/>
  <c r="AG4171" i="4" s="1"/>
  <c r="AG4172" i="4" s="1"/>
  <c r="AG4173" i="4" s="1"/>
  <c r="AG4174" i="4" s="1"/>
  <c r="AG4175" i="4" s="1"/>
  <c r="AG4176" i="4" s="1"/>
  <c r="AG4177" i="4" s="1"/>
  <c r="AG4178" i="4" s="1"/>
  <c r="AG4179" i="4" s="1"/>
  <c r="AG4180" i="4" s="1"/>
  <c r="AG4181" i="4" s="1"/>
  <c r="AG4182" i="4" s="1"/>
  <c r="AG4183" i="4" s="1"/>
  <c r="AG4184" i="4" s="1"/>
  <c r="AG4185" i="4" s="1"/>
  <c r="AG4186" i="4" s="1"/>
  <c r="AG4187" i="4" s="1"/>
  <c r="AG4188" i="4" s="1"/>
  <c r="AG4189" i="4" s="1"/>
  <c r="AG4190" i="4" s="1"/>
  <c r="AG4191" i="4" s="1"/>
  <c r="AG4192" i="4" s="1"/>
  <c r="AG4193" i="4" s="1"/>
  <c r="AG4194" i="4" s="1"/>
  <c r="AG4195" i="4" s="1"/>
  <c r="AG4196" i="4" s="1"/>
  <c r="AG4197" i="4" s="1"/>
  <c r="AG4198" i="4" s="1"/>
  <c r="AG4199" i="4" s="1"/>
  <c r="AG4200" i="4" s="1"/>
  <c r="AG4201" i="4" s="1"/>
  <c r="AG4202" i="4" s="1"/>
  <c r="AG4203" i="4" s="1"/>
  <c r="AG4204" i="4" s="1"/>
  <c r="AG4205" i="4" s="1"/>
  <c r="AG4206" i="4" s="1"/>
  <c r="AG4207" i="4" s="1"/>
  <c r="AG4208" i="4" s="1"/>
  <c r="AG4209" i="4" s="1"/>
  <c r="AG4210" i="4" s="1"/>
  <c r="AG4211" i="4" s="1"/>
  <c r="AG4212" i="4" s="1"/>
  <c r="AG4213" i="4" s="1"/>
  <c r="AG4214" i="4" s="1"/>
  <c r="AG4215" i="4" s="1"/>
  <c r="AG4216" i="4" s="1"/>
  <c r="AG4217" i="4" s="1"/>
  <c r="AG4218" i="4" s="1"/>
  <c r="AG4219" i="4" s="1"/>
  <c r="AG4220" i="4" s="1"/>
  <c r="AG4221" i="4" s="1"/>
  <c r="AG4222" i="4" s="1"/>
  <c r="AG4223" i="4" s="1"/>
  <c r="AG4224" i="4" s="1"/>
  <c r="AG4225" i="4" s="1"/>
  <c r="AG4226" i="4" s="1"/>
  <c r="AG4227" i="4" s="1"/>
  <c r="AG4228" i="4" s="1"/>
  <c r="AG4229" i="4" s="1"/>
  <c r="AG4230" i="4" s="1"/>
  <c r="AG4231" i="4" s="1"/>
  <c r="AG4232" i="4" s="1"/>
  <c r="AG4233" i="4" s="1"/>
  <c r="AG4234" i="4" s="1"/>
  <c r="AG4235" i="4" s="1"/>
  <c r="AG4236" i="4" s="1"/>
  <c r="AG4237" i="4" s="1"/>
  <c r="AG4238" i="4" s="1"/>
  <c r="AG4239" i="4" s="1"/>
  <c r="AG4240" i="4" s="1"/>
  <c r="AG4241" i="4" s="1"/>
  <c r="AG4242" i="4" s="1"/>
  <c r="AG4243" i="4" s="1"/>
  <c r="AG4244" i="4" s="1"/>
  <c r="AG4245" i="4" s="1"/>
  <c r="AG4246" i="4" s="1"/>
  <c r="AG4247" i="4" s="1"/>
  <c r="AG4248" i="4" s="1"/>
  <c r="AG4249" i="4" s="1"/>
  <c r="AG4250" i="4" s="1"/>
  <c r="AG4251" i="4" s="1"/>
  <c r="AG4252" i="4" s="1"/>
  <c r="AG4253" i="4" s="1"/>
  <c r="AG4254" i="4" s="1"/>
  <c r="AG4255" i="4" s="1"/>
  <c r="AG4256" i="4" s="1"/>
  <c r="AG4257" i="4" s="1"/>
  <c r="AG4258" i="4" s="1"/>
  <c r="AG4259" i="4" s="1"/>
  <c r="AG4260" i="4" s="1"/>
  <c r="AG4261" i="4" s="1"/>
  <c r="AG4262" i="4" s="1"/>
  <c r="AG4263" i="4" s="1"/>
  <c r="AG4264" i="4" s="1"/>
  <c r="AG4265" i="4" s="1"/>
  <c r="AG4266" i="4" s="1"/>
  <c r="AG4267" i="4" s="1"/>
  <c r="AG4268" i="4" s="1"/>
  <c r="AG4269" i="4" s="1"/>
  <c r="AG4270" i="4" s="1"/>
  <c r="AG4271" i="4" s="1"/>
  <c r="AG4272" i="4" s="1"/>
  <c r="AG4273" i="4" s="1"/>
  <c r="AG4274" i="4" s="1"/>
  <c r="AG4275" i="4" s="1"/>
  <c r="AG4276" i="4" s="1"/>
  <c r="AG4277" i="4" s="1"/>
  <c r="AG4278" i="4" s="1"/>
  <c r="AG4279" i="4" s="1"/>
  <c r="AG4280" i="4" s="1"/>
  <c r="AG4281" i="4" s="1"/>
  <c r="AG4282" i="4" s="1"/>
  <c r="AG4283" i="4" s="1"/>
  <c r="AG4284" i="4" s="1"/>
  <c r="AG4285" i="4" s="1"/>
  <c r="AG4286" i="4" s="1"/>
  <c r="AG4287" i="4" s="1"/>
  <c r="AG4288" i="4" s="1"/>
  <c r="AG4289" i="4" s="1"/>
  <c r="AG4290" i="4" s="1"/>
  <c r="AG4291" i="4" s="1"/>
  <c r="AG4292" i="4" s="1"/>
  <c r="AG4293" i="4" s="1"/>
  <c r="AG4294" i="4" s="1"/>
  <c r="AG4295" i="4" s="1"/>
  <c r="AG4296" i="4" s="1"/>
  <c r="AG4297" i="4" s="1"/>
  <c r="AG4298" i="4" s="1"/>
  <c r="AG4299" i="4" s="1"/>
  <c r="AG4300" i="4" s="1"/>
  <c r="AG4301" i="4" s="1"/>
  <c r="AG4302" i="4" s="1"/>
  <c r="AG4303" i="4" s="1"/>
  <c r="AG4304" i="4" s="1"/>
  <c r="AG4305" i="4" s="1"/>
  <c r="AG4306" i="4" s="1"/>
  <c r="AG4307" i="4" s="1"/>
  <c r="AG4308" i="4" s="1"/>
  <c r="AG4309" i="4" s="1"/>
  <c r="AG4310" i="4" s="1"/>
  <c r="AG4311" i="4" s="1"/>
  <c r="AG4312" i="4" s="1"/>
  <c r="AG4313" i="4" s="1"/>
  <c r="AG4314" i="4" s="1"/>
  <c r="AG4315" i="4" s="1"/>
  <c r="AG4316" i="4" s="1"/>
  <c r="AG4317" i="4" s="1"/>
  <c r="AG4318" i="4" s="1"/>
  <c r="AG4319" i="4" s="1"/>
  <c r="AG4320" i="4" s="1"/>
  <c r="AG4321" i="4" s="1"/>
  <c r="AG4322" i="4" s="1"/>
  <c r="AG4323" i="4" s="1"/>
  <c r="AG4324" i="4" s="1"/>
  <c r="AG4325" i="4" s="1"/>
  <c r="AG4326" i="4" s="1"/>
  <c r="AG4327" i="4" s="1"/>
  <c r="AG4328" i="4" s="1"/>
  <c r="AG4329" i="4" s="1"/>
  <c r="AG4330" i="4" s="1"/>
  <c r="AG4331" i="4" s="1"/>
  <c r="AG4332" i="4" s="1"/>
  <c r="AG4333" i="4" s="1"/>
  <c r="AG4334" i="4" s="1"/>
  <c r="AG4335" i="4" s="1"/>
  <c r="AG4336" i="4" s="1"/>
  <c r="AG4337" i="4" s="1"/>
  <c r="AG4338" i="4" s="1"/>
  <c r="AG4339" i="4" s="1"/>
  <c r="AG4340" i="4" s="1"/>
  <c r="AG4341" i="4" s="1"/>
  <c r="AG4342" i="4" s="1"/>
  <c r="AG4343" i="4" s="1"/>
  <c r="AG4344" i="4" s="1"/>
  <c r="AG4345" i="4" s="1"/>
  <c r="AG4346" i="4" s="1"/>
  <c r="AG4347" i="4" s="1"/>
  <c r="AG4348" i="4" s="1"/>
  <c r="AG4349" i="4" s="1"/>
  <c r="AG4350" i="4" s="1"/>
  <c r="AG4351" i="4" s="1"/>
  <c r="AG4352" i="4" s="1"/>
  <c r="AG4353" i="4" s="1"/>
  <c r="AG4354" i="4" s="1"/>
  <c r="AG4355" i="4" s="1"/>
  <c r="AG4356" i="4" s="1"/>
  <c r="AG4357" i="4" s="1"/>
  <c r="AG4358" i="4" s="1"/>
  <c r="AG4359" i="4" s="1"/>
  <c r="AG4360" i="4" s="1"/>
  <c r="AG4361" i="4" s="1"/>
  <c r="AG4362" i="4" s="1"/>
  <c r="AG4363" i="4" s="1"/>
  <c r="AG4364" i="4" s="1"/>
  <c r="AG4365" i="4" s="1"/>
  <c r="AG4366" i="4" s="1"/>
  <c r="AG4367" i="4" s="1"/>
  <c r="AG4368" i="4" s="1"/>
  <c r="AG4369" i="4" s="1"/>
  <c r="AG4370" i="4" s="1"/>
  <c r="AG4371" i="4" s="1"/>
  <c r="AG4372" i="4" s="1"/>
  <c r="AG4373" i="4" s="1"/>
  <c r="AG4374" i="4" s="1"/>
  <c r="AG4375" i="4" s="1"/>
  <c r="AG4376" i="4" s="1"/>
  <c r="AG4377" i="4" s="1"/>
  <c r="AG4378" i="4" s="1"/>
  <c r="AG4379" i="4" s="1"/>
  <c r="AG4380" i="4" s="1"/>
  <c r="AG4381" i="4" s="1"/>
  <c r="AG4382" i="4" s="1"/>
  <c r="AG4383" i="4" s="1"/>
  <c r="AG4384" i="4" s="1"/>
  <c r="AG4385" i="4" s="1"/>
  <c r="AG4386" i="4" s="1"/>
  <c r="AG4387" i="4" s="1"/>
  <c r="AG4388" i="4" s="1"/>
  <c r="AG4389" i="4" s="1"/>
  <c r="AG4390" i="4" s="1"/>
  <c r="AG4391" i="4" s="1"/>
  <c r="AG4392" i="4" s="1"/>
  <c r="AG4393" i="4" s="1"/>
  <c r="AG4394" i="4" s="1"/>
  <c r="AG4395" i="4" s="1"/>
  <c r="AG4396" i="4" s="1"/>
  <c r="AG4397" i="4" s="1"/>
  <c r="AG4398" i="4" s="1"/>
  <c r="AG4399" i="4" s="1"/>
  <c r="AG4400" i="4" s="1"/>
  <c r="AG4401" i="4" s="1"/>
  <c r="AG4402" i="4" s="1"/>
  <c r="AG4403" i="4" s="1"/>
  <c r="AG4404" i="4" s="1"/>
  <c r="AG4405" i="4" s="1"/>
  <c r="AG4406" i="4" s="1"/>
  <c r="AG4407" i="4" s="1"/>
  <c r="AG4408" i="4" s="1"/>
  <c r="AG4409" i="4" s="1"/>
  <c r="AG4410" i="4" s="1"/>
  <c r="AG4411" i="4" s="1"/>
  <c r="AG4412" i="4" s="1"/>
  <c r="AG4413" i="4" s="1"/>
  <c r="AG4414" i="4" s="1"/>
  <c r="AG4415" i="4" s="1"/>
  <c r="AG4416" i="4" s="1"/>
  <c r="AG4417" i="4" s="1"/>
  <c r="AG4418" i="4" s="1"/>
  <c r="AG4419" i="4" s="1"/>
  <c r="AG4420" i="4" s="1"/>
  <c r="AG4421" i="4" s="1"/>
  <c r="AG4422" i="4" s="1"/>
  <c r="AG4423" i="4" s="1"/>
  <c r="AG4424" i="4" s="1"/>
  <c r="AG4425" i="4" s="1"/>
  <c r="AG4426" i="4" s="1"/>
  <c r="AG4427" i="4" s="1"/>
  <c r="AG4428" i="4" s="1"/>
  <c r="AG4429" i="4" s="1"/>
  <c r="AG4430" i="4" s="1"/>
  <c r="AG4431" i="4" s="1"/>
  <c r="AG4432" i="4" s="1"/>
  <c r="AG4433" i="4" s="1"/>
  <c r="AG4434" i="4" s="1"/>
  <c r="AG4435" i="4" s="1"/>
  <c r="AG4436" i="4" s="1"/>
  <c r="AG4437" i="4" s="1"/>
  <c r="AG4438" i="4" s="1"/>
  <c r="AG4439" i="4" s="1"/>
  <c r="AG4440" i="4" s="1"/>
  <c r="AG4441" i="4" s="1"/>
  <c r="AG4442" i="4" s="1"/>
  <c r="AG4443" i="4" s="1"/>
  <c r="AG4444" i="4" s="1"/>
  <c r="AG4445" i="4" s="1"/>
  <c r="AG4446" i="4" s="1"/>
  <c r="AG4447" i="4" s="1"/>
  <c r="AG4448" i="4" s="1"/>
  <c r="AG4449" i="4" s="1"/>
  <c r="AG4450" i="4" s="1"/>
  <c r="AG4451" i="4" s="1"/>
  <c r="AG4452" i="4" s="1"/>
  <c r="AG4453" i="4" s="1"/>
  <c r="AG4454" i="4" s="1"/>
  <c r="AG4455" i="4" s="1"/>
  <c r="AG4456" i="4" s="1"/>
  <c r="AG4457" i="4" s="1"/>
  <c r="AG4458" i="4" s="1"/>
  <c r="AG4459" i="4" s="1"/>
  <c r="AG4460" i="4" s="1"/>
  <c r="AG4461" i="4" s="1"/>
  <c r="AG4462" i="4" s="1"/>
  <c r="AG4463" i="4" s="1"/>
  <c r="AG4464" i="4" s="1"/>
  <c r="AG4465" i="4" s="1"/>
  <c r="AG4466" i="4" s="1"/>
  <c r="AG4467" i="4" s="1"/>
  <c r="AG4468" i="4" s="1"/>
  <c r="AG4469" i="4" s="1"/>
  <c r="AG4470" i="4" s="1"/>
  <c r="AG4471" i="4" s="1"/>
  <c r="AG4472" i="4" s="1"/>
  <c r="AG4473" i="4" s="1"/>
  <c r="AG4474" i="4" s="1"/>
  <c r="AG4475" i="4" s="1"/>
  <c r="AG4476" i="4" s="1"/>
  <c r="AG4477" i="4" s="1"/>
  <c r="AG4478" i="4" s="1"/>
  <c r="AG4479" i="4" s="1"/>
  <c r="AG4480" i="4" s="1"/>
  <c r="AG4481" i="4" s="1"/>
  <c r="AG4482" i="4" s="1"/>
  <c r="AG4483" i="4" s="1"/>
  <c r="AG4484" i="4" s="1"/>
  <c r="AG4485" i="4" s="1"/>
  <c r="AG4486" i="4" s="1"/>
  <c r="AG4487" i="4" s="1"/>
  <c r="AG4488" i="4" s="1"/>
  <c r="AG4489" i="4" s="1"/>
  <c r="AG4490" i="4" s="1"/>
  <c r="AG4491" i="4" s="1"/>
  <c r="AG4492" i="4" s="1"/>
  <c r="AG4493" i="4" s="1"/>
  <c r="AG4494" i="4" s="1"/>
  <c r="AG4495" i="4" s="1"/>
  <c r="AG4496" i="4" s="1"/>
  <c r="AG4497" i="4" s="1"/>
  <c r="AG4498" i="4" s="1"/>
  <c r="AG4499" i="4" s="1"/>
  <c r="AG4500" i="4" s="1"/>
  <c r="AG4501" i="4" s="1"/>
  <c r="AG4502" i="4" s="1"/>
  <c r="AG4503" i="4" s="1"/>
  <c r="AG4504" i="4" s="1"/>
  <c r="AG4505" i="4" s="1"/>
  <c r="AG4506" i="4" s="1"/>
  <c r="AG4507" i="4" s="1"/>
  <c r="AG4508" i="4" s="1"/>
  <c r="AG4509" i="4" s="1"/>
  <c r="AG4510" i="4" s="1"/>
  <c r="AG4511" i="4" s="1"/>
  <c r="AG4512" i="4" s="1"/>
  <c r="AG4513" i="4" s="1"/>
  <c r="AG4514" i="4" s="1"/>
  <c r="AG4515" i="4" s="1"/>
  <c r="AG4516" i="4" s="1"/>
  <c r="AG4517" i="4" s="1"/>
  <c r="AG4518" i="4" s="1"/>
  <c r="AG4519" i="4" s="1"/>
  <c r="AG4520" i="4" s="1"/>
  <c r="AG4521" i="4" s="1"/>
  <c r="AG4522" i="4" s="1"/>
  <c r="AG4523" i="4" s="1"/>
  <c r="AG4524" i="4" s="1"/>
  <c r="AG4525" i="4" s="1"/>
  <c r="AG4526" i="4" s="1"/>
  <c r="AG4527" i="4" s="1"/>
  <c r="AG4528" i="4" s="1"/>
  <c r="AG4529" i="4" s="1"/>
  <c r="AG4530" i="4" s="1"/>
  <c r="AG4531" i="4" s="1"/>
  <c r="AG4532" i="4" s="1"/>
  <c r="AG4533" i="4" s="1"/>
  <c r="AG4534" i="4" s="1"/>
  <c r="AG4535" i="4" s="1"/>
  <c r="AG4536" i="4" s="1"/>
  <c r="AG4537" i="4" s="1"/>
  <c r="AG4538" i="4" s="1"/>
  <c r="AG4539" i="4" s="1"/>
  <c r="AG4540" i="4" s="1"/>
  <c r="AG4541" i="4" s="1"/>
  <c r="AG4542" i="4" s="1"/>
  <c r="AG4543" i="4" s="1"/>
  <c r="AG4544" i="4" s="1"/>
  <c r="AG4545" i="4" s="1"/>
  <c r="AG4546" i="4" s="1"/>
  <c r="AG4547" i="4" s="1"/>
  <c r="AG4548" i="4" s="1"/>
  <c r="AG4549" i="4" s="1"/>
  <c r="AG4550" i="4" s="1"/>
  <c r="AG4551" i="4" s="1"/>
  <c r="AG4552" i="4" s="1"/>
  <c r="AG4553" i="4" s="1"/>
  <c r="AG4554" i="4" s="1"/>
  <c r="AG4555" i="4" s="1"/>
  <c r="AG4556" i="4" s="1"/>
  <c r="AG4557" i="4" s="1"/>
  <c r="AG4558" i="4" s="1"/>
  <c r="AG4559" i="4" s="1"/>
  <c r="AG4560" i="4" s="1"/>
  <c r="AG4561" i="4" s="1"/>
  <c r="AG4562" i="4" s="1"/>
  <c r="AG4563" i="4" s="1"/>
  <c r="AG4564" i="4" s="1"/>
  <c r="AG4565" i="4" s="1"/>
  <c r="AG4566" i="4" s="1"/>
  <c r="AG4567" i="4" s="1"/>
  <c r="AG4568" i="4" s="1"/>
  <c r="AG4569" i="4" s="1"/>
  <c r="AG4570" i="4" s="1"/>
  <c r="AG4571" i="4" s="1"/>
  <c r="AG4572" i="4" s="1"/>
  <c r="AG4573" i="4" s="1"/>
  <c r="AG4574" i="4" s="1"/>
  <c r="AG4575" i="4" s="1"/>
  <c r="AG4576" i="4" s="1"/>
  <c r="AG4577" i="4" s="1"/>
  <c r="AG4578" i="4" s="1"/>
  <c r="AG4579" i="4" s="1"/>
  <c r="AG4580" i="4" s="1"/>
  <c r="AG4581" i="4" s="1"/>
  <c r="AG4582" i="4" s="1"/>
  <c r="AG4583" i="4" s="1"/>
  <c r="AG4584" i="4" s="1"/>
  <c r="AG4585" i="4" s="1"/>
  <c r="AG4586" i="4" s="1"/>
  <c r="AG4587" i="4" s="1"/>
  <c r="AG4588" i="4" s="1"/>
  <c r="AG4589" i="4" s="1"/>
  <c r="AG4590" i="4" s="1"/>
  <c r="AG4591" i="4" s="1"/>
  <c r="AG4592" i="4" s="1"/>
  <c r="AG4593" i="4" s="1"/>
  <c r="AG4594" i="4" s="1"/>
  <c r="AG4595" i="4" s="1"/>
  <c r="AG4596" i="4" s="1"/>
  <c r="AG4597" i="4" s="1"/>
  <c r="AG4598" i="4" s="1"/>
  <c r="AG4599" i="4" s="1"/>
  <c r="AG4600" i="4" s="1"/>
  <c r="AG4601" i="4" s="1"/>
  <c r="AG4602" i="4" s="1"/>
  <c r="AG4603" i="4" s="1"/>
  <c r="AG4604" i="4" s="1"/>
  <c r="AG4605" i="4" s="1"/>
  <c r="AG4606" i="4" s="1"/>
  <c r="AG4607" i="4" s="1"/>
  <c r="AG4608" i="4" s="1"/>
  <c r="AG4609" i="4" s="1"/>
  <c r="AG4610" i="4" s="1"/>
  <c r="AG4611" i="4" s="1"/>
  <c r="AG4612" i="4" s="1"/>
  <c r="AG4613" i="4" s="1"/>
  <c r="AG4614" i="4" s="1"/>
  <c r="AG4615" i="4" s="1"/>
  <c r="AG4616" i="4" s="1"/>
  <c r="AG4617" i="4" s="1"/>
  <c r="AG4618" i="4" s="1"/>
  <c r="AG4619" i="4" s="1"/>
  <c r="AG4620" i="4" s="1"/>
  <c r="AG4621" i="4" s="1"/>
  <c r="AG4622" i="4" s="1"/>
  <c r="AG4623" i="4" s="1"/>
  <c r="AG4624" i="4" s="1"/>
  <c r="AG4625" i="4" s="1"/>
  <c r="AG4626" i="4" s="1"/>
  <c r="AG4627" i="4" s="1"/>
  <c r="AG4628" i="4" s="1"/>
  <c r="AG4629" i="4" s="1"/>
  <c r="AG4630" i="4" s="1"/>
  <c r="AG4631" i="4" s="1"/>
  <c r="AG4632" i="4" s="1"/>
  <c r="AG4633" i="4" s="1"/>
  <c r="AG4634" i="4" s="1"/>
  <c r="AG4635" i="4" s="1"/>
  <c r="AG4636" i="4" s="1"/>
  <c r="AG4637" i="4" s="1"/>
  <c r="AG4638" i="4" s="1"/>
  <c r="AG4639" i="4" s="1"/>
  <c r="AG4640" i="4" s="1"/>
  <c r="AG4641" i="4" s="1"/>
  <c r="AG4642" i="4" s="1"/>
  <c r="AG4643" i="4" s="1"/>
  <c r="AG4644" i="4" s="1"/>
  <c r="AG4645" i="4" s="1"/>
  <c r="AG4646" i="4" s="1"/>
  <c r="AG4647" i="4" s="1"/>
  <c r="AG4648" i="4" s="1"/>
  <c r="AG4649" i="4" s="1"/>
  <c r="AG4650" i="4" s="1"/>
  <c r="AG4651" i="4" s="1"/>
  <c r="AG4652" i="4" s="1"/>
  <c r="AG4653" i="4" s="1"/>
  <c r="AG4654" i="4" s="1"/>
  <c r="AG4655" i="4" s="1"/>
  <c r="AG4656" i="4" s="1"/>
  <c r="AG4657" i="4" s="1"/>
  <c r="AG4658" i="4" s="1"/>
  <c r="AG4659" i="4" s="1"/>
  <c r="AG4660" i="4" s="1"/>
  <c r="AG4661" i="4" s="1"/>
  <c r="AG4662" i="4" s="1"/>
  <c r="AG4663" i="4" s="1"/>
  <c r="AG4664" i="4" s="1"/>
  <c r="AG4665" i="4" s="1"/>
  <c r="AG4666" i="4" s="1"/>
  <c r="AG4667" i="4" s="1"/>
  <c r="AG4668" i="4" s="1"/>
  <c r="AG4669" i="4" s="1"/>
  <c r="AG4670" i="4" s="1"/>
  <c r="AG4671" i="4" s="1"/>
  <c r="AG4672" i="4" s="1"/>
  <c r="AG4673" i="4" s="1"/>
  <c r="AG4674" i="4" s="1"/>
  <c r="AG4675" i="4" s="1"/>
  <c r="AG4676" i="4" s="1"/>
  <c r="AG4677" i="4" s="1"/>
  <c r="AG4678" i="4" s="1"/>
  <c r="AG4679" i="4" s="1"/>
  <c r="AG4680" i="4" s="1"/>
  <c r="AG4681" i="4" s="1"/>
  <c r="AG4682" i="4" s="1"/>
  <c r="AG4683" i="4" s="1"/>
  <c r="AG4684" i="4" s="1"/>
  <c r="AG4685" i="4" s="1"/>
  <c r="AG4686" i="4" s="1"/>
  <c r="AG4687" i="4" s="1"/>
  <c r="AG4688" i="4" s="1"/>
  <c r="AG4689" i="4" s="1"/>
  <c r="AG4690" i="4" s="1"/>
  <c r="AG4691" i="4" s="1"/>
  <c r="AG4692" i="4" s="1"/>
  <c r="AG4693" i="4" s="1"/>
  <c r="AG4694" i="4" s="1"/>
  <c r="AG4695" i="4" s="1"/>
  <c r="AG4696" i="4" s="1"/>
  <c r="AG4697" i="4" s="1"/>
  <c r="AG4698" i="4" s="1"/>
  <c r="AG4699" i="4" s="1"/>
  <c r="AG4700" i="4" s="1"/>
  <c r="AG4701" i="4" s="1"/>
  <c r="AG4702" i="4" s="1"/>
  <c r="AG4703" i="4" s="1"/>
  <c r="AG4704" i="4" s="1"/>
  <c r="AG4705" i="4" s="1"/>
  <c r="AG4706" i="4" s="1"/>
  <c r="AG4707" i="4" s="1"/>
  <c r="AG4708" i="4" s="1"/>
  <c r="AG4709" i="4" s="1"/>
  <c r="AG4710" i="4" s="1"/>
  <c r="AG4711" i="4" s="1"/>
  <c r="AG4712" i="4" s="1"/>
  <c r="AG4713" i="4" s="1"/>
  <c r="AG4714" i="4" s="1"/>
  <c r="AG4715" i="4" s="1"/>
  <c r="AG4716" i="4" s="1"/>
  <c r="AG4717" i="4" s="1"/>
  <c r="AG4718" i="4" s="1"/>
  <c r="AG4719" i="4" s="1"/>
  <c r="AG4720" i="4" s="1"/>
  <c r="AG4721" i="4" s="1"/>
  <c r="AG4722" i="4" s="1"/>
  <c r="AG4723" i="4" s="1"/>
  <c r="AG4724" i="4" s="1"/>
  <c r="AG4725" i="4" s="1"/>
  <c r="AG4726" i="4" s="1"/>
  <c r="AG4727" i="4" s="1"/>
  <c r="AG4728" i="4" s="1"/>
  <c r="AG4729" i="4" s="1"/>
  <c r="AG4730" i="4" s="1"/>
  <c r="AG4731" i="4" s="1"/>
  <c r="AG4732" i="4" s="1"/>
  <c r="AG4733" i="4" s="1"/>
  <c r="AG4734" i="4" s="1"/>
  <c r="AG4735" i="4" s="1"/>
  <c r="AG4736" i="4" s="1"/>
  <c r="AG4737" i="4" s="1"/>
  <c r="AG4738" i="4" s="1"/>
  <c r="AG4739" i="4" s="1"/>
  <c r="AG4740" i="4" s="1"/>
  <c r="AG4741" i="4" s="1"/>
  <c r="AG4742" i="4" s="1"/>
  <c r="AG4743" i="4" s="1"/>
  <c r="AG4744" i="4" s="1"/>
  <c r="AG4745" i="4" s="1"/>
  <c r="AG4746" i="4" s="1"/>
  <c r="AG4747" i="4" s="1"/>
  <c r="AG4748" i="4" s="1"/>
  <c r="AG4749" i="4" s="1"/>
  <c r="AG4750" i="4" s="1"/>
  <c r="AG4751" i="4" s="1"/>
  <c r="AG4752" i="4" s="1"/>
  <c r="AG4753" i="4" s="1"/>
  <c r="AG4754" i="4" s="1"/>
  <c r="AG4755" i="4" s="1"/>
  <c r="AG4756" i="4" s="1"/>
  <c r="AG4757" i="4" s="1"/>
  <c r="AG4758" i="4" s="1"/>
  <c r="AG4759" i="4" s="1"/>
  <c r="AG4760" i="4" s="1"/>
  <c r="AG4761" i="4" s="1"/>
  <c r="AG4762" i="4" s="1"/>
  <c r="AG4763" i="4" s="1"/>
  <c r="AG4764" i="4" s="1"/>
  <c r="AG4765" i="4" s="1"/>
  <c r="AG4766" i="4" s="1"/>
  <c r="AG4767" i="4" s="1"/>
  <c r="AG4768" i="4" s="1"/>
  <c r="AG4769" i="4" s="1"/>
  <c r="AG4770" i="4" s="1"/>
  <c r="AG4771" i="4" s="1"/>
  <c r="AG4772" i="4" s="1"/>
  <c r="AG4773" i="4" s="1"/>
  <c r="AG4774" i="4" s="1"/>
  <c r="AG4775" i="4" s="1"/>
  <c r="AG4776" i="4" s="1"/>
  <c r="AG4777" i="4" s="1"/>
  <c r="AG4778" i="4" s="1"/>
  <c r="AG4779" i="4" s="1"/>
  <c r="AG4780" i="4" s="1"/>
  <c r="AG4781" i="4" s="1"/>
  <c r="AG4782" i="4" s="1"/>
  <c r="AG4783" i="4" s="1"/>
  <c r="AG4784" i="4" s="1"/>
  <c r="AG4785" i="4" s="1"/>
  <c r="AG4786" i="4" s="1"/>
  <c r="AG4787" i="4" s="1"/>
  <c r="AG4788" i="4" s="1"/>
  <c r="AG4789" i="4" s="1"/>
  <c r="AG4790" i="4" s="1"/>
  <c r="AG4791" i="4" s="1"/>
  <c r="AG4792" i="4" s="1"/>
  <c r="AG4793" i="4" s="1"/>
  <c r="AG4794" i="4" s="1"/>
  <c r="AG4795" i="4" s="1"/>
  <c r="AG4796" i="4" s="1"/>
  <c r="AG4797" i="4" s="1"/>
  <c r="AG4798" i="4" s="1"/>
  <c r="AG4799" i="4" s="1"/>
  <c r="AG4800" i="4" s="1"/>
  <c r="AG4801" i="4" s="1"/>
  <c r="AG4802" i="4" s="1"/>
  <c r="AG4803" i="4" s="1"/>
  <c r="AG4804" i="4" s="1"/>
  <c r="AG4805" i="4" s="1"/>
  <c r="AG4806" i="4" s="1"/>
  <c r="AG4807" i="4" s="1"/>
  <c r="AG4808" i="4" s="1"/>
  <c r="AG4809" i="4" s="1"/>
  <c r="AG4810" i="4" s="1"/>
  <c r="AG4811" i="4" s="1"/>
  <c r="AG4812" i="4" s="1"/>
  <c r="AG4813" i="4" s="1"/>
  <c r="AG4814" i="4" s="1"/>
  <c r="AG4815" i="4" s="1"/>
  <c r="AG4816" i="4" s="1"/>
  <c r="AG4817" i="4" s="1"/>
  <c r="AG4818" i="4" s="1"/>
  <c r="AG4819" i="4" s="1"/>
  <c r="AG4820" i="4" s="1"/>
  <c r="AG4821" i="4" s="1"/>
  <c r="AG4822" i="4" s="1"/>
  <c r="AG4823" i="4" s="1"/>
  <c r="AG4824" i="4" s="1"/>
  <c r="AG4825" i="4" s="1"/>
  <c r="AG4826" i="4" s="1"/>
  <c r="AG4827" i="4" s="1"/>
  <c r="AG4828" i="4" s="1"/>
  <c r="AG4829" i="4" s="1"/>
  <c r="AG4830" i="4" s="1"/>
  <c r="AG4831" i="4" s="1"/>
  <c r="AG4832" i="4" s="1"/>
  <c r="AG4833" i="4" s="1"/>
  <c r="AG4834" i="4" s="1"/>
  <c r="AG4835" i="4" s="1"/>
  <c r="AG4836" i="4" s="1"/>
  <c r="AG4837" i="4" s="1"/>
  <c r="AG4838" i="4" s="1"/>
  <c r="AG4839" i="4" s="1"/>
  <c r="AG4840" i="4" s="1"/>
  <c r="AG4841" i="4" s="1"/>
  <c r="AG4842" i="4" s="1"/>
  <c r="AG4843" i="4" s="1"/>
  <c r="AG4844" i="4" s="1"/>
  <c r="AG4845" i="4" s="1"/>
  <c r="AG4846" i="4" s="1"/>
  <c r="AG4847" i="4" s="1"/>
  <c r="AG4848" i="4" s="1"/>
  <c r="AG4849" i="4" s="1"/>
  <c r="AG4850" i="4" s="1"/>
  <c r="AG4851" i="4" s="1"/>
  <c r="AG4852" i="4" s="1"/>
  <c r="AG4853" i="4" s="1"/>
  <c r="AG4854" i="4" s="1"/>
  <c r="AG4855" i="4" s="1"/>
  <c r="AG4856" i="4" s="1"/>
  <c r="AG4857" i="4" s="1"/>
  <c r="AG4858" i="4" s="1"/>
  <c r="AG4859" i="4" s="1"/>
  <c r="AG4860" i="4" s="1"/>
  <c r="AG4861" i="4" s="1"/>
  <c r="AG4862" i="4" s="1"/>
  <c r="AG4863" i="4" s="1"/>
  <c r="AG4864" i="4" s="1"/>
  <c r="AG4865" i="4" s="1"/>
  <c r="AG4866" i="4" s="1"/>
  <c r="AG4867" i="4" s="1"/>
  <c r="AG4868" i="4" s="1"/>
  <c r="AG4869" i="4" s="1"/>
  <c r="AG4870" i="4" s="1"/>
  <c r="AG4871" i="4" s="1"/>
  <c r="AG4872" i="4" s="1"/>
  <c r="AG4873" i="4" s="1"/>
  <c r="AG4874" i="4" s="1"/>
  <c r="AG4875" i="4" s="1"/>
  <c r="AG4876" i="4" s="1"/>
  <c r="AG4877" i="4" s="1"/>
  <c r="AG4878" i="4" s="1"/>
  <c r="AG4879" i="4" s="1"/>
  <c r="AG4880" i="4" s="1"/>
  <c r="AG4881" i="4" s="1"/>
  <c r="AG4882" i="4" s="1"/>
  <c r="AG4883" i="4" s="1"/>
  <c r="AG4884" i="4" s="1"/>
  <c r="AG4885" i="4" s="1"/>
  <c r="AG4886" i="4" s="1"/>
  <c r="AG4887" i="4" s="1"/>
  <c r="AG4888" i="4" s="1"/>
  <c r="AG4889" i="4" s="1"/>
  <c r="AG4890" i="4" s="1"/>
  <c r="AG4891" i="4" s="1"/>
  <c r="AG4892" i="4" s="1"/>
  <c r="AG4893" i="4" s="1"/>
  <c r="AG4894" i="4" s="1"/>
  <c r="AG4895" i="4" s="1"/>
  <c r="AG4896" i="4" s="1"/>
  <c r="AG4897" i="4" s="1"/>
  <c r="AG4898" i="4" s="1"/>
  <c r="AG4899" i="4" s="1"/>
  <c r="AG4900" i="4" s="1"/>
  <c r="AG4901" i="4" s="1"/>
  <c r="AG4902" i="4" s="1"/>
  <c r="AG4903" i="4" s="1"/>
  <c r="AG4904" i="4" s="1"/>
  <c r="AG4905" i="4" s="1"/>
  <c r="AG4906" i="4" s="1"/>
  <c r="AG4907" i="4" s="1"/>
  <c r="AG4908" i="4" s="1"/>
  <c r="AG4909" i="4" s="1"/>
  <c r="AG4910" i="4" s="1"/>
  <c r="AG4911" i="4" s="1"/>
  <c r="AG4912" i="4" s="1"/>
  <c r="AG4913" i="4" s="1"/>
  <c r="AG4914" i="4" s="1"/>
  <c r="AG4915" i="4" s="1"/>
  <c r="AG4916" i="4" s="1"/>
  <c r="AG4917" i="4" s="1"/>
  <c r="AG4918" i="4" s="1"/>
  <c r="AG4919" i="4" s="1"/>
  <c r="AG4920" i="4" s="1"/>
  <c r="AG4921" i="4" s="1"/>
  <c r="AG4922" i="4" s="1"/>
  <c r="AG4923" i="4" s="1"/>
  <c r="AG4924" i="4" s="1"/>
  <c r="AG4925" i="4" s="1"/>
  <c r="AG4926" i="4" s="1"/>
  <c r="AG4927" i="4" s="1"/>
  <c r="AG4928" i="4" s="1"/>
  <c r="AG4929" i="4" s="1"/>
  <c r="AG4930" i="4" s="1"/>
  <c r="AG4931" i="4" s="1"/>
  <c r="AG4932" i="4" s="1"/>
  <c r="AG4933" i="4" s="1"/>
  <c r="AG4934" i="4" s="1"/>
  <c r="AG4935" i="4" s="1"/>
  <c r="AG4936" i="4" s="1"/>
  <c r="AG4937" i="4" s="1"/>
  <c r="AG4938" i="4" s="1"/>
  <c r="AG4939" i="4" s="1"/>
  <c r="AG4940" i="4" s="1"/>
  <c r="AG4941" i="4" s="1"/>
  <c r="AG4942" i="4" s="1"/>
  <c r="AG4943" i="4" s="1"/>
  <c r="AG4944" i="4" s="1"/>
  <c r="AG4945" i="4" s="1"/>
  <c r="AG4946" i="4" s="1"/>
  <c r="AG4947" i="4" s="1"/>
  <c r="AG4948" i="4" s="1"/>
  <c r="AG4949" i="4" s="1"/>
  <c r="AG4950" i="4" s="1"/>
  <c r="AG4951" i="4" s="1"/>
  <c r="AG4952" i="4" s="1"/>
  <c r="AG4953" i="4" s="1"/>
  <c r="AG4954" i="4" s="1"/>
  <c r="AG4955" i="4" s="1"/>
  <c r="AG4956" i="4" s="1"/>
  <c r="AG4957" i="4" s="1"/>
  <c r="AG4958" i="4" s="1"/>
  <c r="AG4959" i="4" s="1"/>
  <c r="AG4960" i="4" s="1"/>
  <c r="AG4961" i="4" s="1"/>
  <c r="AG4962" i="4" s="1"/>
  <c r="AG4963" i="4" s="1"/>
  <c r="AG4964" i="4" s="1"/>
  <c r="AG4965" i="4" s="1"/>
  <c r="AG4966" i="4" s="1"/>
  <c r="AG4967" i="4" s="1"/>
  <c r="AG4968" i="4" s="1"/>
  <c r="AG4969" i="4" s="1"/>
  <c r="AG4970" i="4" s="1"/>
  <c r="AG4971" i="4" s="1"/>
  <c r="AG4972" i="4" s="1"/>
  <c r="AG4973" i="4" s="1"/>
  <c r="AG4974" i="4" s="1"/>
  <c r="AG4975" i="4" s="1"/>
  <c r="AG4976" i="4" s="1"/>
  <c r="AG4977" i="4" s="1"/>
  <c r="AG4978" i="4" s="1"/>
  <c r="AG4979" i="4" s="1"/>
  <c r="AG4980" i="4" s="1"/>
  <c r="AG4981" i="4" s="1"/>
  <c r="AG4982" i="4" s="1"/>
  <c r="AG4983" i="4" s="1"/>
  <c r="AG4984" i="4" s="1"/>
  <c r="AG4985" i="4" s="1"/>
  <c r="AG4986" i="4" s="1"/>
  <c r="AG4987" i="4" s="1"/>
  <c r="AG4988" i="4" s="1"/>
  <c r="AG4989" i="4" s="1"/>
  <c r="AG4990" i="4" s="1"/>
  <c r="AG4991" i="4" s="1"/>
  <c r="AG4992" i="4" s="1"/>
  <c r="AG4993" i="4" s="1"/>
  <c r="AG4994" i="4" s="1"/>
  <c r="AG4995" i="4" s="1"/>
  <c r="AG4996" i="4" s="1"/>
  <c r="AG4997" i="4" s="1"/>
  <c r="AG4998" i="4" s="1"/>
  <c r="AG4999" i="4" s="1"/>
  <c r="AG5000" i="4" s="1"/>
  <c r="AG5001" i="4" s="1"/>
  <c r="AG5002" i="4" s="1"/>
  <c r="AG5003" i="4" s="1"/>
  <c r="AG5004" i="4" s="1"/>
  <c r="AG5005" i="4" s="1"/>
  <c r="AG5006" i="4" s="1"/>
  <c r="AG391" i="4"/>
  <c r="AG6" i="4"/>
  <c r="AG7" i="4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8" i="4"/>
  <c r="AG89" i="4"/>
  <c r="AG90" i="4"/>
  <c r="AG91" i="4"/>
  <c r="AG92" i="4"/>
  <c r="AG93" i="4"/>
  <c r="AG94" i="4"/>
  <c r="AG95" i="4"/>
  <c r="AG96" i="4"/>
  <c r="AG97" i="4"/>
  <c r="AG98" i="4"/>
  <c r="AG99" i="4"/>
  <c r="AG100" i="4"/>
  <c r="AG101" i="4"/>
  <c r="AG102" i="4"/>
  <c r="AG103" i="4"/>
  <c r="AG104" i="4"/>
  <c r="AG105" i="4"/>
  <c r="AG106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1" i="4"/>
  <c r="AG132" i="4"/>
  <c r="AG133" i="4"/>
  <c r="AG134" i="4"/>
  <c r="AG135" i="4"/>
  <c r="AG136" i="4"/>
  <c r="AG137" i="4"/>
  <c r="AG138" i="4"/>
  <c r="AG139" i="4"/>
  <c r="AG140" i="4"/>
  <c r="AG141" i="4"/>
  <c r="AG142" i="4"/>
  <c r="AG143" i="4"/>
  <c r="AG144" i="4"/>
  <c r="AG145" i="4"/>
  <c r="AG146" i="4"/>
  <c r="AG147" i="4"/>
  <c r="AG148" i="4"/>
  <c r="AG149" i="4"/>
  <c r="AG150" i="4"/>
  <c r="AG151" i="4"/>
  <c r="AG152" i="4"/>
  <c r="AG153" i="4"/>
  <c r="AG154" i="4"/>
  <c r="AG155" i="4"/>
  <c r="AG156" i="4"/>
  <c r="AG157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71" i="4"/>
  <c r="AG172" i="4"/>
  <c r="AG173" i="4"/>
  <c r="AG174" i="4"/>
  <c r="AG175" i="4"/>
  <c r="AG176" i="4"/>
  <c r="AG177" i="4"/>
  <c r="AG178" i="4"/>
  <c r="AG179" i="4"/>
  <c r="AG180" i="4"/>
  <c r="AG181" i="4"/>
  <c r="AG182" i="4"/>
  <c r="AG183" i="4"/>
  <c r="AG184" i="4"/>
  <c r="AG185" i="4"/>
  <c r="AG186" i="4"/>
  <c r="AG187" i="4"/>
  <c r="AG188" i="4"/>
  <c r="AG189" i="4"/>
  <c r="AG190" i="4"/>
  <c r="AG191" i="4"/>
  <c r="AG192" i="4"/>
  <c r="AG193" i="4"/>
  <c r="AG194" i="4"/>
  <c r="AG195" i="4"/>
  <c r="AG196" i="4"/>
  <c r="AG197" i="4"/>
  <c r="AG198" i="4"/>
  <c r="AG199" i="4"/>
  <c r="AG200" i="4"/>
  <c r="AG201" i="4"/>
  <c r="AG202" i="4"/>
  <c r="AG203" i="4"/>
  <c r="AG204" i="4"/>
  <c r="AG205" i="4"/>
  <c r="AG206" i="4"/>
  <c r="AG207" i="4"/>
  <c r="AG208" i="4"/>
  <c r="AG209" i="4"/>
  <c r="AG210" i="4"/>
  <c r="AG211" i="4"/>
  <c r="AG212" i="4"/>
  <c r="AG213" i="4"/>
  <c r="AG214" i="4"/>
  <c r="AG215" i="4"/>
  <c r="AG216" i="4"/>
  <c r="AG217" i="4"/>
  <c r="AG218" i="4"/>
  <c r="AG219" i="4"/>
  <c r="AG220" i="4"/>
  <c r="AG221" i="4"/>
  <c r="AG222" i="4"/>
  <c r="AG223" i="4"/>
  <c r="AG224" i="4"/>
  <c r="AG225" i="4"/>
  <c r="AG226" i="4"/>
  <c r="AG227" i="4"/>
  <c r="AG228" i="4"/>
  <c r="AG229" i="4"/>
  <c r="AG230" i="4"/>
  <c r="AG231" i="4"/>
  <c r="AG232" i="4"/>
  <c r="AG233" i="4"/>
  <c r="AG234" i="4"/>
  <c r="AG235" i="4"/>
  <c r="AG236" i="4"/>
  <c r="AG237" i="4"/>
  <c r="AG238" i="4"/>
  <c r="AG239" i="4"/>
  <c r="AG240" i="4"/>
  <c r="AG241" i="4"/>
  <c r="AG242" i="4"/>
  <c r="AG243" i="4"/>
  <c r="AG244" i="4"/>
  <c r="AG245" i="4"/>
  <c r="AG246" i="4"/>
  <c r="AG247" i="4"/>
  <c r="AG248" i="4"/>
  <c r="AG249" i="4"/>
  <c r="AG250" i="4"/>
  <c r="AG251" i="4"/>
  <c r="AG252" i="4"/>
  <c r="AG253" i="4"/>
  <c r="AG254" i="4"/>
  <c r="AG255" i="4"/>
  <c r="AG256" i="4"/>
  <c r="AG257" i="4"/>
  <c r="AG258" i="4"/>
  <c r="AG259" i="4"/>
  <c r="AG260" i="4"/>
  <c r="AG261" i="4"/>
  <c r="AG262" i="4"/>
  <c r="AG263" i="4"/>
  <c r="AG264" i="4"/>
  <c r="AG265" i="4"/>
  <c r="AG266" i="4"/>
  <c r="AG267" i="4"/>
  <c r="AG268" i="4"/>
  <c r="AG269" i="4"/>
  <c r="AG270" i="4"/>
  <c r="AG271" i="4"/>
  <c r="AG272" i="4"/>
  <c r="AG273" i="4"/>
  <c r="AG274" i="4"/>
  <c r="AG275" i="4"/>
  <c r="AG276" i="4"/>
  <c r="AG277" i="4"/>
  <c r="AG278" i="4"/>
  <c r="AG279" i="4"/>
  <c r="AG280" i="4"/>
  <c r="AG281" i="4"/>
  <c r="AG282" i="4"/>
  <c r="AG283" i="4"/>
  <c r="AG284" i="4"/>
  <c r="AG285" i="4"/>
  <c r="AG286" i="4"/>
  <c r="AG287" i="4"/>
  <c r="AG288" i="4"/>
  <c r="AG289" i="4"/>
  <c r="AG290" i="4"/>
  <c r="AG291" i="4"/>
  <c r="AG292" i="4"/>
  <c r="AG293" i="4"/>
  <c r="AG294" i="4"/>
  <c r="AG295" i="4"/>
  <c r="AG296" i="4"/>
  <c r="AG297" i="4"/>
  <c r="AG298" i="4"/>
  <c r="AG299" i="4"/>
  <c r="AG300" i="4"/>
  <c r="AG301" i="4"/>
  <c r="AG302" i="4"/>
  <c r="AG303" i="4"/>
  <c r="AG304" i="4"/>
  <c r="AG305" i="4"/>
  <c r="AG306" i="4"/>
  <c r="AG307" i="4"/>
  <c r="AG308" i="4"/>
  <c r="AG309" i="4"/>
  <c r="AG310" i="4"/>
  <c r="AG311" i="4"/>
  <c r="AG312" i="4"/>
  <c r="AG313" i="4"/>
  <c r="AG314" i="4"/>
  <c r="AG315" i="4"/>
  <c r="AG316" i="4"/>
  <c r="AG317" i="4"/>
  <c r="AG318" i="4"/>
  <c r="AG319" i="4"/>
  <c r="AG320" i="4"/>
  <c r="AG321" i="4"/>
  <c r="AG322" i="4"/>
  <c r="AG323" i="4"/>
  <c r="AG324" i="4"/>
  <c r="AG325" i="4"/>
  <c r="AG326" i="4"/>
  <c r="AG327" i="4"/>
  <c r="AG328" i="4"/>
  <c r="AG329" i="4"/>
  <c r="AG330" i="4"/>
  <c r="AG331" i="4"/>
  <c r="AG332" i="4"/>
  <c r="AG333" i="4"/>
  <c r="AG334" i="4"/>
  <c r="AG335" i="4"/>
  <c r="AG336" i="4"/>
  <c r="AG337" i="4"/>
  <c r="AG338" i="4"/>
  <c r="AG339" i="4"/>
  <c r="AG340" i="4"/>
  <c r="AG341" i="4"/>
  <c r="AG342" i="4"/>
  <c r="AG343" i="4"/>
  <c r="AG344" i="4"/>
  <c r="AG345" i="4"/>
  <c r="AG346" i="4"/>
  <c r="AG347" i="4"/>
  <c r="AG348" i="4"/>
  <c r="AG349" i="4"/>
  <c r="AG350" i="4"/>
  <c r="AG351" i="4"/>
  <c r="AG352" i="4"/>
  <c r="AG353" i="4"/>
  <c r="AG354" i="4"/>
  <c r="AG355" i="4"/>
  <c r="AG356" i="4"/>
  <c r="AG357" i="4"/>
  <c r="AG358" i="4"/>
  <c r="AG359" i="4"/>
  <c r="AG360" i="4"/>
  <c r="AG361" i="4"/>
  <c r="AG362" i="4"/>
  <c r="AG363" i="4"/>
  <c r="AG364" i="4"/>
  <c r="AG365" i="4"/>
  <c r="AG366" i="4"/>
  <c r="AG367" i="4"/>
  <c r="AG368" i="4"/>
  <c r="AG369" i="4"/>
  <c r="AG370" i="4"/>
  <c r="AG371" i="4"/>
  <c r="AG372" i="4"/>
  <c r="AG373" i="4"/>
  <c r="AG374" i="4"/>
  <c r="AG375" i="4"/>
  <c r="AG376" i="4"/>
  <c r="AG377" i="4"/>
  <c r="AG378" i="4"/>
  <c r="AG379" i="4"/>
  <c r="AG380" i="4"/>
  <c r="AG381" i="4"/>
  <c r="AG382" i="4"/>
  <c r="AG383" i="4"/>
  <c r="AG384" i="4"/>
  <c r="AG385" i="4"/>
  <c r="AG386" i="4"/>
  <c r="AG387" i="4"/>
  <c r="AG388" i="4"/>
  <c r="AG389" i="4"/>
  <c r="AG390" i="4"/>
  <c r="AG5" i="4"/>
  <c r="AD6" i="4"/>
  <c r="AD7" i="4"/>
  <c r="AD8" i="4"/>
  <c r="AD9" i="4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D117" i="4"/>
  <c r="AD118" i="4"/>
  <c r="AD119" i="4"/>
  <c r="AD120" i="4"/>
  <c r="AD121" i="4"/>
  <c r="AD122" i="4"/>
  <c r="AD123" i="4"/>
  <c r="AD124" i="4"/>
  <c r="AD125" i="4"/>
  <c r="AD126" i="4"/>
  <c r="AD127" i="4"/>
  <c r="AD128" i="4"/>
  <c r="AD129" i="4"/>
  <c r="AD130" i="4"/>
  <c r="AD131" i="4"/>
  <c r="AD132" i="4"/>
  <c r="AD133" i="4"/>
  <c r="AD134" i="4"/>
  <c r="AD135" i="4"/>
  <c r="AD136" i="4"/>
  <c r="AD137" i="4"/>
  <c r="AD138" i="4"/>
  <c r="AD139" i="4"/>
  <c r="AD140" i="4"/>
  <c r="AD141" i="4"/>
  <c r="AD142" i="4"/>
  <c r="AD143" i="4"/>
  <c r="AD144" i="4"/>
  <c r="AD145" i="4"/>
  <c r="AD146" i="4"/>
  <c r="AD147" i="4"/>
  <c r="AD148" i="4"/>
  <c r="AD149" i="4"/>
  <c r="AD150" i="4"/>
  <c r="AD151" i="4"/>
  <c r="AD152" i="4"/>
  <c r="AD153" i="4"/>
  <c r="AD154" i="4"/>
  <c r="AD155" i="4"/>
  <c r="AD156" i="4"/>
  <c r="AD157" i="4"/>
  <c r="AD158" i="4"/>
  <c r="AD159" i="4"/>
  <c r="AD160" i="4"/>
  <c r="AD161" i="4"/>
  <c r="AD162" i="4"/>
  <c r="AD163" i="4"/>
  <c r="AD164" i="4"/>
  <c r="AD165" i="4"/>
  <c r="AD166" i="4"/>
  <c r="AD167" i="4"/>
  <c r="AD168" i="4"/>
  <c r="AD169" i="4"/>
  <c r="AD170" i="4"/>
  <c r="AD171" i="4"/>
  <c r="AD172" i="4"/>
  <c r="AD173" i="4"/>
  <c r="AD174" i="4"/>
  <c r="AD175" i="4"/>
  <c r="AD176" i="4"/>
  <c r="AD177" i="4"/>
  <c r="AD178" i="4"/>
  <c r="AD179" i="4"/>
  <c r="AD180" i="4"/>
  <c r="AD181" i="4"/>
  <c r="AD182" i="4"/>
  <c r="AD183" i="4"/>
  <c r="AD184" i="4"/>
  <c r="AD185" i="4"/>
  <c r="AD186" i="4"/>
  <c r="AD187" i="4"/>
  <c r="AD188" i="4"/>
  <c r="AD189" i="4"/>
  <c r="AD190" i="4"/>
  <c r="AD191" i="4"/>
  <c r="AD192" i="4"/>
  <c r="AD193" i="4"/>
  <c r="AD194" i="4"/>
  <c r="AD195" i="4"/>
  <c r="AD196" i="4"/>
  <c r="AD197" i="4"/>
  <c r="AD198" i="4"/>
  <c r="AD199" i="4"/>
  <c r="AD200" i="4"/>
  <c r="AD201" i="4"/>
  <c r="AD202" i="4"/>
  <c r="AD203" i="4"/>
  <c r="AD204" i="4"/>
  <c r="AD205" i="4"/>
  <c r="AD206" i="4"/>
  <c r="AD207" i="4"/>
  <c r="AD208" i="4"/>
  <c r="AD209" i="4"/>
  <c r="AD210" i="4"/>
  <c r="AD211" i="4"/>
  <c r="AD212" i="4"/>
  <c r="AD213" i="4"/>
  <c r="AD214" i="4"/>
  <c r="AD215" i="4"/>
  <c r="AD216" i="4"/>
  <c r="AD217" i="4"/>
  <c r="AD218" i="4"/>
  <c r="AD219" i="4"/>
  <c r="AD220" i="4"/>
  <c r="AD221" i="4"/>
  <c r="AD222" i="4"/>
  <c r="AD223" i="4"/>
  <c r="AD224" i="4"/>
  <c r="AD225" i="4"/>
  <c r="AD226" i="4"/>
  <c r="AD227" i="4"/>
  <c r="AD228" i="4"/>
  <c r="AD229" i="4"/>
  <c r="AD230" i="4"/>
  <c r="AD231" i="4"/>
  <c r="AD232" i="4"/>
  <c r="AD233" i="4"/>
  <c r="AD234" i="4"/>
  <c r="AD235" i="4"/>
  <c r="AD236" i="4"/>
  <c r="AD237" i="4"/>
  <c r="AD238" i="4"/>
  <c r="AD239" i="4"/>
  <c r="AD240" i="4"/>
  <c r="AD241" i="4"/>
  <c r="AD242" i="4"/>
  <c r="AD243" i="4"/>
  <c r="AD244" i="4"/>
  <c r="AD245" i="4"/>
  <c r="AD246" i="4"/>
  <c r="AD247" i="4"/>
  <c r="AD248" i="4"/>
  <c r="AD249" i="4"/>
  <c r="AD250" i="4"/>
  <c r="AD251" i="4"/>
  <c r="AD252" i="4"/>
  <c r="AD253" i="4"/>
  <c r="AD254" i="4"/>
  <c r="AD255" i="4"/>
  <c r="AD256" i="4"/>
  <c r="AD257" i="4"/>
  <c r="AD258" i="4"/>
  <c r="AD259" i="4"/>
  <c r="AD260" i="4"/>
  <c r="AD261" i="4"/>
  <c r="AD262" i="4"/>
  <c r="AD263" i="4"/>
  <c r="AD264" i="4"/>
  <c r="AD265" i="4"/>
  <c r="AD266" i="4"/>
  <c r="AD267" i="4"/>
  <c r="AD268" i="4"/>
  <c r="AD269" i="4"/>
  <c r="AD270" i="4"/>
  <c r="AD271" i="4"/>
  <c r="AD272" i="4"/>
  <c r="AD273" i="4"/>
  <c r="AD274" i="4"/>
  <c r="AD275" i="4"/>
  <c r="AD276" i="4"/>
  <c r="AD277" i="4"/>
  <c r="AD278" i="4"/>
  <c r="AD279" i="4"/>
  <c r="AD280" i="4"/>
  <c r="AD281" i="4"/>
  <c r="AD282" i="4"/>
  <c r="AD283" i="4"/>
  <c r="AD284" i="4"/>
  <c r="AD285" i="4"/>
  <c r="AD286" i="4"/>
  <c r="AD287" i="4"/>
  <c r="AD288" i="4"/>
  <c r="AD289" i="4"/>
  <c r="AD290" i="4"/>
  <c r="AD291" i="4"/>
  <c r="AD292" i="4"/>
  <c r="AD293" i="4"/>
  <c r="AD294" i="4"/>
  <c r="AD295" i="4"/>
  <c r="AD296" i="4"/>
  <c r="AD297" i="4"/>
  <c r="AD298" i="4"/>
  <c r="AD299" i="4"/>
  <c r="AD300" i="4"/>
  <c r="AD301" i="4"/>
  <c r="AD302" i="4"/>
  <c r="AD303" i="4"/>
  <c r="AD304" i="4"/>
  <c r="AD305" i="4"/>
  <c r="AD306" i="4"/>
  <c r="AD307" i="4"/>
  <c r="AD308" i="4"/>
  <c r="AD309" i="4"/>
  <c r="AD310" i="4"/>
  <c r="AD311" i="4"/>
  <c r="AD312" i="4"/>
  <c r="AD313" i="4"/>
  <c r="AD314" i="4"/>
  <c r="AD315" i="4"/>
  <c r="AD316" i="4"/>
  <c r="AD317" i="4"/>
  <c r="AD318" i="4"/>
  <c r="AD319" i="4"/>
  <c r="AD320" i="4"/>
  <c r="AD321" i="4"/>
  <c r="AD322" i="4"/>
  <c r="AD323" i="4"/>
  <c r="AD324" i="4"/>
  <c r="AD325" i="4"/>
  <c r="AD326" i="4"/>
  <c r="AD327" i="4"/>
  <c r="AD328" i="4"/>
  <c r="AD329" i="4"/>
  <c r="AD330" i="4"/>
  <c r="AD331" i="4"/>
  <c r="AD332" i="4"/>
  <c r="AD333" i="4"/>
  <c r="AD334" i="4"/>
  <c r="AD335" i="4"/>
  <c r="AD336" i="4"/>
  <c r="AD337" i="4"/>
  <c r="AD338" i="4"/>
  <c r="AD339" i="4"/>
  <c r="AD340" i="4"/>
  <c r="AD341" i="4"/>
  <c r="AD342" i="4"/>
  <c r="AD343" i="4"/>
  <c r="AD344" i="4"/>
  <c r="AD345" i="4"/>
  <c r="AD346" i="4"/>
  <c r="AD347" i="4"/>
  <c r="AD348" i="4"/>
  <c r="AD349" i="4"/>
  <c r="AD350" i="4"/>
  <c r="AD351" i="4"/>
  <c r="AD352" i="4"/>
  <c r="AD353" i="4"/>
  <c r="AD354" i="4"/>
  <c r="AD355" i="4"/>
  <c r="AD356" i="4"/>
  <c r="AD357" i="4"/>
  <c r="AD358" i="4"/>
  <c r="AD359" i="4"/>
  <c r="AD360" i="4"/>
  <c r="AD361" i="4"/>
  <c r="AD362" i="4"/>
  <c r="AD363" i="4"/>
  <c r="AD364" i="4"/>
  <c r="AD365" i="4"/>
  <c r="AD366" i="4"/>
  <c r="AD367" i="4"/>
  <c r="AD368" i="4"/>
  <c r="AD369" i="4"/>
  <c r="AD370" i="4"/>
  <c r="AD371" i="4"/>
  <c r="AD372" i="4"/>
  <c r="AD373" i="4"/>
  <c r="AD374" i="4"/>
  <c r="AD375" i="4"/>
  <c r="AD376" i="4"/>
  <c r="AD377" i="4"/>
  <c r="AD378" i="4"/>
  <c r="AD379" i="4"/>
  <c r="AD380" i="4"/>
  <c r="AD381" i="4"/>
  <c r="AD382" i="4"/>
  <c r="AD383" i="4"/>
  <c r="AD384" i="4"/>
  <c r="AD385" i="4"/>
  <c r="AD386" i="4"/>
  <c r="AD387" i="4"/>
  <c r="AD388" i="4"/>
  <c r="AD389" i="4"/>
  <c r="AD390" i="4"/>
  <c r="AD391" i="4"/>
  <c r="AD392" i="4"/>
  <c r="AD393" i="4"/>
  <c r="AD394" i="4"/>
  <c r="AD395" i="4"/>
  <c r="AD396" i="4"/>
  <c r="AD397" i="4"/>
  <c r="AD398" i="4"/>
  <c r="AD399" i="4"/>
  <c r="AD400" i="4"/>
  <c r="AD401" i="4"/>
  <c r="AD402" i="4"/>
  <c r="AD403" i="4"/>
  <c r="AD404" i="4"/>
  <c r="AD405" i="4"/>
  <c r="AD406" i="4"/>
  <c r="AD407" i="4"/>
  <c r="AD408" i="4"/>
  <c r="AD409" i="4"/>
  <c r="AD410" i="4"/>
  <c r="AD411" i="4"/>
  <c r="AD412" i="4"/>
  <c r="AD413" i="4"/>
  <c r="AD414" i="4"/>
  <c r="AD415" i="4"/>
  <c r="AD416" i="4"/>
  <c r="AD417" i="4"/>
  <c r="AD418" i="4"/>
  <c r="AD419" i="4"/>
  <c r="AD420" i="4"/>
  <c r="AD421" i="4"/>
  <c r="AD422" i="4"/>
  <c r="AD423" i="4"/>
  <c r="AD424" i="4"/>
  <c r="AD425" i="4"/>
  <c r="AD426" i="4"/>
  <c r="AD427" i="4"/>
  <c r="AD428" i="4"/>
  <c r="AD429" i="4"/>
  <c r="AD430" i="4"/>
  <c r="AD431" i="4"/>
  <c r="AD432" i="4"/>
  <c r="AD433" i="4"/>
  <c r="AD434" i="4"/>
  <c r="AD435" i="4"/>
  <c r="AD436" i="4"/>
  <c r="AD437" i="4"/>
  <c r="AD438" i="4"/>
  <c r="AD439" i="4"/>
  <c r="AD440" i="4"/>
  <c r="AD441" i="4"/>
  <c r="AD442" i="4"/>
  <c r="AD443" i="4"/>
  <c r="AD444" i="4"/>
  <c r="AD445" i="4"/>
  <c r="AD446" i="4"/>
  <c r="AD447" i="4"/>
  <c r="AD448" i="4"/>
  <c r="AD449" i="4"/>
  <c r="AD450" i="4"/>
  <c r="AD451" i="4"/>
  <c r="AD452" i="4"/>
  <c r="AD453" i="4"/>
  <c r="AD454" i="4"/>
  <c r="AD455" i="4"/>
  <c r="AD456" i="4"/>
  <c r="AD457" i="4"/>
  <c r="AD458" i="4"/>
  <c r="AD459" i="4"/>
  <c r="AD460" i="4"/>
  <c r="AD461" i="4"/>
  <c r="AD462" i="4"/>
  <c r="AD463" i="4"/>
  <c r="AD464" i="4"/>
  <c r="AD465" i="4"/>
  <c r="AD466" i="4"/>
  <c r="AD467" i="4"/>
  <c r="AD468" i="4"/>
  <c r="AD469" i="4"/>
  <c r="AD470" i="4"/>
  <c r="AD471" i="4"/>
  <c r="AD472" i="4"/>
  <c r="AD473" i="4"/>
  <c r="AD474" i="4"/>
  <c r="AD475" i="4"/>
  <c r="AD476" i="4"/>
  <c r="AD477" i="4"/>
  <c r="AD478" i="4"/>
  <c r="AD479" i="4"/>
  <c r="AD480" i="4"/>
  <c r="AD481" i="4"/>
  <c r="AD482" i="4"/>
  <c r="AD483" i="4"/>
  <c r="AD484" i="4"/>
  <c r="AD485" i="4"/>
  <c r="AD486" i="4"/>
  <c r="AD487" i="4"/>
  <c r="AD488" i="4"/>
  <c r="AD489" i="4"/>
  <c r="AD490" i="4"/>
  <c r="AD491" i="4"/>
  <c r="AD492" i="4"/>
  <c r="AD493" i="4"/>
  <c r="AD494" i="4"/>
  <c r="AD495" i="4"/>
  <c r="AD496" i="4"/>
  <c r="AD497" i="4"/>
  <c r="AD498" i="4"/>
  <c r="AD499" i="4"/>
  <c r="AD500" i="4"/>
  <c r="AD501" i="4"/>
  <c r="AD502" i="4"/>
  <c r="AD503" i="4"/>
  <c r="AD504" i="4"/>
  <c r="AD505" i="4"/>
  <c r="AD506" i="4"/>
  <c r="AD507" i="4"/>
  <c r="AD508" i="4"/>
  <c r="AD509" i="4"/>
  <c r="AD510" i="4"/>
  <c r="AD511" i="4"/>
  <c r="AD512" i="4"/>
  <c r="AD513" i="4"/>
  <c r="AD514" i="4"/>
  <c r="AD515" i="4"/>
  <c r="AD516" i="4"/>
  <c r="AD517" i="4"/>
  <c r="AD518" i="4"/>
  <c r="AD519" i="4"/>
  <c r="AD520" i="4"/>
  <c r="AD521" i="4"/>
  <c r="AD522" i="4"/>
  <c r="AD523" i="4"/>
  <c r="AD524" i="4"/>
  <c r="AD525" i="4"/>
  <c r="AD526" i="4"/>
  <c r="AD527" i="4"/>
  <c r="AD528" i="4"/>
  <c r="AD529" i="4"/>
  <c r="AD530" i="4"/>
  <c r="AD531" i="4"/>
  <c r="AD532" i="4"/>
  <c r="AD533" i="4"/>
  <c r="AD534" i="4"/>
  <c r="AD535" i="4"/>
  <c r="AD536" i="4"/>
  <c r="AD537" i="4"/>
  <c r="AD538" i="4"/>
  <c r="AD539" i="4"/>
  <c r="AD540" i="4"/>
  <c r="AD541" i="4"/>
  <c r="AD542" i="4"/>
  <c r="AD543" i="4"/>
  <c r="AD544" i="4"/>
  <c r="AD545" i="4"/>
  <c r="AD546" i="4"/>
  <c r="AD547" i="4"/>
  <c r="AD548" i="4"/>
  <c r="AD549" i="4"/>
  <c r="AD550" i="4"/>
  <c r="AD551" i="4"/>
  <c r="AD552" i="4"/>
  <c r="AD553" i="4"/>
  <c r="AD554" i="4"/>
  <c r="AD555" i="4"/>
  <c r="AD556" i="4"/>
  <c r="AD557" i="4"/>
  <c r="AD558" i="4"/>
  <c r="AD559" i="4"/>
  <c r="AD560" i="4"/>
  <c r="AD561" i="4"/>
  <c r="AD562" i="4"/>
  <c r="AD563" i="4"/>
  <c r="AD564" i="4"/>
  <c r="AD565" i="4"/>
  <c r="AD566" i="4"/>
  <c r="AD567" i="4"/>
  <c r="AD568" i="4"/>
  <c r="AD569" i="4"/>
  <c r="AD570" i="4"/>
  <c r="AD571" i="4"/>
  <c r="AD572" i="4"/>
  <c r="AD573" i="4"/>
  <c r="AD574" i="4"/>
  <c r="AD575" i="4"/>
  <c r="AD576" i="4"/>
  <c r="AD577" i="4"/>
  <c r="AD578" i="4"/>
  <c r="AD579" i="4"/>
  <c r="AD580" i="4"/>
  <c r="AD581" i="4"/>
  <c r="AD582" i="4"/>
  <c r="AD583" i="4"/>
  <c r="AD584" i="4"/>
  <c r="AD585" i="4"/>
  <c r="AD586" i="4"/>
  <c r="AD587" i="4"/>
  <c r="AD588" i="4"/>
  <c r="AD589" i="4"/>
  <c r="AD590" i="4"/>
  <c r="AD591" i="4"/>
  <c r="AD592" i="4"/>
  <c r="AD593" i="4"/>
  <c r="AD594" i="4"/>
  <c r="AD595" i="4"/>
  <c r="AD596" i="4"/>
  <c r="AD597" i="4"/>
  <c r="AD598" i="4"/>
  <c r="AD599" i="4"/>
  <c r="AD600" i="4"/>
  <c r="AD601" i="4"/>
  <c r="AD602" i="4"/>
  <c r="AD603" i="4"/>
  <c r="AD604" i="4"/>
  <c r="AD605" i="4"/>
  <c r="AD606" i="4"/>
  <c r="AD607" i="4"/>
  <c r="AD608" i="4"/>
  <c r="AD609" i="4"/>
  <c r="AD610" i="4"/>
  <c r="AD611" i="4"/>
  <c r="AD612" i="4"/>
  <c r="AD613" i="4"/>
  <c r="AD614" i="4"/>
  <c r="AD615" i="4"/>
  <c r="AD616" i="4"/>
  <c r="AD617" i="4"/>
  <c r="AD618" i="4"/>
  <c r="AD619" i="4"/>
  <c r="AD620" i="4"/>
  <c r="AD621" i="4"/>
  <c r="AD622" i="4"/>
  <c r="AD623" i="4"/>
  <c r="AD624" i="4"/>
  <c r="AD625" i="4"/>
  <c r="AD626" i="4"/>
  <c r="AD627" i="4"/>
  <c r="AD628" i="4"/>
  <c r="AD629" i="4"/>
  <c r="AD630" i="4"/>
  <c r="AD631" i="4"/>
  <c r="AD632" i="4"/>
  <c r="AD633" i="4"/>
  <c r="AD634" i="4"/>
  <c r="AD635" i="4"/>
  <c r="AD636" i="4"/>
  <c r="AD637" i="4"/>
  <c r="AD638" i="4"/>
  <c r="AD639" i="4"/>
  <c r="AD640" i="4"/>
  <c r="AD641" i="4"/>
  <c r="AD642" i="4"/>
  <c r="AD643" i="4"/>
  <c r="AD644" i="4"/>
  <c r="AD645" i="4"/>
  <c r="AD646" i="4"/>
  <c r="AD647" i="4"/>
  <c r="AD648" i="4"/>
  <c r="AD649" i="4"/>
  <c r="AD650" i="4"/>
  <c r="AD651" i="4"/>
  <c r="AD652" i="4"/>
  <c r="AD653" i="4"/>
  <c r="AD654" i="4"/>
  <c r="AD655" i="4"/>
  <c r="AD656" i="4"/>
  <c r="AD657" i="4"/>
  <c r="AD658" i="4"/>
  <c r="AD659" i="4"/>
  <c r="AD660" i="4"/>
  <c r="AD661" i="4"/>
  <c r="AD662" i="4"/>
  <c r="AD663" i="4"/>
  <c r="AD664" i="4"/>
  <c r="AD665" i="4"/>
  <c r="AD666" i="4"/>
  <c r="AD667" i="4"/>
  <c r="AD668" i="4"/>
  <c r="AD669" i="4"/>
  <c r="AD670" i="4"/>
  <c r="AD671" i="4"/>
  <c r="AD672" i="4"/>
  <c r="AD673" i="4"/>
  <c r="AD674" i="4"/>
  <c r="AD675" i="4"/>
  <c r="AD676" i="4"/>
  <c r="AD677" i="4"/>
  <c r="AD678" i="4"/>
  <c r="AD679" i="4"/>
  <c r="AD680" i="4"/>
  <c r="AD681" i="4"/>
  <c r="AD682" i="4"/>
  <c r="AD683" i="4"/>
  <c r="AD684" i="4"/>
  <c r="AD685" i="4"/>
  <c r="AD686" i="4"/>
  <c r="AD687" i="4"/>
  <c r="AD688" i="4"/>
  <c r="AD689" i="4"/>
  <c r="AD690" i="4"/>
  <c r="AD691" i="4"/>
  <c r="AD692" i="4"/>
  <c r="AD693" i="4"/>
  <c r="AD694" i="4"/>
  <c r="AD695" i="4"/>
  <c r="AD696" i="4"/>
  <c r="AD697" i="4"/>
  <c r="AD698" i="4"/>
  <c r="AD699" i="4"/>
  <c r="AD700" i="4"/>
  <c r="AD701" i="4"/>
  <c r="AD702" i="4"/>
  <c r="AD703" i="4"/>
  <c r="AD704" i="4"/>
  <c r="AD705" i="4"/>
  <c r="AD706" i="4"/>
  <c r="AD707" i="4"/>
  <c r="AD708" i="4"/>
  <c r="AD709" i="4"/>
  <c r="AD710" i="4"/>
  <c r="AD711" i="4"/>
  <c r="AD712" i="4"/>
  <c r="AD713" i="4"/>
  <c r="AD714" i="4"/>
  <c r="AD715" i="4"/>
  <c r="AD716" i="4"/>
  <c r="AD717" i="4"/>
  <c r="AD718" i="4"/>
  <c r="AD719" i="4"/>
  <c r="AD720" i="4"/>
  <c r="AD721" i="4"/>
  <c r="AD722" i="4"/>
  <c r="AD723" i="4"/>
  <c r="AD724" i="4"/>
  <c r="AD725" i="4"/>
  <c r="AD726" i="4"/>
  <c r="AD727" i="4"/>
  <c r="AD728" i="4"/>
  <c r="AD729" i="4"/>
  <c r="AD730" i="4"/>
  <c r="AD731" i="4"/>
  <c r="AD732" i="4"/>
  <c r="AD733" i="4"/>
  <c r="AD734" i="4"/>
  <c r="AD735" i="4"/>
  <c r="AD736" i="4"/>
  <c r="AD737" i="4"/>
  <c r="AD738" i="4"/>
  <c r="AD739" i="4"/>
  <c r="AD740" i="4"/>
  <c r="AD741" i="4"/>
  <c r="AD742" i="4"/>
  <c r="AD743" i="4"/>
  <c r="AD744" i="4"/>
  <c r="AD745" i="4"/>
  <c r="AD746" i="4"/>
  <c r="AD747" i="4"/>
  <c r="AD748" i="4"/>
  <c r="AD749" i="4"/>
  <c r="AD750" i="4"/>
  <c r="AD751" i="4"/>
  <c r="AD752" i="4"/>
  <c r="AD753" i="4"/>
  <c r="AD754" i="4"/>
  <c r="AD755" i="4"/>
  <c r="AD756" i="4"/>
  <c r="AD757" i="4"/>
  <c r="AD758" i="4"/>
  <c r="AD759" i="4"/>
  <c r="AD760" i="4"/>
  <c r="AD761" i="4"/>
  <c r="AD762" i="4"/>
  <c r="AD763" i="4"/>
  <c r="AD764" i="4"/>
  <c r="AD765" i="4"/>
  <c r="AD766" i="4"/>
  <c r="AD767" i="4"/>
  <c r="AD768" i="4"/>
  <c r="AD769" i="4"/>
  <c r="AD770" i="4"/>
  <c r="AD771" i="4"/>
  <c r="AD772" i="4"/>
  <c r="AD773" i="4"/>
  <c r="AD774" i="4"/>
  <c r="AD775" i="4"/>
  <c r="AD776" i="4"/>
  <c r="AD777" i="4"/>
  <c r="AD778" i="4"/>
  <c r="AD779" i="4"/>
  <c r="AD780" i="4"/>
  <c r="AD781" i="4"/>
  <c r="AD782" i="4"/>
  <c r="AD783" i="4"/>
  <c r="AD784" i="4"/>
  <c r="AD785" i="4"/>
  <c r="AD786" i="4"/>
  <c r="AD787" i="4"/>
  <c r="AD788" i="4"/>
  <c r="AD789" i="4"/>
  <c r="AD790" i="4"/>
  <c r="AD791" i="4"/>
  <c r="AD792" i="4"/>
  <c r="AD793" i="4"/>
  <c r="AD794" i="4"/>
  <c r="AD795" i="4"/>
  <c r="AD796" i="4"/>
  <c r="AD797" i="4"/>
  <c r="AD798" i="4"/>
  <c r="AD799" i="4"/>
  <c r="AD800" i="4"/>
  <c r="AD801" i="4"/>
  <c r="AD802" i="4"/>
  <c r="AD803" i="4"/>
  <c r="AD804" i="4"/>
  <c r="AD805" i="4"/>
  <c r="AD806" i="4"/>
  <c r="AD807" i="4"/>
  <c r="AD808" i="4"/>
  <c r="AD809" i="4"/>
  <c r="AD810" i="4"/>
  <c r="AD811" i="4"/>
  <c r="AD812" i="4"/>
  <c r="AD813" i="4"/>
  <c r="AD814" i="4"/>
  <c r="AD815" i="4"/>
  <c r="AD816" i="4"/>
  <c r="AD817" i="4"/>
  <c r="AD818" i="4"/>
  <c r="AD819" i="4"/>
  <c r="AD820" i="4"/>
  <c r="AD821" i="4"/>
  <c r="AD822" i="4"/>
  <c r="AD823" i="4"/>
  <c r="AD824" i="4"/>
  <c r="AD825" i="4"/>
  <c r="AD826" i="4"/>
  <c r="AD827" i="4"/>
  <c r="AD828" i="4"/>
  <c r="AD829" i="4"/>
  <c r="AD830" i="4"/>
  <c r="AD831" i="4"/>
  <c r="AD832" i="4"/>
  <c r="AD833" i="4"/>
  <c r="AD834" i="4"/>
  <c r="AD835" i="4"/>
  <c r="AD836" i="4"/>
  <c r="AD837" i="4"/>
  <c r="AD838" i="4"/>
  <c r="AD839" i="4"/>
  <c r="AD840" i="4"/>
  <c r="AD841" i="4"/>
  <c r="AD842" i="4"/>
  <c r="AD843" i="4"/>
  <c r="AD844" i="4"/>
  <c r="AD845" i="4"/>
  <c r="AD846" i="4"/>
  <c r="AD847" i="4"/>
  <c r="AD848" i="4"/>
  <c r="AD849" i="4"/>
  <c r="AD850" i="4"/>
  <c r="AD851" i="4"/>
  <c r="AD852" i="4"/>
  <c r="AD853" i="4"/>
  <c r="AD854" i="4"/>
  <c r="AD855" i="4"/>
  <c r="AD856" i="4"/>
  <c r="AD857" i="4"/>
  <c r="AD858" i="4"/>
  <c r="AD859" i="4"/>
  <c r="AD860" i="4"/>
  <c r="AD861" i="4"/>
  <c r="AD862" i="4"/>
  <c r="AD863" i="4"/>
  <c r="AD864" i="4"/>
  <c r="AD865" i="4"/>
  <c r="AD866" i="4"/>
  <c r="AD867" i="4"/>
  <c r="AD868" i="4"/>
  <c r="AD869" i="4"/>
  <c r="AD870" i="4"/>
  <c r="AD871" i="4"/>
  <c r="AD872" i="4"/>
  <c r="AD873" i="4"/>
  <c r="AD874" i="4"/>
  <c r="AD875" i="4"/>
  <c r="AD876" i="4"/>
  <c r="AD877" i="4"/>
  <c r="AD878" i="4"/>
  <c r="AD879" i="4"/>
  <c r="AD880" i="4"/>
  <c r="AD881" i="4"/>
  <c r="AD882" i="4"/>
  <c r="AD883" i="4"/>
  <c r="AD884" i="4"/>
  <c r="AD885" i="4"/>
  <c r="AD886" i="4"/>
  <c r="AD887" i="4"/>
  <c r="AD888" i="4"/>
  <c r="AD889" i="4"/>
  <c r="AD890" i="4"/>
  <c r="AD891" i="4"/>
  <c r="AD892" i="4"/>
  <c r="AD893" i="4"/>
  <c r="AD894" i="4"/>
  <c r="AD895" i="4"/>
  <c r="AD896" i="4"/>
  <c r="AD897" i="4"/>
  <c r="AD898" i="4"/>
  <c r="AD899" i="4"/>
  <c r="AD900" i="4"/>
  <c r="AD901" i="4"/>
  <c r="AD902" i="4"/>
  <c r="AD903" i="4"/>
  <c r="AD904" i="4"/>
  <c r="AD905" i="4"/>
  <c r="AD906" i="4"/>
  <c r="AD907" i="4"/>
  <c r="AD908" i="4"/>
  <c r="AD909" i="4"/>
  <c r="AD910" i="4"/>
  <c r="AD911" i="4"/>
  <c r="AD912" i="4"/>
  <c r="AD913" i="4"/>
  <c r="AD914" i="4"/>
  <c r="AD915" i="4"/>
  <c r="AD916" i="4"/>
  <c r="AD917" i="4"/>
  <c r="AD918" i="4"/>
  <c r="AD919" i="4"/>
  <c r="AD920" i="4"/>
  <c r="AD921" i="4"/>
  <c r="AD922" i="4"/>
  <c r="AD923" i="4"/>
  <c r="AD924" i="4"/>
  <c r="AD925" i="4"/>
  <c r="AD926" i="4"/>
  <c r="AD927" i="4"/>
  <c r="AD928" i="4"/>
  <c r="AD929" i="4"/>
  <c r="AD930" i="4"/>
  <c r="AD931" i="4"/>
  <c r="AD932" i="4"/>
  <c r="AD933" i="4"/>
  <c r="AD934" i="4"/>
  <c r="AD935" i="4"/>
  <c r="AD936" i="4"/>
  <c r="AD937" i="4"/>
  <c r="AD938" i="4"/>
  <c r="AD939" i="4"/>
  <c r="AD940" i="4"/>
  <c r="AD941" i="4"/>
  <c r="AD942" i="4"/>
  <c r="AD943" i="4"/>
  <c r="AD944" i="4"/>
  <c r="AD945" i="4"/>
  <c r="AD946" i="4"/>
  <c r="AD947" i="4"/>
  <c r="AD948" i="4"/>
  <c r="AD949" i="4"/>
  <c r="AD950" i="4"/>
  <c r="AD951" i="4"/>
  <c r="AD952" i="4"/>
  <c r="AD953" i="4"/>
  <c r="AD954" i="4"/>
  <c r="AD955" i="4"/>
  <c r="AD956" i="4"/>
  <c r="AD957" i="4"/>
  <c r="AD958" i="4"/>
  <c r="AD959" i="4"/>
  <c r="AD960" i="4"/>
  <c r="AD961" i="4"/>
  <c r="AD962" i="4"/>
  <c r="AD963" i="4"/>
  <c r="AD964" i="4"/>
  <c r="AD965" i="4"/>
  <c r="AD966" i="4"/>
  <c r="AD967" i="4"/>
  <c r="AD968" i="4"/>
  <c r="AD969" i="4"/>
  <c r="AD970" i="4"/>
  <c r="AD971" i="4"/>
  <c r="AD972" i="4"/>
  <c r="AD973" i="4"/>
  <c r="AD974" i="4"/>
  <c r="AD975" i="4"/>
  <c r="AD976" i="4"/>
  <c r="AD977" i="4"/>
  <c r="AD978" i="4"/>
  <c r="AD979" i="4"/>
  <c r="AD980" i="4"/>
  <c r="AD981" i="4"/>
  <c r="AD982" i="4"/>
  <c r="AD983" i="4"/>
  <c r="AD984" i="4"/>
  <c r="AD985" i="4"/>
  <c r="AD986" i="4"/>
  <c r="AD987" i="4"/>
  <c r="AD988" i="4"/>
  <c r="AD989" i="4"/>
  <c r="AD990" i="4"/>
  <c r="AD991" i="4"/>
  <c r="AD992" i="4"/>
  <c r="AD993" i="4"/>
  <c r="AD994" i="4"/>
  <c r="AD995" i="4"/>
  <c r="AD996" i="4"/>
  <c r="AD997" i="4"/>
  <c r="AD998" i="4"/>
  <c r="AD999" i="4"/>
  <c r="AD1000" i="4"/>
  <c r="AD1001" i="4"/>
  <c r="AD1002" i="4"/>
  <c r="AD1003" i="4"/>
  <c r="AD1004" i="4"/>
  <c r="AD1005" i="4"/>
  <c r="AD1006" i="4"/>
  <c r="AD1007" i="4"/>
  <c r="AD1008" i="4"/>
  <c r="AD1009" i="4"/>
  <c r="AD1010" i="4"/>
  <c r="AD1011" i="4"/>
  <c r="AD1012" i="4"/>
  <c r="AD1013" i="4"/>
  <c r="AD1014" i="4"/>
  <c r="AD1015" i="4"/>
  <c r="AD1016" i="4"/>
  <c r="AD1017" i="4"/>
  <c r="AD1018" i="4"/>
  <c r="AD1019" i="4"/>
  <c r="AD1020" i="4"/>
  <c r="AD1021" i="4"/>
  <c r="AD1022" i="4"/>
  <c r="AD1023" i="4"/>
  <c r="AD1024" i="4"/>
  <c r="AD1025" i="4"/>
  <c r="AD1026" i="4"/>
  <c r="AD1027" i="4"/>
  <c r="AD1028" i="4"/>
  <c r="AD1029" i="4"/>
  <c r="AD1030" i="4"/>
  <c r="AD1031" i="4"/>
  <c r="AD1032" i="4"/>
  <c r="AD1033" i="4"/>
  <c r="AD1034" i="4"/>
  <c r="AD1035" i="4"/>
  <c r="AD1036" i="4"/>
  <c r="AD1037" i="4"/>
  <c r="AD1038" i="4"/>
  <c r="AD1039" i="4"/>
  <c r="AD1040" i="4"/>
  <c r="AD1041" i="4"/>
  <c r="AD1042" i="4"/>
  <c r="AD1043" i="4"/>
  <c r="AD1044" i="4"/>
  <c r="AD1045" i="4"/>
  <c r="AD1046" i="4"/>
  <c r="AD1047" i="4"/>
  <c r="AD1048" i="4"/>
  <c r="AD1049" i="4"/>
  <c r="AD1050" i="4"/>
  <c r="AD1051" i="4"/>
  <c r="AD1052" i="4"/>
  <c r="AD1053" i="4"/>
  <c r="AD1054" i="4"/>
  <c r="AD1055" i="4"/>
  <c r="AD1056" i="4"/>
  <c r="AD1057" i="4"/>
  <c r="AD1058" i="4"/>
  <c r="AD1059" i="4"/>
  <c r="AD1060" i="4"/>
  <c r="AD1061" i="4"/>
  <c r="AD1062" i="4"/>
  <c r="AD1063" i="4"/>
  <c r="AD1064" i="4"/>
  <c r="AD1065" i="4"/>
  <c r="AD1066" i="4"/>
  <c r="AD1067" i="4"/>
  <c r="AD1068" i="4"/>
  <c r="AD1069" i="4"/>
  <c r="AD1070" i="4"/>
  <c r="AD1071" i="4"/>
  <c r="AD1072" i="4"/>
  <c r="AD1073" i="4"/>
  <c r="AD1074" i="4"/>
  <c r="AD1075" i="4"/>
  <c r="AD1076" i="4"/>
  <c r="AD1077" i="4"/>
  <c r="AD1078" i="4"/>
  <c r="AD1079" i="4"/>
  <c r="AD1080" i="4"/>
  <c r="AD1081" i="4"/>
  <c r="AD1082" i="4"/>
  <c r="AD1083" i="4"/>
  <c r="AD1084" i="4"/>
  <c r="AD1085" i="4"/>
  <c r="AD1086" i="4"/>
  <c r="AD1087" i="4"/>
  <c r="AD1088" i="4"/>
  <c r="AD1089" i="4"/>
  <c r="AD1090" i="4"/>
  <c r="AD1091" i="4"/>
  <c r="AD1092" i="4"/>
  <c r="AD1093" i="4"/>
  <c r="AD1094" i="4"/>
  <c r="AD1095" i="4"/>
  <c r="AD1096" i="4"/>
  <c r="AD1097" i="4"/>
  <c r="AD1098" i="4"/>
  <c r="AD1099" i="4"/>
  <c r="AD1100" i="4"/>
  <c r="AD1101" i="4"/>
  <c r="AD1102" i="4"/>
  <c r="AD1103" i="4"/>
  <c r="AD1104" i="4"/>
  <c r="AD1105" i="4"/>
  <c r="AD1106" i="4"/>
  <c r="AD1107" i="4"/>
  <c r="AD1108" i="4"/>
  <c r="AD1109" i="4"/>
  <c r="AD1110" i="4"/>
  <c r="AD1111" i="4"/>
  <c r="AD1112" i="4"/>
  <c r="AD1113" i="4"/>
  <c r="AD1114" i="4"/>
  <c r="AD1115" i="4"/>
  <c r="AD1116" i="4"/>
  <c r="AD1117" i="4"/>
  <c r="AD1118" i="4"/>
  <c r="AD1119" i="4"/>
  <c r="AD1120" i="4"/>
  <c r="AD1121" i="4"/>
  <c r="AD1122" i="4"/>
  <c r="AD1123" i="4"/>
  <c r="AD1124" i="4"/>
  <c r="AD1125" i="4"/>
  <c r="AD1126" i="4"/>
  <c r="AD1127" i="4"/>
  <c r="AD1128" i="4"/>
  <c r="AD1129" i="4"/>
  <c r="AD1130" i="4"/>
  <c r="AD1131" i="4"/>
  <c r="AD1132" i="4"/>
  <c r="AD1133" i="4"/>
  <c r="AD1134" i="4"/>
  <c r="AD1135" i="4"/>
  <c r="AD1136" i="4"/>
  <c r="AD1137" i="4"/>
  <c r="AD1138" i="4"/>
  <c r="AD1139" i="4"/>
  <c r="AD1140" i="4"/>
  <c r="AD1141" i="4"/>
  <c r="AD1142" i="4"/>
  <c r="AD1143" i="4"/>
  <c r="AD1144" i="4"/>
  <c r="AD1145" i="4"/>
  <c r="AD1146" i="4"/>
  <c r="AD1147" i="4"/>
  <c r="AD1148" i="4"/>
  <c r="AD1149" i="4"/>
  <c r="AD1150" i="4"/>
  <c r="AD1151" i="4"/>
  <c r="AD1152" i="4"/>
  <c r="AD1153" i="4"/>
  <c r="AD1154" i="4"/>
  <c r="AD1155" i="4"/>
  <c r="AD1156" i="4"/>
  <c r="AD1157" i="4"/>
  <c r="AD1158" i="4"/>
  <c r="AD1159" i="4"/>
  <c r="AD1160" i="4"/>
  <c r="AD1161" i="4"/>
  <c r="AD1162" i="4"/>
  <c r="AD1163" i="4"/>
  <c r="AD1164" i="4"/>
  <c r="AD1165" i="4"/>
  <c r="AD1166" i="4"/>
  <c r="AD1167" i="4"/>
  <c r="AD1168" i="4"/>
  <c r="AD1169" i="4"/>
  <c r="AD1170" i="4"/>
  <c r="AD1171" i="4"/>
  <c r="AD1172" i="4"/>
  <c r="AD1173" i="4"/>
  <c r="AD1174" i="4"/>
  <c r="AD1175" i="4"/>
  <c r="AD1176" i="4"/>
  <c r="AD1177" i="4"/>
  <c r="AD1178" i="4"/>
  <c r="AD1179" i="4"/>
  <c r="AD1180" i="4"/>
  <c r="AD1181" i="4"/>
  <c r="AD1182" i="4"/>
  <c r="AD1183" i="4"/>
  <c r="AD1184" i="4"/>
  <c r="AD1185" i="4"/>
  <c r="AD1186" i="4"/>
  <c r="AD1187" i="4"/>
  <c r="AD1188" i="4"/>
  <c r="AD1189" i="4"/>
  <c r="AD1190" i="4"/>
  <c r="AD1191" i="4"/>
  <c r="AD1192" i="4"/>
  <c r="AD1193" i="4"/>
  <c r="AD1194" i="4"/>
  <c r="AD1195" i="4"/>
  <c r="AD1196" i="4"/>
  <c r="AD1197" i="4"/>
  <c r="AD1198" i="4"/>
  <c r="AD1199" i="4"/>
  <c r="AD1200" i="4"/>
  <c r="AD1201" i="4"/>
  <c r="AD1202" i="4"/>
  <c r="AD1203" i="4"/>
  <c r="AD1204" i="4"/>
  <c r="AD1205" i="4"/>
  <c r="AD1206" i="4"/>
  <c r="AD1207" i="4"/>
  <c r="AD1208" i="4"/>
  <c r="AD1209" i="4"/>
  <c r="AD1210" i="4"/>
  <c r="AD1211" i="4"/>
  <c r="AD1212" i="4"/>
  <c r="AD1213" i="4"/>
  <c r="AD1214" i="4"/>
  <c r="AD1215" i="4"/>
  <c r="AD1216" i="4"/>
  <c r="AD1217" i="4"/>
  <c r="AD1218" i="4"/>
  <c r="AD1219" i="4"/>
  <c r="AD1220" i="4"/>
  <c r="AD1221" i="4"/>
  <c r="AD1222" i="4"/>
  <c r="AD1223" i="4"/>
  <c r="AD1224" i="4"/>
  <c r="AD1225" i="4"/>
  <c r="AD1226" i="4"/>
  <c r="AD1227" i="4"/>
  <c r="AD1228" i="4"/>
  <c r="AD1229" i="4"/>
  <c r="AD1230" i="4"/>
  <c r="AD1231" i="4"/>
  <c r="AD1232" i="4"/>
  <c r="AD1233" i="4"/>
  <c r="AD1234" i="4"/>
  <c r="AD1235" i="4"/>
  <c r="AD1236" i="4"/>
  <c r="AD1237" i="4"/>
  <c r="AD1238" i="4"/>
  <c r="AD1239" i="4"/>
  <c r="AD1240" i="4"/>
  <c r="AD1241" i="4"/>
  <c r="AD1242" i="4"/>
  <c r="AD1243" i="4"/>
  <c r="AD1244" i="4"/>
  <c r="AD1245" i="4"/>
  <c r="AD1246" i="4"/>
  <c r="AD1247" i="4"/>
  <c r="AD1248" i="4"/>
  <c r="AD1249" i="4"/>
  <c r="AD1250" i="4"/>
  <c r="AD1251" i="4"/>
  <c r="AD1252" i="4"/>
  <c r="AD1253" i="4"/>
  <c r="AD1254" i="4"/>
  <c r="AD1255" i="4"/>
  <c r="AD1256" i="4"/>
  <c r="AD1257" i="4"/>
  <c r="AD1258" i="4"/>
  <c r="AD1259" i="4"/>
  <c r="AD1260" i="4"/>
  <c r="AD1261" i="4"/>
  <c r="AD1262" i="4"/>
  <c r="AD1263" i="4"/>
  <c r="AD1264" i="4"/>
  <c r="AD1265" i="4"/>
  <c r="AD1266" i="4"/>
  <c r="AD1267" i="4"/>
  <c r="AD1268" i="4"/>
  <c r="AD1269" i="4"/>
  <c r="AD1270" i="4"/>
  <c r="AD1271" i="4"/>
  <c r="AD1272" i="4"/>
  <c r="AD1273" i="4"/>
  <c r="AD1274" i="4"/>
  <c r="AD1275" i="4"/>
  <c r="AD1276" i="4"/>
  <c r="AD1277" i="4"/>
  <c r="AD1278" i="4"/>
  <c r="AD1279" i="4"/>
  <c r="AD1280" i="4"/>
  <c r="AD1281" i="4"/>
  <c r="AD1282" i="4"/>
  <c r="AD1283" i="4"/>
  <c r="AD1284" i="4"/>
  <c r="AD1285" i="4"/>
  <c r="AD1286" i="4"/>
  <c r="AD1287" i="4"/>
  <c r="AD1288" i="4"/>
  <c r="AD1289" i="4"/>
  <c r="AD1290" i="4"/>
  <c r="AD1291" i="4"/>
  <c r="AD1292" i="4"/>
  <c r="AD1293" i="4"/>
  <c r="AD1294" i="4"/>
  <c r="AD1295" i="4"/>
  <c r="AD1296" i="4"/>
  <c r="AD1297" i="4"/>
  <c r="AD1298" i="4"/>
  <c r="AD1299" i="4"/>
  <c r="AD1300" i="4"/>
  <c r="AD1301" i="4"/>
  <c r="AD1302" i="4"/>
  <c r="AD1303" i="4"/>
  <c r="AD1304" i="4"/>
  <c r="AD1305" i="4"/>
  <c r="AD1306" i="4"/>
  <c r="AD1307" i="4"/>
  <c r="AD1308" i="4"/>
  <c r="AD1309" i="4"/>
  <c r="AD1310" i="4"/>
  <c r="AD1311" i="4"/>
  <c r="AD1312" i="4"/>
  <c r="AD1313" i="4"/>
  <c r="AD1314" i="4"/>
  <c r="AD1315" i="4"/>
  <c r="AD1316" i="4"/>
  <c r="AD1317" i="4"/>
  <c r="AD1318" i="4"/>
  <c r="AD1319" i="4"/>
  <c r="AD1320" i="4"/>
  <c r="AD1321" i="4"/>
  <c r="AD1322" i="4"/>
  <c r="AD1323" i="4"/>
  <c r="AD1324" i="4"/>
  <c r="AD1325" i="4"/>
  <c r="AD1326" i="4"/>
  <c r="AD1327" i="4"/>
  <c r="AD1328" i="4"/>
  <c r="AD1329" i="4"/>
  <c r="AD1330" i="4"/>
  <c r="AD1331" i="4"/>
  <c r="AD1332" i="4"/>
  <c r="AD1333" i="4"/>
  <c r="AD1334" i="4"/>
  <c r="AD1335" i="4"/>
  <c r="AD1336" i="4"/>
  <c r="AD1337" i="4"/>
  <c r="AD1338" i="4"/>
  <c r="AD1339" i="4"/>
  <c r="AD1340" i="4"/>
  <c r="AD1341" i="4"/>
  <c r="AD1342" i="4"/>
  <c r="AD1343" i="4"/>
  <c r="AD1344" i="4"/>
  <c r="AD1345" i="4"/>
  <c r="AD1346" i="4"/>
  <c r="AD1347" i="4"/>
  <c r="AD1348" i="4"/>
  <c r="AD1349" i="4"/>
  <c r="AD1350" i="4"/>
  <c r="AD1351" i="4"/>
  <c r="AD1352" i="4"/>
  <c r="AD1353" i="4"/>
  <c r="AD1354" i="4"/>
  <c r="AD1355" i="4"/>
  <c r="AD1356" i="4"/>
  <c r="AD1357" i="4"/>
  <c r="AD1358" i="4"/>
  <c r="AD1359" i="4"/>
  <c r="AD1360" i="4"/>
  <c r="AD1361" i="4"/>
  <c r="AD1362" i="4"/>
  <c r="AD1363" i="4"/>
  <c r="AD1364" i="4"/>
  <c r="AD1365" i="4"/>
  <c r="AD1366" i="4"/>
  <c r="AD1367" i="4"/>
  <c r="AD1368" i="4"/>
  <c r="AD1369" i="4"/>
  <c r="AD1370" i="4"/>
  <c r="AD1371" i="4"/>
  <c r="AD1372" i="4"/>
  <c r="AD1373" i="4"/>
  <c r="AD1374" i="4"/>
  <c r="AD1375" i="4"/>
  <c r="AD1376" i="4"/>
  <c r="AD1377" i="4"/>
  <c r="AD1378" i="4"/>
  <c r="AD1379" i="4"/>
  <c r="AD1380" i="4"/>
  <c r="AD1381" i="4"/>
  <c r="AD1382" i="4"/>
  <c r="AD1383" i="4"/>
  <c r="AD1384" i="4"/>
  <c r="AD1385" i="4"/>
  <c r="AD1386" i="4"/>
  <c r="AD1387" i="4"/>
  <c r="AD1388" i="4"/>
  <c r="AD1389" i="4"/>
  <c r="AD1390" i="4"/>
  <c r="AD1391" i="4"/>
  <c r="AD1392" i="4"/>
  <c r="AD1393" i="4"/>
  <c r="AD1394" i="4"/>
  <c r="AD1395" i="4"/>
  <c r="AD1396" i="4"/>
  <c r="AD1397" i="4"/>
  <c r="AD1398" i="4"/>
  <c r="AD1399" i="4"/>
  <c r="AD1400" i="4"/>
  <c r="AD1401" i="4"/>
  <c r="AD1402" i="4"/>
  <c r="AD1403" i="4"/>
  <c r="AD1404" i="4"/>
  <c r="AD1405" i="4"/>
  <c r="AD1406" i="4"/>
  <c r="AD1407" i="4"/>
  <c r="AD1408" i="4"/>
  <c r="AD1409" i="4"/>
  <c r="AD1410" i="4"/>
  <c r="AD1411" i="4"/>
  <c r="AD1412" i="4"/>
  <c r="AD1413" i="4"/>
  <c r="AD1414" i="4"/>
  <c r="AD1415" i="4"/>
  <c r="AD1416" i="4"/>
  <c r="AD1417" i="4"/>
  <c r="AD1418" i="4"/>
  <c r="AD1419" i="4"/>
  <c r="AD1420" i="4"/>
  <c r="AD1421" i="4"/>
  <c r="AD1422" i="4"/>
  <c r="AD1423" i="4"/>
  <c r="AD1424" i="4"/>
  <c r="AD1425" i="4"/>
  <c r="AD1426" i="4"/>
  <c r="AD1427" i="4"/>
  <c r="AD1428" i="4"/>
  <c r="AD1429" i="4"/>
  <c r="AD1430" i="4"/>
  <c r="AD1431" i="4"/>
  <c r="AD1432" i="4"/>
  <c r="AD1433" i="4"/>
  <c r="AD1434" i="4"/>
  <c r="AD1435" i="4"/>
  <c r="AD1436" i="4"/>
  <c r="AD1437" i="4"/>
  <c r="AD1438" i="4"/>
  <c r="AD1439" i="4"/>
  <c r="AD1440" i="4"/>
  <c r="AD1441" i="4"/>
  <c r="AD1442" i="4"/>
  <c r="AD1443" i="4"/>
  <c r="AD1444" i="4"/>
  <c r="AD1445" i="4"/>
  <c r="AD1446" i="4"/>
  <c r="AD1447" i="4"/>
  <c r="AD1448" i="4"/>
  <c r="AD1449" i="4"/>
  <c r="AD1450" i="4"/>
  <c r="AD1451" i="4"/>
  <c r="AD1452" i="4"/>
  <c r="AD1453" i="4"/>
  <c r="AD1454" i="4"/>
  <c r="AD1455" i="4"/>
  <c r="AD1456" i="4"/>
  <c r="AD1457" i="4"/>
  <c r="AD1458" i="4"/>
  <c r="AD1459" i="4"/>
  <c r="AD1460" i="4"/>
  <c r="AD1461" i="4"/>
  <c r="AD1462" i="4"/>
  <c r="AD1463" i="4"/>
  <c r="AD1464" i="4"/>
  <c r="AD1465" i="4"/>
  <c r="AD1466" i="4"/>
  <c r="AD1467" i="4"/>
  <c r="AD1468" i="4"/>
  <c r="AD1469" i="4"/>
  <c r="AD1470" i="4"/>
  <c r="AD1471" i="4"/>
  <c r="AD1472" i="4"/>
  <c r="AD1473" i="4"/>
  <c r="AD1474" i="4"/>
  <c r="AD1475" i="4"/>
  <c r="AD1476" i="4"/>
  <c r="AD1477" i="4"/>
  <c r="AD1478" i="4"/>
  <c r="AD1479" i="4"/>
  <c r="AD1480" i="4"/>
  <c r="AD1481" i="4"/>
  <c r="AD1482" i="4"/>
  <c r="AD1483" i="4"/>
  <c r="AD1484" i="4"/>
  <c r="AD1485" i="4"/>
  <c r="AD1486" i="4"/>
  <c r="AD1487" i="4"/>
  <c r="AD1488" i="4"/>
  <c r="AD1489" i="4"/>
  <c r="AD1490" i="4"/>
  <c r="AD1491" i="4"/>
  <c r="AD1492" i="4"/>
  <c r="AD1493" i="4"/>
  <c r="AD1494" i="4"/>
  <c r="AD1495" i="4"/>
  <c r="AD1496" i="4"/>
  <c r="AD1497" i="4"/>
  <c r="AD1498" i="4"/>
  <c r="AD1499" i="4"/>
  <c r="AD1500" i="4"/>
  <c r="AD1501" i="4"/>
  <c r="AD1502" i="4"/>
  <c r="AD1503" i="4"/>
  <c r="AD1504" i="4"/>
  <c r="AD1505" i="4"/>
  <c r="AD1506" i="4"/>
  <c r="AD1507" i="4"/>
  <c r="AD1508" i="4"/>
  <c r="AD1509" i="4"/>
  <c r="AD1510" i="4"/>
  <c r="AD1511" i="4"/>
  <c r="AD1512" i="4"/>
  <c r="AD1513" i="4"/>
  <c r="AD1514" i="4"/>
  <c r="AD1515" i="4"/>
  <c r="AD1516" i="4"/>
  <c r="AD1517" i="4"/>
  <c r="AD1518" i="4"/>
  <c r="AD1519" i="4"/>
  <c r="AD1520" i="4"/>
  <c r="AD1521" i="4"/>
  <c r="AD1522" i="4"/>
  <c r="AD1523" i="4"/>
  <c r="AD1524" i="4"/>
  <c r="AD1525" i="4"/>
  <c r="AD1526" i="4"/>
  <c r="AD1527" i="4"/>
  <c r="AD1528" i="4"/>
  <c r="AD1529" i="4"/>
  <c r="AD1530" i="4"/>
  <c r="AD1531" i="4"/>
  <c r="AD1532" i="4"/>
  <c r="AD1533" i="4"/>
  <c r="AD1534" i="4"/>
  <c r="AD1535" i="4"/>
  <c r="AD1536" i="4"/>
  <c r="AD1537" i="4"/>
  <c r="AD1538" i="4"/>
  <c r="AD1539" i="4"/>
  <c r="AD1540" i="4"/>
  <c r="AD1541" i="4"/>
  <c r="AD1542" i="4"/>
  <c r="AD1543" i="4"/>
  <c r="AD1544" i="4"/>
  <c r="AD1545" i="4"/>
  <c r="AD1546" i="4"/>
  <c r="AD1547" i="4"/>
  <c r="AD1548" i="4"/>
  <c r="AD1549" i="4"/>
  <c r="AD1550" i="4"/>
  <c r="AD1551" i="4"/>
  <c r="AD1552" i="4"/>
  <c r="AD1553" i="4"/>
  <c r="AD1554" i="4"/>
  <c r="AD1555" i="4"/>
  <c r="AD1556" i="4"/>
  <c r="AD1557" i="4"/>
  <c r="AD1558" i="4"/>
  <c r="AD1559" i="4"/>
  <c r="AD1560" i="4"/>
  <c r="AD1561" i="4"/>
  <c r="AD1562" i="4"/>
  <c r="AD1563" i="4"/>
  <c r="AD1564" i="4"/>
  <c r="AD1565" i="4"/>
  <c r="AD1566" i="4"/>
  <c r="AD1567" i="4"/>
  <c r="AD1568" i="4"/>
  <c r="AD1569" i="4"/>
  <c r="AD1570" i="4"/>
  <c r="AD1571" i="4"/>
  <c r="AD1572" i="4"/>
  <c r="AD1573" i="4"/>
  <c r="AD1574" i="4"/>
  <c r="AD1575" i="4"/>
  <c r="AD1576" i="4"/>
  <c r="AD1577" i="4"/>
  <c r="AD1578" i="4"/>
  <c r="AD1579" i="4"/>
  <c r="AD1580" i="4"/>
  <c r="AD1581" i="4"/>
  <c r="AD1582" i="4"/>
  <c r="AD1583" i="4"/>
  <c r="AD1584" i="4"/>
  <c r="AD1585" i="4"/>
  <c r="AD1586" i="4"/>
  <c r="AD1587" i="4"/>
  <c r="AD1588" i="4"/>
  <c r="AD1589" i="4"/>
  <c r="AD1590" i="4"/>
  <c r="AD1591" i="4"/>
  <c r="AD1592" i="4"/>
  <c r="AD1593" i="4"/>
  <c r="AD1594" i="4"/>
  <c r="AD1595" i="4"/>
  <c r="AD1596" i="4"/>
  <c r="AD1597" i="4"/>
  <c r="AD1598" i="4"/>
  <c r="AD1599" i="4"/>
  <c r="AD1600" i="4"/>
  <c r="AD1601" i="4"/>
  <c r="AD1602" i="4"/>
  <c r="AD1603" i="4"/>
  <c r="AD1604" i="4"/>
  <c r="AD1605" i="4"/>
  <c r="AD1606" i="4"/>
  <c r="AD1607" i="4"/>
  <c r="AD1608" i="4"/>
  <c r="AD1609" i="4"/>
  <c r="AD1610" i="4"/>
  <c r="AD1611" i="4"/>
  <c r="AD1612" i="4"/>
  <c r="AD1613" i="4"/>
  <c r="AD1614" i="4"/>
  <c r="AD1615" i="4"/>
  <c r="AD1616" i="4"/>
  <c r="AD1617" i="4"/>
  <c r="AD1618" i="4"/>
  <c r="AD1619" i="4"/>
  <c r="AD1620" i="4"/>
  <c r="AD1621" i="4"/>
  <c r="AD1622" i="4"/>
  <c r="AD1623" i="4"/>
  <c r="AD1624" i="4"/>
  <c r="AD1625" i="4"/>
  <c r="AD1626" i="4"/>
  <c r="AD1627" i="4"/>
  <c r="AD1628" i="4"/>
  <c r="AD1629" i="4"/>
  <c r="AD1630" i="4"/>
  <c r="AD1631" i="4"/>
  <c r="AD1632" i="4"/>
  <c r="AD1633" i="4"/>
  <c r="AD1634" i="4"/>
  <c r="AD1635" i="4"/>
  <c r="AD1636" i="4"/>
  <c r="AD1637" i="4"/>
  <c r="AD1638" i="4"/>
  <c r="AD1639" i="4"/>
  <c r="AD1640" i="4"/>
  <c r="AD1641" i="4"/>
  <c r="AD1642" i="4"/>
  <c r="AD1643" i="4"/>
  <c r="AD1644" i="4"/>
  <c r="AD1645" i="4"/>
  <c r="AD1646" i="4"/>
  <c r="AD1647" i="4"/>
  <c r="AD1648" i="4"/>
  <c r="AD1649" i="4"/>
  <c r="AD1650" i="4"/>
  <c r="AD1651" i="4"/>
  <c r="AD1652" i="4"/>
  <c r="AD1653" i="4"/>
  <c r="AD1654" i="4"/>
  <c r="AD1655" i="4"/>
  <c r="AD1656" i="4"/>
  <c r="AD1657" i="4"/>
  <c r="AD1658" i="4"/>
  <c r="AD1659" i="4"/>
  <c r="AD1660" i="4"/>
  <c r="AD1661" i="4"/>
  <c r="AD1662" i="4"/>
  <c r="AD1663" i="4"/>
  <c r="AD1664" i="4"/>
  <c r="AD1665" i="4"/>
  <c r="AD1666" i="4"/>
  <c r="AD1667" i="4"/>
  <c r="AD1668" i="4"/>
  <c r="AD1669" i="4"/>
  <c r="AD1670" i="4"/>
  <c r="AD1671" i="4"/>
  <c r="AD1672" i="4"/>
  <c r="AD1673" i="4"/>
  <c r="AD1674" i="4"/>
  <c r="AD1675" i="4"/>
  <c r="AD1676" i="4"/>
  <c r="AD1677" i="4"/>
  <c r="AD1678" i="4"/>
  <c r="AD1679" i="4"/>
  <c r="AD1680" i="4"/>
  <c r="AD1681" i="4"/>
  <c r="AD1682" i="4"/>
  <c r="AD1683" i="4"/>
  <c r="AD1684" i="4"/>
  <c r="AD1685" i="4"/>
  <c r="AD1686" i="4"/>
  <c r="AD1687" i="4"/>
  <c r="AD1688" i="4"/>
  <c r="AD1689" i="4"/>
  <c r="AD1690" i="4"/>
  <c r="AD1691" i="4"/>
  <c r="AD1692" i="4"/>
  <c r="AD1693" i="4"/>
  <c r="AD1694" i="4"/>
  <c r="AD1695" i="4"/>
  <c r="AD1696" i="4"/>
  <c r="AD1697" i="4"/>
  <c r="AD1698" i="4"/>
  <c r="AD1699" i="4"/>
  <c r="AD1700" i="4"/>
  <c r="AD1701" i="4"/>
  <c r="AD1702" i="4"/>
  <c r="AD1703" i="4"/>
  <c r="AD1704" i="4"/>
  <c r="AD1705" i="4"/>
  <c r="AD1706" i="4"/>
  <c r="AD1707" i="4"/>
  <c r="AD1708" i="4"/>
  <c r="AD1709" i="4"/>
  <c r="AD1710" i="4"/>
  <c r="AD1711" i="4"/>
  <c r="AD1712" i="4"/>
  <c r="AD1713" i="4"/>
  <c r="AD1714" i="4"/>
  <c r="AD1715" i="4"/>
  <c r="AD1716" i="4"/>
  <c r="AD1717" i="4"/>
  <c r="AD1718" i="4"/>
  <c r="AD1719" i="4"/>
  <c r="AD1720" i="4"/>
  <c r="AD1721" i="4"/>
  <c r="AD1722" i="4"/>
  <c r="AD1723" i="4"/>
  <c r="AD1724" i="4"/>
  <c r="AD1725" i="4"/>
  <c r="AD1726" i="4"/>
  <c r="AD1727" i="4"/>
  <c r="AD1728" i="4"/>
  <c r="AD1729" i="4"/>
  <c r="AD1730" i="4"/>
  <c r="AD1731" i="4"/>
  <c r="AD1732" i="4"/>
  <c r="AD1733" i="4"/>
  <c r="AD1734" i="4"/>
  <c r="AD1735" i="4"/>
  <c r="AD1736" i="4"/>
  <c r="AD1737" i="4"/>
  <c r="AD1738" i="4"/>
  <c r="AD1739" i="4"/>
  <c r="AD1740" i="4"/>
  <c r="AD1741" i="4"/>
  <c r="AD1742" i="4"/>
  <c r="AD1743" i="4"/>
  <c r="AD1744" i="4"/>
  <c r="AD1745" i="4"/>
  <c r="AD1746" i="4"/>
  <c r="AD1747" i="4"/>
  <c r="AD1748" i="4"/>
  <c r="AD1749" i="4"/>
  <c r="AD1750" i="4"/>
  <c r="AD1751" i="4"/>
  <c r="AD1752" i="4"/>
  <c r="AD1753" i="4"/>
  <c r="AD1754" i="4"/>
  <c r="AD1755" i="4"/>
  <c r="AD1756" i="4"/>
  <c r="AD1757" i="4"/>
  <c r="AD1758" i="4"/>
  <c r="AD1759" i="4"/>
  <c r="AD1760" i="4"/>
  <c r="AD1761" i="4"/>
  <c r="AD1762" i="4"/>
  <c r="AD1763" i="4"/>
  <c r="AD1764" i="4"/>
  <c r="AD1765" i="4"/>
  <c r="AD1766" i="4"/>
  <c r="AD1767" i="4"/>
  <c r="AD1768" i="4"/>
  <c r="AD1769" i="4"/>
  <c r="AD1770" i="4"/>
  <c r="AD1771" i="4"/>
  <c r="AD1772" i="4"/>
  <c r="AD1773" i="4"/>
  <c r="AD1774" i="4"/>
  <c r="AD1775" i="4"/>
  <c r="AD1776" i="4"/>
  <c r="AD1777" i="4"/>
  <c r="AD1778" i="4"/>
  <c r="AD1779" i="4"/>
  <c r="AD1780" i="4"/>
  <c r="AD1781" i="4"/>
  <c r="AD1782" i="4"/>
  <c r="AD1783" i="4"/>
  <c r="AD1784" i="4"/>
  <c r="AD1785" i="4"/>
  <c r="AD1786" i="4"/>
  <c r="AD1787" i="4"/>
  <c r="AD1788" i="4"/>
  <c r="AD1789" i="4"/>
  <c r="AD1790" i="4"/>
  <c r="AD1791" i="4"/>
  <c r="AD1792" i="4"/>
  <c r="AD1793" i="4"/>
  <c r="AD1794" i="4"/>
  <c r="AD1795" i="4"/>
  <c r="AD1796" i="4"/>
  <c r="AD1797" i="4"/>
  <c r="AD1798" i="4"/>
  <c r="AD1799" i="4"/>
  <c r="AD1800" i="4"/>
  <c r="AD1801" i="4"/>
  <c r="AD1802" i="4"/>
  <c r="AD1803" i="4"/>
  <c r="AD1804" i="4"/>
  <c r="AD1805" i="4"/>
  <c r="AD1806" i="4"/>
  <c r="AD1807" i="4"/>
  <c r="AD1808" i="4"/>
  <c r="AD1809" i="4"/>
  <c r="AD1810" i="4"/>
  <c r="AD1811" i="4"/>
  <c r="AD1812" i="4"/>
  <c r="AD1813" i="4"/>
  <c r="AD1814" i="4"/>
  <c r="AD1815" i="4"/>
  <c r="AD1816" i="4"/>
  <c r="AD1817" i="4"/>
  <c r="AD1818" i="4"/>
  <c r="AD1819" i="4"/>
  <c r="AD1820" i="4"/>
  <c r="AD1821" i="4"/>
  <c r="AD1822" i="4"/>
  <c r="AD1823" i="4"/>
  <c r="AD1824" i="4"/>
  <c r="AD1825" i="4"/>
  <c r="AD1826" i="4"/>
  <c r="AD1827" i="4"/>
  <c r="AD1828" i="4"/>
  <c r="AD1829" i="4"/>
  <c r="AD1830" i="4"/>
  <c r="AD1831" i="4"/>
  <c r="AD1832" i="4"/>
  <c r="AD1833" i="4"/>
  <c r="AD1834" i="4"/>
  <c r="AD1835" i="4"/>
  <c r="AD1836" i="4"/>
  <c r="AD1837" i="4"/>
  <c r="AD1838" i="4"/>
  <c r="AD1839" i="4"/>
  <c r="AD1840" i="4"/>
  <c r="AD1841" i="4"/>
  <c r="AD1842" i="4"/>
  <c r="AD1843" i="4"/>
  <c r="AD1844" i="4"/>
  <c r="AD1845" i="4"/>
  <c r="AD1846" i="4"/>
  <c r="AD1847" i="4"/>
  <c r="AD1848" i="4"/>
  <c r="AD1849" i="4"/>
  <c r="AD1850" i="4"/>
  <c r="AD1851" i="4"/>
  <c r="AD1852" i="4"/>
  <c r="AD1853" i="4"/>
  <c r="AD1854" i="4"/>
  <c r="AD1855" i="4"/>
  <c r="AD1856" i="4"/>
  <c r="AD1857" i="4"/>
  <c r="AD1858" i="4"/>
  <c r="AD1859" i="4"/>
  <c r="AD1860" i="4"/>
  <c r="AD1861" i="4"/>
  <c r="AD1862" i="4"/>
  <c r="AD1863" i="4"/>
  <c r="AD1864" i="4"/>
  <c r="AD1865" i="4"/>
  <c r="AD1866" i="4"/>
  <c r="AD1867" i="4"/>
  <c r="AD1868" i="4"/>
  <c r="AD1869" i="4"/>
  <c r="AD1870" i="4"/>
  <c r="AD1871" i="4"/>
  <c r="AD1872" i="4"/>
  <c r="AD1873" i="4"/>
  <c r="AD1874" i="4"/>
  <c r="AD1875" i="4"/>
  <c r="AD1876" i="4"/>
  <c r="AD1877" i="4"/>
  <c r="AD1878" i="4"/>
  <c r="AD1879" i="4"/>
  <c r="AD1880" i="4"/>
  <c r="AD1881" i="4"/>
  <c r="AD1882" i="4"/>
  <c r="AD1883" i="4"/>
  <c r="AD1884" i="4"/>
  <c r="AD1885" i="4"/>
  <c r="AD1886" i="4"/>
  <c r="AD1887" i="4"/>
  <c r="AD1888" i="4"/>
  <c r="AD1889" i="4"/>
  <c r="AD1890" i="4"/>
  <c r="AD1891" i="4"/>
  <c r="AD1892" i="4"/>
  <c r="AD1893" i="4"/>
  <c r="AD1894" i="4"/>
  <c r="AD1895" i="4"/>
  <c r="AD1896" i="4"/>
  <c r="AD1897" i="4"/>
  <c r="AD1898" i="4"/>
  <c r="AD1899" i="4"/>
  <c r="AD1900" i="4"/>
  <c r="AD1901" i="4"/>
  <c r="AD1902" i="4"/>
  <c r="AD1903" i="4"/>
  <c r="AD1904" i="4"/>
  <c r="AD1905" i="4"/>
  <c r="AD1906" i="4"/>
  <c r="AD1907" i="4"/>
  <c r="AD1908" i="4"/>
  <c r="AD1909" i="4"/>
  <c r="AD1910" i="4"/>
  <c r="AD1911" i="4"/>
  <c r="AD1912" i="4"/>
  <c r="AD1913" i="4"/>
  <c r="AD1914" i="4"/>
  <c r="AD1915" i="4"/>
  <c r="AD1916" i="4"/>
  <c r="AD1917" i="4"/>
  <c r="AD1918" i="4"/>
  <c r="AD1919" i="4"/>
  <c r="AD1920" i="4"/>
  <c r="AD1921" i="4"/>
  <c r="AD1922" i="4"/>
  <c r="AD1923" i="4"/>
  <c r="AD1924" i="4"/>
  <c r="AD1925" i="4"/>
  <c r="AD1926" i="4"/>
  <c r="AD1927" i="4"/>
  <c r="AD1928" i="4"/>
  <c r="AD1929" i="4"/>
  <c r="AD1930" i="4"/>
  <c r="AD1931" i="4"/>
  <c r="AD1932" i="4"/>
  <c r="AD1933" i="4"/>
  <c r="AD1934" i="4"/>
  <c r="AD1935" i="4"/>
  <c r="AD1936" i="4"/>
  <c r="AD1937" i="4"/>
  <c r="AD1938" i="4"/>
  <c r="AD1939" i="4"/>
  <c r="AD1940" i="4"/>
  <c r="AD1941" i="4"/>
  <c r="AD1942" i="4"/>
  <c r="AD1943" i="4"/>
  <c r="AD1944" i="4"/>
  <c r="AD1945" i="4"/>
  <c r="AD1946" i="4"/>
  <c r="AD1947" i="4"/>
  <c r="AD1948" i="4"/>
  <c r="AD1949" i="4"/>
  <c r="AD1950" i="4"/>
  <c r="AD1951" i="4"/>
  <c r="AD1952" i="4"/>
  <c r="AD1953" i="4"/>
  <c r="AD1954" i="4"/>
  <c r="AD1955" i="4"/>
  <c r="AD1956" i="4"/>
  <c r="AD1957" i="4"/>
  <c r="AD1958" i="4"/>
  <c r="AD1959" i="4"/>
  <c r="AD1960" i="4"/>
  <c r="AD1961" i="4"/>
  <c r="AD1962" i="4"/>
  <c r="AD1963" i="4"/>
  <c r="AD1964" i="4"/>
  <c r="AD1965" i="4"/>
  <c r="AD1966" i="4"/>
  <c r="AD1967" i="4"/>
  <c r="AD1968" i="4"/>
  <c r="AD1969" i="4"/>
  <c r="AD1970" i="4"/>
  <c r="AD1971" i="4"/>
  <c r="AD1972" i="4"/>
  <c r="AD1973" i="4"/>
  <c r="AD1974" i="4"/>
  <c r="AD1975" i="4"/>
  <c r="AD1976" i="4"/>
  <c r="AD1977" i="4"/>
  <c r="AD1978" i="4"/>
  <c r="AD1979" i="4"/>
  <c r="AD1980" i="4"/>
  <c r="AD1981" i="4"/>
  <c r="AD1982" i="4"/>
  <c r="AD1983" i="4"/>
  <c r="AD1984" i="4"/>
  <c r="AD1985" i="4"/>
  <c r="AD1986" i="4"/>
  <c r="AD1987" i="4"/>
  <c r="AD1988" i="4"/>
  <c r="AD1989" i="4"/>
  <c r="AD1990" i="4"/>
  <c r="AD1991" i="4"/>
  <c r="AD1992" i="4"/>
  <c r="AD1993" i="4"/>
  <c r="AD1994" i="4"/>
  <c r="AD1995" i="4"/>
  <c r="AD1996" i="4"/>
  <c r="AD1997" i="4"/>
  <c r="AD1998" i="4"/>
  <c r="AD1999" i="4"/>
  <c r="AD2000" i="4"/>
  <c r="AD2001" i="4"/>
  <c r="AD2002" i="4"/>
  <c r="AD2003" i="4"/>
  <c r="AD2004" i="4"/>
  <c r="AD2005" i="4"/>
  <c r="AD2006" i="4"/>
  <c r="AD2007" i="4"/>
  <c r="AD2008" i="4"/>
  <c r="AD2009" i="4"/>
  <c r="AD2010" i="4"/>
  <c r="AD2011" i="4"/>
  <c r="AD2012" i="4"/>
  <c r="AD2013" i="4"/>
  <c r="AD2014" i="4"/>
  <c r="AD2015" i="4"/>
  <c r="AD2016" i="4"/>
  <c r="AD2017" i="4"/>
  <c r="AD2018" i="4"/>
  <c r="AD2019" i="4"/>
  <c r="AD2020" i="4"/>
  <c r="AD2021" i="4"/>
  <c r="AD2022" i="4"/>
  <c r="AD2023" i="4"/>
  <c r="AD2024" i="4"/>
  <c r="AD2025" i="4"/>
  <c r="AD2026" i="4"/>
  <c r="AD2027" i="4"/>
  <c r="AD2028" i="4"/>
  <c r="AD2029" i="4"/>
  <c r="AD2030" i="4"/>
  <c r="AD2031" i="4"/>
  <c r="AD2032" i="4"/>
  <c r="AD2033" i="4"/>
  <c r="AD2034" i="4"/>
  <c r="AD2035" i="4"/>
  <c r="AD2036" i="4"/>
  <c r="AD2037" i="4"/>
  <c r="AD2038" i="4"/>
  <c r="AD2039" i="4"/>
  <c r="AD2040" i="4"/>
  <c r="AD2041" i="4"/>
  <c r="AD2042" i="4"/>
  <c r="AD2043" i="4"/>
  <c r="AD2044" i="4"/>
  <c r="AD2045" i="4"/>
  <c r="AD2046" i="4"/>
  <c r="AD2047" i="4"/>
  <c r="AD2048" i="4"/>
  <c r="AD2049" i="4"/>
  <c r="AD2050" i="4"/>
  <c r="AD2051" i="4"/>
  <c r="AD2052" i="4"/>
  <c r="AD2053" i="4"/>
  <c r="AD2054" i="4"/>
  <c r="AD2055" i="4"/>
  <c r="AD2056" i="4"/>
  <c r="AD2057" i="4"/>
  <c r="AD2058" i="4"/>
  <c r="AD2059" i="4"/>
  <c r="AD2060" i="4"/>
  <c r="AD2061" i="4"/>
  <c r="AD2062" i="4"/>
  <c r="AD2063" i="4"/>
  <c r="AD2064" i="4"/>
  <c r="AD2065" i="4"/>
  <c r="AD2066" i="4"/>
  <c r="AD2067" i="4"/>
  <c r="AD2068" i="4"/>
  <c r="AD2069" i="4"/>
  <c r="AD2070" i="4"/>
  <c r="AD2071" i="4"/>
  <c r="AD2072" i="4"/>
  <c r="AD2073" i="4"/>
  <c r="AD2074" i="4"/>
  <c r="AD2075" i="4"/>
  <c r="AD2076" i="4"/>
  <c r="AD2077" i="4"/>
  <c r="AD2078" i="4"/>
  <c r="AD2079" i="4"/>
  <c r="AD2080" i="4"/>
  <c r="AD2081" i="4"/>
  <c r="AD2082" i="4"/>
  <c r="AD2083" i="4"/>
  <c r="AD2084" i="4"/>
  <c r="AD2085" i="4"/>
  <c r="AD2086" i="4"/>
  <c r="AD2087" i="4"/>
  <c r="AD2088" i="4"/>
  <c r="AD2089" i="4"/>
  <c r="AD2090" i="4"/>
  <c r="AD5" i="4"/>
  <c r="AC2092" i="4"/>
  <c r="AC2091" i="4"/>
  <c r="AD2091" i="4" s="1"/>
  <c r="Y392" i="4"/>
  <c r="Y393" i="4"/>
  <c r="Y394" i="4" s="1"/>
  <c r="Y395" i="4" s="1"/>
  <c r="Y396" i="4" s="1"/>
  <c r="Y397" i="4" s="1"/>
  <c r="Y398" i="4" s="1"/>
  <c r="Y399" i="4"/>
  <c r="Y400" i="4" s="1"/>
  <c r="Y401" i="4" s="1"/>
  <c r="Y402" i="4" s="1"/>
  <c r="Y403" i="4" s="1"/>
  <c r="Y404" i="4" s="1"/>
  <c r="Y405" i="4" s="1"/>
  <c r="Y406" i="4"/>
  <c r="Y407" i="4" s="1"/>
  <c r="Y408" i="4" s="1"/>
  <c r="Y409" i="4" s="1"/>
  <c r="Y410" i="4" s="1"/>
  <c r="Y411" i="4" s="1"/>
  <c r="Y412" i="4" s="1"/>
  <c r="Y413" i="4" s="1"/>
  <c r="Y414" i="4" s="1"/>
  <c r="Y415" i="4" s="1"/>
  <c r="Y416" i="4" s="1"/>
  <c r="Y417" i="4" s="1"/>
  <c r="Y418" i="4" s="1"/>
  <c r="Y419" i="4" s="1"/>
  <c r="Y420" i="4" s="1"/>
  <c r="Y421" i="4" s="1"/>
  <c r="Y422" i="4" s="1"/>
  <c r="Y423" i="4" s="1"/>
  <c r="Y424" i="4" s="1"/>
  <c r="Y425" i="4" s="1"/>
  <c r="Y426" i="4" s="1"/>
  <c r="Y427" i="4" s="1"/>
  <c r="Y428" i="4" s="1"/>
  <c r="Y429" i="4" s="1"/>
  <c r="Y430" i="4" s="1"/>
  <c r="Y431" i="4" s="1"/>
  <c r="Y432" i="4" s="1"/>
  <c r="Y433" i="4" s="1"/>
  <c r="Y434" i="4" s="1"/>
  <c r="Y435" i="4" s="1"/>
  <c r="Y436" i="4" s="1"/>
  <c r="Y437" i="4" s="1"/>
  <c r="Y438" i="4" s="1"/>
  <c r="Y439" i="4" s="1"/>
  <c r="Y440" i="4" s="1"/>
  <c r="Y441" i="4" s="1"/>
  <c r="Y442" i="4" s="1"/>
  <c r="Y443" i="4" s="1"/>
  <c r="Y444" i="4" s="1"/>
  <c r="Y445" i="4" s="1"/>
  <c r="Y446" i="4" s="1"/>
  <c r="Y447" i="4" s="1"/>
  <c r="Y448" i="4" s="1"/>
  <c r="Y449" i="4" s="1"/>
  <c r="Y450" i="4" s="1"/>
  <c r="Y451" i="4" s="1"/>
  <c r="Y452" i="4" s="1"/>
  <c r="Y453" i="4" s="1"/>
  <c r="Y454" i="4" s="1"/>
  <c r="Y455" i="4" s="1"/>
  <c r="Y456" i="4" s="1"/>
  <c r="Y457" i="4" s="1"/>
  <c r="Y458" i="4" s="1"/>
  <c r="Y459" i="4" s="1"/>
  <c r="Y460" i="4" s="1"/>
  <c r="Y461" i="4" s="1"/>
  <c r="Y462" i="4" s="1"/>
  <c r="Y463" i="4" s="1"/>
  <c r="Y464" i="4" s="1"/>
  <c r="Y465" i="4" s="1"/>
  <c r="Y466" i="4" s="1"/>
  <c r="Y467" i="4" s="1"/>
  <c r="Y468" i="4" s="1"/>
  <c r="Y469" i="4" s="1"/>
  <c r="Y470" i="4" s="1"/>
  <c r="Y471" i="4" s="1"/>
  <c r="Y472" i="4" s="1"/>
  <c r="Y473" i="4" s="1"/>
  <c r="Y474" i="4" s="1"/>
  <c r="Y475" i="4" s="1"/>
  <c r="Y476" i="4" s="1"/>
  <c r="Y477" i="4" s="1"/>
  <c r="Y478" i="4" s="1"/>
  <c r="Y479" i="4" s="1"/>
  <c r="Y480" i="4" s="1"/>
  <c r="Y481" i="4" s="1"/>
  <c r="Y482" i="4" s="1"/>
  <c r="Y483" i="4" s="1"/>
  <c r="Y484" i="4" s="1"/>
  <c r="Y485" i="4" s="1"/>
  <c r="Y486" i="4" s="1"/>
  <c r="Y487" i="4" s="1"/>
  <c r="Y488" i="4" s="1"/>
  <c r="Y489" i="4" s="1"/>
  <c r="Y490" i="4" s="1"/>
  <c r="Y491" i="4" s="1"/>
  <c r="Y492" i="4" s="1"/>
  <c r="Y493" i="4" s="1"/>
  <c r="Y494" i="4" s="1"/>
  <c r="Y495" i="4" s="1"/>
  <c r="Y496" i="4" s="1"/>
  <c r="Y497" i="4" s="1"/>
  <c r="Y498" i="4" s="1"/>
  <c r="Y499" i="4" s="1"/>
  <c r="Y500" i="4" s="1"/>
  <c r="Y501" i="4" s="1"/>
  <c r="Y502" i="4" s="1"/>
  <c r="Y503" i="4" s="1"/>
  <c r="Y504" i="4" s="1"/>
  <c r="Y505" i="4" s="1"/>
  <c r="Y506" i="4" s="1"/>
  <c r="Y507" i="4" s="1"/>
  <c r="Y508" i="4" s="1"/>
  <c r="Y509" i="4" s="1"/>
  <c r="Y510" i="4" s="1"/>
  <c r="Y511" i="4" s="1"/>
  <c r="Y512" i="4" s="1"/>
  <c r="Y513" i="4" s="1"/>
  <c r="Y514" i="4" s="1"/>
  <c r="Y515" i="4" s="1"/>
  <c r="Y516" i="4" s="1"/>
  <c r="Y517" i="4" s="1"/>
  <c r="Y518" i="4" s="1"/>
  <c r="Y519" i="4" s="1"/>
  <c r="Y520" i="4" s="1"/>
  <c r="Y521" i="4" s="1"/>
  <c r="Y522" i="4" s="1"/>
  <c r="Y523" i="4" s="1"/>
  <c r="Y524" i="4" s="1"/>
  <c r="Y525" i="4" s="1"/>
  <c r="Y526" i="4" s="1"/>
  <c r="Y527" i="4" s="1"/>
  <c r="Y528" i="4" s="1"/>
  <c r="Y529" i="4" s="1"/>
  <c r="Y530" i="4" s="1"/>
  <c r="Y531" i="4" s="1"/>
  <c r="Y532" i="4" s="1"/>
  <c r="Y533" i="4" s="1"/>
  <c r="Y534" i="4" s="1"/>
  <c r="Y535" i="4" s="1"/>
  <c r="Y536" i="4" s="1"/>
  <c r="Y537" i="4" s="1"/>
  <c r="Y538" i="4" s="1"/>
  <c r="Y539" i="4" s="1"/>
  <c r="Y540" i="4" s="1"/>
  <c r="Y541" i="4" s="1"/>
  <c r="Y542" i="4" s="1"/>
  <c r="Y543" i="4" s="1"/>
  <c r="Y544" i="4" s="1"/>
  <c r="Y545" i="4" s="1"/>
  <c r="Y546" i="4" s="1"/>
  <c r="Y547" i="4" s="1"/>
  <c r="Y548" i="4" s="1"/>
  <c r="Y549" i="4" s="1"/>
  <c r="Y550" i="4" s="1"/>
  <c r="Y551" i="4" s="1"/>
  <c r="Y552" i="4" s="1"/>
  <c r="Y553" i="4" s="1"/>
  <c r="Y554" i="4" s="1"/>
  <c r="Y555" i="4" s="1"/>
  <c r="Y556" i="4" s="1"/>
  <c r="Y557" i="4" s="1"/>
  <c r="Y558" i="4" s="1"/>
  <c r="Y559" i="4" s="1"/>
  <c r="Y560" i="4" s="1"/>
  <c r="Y561" i="4" s="1"/>
  <c r="Y562" i="4" s="1"/>
  <c r="Y563" i="4" s="1"/>
  <c r="Y564" i="4" s="1"/>
  <c r="Y565" i="4" s="1"/>
  <c r="Y566" i="4" s="1"/>
  <c r="Y567" i="4" s="1"/>
  <c r="Y568" i="4" s="1"/>
  <c r="Y569" i="4" s="1"/>
  <c r="Y570" i="4" s="1"/>
  <c r="Y571" i="4" s="1"/>
  <c r="Y572" i="4" s="1"/>
  <c r="Y573" i="4" s="1"/>
  <c r="Y574" i="4" s="1"/>
  <c r="Y575" i="4" s="1"/>
  <c r="Y576" i="4" s="1"/>
  <c r="Y577" i="4" s="1"/>
  <c r="Y578" i="4" s="1"/>
  <c r="Y579" i="4" s="1"/>
  <c r="Y580" i="4" s="1"/>
  <c r="Y581" i="4" s="1"/>
  <c r="Y582" i="4" s="1"/>
  <c r="Y583" i="4" s="1"/>
  <c r="Y584" i="4" s="1"/>
  <c r="Y585" i="4" s="1"/>
  <c r="Y586" i="4" s="1"/>
  <c r="Y587" i="4" s="1"/>
  <c r="Y588" i="4" s="1"/>
  <c r="Y589" i="4" s="1"/>
  <c r="Y590" i="4" s="1"/>
  <c r="Y591" i="4" s="1"/>
  <c r="Y592" i="4" s="1"/>
  <c r="Y593" i="4" s="1"/>
  <c r="Y594" i="4" s="1"/>
  <c r="Y595" i="4" s="1"/>
  <c r="Y596" i="4" s="1"/>
  <c r="Y597" i="4" s="1"/>
  <c r="Y598" i="4" s="1"/>
  <c r="Y599" i="4" s="1"/>
  <c r="Y600" i="4" s="1"/>
  <c r="Y601" i="4" s="1"/>
  <c r="Y602" i="4" s="1"/>
  <c r="Y603" i="4" s="1"/>
  <c r="Y604" i="4" s="1"/>
  <c r="Y605" i="4" s="1"/>
  <c r="Y606" i="4" s="1"/>
  <c r="Y607" i="4" s="1"/>
  <c r="Y608" i="4" s="1"/>
  <c r="Y609" i="4" s="1"/>
  <c r="Y610" i="4" s="1"/>
  <c r="Y611" i="4" s="1"/>
  <c r="Y612" i="4" s="1"/>
  <c r="Y613" i="4" s="1"/>
  <c r="Y614" i="4" s="1"/>
  <c r="Y615" i="4" s="1"/>
  <c r="Y616" i="4" s="1"/>
  <c r="Y617" i="4" s="1"/>
  <c r="Y618" i="4" s="1"/>
  <c r="Y619" i="4" s="1"/>
  <c r="Y620" i="4" s="1"/>
  <c r="Y621" i="4" s="1"/>
  <c r="Y622" i="4" s="1"/>
  <c r="Y623" i="4" s="1"/>
  <c r="Y624" i="4" s="1"/>
  <c r="Y625" i="4" s="1"/>
  <c r="Y626" i="4" s="1"/>
  <c r="Y627" i="4" s="1"/>
  <c r="Y628" i="4" s="1"/>
  <c r="Y629" i="4" s="1"/>
  <c r="Y630" i="4" s="1"/>
  <c r="Y631" i="4" s="1"/>
  <c r="Y632" i="4" s="1"/>
  <c r="Y633" i="4" s="1"/>
  <c r="Y634" i="4" s="1"/>
  <c r="Y635" i="4" s="1"/>
  <c r="Y636" i="4" s="1"/>
  <c r="Y637" i="4" s="1"/>
  <c r="Y638" i="4" s="1"/>
  <c r="Y639" i="4" s="1"/>
  <c r="Y640" i="4" s="1"/>
  <c r="Y641" i="4" s="1"/>
  <c r="Y642" i="4" s="1"/>
  <c r="Y643" i="4" s="1"/>
  <c r="Y644" i="4" s="1"/>
  <c r="Y645" i="4" s="1"/>
  <c r="Y646" i="4" s="1"/>
  <c r="Y647" i="4" s="1"/>
  <c r="Y648" i="4" s="1"/>
  <c r="Y649" i="4" s="1"/>
  <c r="Y650" i="4" s="1"/>
  <c r="Y651" i="4" s="1"/>
  <c r="Y652" i="4" s="1"/>
  <c r="Y653" i="4" s="1"/>
  <c r="Y654" i="4" s="1"/>
  <c r="Y655" i="4" s="1"/>
  <c r="Y656" i="4" s="1"/>
  <c r="Y657" i="4" s="1"/>
  <c r="Y658" i="4" s="1"/>
  <c r="Y659" i="4" s="1"/>
  <c r="Y660" i="4" s="1"/>
  <c r="Y661" i="4" s="1"/>
  <c r="Y662" i="4" s="1"/>
  <c r="Y663" i="4" s="1"/>
  <c r="Y664" i="4" s="1"/>
  <c r="Y665" i="4" s="1"/>
  <c r="Y666" i="4" s="1"/>
  <c r="Y667" i="4" s="1"/>
  <c r="Y668" i="4" s="1"/>
  <c r="Y669" i="4" s="1"/>
  <c r="Y670" i="4" s="1"/>
  <c r="Y671" i="4" s="1"/>
  <c r="Y672" i="4" s="1"/>
  <c r="Y673" i="4" s="1"/>
  <c r="Y674" i="4" s="1"/>
  <c r="Y675" i="4" s="1"/>
  <c r="Y676" i="4" s="1"/>
  <c r="Y677" i="4" s="1"/>
  <c r="Y678" i="4" s="1"/>
  <c r="Y679" i="4" s="1"/>
  <c r="Y680" i="4" s="1"/>
  <c r="Y681" i="4" s="1"/>
  <c r="Y682" i="4" s="1"/>
  <c r="Y683" i="4" s="1"/>
  <c r="Y684" i="4" s="1"/>
  <c r="Y685" i="4" s="1"/>
  <c r="Y686" i="4" s="1"/>
  <c r="Y687" i="4" s="1"/>
  <c r="Y688" i="4" s="1"/>
  <c r="Y689" i="4" s="1"/>
  <c r="Y690" i="4" s="1"/>
  <c r="Y691" i="4" s="1"/>
  <c r="Y692" i="4" s="1"/>
  <c r="Y693" i="4" s="1"/>
  <c r="Y694" i="4" s="1"/>
  <c r="Y695" i="4" s="1"/>
  <c r="Y696" i="4" s="1"/>
  <c r="Y697" i="4" s="1"/>
  <c r="Y698" i="4" s="1"/>
  <c r="Y699" i="4" s="1"/>
  <c r="Y700" i="4" s="1"/>
  <c r="Y701" i="4" s="1"/>
  <c r="Y702" i="4" s="1"/>
  <c r="Y703" i="4" s="1"/>
  <c r="Y704" i="4" s="1"/>
  <c r="Y705" i="4" s="1"/>
  <c r="Y706" i="4" s="1"/>
  <c r="Y707" i="4" s="1"/>
  <c r="Y708" i="4" s="1"/>
  <c r="Y709" i="4" s="1"/>
  <c r="Y710" i="4" s="1"/>
  <c r="Y711" i="4" s="1"/>
  <c r="Y712" i="4" s="1"/>
  <c r="Y713" i="4" s="1"/>
  <c r="Y714" i="4" s="1"/>
  <c r="Y715" i="4" s="1"/>
  <c r="Y716" i="4" s="1"/>
  <c r="Y717" i="4" s="1"/>
  <c r="Y718" i="4" s="1"/>
  <c r="Y719" i="4" s="1"/>
  <c r="Y720" i="4" s="1"/>
  <c r="Y721" i="4" s="1"/>
  <c r="Y722" i="4" s="1"/>
  <c r="Y723" i="4" s="1"/>
  <c r="Y724" i="4" s="1"/>
  <c r="Y725" i="4" s="1"/>
  <c r="Y726" i="4" s="1"/>
  <c r="Y727" i="4" s="1"/>
  <c r="Y728" i="4" s="1"/>
  <c r="Y729" i="4" s="1"/>
  <c r="Y730" i="4" s="1"/>
  <c r="Y731" i="4" s="1"/>
  <c r="Y732" i="4" s="1"/>
  <c r="Y733" i="4" s="1"/>
  <c r="Y734" i="4" s="1"/>
  <c r="Y735" i="4" s="1"/>
  <c r="Y736" i="4" s="1"/>
  <c r="Y737" i="4" s="1"/>
  <c r="Y738" i="4" s="1"/>
  <c r="Y739" i="4" s="1"/>
  <c r="Y740" i="4" s="1"/>
  <c r="Y741" i="4" s="1"/>
  <c r="Y742" i="4" s="1"/>
  <c r="Y743" i="4" s="1"/>
  <c r="Y744" i="4" s="1"/>
  <c r="Y745" i="4" s="1"/>
  <c r="Y746" i="4" s="1"/>
  <c r="Y747" i="4" s="1"/>
  <c r="Y748" i="4" s="1"/>
  <c r="Y749" i="4" s="1"/>
  <c r="Y750" i="4" s="1"/>
  <c r="Y751" i="4" s="1"/>
  <c r="Y752" i="4" s="1"/>
  <c r="Y753" i="4" s="1"/>
  <c r="Y754" i="4" s="1"/>
  <c r="Y755" i="4" s="1"/>
  <c r="Y756" i="4" s="1"/>
  <c r="Y757" i="4" s="1"/>
  <c r="Y758" i="4" s="1"/>
  <c r="Y759" i="4" s="1"/>
  <c r="Y760" i="4" s="1"/>
  <c r="Y761" i="4" s="1"/>
  <c r="Y762" i="4" s="1"/>
  <c r="Y763" i="4" s="1"/>
  <c r="Y764" i="4" s="1"/>
  <c r="Y765" i="4" s="1"/>
  <c r="Y766" i="4" s="1"/>
  <c r="Y767" i="4" s="1"/>
  <c r="Y768" i="4" s="1"/>
  <c r="Y769" i="4" s="1"/>
  <c r="Y770" i="4" s="1"/>
  <c r="Y771" i="4" s="1"/>
  <c r="Y772" i="4" s="1"/>
  <c r="Y773" i="4" s="1"/>
  <c r="Y774" i="4" s="1"/>
  <c r="Y775" i="4" s="1"/>
  <c r="Y776" i="4" s="1"/>
  <c r="Y777" i="4" s="1"/>
  <c r="Y778" i="4" s="1"/>
  <c r="Y779" i="4" s="1"/>
  <c r="Y780" i="4" s="1"/>
  <c r="Y781" i="4" s="1"/>
  <c r="Y782" i="4" s="1"/>
  <c r="Y783" i="4" s="1"/>
  <c r="Y784" i="4" s="1"/>
  <c r="Y785" i="4" s="1"/>
  <c r="Y786" i="4" s="1"/>
  <c r="Y787" i="4" s="1"/>
  <c r="Y788" i="4" s="1"/>
  <c r="Y789" i="4" s="1"/>
  <c r="Y790" i="4" s="1"/>
  <c r="Y791" i="4" s="1"/>
  <c r="Y792" i="4" s="1"/>
  <c r="Y793" i="4" s="1"/>
  <c r="Y794" i="4" s="1"/>
  <c r="Y795" i="4" s="1"/>
  <c r="Y796" i="4" s="1"/>
  <c r="Y797" i="4" s="1"/>
  <c r="Y798" i="4" s="1"/>
  <c r="Y799" i="4" s="1"/>
  <c r="Y800" i="4" s="1"/>
  <c r="Y801" i="4" s="1"/>
  <c r="Y802" i="4" s="1"/>
  <c r="Y803" i="4" s="1"/>
  <c r="Y804" i="4" s="1"/>
  <c r="Y805" i="4" s="1"/>
  <c r="Y806" i="4" s="1"/>
  <c r="Y807" i="4" s="1"/>
  <c r="Y808" i="4" s="1"/>
  <c r="Y809" i="4" s="1"/>
  <c r="Y810" i="4" s="1"/>
  <c r="Y811" i="4" s="1"/>
  <c r="Y812" i="4" s="1"/>
  <c r="Y813" i="4" s="1"/>
  <c r="Y814" i="4" s="1"/>
  <c r="Y815" i="4" s="1"/>
  <c r="Y816" i="4" s="1"/>
  <c r="Y817" i="4" s="1"/>
  <c r="Y818" i="4" s="1"/>
  <c r="Y819" i="4" s="1"/>
  <c r="Y820" i="4" s="1"/>
  <c r="Y821" i="4" s="1"/>
  <c r="Y822" i="4" s="1"/>
  <c r="Y823" i="4" s="1"/>
  <c r="Y824" i="4" s="1"/>
  <c r="Y825" i="4" s="1"/>
  <c r="Y826" i="4" s="1"/>
  <c r="Y827" i="4" s="1"/>
  <c r="Y828" i="4" s="1"/>
  <c r="Y829" i="4" s="1"/>
  <c r="Y830" i="4" s="1"/>
  <c r="Y831" i="4" s="1"/>
  <c r="Y832" i="4" s="1"/>
  <c r="Y833" i="4" s="1"/>
  <c r="Y834" i="4" s="1"/>
  <c r="Y835" i="4" s="1"/>
  <c r="Y836" i="4" s="1"/>
  <c r="Y837" i="4" s="1"/>
  <c r="Y838" i="4" s="1"/>
  <c r="Y839" i="4" s="1"/>
  <c r="Y840" i="4" s="1"/>
  <c r="Y841" i="4" s="1"/>
  <c r="Y842" i="4" s="1"/>
  <c r="Y843" i="4" s="1"/>
  <c r="Y844" i="4" s="1"/>
  <c r="Y845" i="4" s="1"/>
  <c r="Y846" i="4" s="1"/>
  <c r="Y847" i="4" s="1"/>
  <c r="Y848" i="4" s="1"/>
  <c r="Y849" i="4" s="1"/>
  <c r="Y850" i="4" s="1"/>
  <c r="Y851" i="4" s="1"/>
  <c r="Y852" i="4" s="1"/>
  <c r="Y853" i="4" s="1"/>
  <c r="Y854" i="4" s="1"/>
  <c r="Y855" i="4" s="1"/>
  <c r="Y856" i="4" s="1"/>
  <c r="Y857" i="4" s="1"/>
  <c r="Y858" i="4" s="1"/>
  <c r="Y859" i="4" s="1"/>
  <c r="Y860" i="4" s="1"/>
  <c r="Y861" i="4" s="1"/>
  <c r="Y862" i="4" s="1"/>
  <c r="Y863" i="4" s="1"/>
  <c r="Y864" i="4" s="1"/>
  <c r="Y865" i="4" s="1"/>
  <c r="Y866" i="4" s="1"/>
  <c r="Y867" i="4" s="1"/>
  <c r="Y868" i="4" s="1"/>
  <c r="Y869" i="4" s="1"/>
  <c r="Y870" i="4" s="1"/>
  <c r="Y871" i="4" s="1"/>
  <c r="Y872" i="4" s="1"/>
  <c r="Y873" i="4" s="1"/>
  <c r="Y874" i="4" s="1"/>
  <c r="Y875" i="4" s="1"/>
  <c r="Y876" i="4" s="1"/>
  <c r="Y877" i="4" s="1"/>
  <c r="Y878" i="4" s="1"/>
  <c r="Y879" i="4" s="1"/>
  <c r="Y880" i="4" s="1"/>
  <c r="Y881" i="4" s="1"/>
  <c r="Y882" i="4" s="1"/>
  <c r="Y883" i="4" s="1"/>
  <c r="Y884" i="4" s="1"/>
  <c r="Y885" i="4" s="1"/>
  <c r="Y886" i="4" s="1"/>
  <c r="Y887" i="4" s="1"/>
  <c r="Y888" i="4" s="1"/>
  <c r="Y889" i="4" s="1"/>
  <c r="Y890" i="4" s="1"/>
  <c r="Y891" i="4" s="1"/>
  <c r="Y892" i="4" s="1"/>
  <c r="Y893" i="4" s="1"/>
  <c r="Y894" i="4" s="1"/>
  <c r="Y895" i="4" s="1"/>
  <c r="Y896" i="4" s="1"/>
  <c r="Y897" i="4" s="1"/>
  <c r="Y898" i="4" s="1"/>
  <c r="Y899" i="4" s="1"/>
  <c r="Y900" i="4" s="1"/>
  <c r="Y901" i="4" s="1"/>
  <c r="Y902" i="4" s="1"/>
  <c r="Y903" i="4" s="1"/>
  <c r="Y904" i="4" s="1"/>
  <c r="Y905" i="4" s="1"/>
  <c r="Y906" i="4" s="1"/>
  <c r="Y907" i="4" s="1"/>
  <c r="Y908" i="4" s="1"/>
  <c r="Y909" i="4" s="1"/>
  <c r="Y910" i="4" s="1"/>
  <c r="Y911" i="4" s="1"/>
  <c r="Y912" i="4" s="1"/>
  <c r="Y913" i="4" s="1"/>
  <c r="Y914" i="4" s="1"/>
  <c r="Y915" i="4" s="1"/>
  <c r="Y916" i="4" s="1"/>
  <c r="Y917" i="4" s="1"/>
  <c r="Y918" i="4" s="1"/>
  <c r="Y919" i="4" s="1"/>
  <c r="Y920" i="4" s="1"/>
  <c r="Y921" i="4" s="1"/>
  <c r="Y922" i="4" s="1"/>
  <c r="Y923" i="4" s="1"/>
  <c r="Y924" i="4" s="1"/>
  <c r="Y925" i="4" s="1"/>
  <c r="Y926" i="4" s="1"/>
  <c r="Y927" i="4" s="1"/>
  <c r="Y928" i="4" s="1"/>
  <c r="Y929" i="4" s="1"/>
  <c r="Y930" i="4" s="1"/>
  <c r="Y931" i="4" s="1"/>
  <c r="Y932" i="4" s="1"/>
  <c r="Y933" i="4" s="1"/>
  <c r="Y934" i="4" s="1"/>
  <c r="Y935" i="4" s="1"/>
  <c r="Y936" i="4" s="1"/>
  <c r="Y937" i="4" s="1"/>
  <c r="Y938" i="4" s="1"/>
  <c r="Y939" i="4" s="1"/>
  <c r="Y940" i="4" s="1"/>
  <c r="Y941" i="4" s="1"/>
  <c r="Y942" i="4" s="1"/>
  <c r="Y943" i="4" s="1"/>
  <c r="Y944" i="4" s="1"/>
  <c r="Y945" i="4" s="1"/>
  <c r="Y946" i="4" s="1"/>
  <c r="Y947" i="4" s="1"/>
  <c r="Y948" i="4" s="1"/>
  <c r="Y949" i="4" s="1"/>
  <c r="Y950" i="4" s="1"/>
  <c r="Y951" i="4" s="1"/>
  <c r="Y952" i="4" s="1"/>
  <c r="Y953" i="4" s="1"/>
  <c r="Y954" i="4" s="1"/>
  <c r="Y955" i="4" s="1"/>
  <c r="Y956" i="4" s="1"/>
  <c r="Y957" i="4" s="1"/>
  <c r="Y958" i="4" s="1"/>
  <c r="Y959" i="4" s="1"/>
  <c r="Y960" i="4" s="1"/>
  <c r="Y961" i="4" s="1"/>
  <c r="Y962" i="4" s="1"/>
  <c r="Y963" i="4" s="1"/>
  <c r="Y964" i="4" s="1"/>
  <c r="Y965" i="4" s="1"/>
  <c r="Y966" i="4" s="1"/>
  <c r="Y967" i="4" s="1"/>
  <c r="Y968" i="4" s="1"/>
  <c r="Y969" i="4" s="1"/>
  <c r="Y970" i="4" s="1"/>
  <c r="Y971" i="4" s="1"/>
  <c r="Y972" i="4" s="1"/>
  <c r="Y973" i="4" s="1"/>
  <c r="Y974" i="4" s="1"/>
  <c r="Y975" i="4" s="1"/>
  <c r="Y976" i="4" s="1"/>
  <c r="Y977" i="4" s="1"/>
  <c r="Y978" i="4" s="1"/>
  <c r="Y979" i="4" s="1"/>
  <c r="Y980" i="4" s="1"/>
  <c r="Y981" i="4" s="1"/>
  <c r="Y982" i="4" s="1"/>
  <c r="Y983" i="4" s="1"/>
  <c r="Y984" i="4" s="1"/>
  <c r="Y985" i="4" s="1"/>
  <c r="Y986" i="4" s="1"/>
  <c r="Y987" i="4" s="1"/>
  <c r="Y988" i="4" s="1"/>
  <c r="Y989" i="4" s="1"/>
  <c r="Y990" i="4" s="1"/>
  <c r="Y991" i="4" s="1"/>
  <c r="Y992" i="4" s="1"/>
  <c r="Y993" i="4" s="1"/>
  <c r="Y994" i="4" s="1"/>
  <c r="Y995" i="4" s="1"/>
  <c r="Y996" i="4" s="1"/>
  <c r="Y997" i="4" s="1"/>
  <c r="Y998" i="4" s="1"/>
  <c r="Y999" i="4" s="1"/>
  <c r="Y1000" i="4" s="1"/>
  <c r="Y1001" i="4" s="1"/>
  <c r="Y1002" i="4" s="1"/>
  <c r="Y1003" i="4" s="1"/>
  <c r="Y1004" i="4" s="1"/>
  <c r="Y1005" i="4" s="1"/>
  <c r="Y1006" i="4" s="1"/>
  <c r="Y1007" i="4" s="1"/>
  <c r="Y1008" i="4" s="1"/>
  <c r="Y1009" i="4" s="1"/>
  <c r="Y1010" i="4" s="1"/>
  <c r="Y1011" i="4" s="1"/>
  <c r="Y1012" i="4" s="1"/>
  <c r="Y1013" i="4" s="1"/>
  <c r="Y1014" i="4" s="1"/>
  <c r="Y1015" i="4" s="1"/>
  <c r="Y1016" i="4" s="1"/>
  <c r="Y1017" i="4" s="1"/>
  <c r="Y1018" i="4" s="1"/>
  <c r="Y1019" i="4" s="1"/>
  <c r="Y1020" i="4" s="1"/>
  <c r="Y1021" i="4" s="1"/>
  <c r="Y1022" i="4" s="1"/>
  <c r="Y1023" i="4" s="1"/>
  <c r="Y1024" i="4" s="1"/>
  <c r="Y1025" i="4" s="1"/>
  <c r="Y1026" i="4" s="1"/>
  <c r="Y1027" i="4" s="1"/>
  <c r="Y1028" i="4" s="1"/>
  <c r="Y1029" i="4" s="1"/>
  <c r="Y1030" i="4" s="1"/>
  <c r="Y1031" i="4" s="1"/>
  <c r="Y1032" i="4" s="1"/>
  <c r="Y1033" i="4" s="1"/>
  <c r="Y1034" i="4" s="1"/>
  <c r="Y1035" i="4" s="1"/>
  <c r="Y1036" i="4" s="1"/>
  <c r="Y1037" i="4" s="1"/>
  <c r="Y1038" i="4" s="1"/>
  <c r="Y1039" i="4" s="1"/>
  <c r="Y1040" i="4" s="1"/>
  <c r="Y1041" i="4" s="1"/>
  <c r="Y1042" i="4" s="1"/>
  <c r="Y1043" i="4" s="1"/>
  <c r="Y1044" i="4" s="1"/>
  <c r="Y1045" i="4" s="1"/>
  <c r="Y1046" i="4" s="1"/>
  <c r="Y1047" i="4" s="1"/>
  <c r="Y1048" i="4" s="1"/>
  <c r="Y1049" i="4" s="1"/>
  <c r="Y1050" i="4" s="1"/>
  <c r="Y1051" i="4" s="1"/>
  <c r="Y1052" i="4" s="1"/>
  <c r="Y1053" i="4" s="1"/>
  <c r="Y1054" i="4" s="1"/>
  <c r="Y1055" i="4" s="1"/>
  <c r="Y1056" i="4" s="1"/>
  <c r="Y1057" i="4" s="1"/>
  <c r="Y1058" i="4" s="1"/>
  <c r="Y1059" i="4" s="1"/>
  <c r="Y1060" i="4" s="1"/>
  <c r="Y1061" i="4" s="1"/>
  <c r="Y1062" i="4" s="1"/>
  <c r="Y1063" i="4" s="1"/>
  <c r="Y1064" i="4" s="1"/>
  <c r="Y1065" i="4" s="1"/>
  <c r="Y1066" i="4" s="1"/>
  <c r="Y1067" i="4" s="1"/>
  <c r="Y1068" i="4" s="1"/>
  <c r="Y1069" i="4" s="1"/>
  <c r="Y1070" i="4" s="1"/>
  <c r="Y1071" i="4" s="1"/>
  <c r="Y1072" i="4" s="1"/>
  <c r="Y1073" i="4" s="1"/>
  <c r="Y1074" i="4" s="1"/>
  <c r="Y1075" i="4" s="1"/>
  <c r="Y1076" i="4" s="1"/>
  <c r="Y1077" i="4" s="1"/>
  <c r="Y1078" i="4" s="1"/>
  <c r="Y1079" i="4" s="1"/>
  <c r="Y1080" i="4" s="1"/>
  <c r="Y1081" i="4" s="1"/>
  <c r="Y1082" i="4" s="1"/>
  <c r="Y1083" i="4" s="1"/>
  <c r="Y1084" i="4" s="1"/>
  <c r="Y1085" i="4" s="1"/>
  <c r="Y1086" i="4" s="1"/>
  <c r="Y1087" i="4" s="1"/>
  <c r="Y1088" i="4" s="1"/>
  <c r="Y1089" i="4" s="1"/>
  <c r="Y1090" i="4" s="1"/>
  <c r="Y1091" i="4" s="1"/>
  <c r="Y1092" i="4" s="1"/>
  <c r="Y1093" i="4" s="1"/>
  <c r="Y1094" i="4" s="1"/>
  <c r="Y1095" i="4" s="1"/>
  <c r="Y1096" i="4" s="1"/>
  <c r="Y1097" i="4" s="1"/>
  <c r="Y1098" i="4" s="1"/>
  <c r="Y1099" i="4" s="1"/>
  <c r="Y1100" i="4" s="1"/>
  <c r="Y1101" i="4" s="1"/>
  <c r="Y1102" i="4" s="1"/>
  <c r="Y1103" i="4" s="1"/>
  <c r="Y1104" i="4" s="1"/>
  <c r="Y1105" i="4" s="1"/>
  <c r="Y1106" i="4" s="1"/>
  <c r="Y1107" i="4" s="1"/>
  <c r="Y1108" i="4" s="1"/>
  <c r="Y1109" i="4" s="1"/>
  <c r="Y1110" i="4" s="1"/>
  <c r="Y1111" i="4" s="1"/>
  <c r="Y1112" i="4" s="1"/>
  <c r="Y1113" i="4" s="1"/>
  <c r="Y1114" i="4" s="1"/>
  <c r="Y1115" i="4" s="1"/>
  <c r="Y1116" i="4" s="1"/>
  <c r="Y1117" i="4" s="1"/>
  <c r="Y1118" i="4" s="1"/>
  <c r="Y1119" i="4" s="1"/>
  <c r="Y1120" i="4" s="1"/>
  <c r="Y1121" i="4" s="1"/>
  <c r="Y1122" i="4" s="1"/>
  <c r="Y1123" i="4" s="1"/>
  <c r="Y1124" i="4" s="1"/>
  <c r="Y1125" i="4" s="1"/>
  <c r="Y1126" i="4" s="1"/>
  <c r="Y1127" i="4" s="1"/>
  <c r="Y1128" i="4" s="1"/>
  <c r="Y1129" i="4" s="1"/>
  <c r="Y1130" i="4" s="1"/>
  <c r="Y1131" i="4" s="1"/>
  <c r="Y1132" i="4" s="1"/>
  <c r="Y1133" i="4" s="1"/>
  <c r="Y1134" i="4" s="1"/>
  <c r="Y1135" i="4" s="1"/>
  <c r="Y1136" i="4" s="1"/>
  <c r="Y1137" i="4" s="1"/>
  <c r="Y1138" i="4" s="1"/>
  <c r="Y1139" i="4" s="1"/>
  <c r="Y1140" i="4" s="1"/>
  <c r="Y1141" i="4" s="1"/>
  <c r="Y1142" i="4" s="1"/>
  <c r="Y1143" i="4" s="1"/>
  <c r="Y1144" i="4" s="1"/>
  <c r="Y1145" i="4" s="1"/>
  <c r="Y1146" i="4" s="1"/>
  <c r="Y1147" i="4" s="1"/>
  <c r="Y1148" i="4" s="1"/>
  <c r="Y1149" i="4" s="1"/>
  <c r="Y1150" i="4" s="1"/>
  <c r="Y1151" i="4" s="1"/>
  <c r="Y1152" i="4" s="1"/>
  <c r="Y1153" i="4" s="1"/>
  <c r="Y1154" i="4" s="1"/>
  <c r="Y1155" i="4" s="1"/>
  <c r="Y1156" i="4" s="1"/>
  <c r="Y1157" i="4" s="1"/>
  <c r="Y1158" i="4" s="1"/>
  <c r="Y1159" i="4" s="1"/>
  <c r="Y1160" i="4" s="1"/>
  <c r="Y1161" i="4" s="1"/>
  <c r="Y1162" i="4" s="1"/>
  <c r="Y1163" i="4" s="1"/>
  <c r="Y1164" i="4" s="1"/>
  <c r="Y1165" i="4" s="1"/>
  <c r="Y1166" i="4" s="1"/>
  <c r="Y1167" i="4" s="1"/>
  <c r="Y1168" i="4" s="1"/>
  <c r="Y1169" i="4" s="1"/>
  <c r="Y1170" i="4" s="1"/>
  <c r="Y1171" i="4" s="1"/>
  <c r="Y1172" i="4" s="1"/>
  <c r="Y1173" i="4" s="1"/>
  <c r="Y1174" i="4" s="1"/>
  <c r="Y1175" i="4" s="1"/>
  <c r="Y1176" i="4" s="1"/>
  <c r="Y1177" i="4" s="1"/>
  <c r="Y1178" i="4" s="1"/>
  <c r="Y1179" i="4" s="1"/>
  <c r="Y1180" i="4" s="1"/>
  <c r="Y1181" i="4" s="1"/>
  <c r="Y1182" i="4" s="1"/>
  <c r="Y1183" i="4" s="1"/>
  <c r="Y1184" i="4" s="1"/>
  <c r="Y1185" i="4" s="1"/>
  <c r="Y1186" i="4" s="1"/>
  <c r="Y1187" i="4" s="1"/>
  <c r="Y1188" i="4" s="1"/>
  <c r="Y1189" i="4" s="1"/>
  <c r="Y1190" i="4" s="1"/>
  <c r="Y1191" i="4" s="1"/>
  <c r="Y1192" i="4" s="1"/>
  <c r="Y1193" i="4" s="1"/>
  <c r="Y1194" i="4" s="1"/>
  <c r="Y1195" i="4" s="1"/>
  <c r="Y1196" i="4" s="1"/>
  <c r="Y1197" i="4" s="1"/>
  <c r="Y1198" i="4" s="1"/>
  <c r="Y1199" i="4" s="1"/>
  <c r="Y1200" i="4" s="1"/>
  <c r="Y1201" i="4" s="1"/>
  <c r="Y1202" i="4" s="1"/>
  <c r="Y1203" i="4" s="1"/>
  <c r="Y1204" i="4" s="1"/>
  <c r="Y1205" i="4" s="1"/>
  <c r="Y1206" i="4" s="1"/>
  <c r="Y1207" i="4" s="1"/>
  <c r="Y1208" i="4" s="1"/>
  <c r="Y1209" i="4" s="1"/>
  <c r="Y1210" i="4" s="1"/>
  <c r="Y1211" i="4" s="1"/>
  <c r="Y1212" i="4" s="1"/>
  <c r="Y1213" i="4" s="1"/>
  <c r="Y1214" i="4" s="1"/>
  <c r="Y1215" i="4" s="1"/>
  <c r="Y1216" i="4" s="1"/>
  <c r="Y1217" i="4" s="1"/>
  <c r="Y1218" i="4" s="1"/>
  <c r="Y1219" i="4" s="1"/>
  <c r="Y1220" i="4" s="1"/>
  <c r="Y1221" i="4" s="1"/>
  <c r="Y1222" i="4" s="1"/>
  <c r="Y1223" i="4" s="1"/>
  <c r="Y1224" i="4" s="1"/>
  <c r="Y1225" i="4" s="1"/>
  <c r="Y1226" i="4" s="1"/>
  <c r="Y1227" i="4" s="1"/>
  <c r="Y1228" i="4" s="1"/>
  <c r="Y1229" i="4" s="1"/>
  <c r="Y1230" i="4" s="1"/>
  <c r="Y1231" i="4" s="1"/>
  <c r="Y1232" i="4" s="1"/>
  <c r="Y1233" i="4" s="1"/>
  <c r="Y1234" i="4" s="1"/>
  <c r="Y1235" i="4" s="1"/>
  <c r="Y1236" i="4" s="1"/>
  <c r="Y1237" i="4" s="1"/>
  <c r="Y1238" i="4" s="1"/>
  <c r="Y1239" i="4" s="1"/>
  <c r="Y1240" i="4" s="1"/>
  <c r="Y1241" i="4" s="1"/>
  <c r="Y1242" i="4" s="1"/>
  <c r="Y1243" i="4" s="1"/>
  <c r="Y1244" i="4" s="1"/>
  <c r="Y1245" i="4" s="1"/>
  <c r="Y1246" i="4" s="1"/>
  <c r="Y1247" i="4" s="1"/>
  <c r="Y1248" i="4" s="1"/>
  <c r="Y1249" i="4" s="1"/>
  <c r="Y1250" i="4" s="1"/>
  <c r="Y1251" i="4" s="1"/>
  <c r="Y1252" i="4" s="1"/>
  <c r="Y1253" i="4" s="1"/>
  <c r="Y1254" i="4" s="1"/>
  <c r="Y1255" i="4" s="1"/>
  <c r="Y1256" i="4" s="1"/>
  <c r="Y1257" i="4" s="1"/>
  <c r="Y1258" i="4" s="1"/>
  <c r="Y1259" i="4" s="1"/>
  <c r="Y1260" i="4" s="1"/>
  <c r="Y1261" i="4" s="1"/>
  <c r="Y1262" i="4" s="1"/>
  <c r="Y1263" i="4" s="1"/>
  <c r="Y1264" i="4" s="1"/>
  <c r="Y1265" i="4" s="1"/>
  <c r="Y1266" i="4" s="1"/>
  <c r="Y1267" i="4" s="1"/>
  <c r="Y1268" i="4" s="1"/>
  <c r="Y1269" i="4" s="1"/>
  <c r="Y1270" i="4" s="1"/>
  <c r="Y1271" i="4" s="1"/>
  <c r="Y1272" i="4" s="1"/>
  <c r="Y1273" i="4" s="1"/>
  <c r="Y1274" i="4" s="1"/>
  <c r="Y1275" i="4" s="1"/>
  <c r="Y1276" i="4" s="1"/>
  <c r="Y1277" i="4" s="1"/>
  <c r="Y1278" i="4" s="1"/>
  <c r="Y1279" i="4" s="1"/>
  <c r="Y1280" i="4" s="1"/>
  <c r="Y1281" i="4" s="1"/>
  <c r="Y1282" i="4" s="1"/>
  <c r="Y1283" i="4" s="1"/>
  <c r="Y1284" i="4" s="1"/>
  <c r="Y1285" i="4" s="1"/>
  <c r="Y1286" i="4" s="1"/>
  <c r="Y1287" i="4" s="1"/>
  <c r="Y1288" i="4" s="1"/>
  <c r="Y1289" i="4" s="1"/>
  <c r="Y1290" i="4" s="1"/>
  <c r="Y1291" i="4" s="1"/>
  <c r="Y1292" i="4" s="1"/>
  <c r="Y1293" i="4" s="1"/>
  <c r="Y1294" i="4" s="1"/>
  <c r="Y1295" i="4" s="1"/>
  <c r="Y1296" i="4" s="1"/>
  <c r="Y1297" i="4" s="1"/>
  <c r="Y1298" i="4" s="1"/>
  <c r="Y1299" i="4" s="1"/>
  <c r="Y1300" i="4" s="1"/>
  <c r="Y1301" i="4" s="1"/>
  <c r="Y1302" i="4" s="1"/>
  <c r="Y1303" i="4" s="1"/>
  <c r="Y1304" i="4" s="1"/>
  <c r="Y1305" i="4" s="1"/>
  <c r="Y1306" i="4" s="1"/>
  <c r="Y1307" i="4" s="1"/>
  <c r="Y1308" i="4" s="1"/>
  <c r="Y1309" i="4" s="1"/>
  <c r="Y1310" i="4" s="1"/>
  <c r="Y1311" i="4" s="1"/>
  <c r="Y1312" i="4" s="1"/>
  <c r="Y1313" i="4" s="1"/>
  <c r="Y1314" i="4" s="1"/>
  <c r="Y1315" i="4" s="1"/>
  <c r="Y1316" i="4" s="1"/>
  <c r="Y1317" i="4" s="1"/>
  <c r="Y1318" i="4" s="1"/>
  <c r="Y1319" i="4" s="1"/>
  <c r="Y1320" i="4" s="1"/>
  <c r="Y1321" i="4" s="1"/>
  <c r="Y1322" i="4" s="1"/>
  <c r="Y1323" i="4" s="1"/>
  <c r="Y1324" i="4" s="1"/>
  <c r="Y1325" i="4" s="1"/>
  <c r="Y1326" i="4" s="1"/>
  <c r="Y1327" i="4" s="1"/>
  <c r="Y1328" i="4" s="1"/>
  <c r="Y1329" i="4" s="1"/>
  <c r="Y1330" i="4" s="1"/>
  <c r="Y1331" i="4" s="1"/>
  <c r="Y1332" i="4" s="1"/>
  <c r="Y1333" i="4" s="1"/>
  <c r="Y1334" i="4" s="1"/>
  <c r="Y1335" i="4" s="1"/>
  <c r="Y1336" i="4" s="1"/>
  <c r="Y1337" i="4" s="1"/>
  <c r="Y1338" i="4" s="1"/>
  <c r="Y1339" i="4" s="1"/>
  <c r="Y1340" i="4" s="1"/>
  <c r="Y1341" i="4" s="1"/>
  <c r="Y1342" i="4" s="1"/>
  <c r="Y1343" i="4" s="1"/>
  <c r="Y1344" i="4" s="1"/>
  <c r="Y1345" i="4" s="1"/>
  <c r="Y1346" i="4" s="1"/>
  <c r="Y1347" i="4" s="1"/>
  <c r="Y1348" i="4" s="1"/>
  <c r="Y1349" i="4" s="1"/>
  <c r="Y1350" i="4" s="1"/>
  <c r="Y1351" i="4" s="1"/>
  <c r="Y1352" i="4" s="1"/>
  <c r="Y1353" i="4" s="1"/>
  <c r="Y1354" i="4" s="1"/>
  <c r="Y1355" i="4" s="1"/>
  <c r="Y1356" i="4" s="1"/>
  <c r="Y1357" i="4" s="1"/>
  <c r="Y1358" i="4" s="1"/>
  <c r="Y1359" i="4" s="1"/>
  <c r="Y1360" i="4" s="1"/>
  <c r="Y1361" i="4" s="1"/>
  <c r="Y1362" i="4" s="1"/>
  <c r="Y1363" i="4" s="1"/>
  <c r="Y1364" i="4" s="1"/>
  <c r="Y1365" i="4" s="1"/>
  <c r="Y1366" i="4" s="1"/>
  <c r="Y1367" i="4" s="1"/>
  <c r="Y1368" i="4" s="1"/>
  <c r="Y1369" i="4" s="1"/>
  <c r="Y1370" i="4" s="1"/>
  <c r="Y1371" i="4" s="1"/>
  <c r="Y1372" i="4" s="1"/>
  <c r="Y1373" i="4" s="1"/>
  <c r="Y1374" i="4" s="1"/>
  <c r="Y1375" i="4" s="1"/>
  <c r="Y1376" i="4" s="1"/>
  <c r="Y1377" i="4" s="1"/>
  <c r="Y1378" i="4" s="1"/>
  <c r="Y1379" i="4" s="1"/>
  <c r="Y1380" i="4" s="1"/>
  <c r="Y1381" i="4" s="1"/>
  <c r="Y1382" i="4" s="1"/>
  <c r="Y1383" i="4" s="1"/>
  <c r="Y1384" i="4" s="1"/>
  <c r="Y1385" i="4" s="1"/>
  <c r="Y1386" i="4" s="1"/>
  <c r="Y1387" i="4" s="1"/>
  <c r="Y1388" i="4" s="1"/>
  <c r="Y1389" i="4" s="1"/>
  <c r="Y1390" i="4" s="1"/>
  <c r="Y1391" i="4" s="1"/>
  <c r="Y1392" i="4" s="1"/>
  <c r="Y1393" i="4" s="1"/>
  <c r="Y1394" i="4" s="1"/>
  <c r="Y1395" i="4" s="1"/>
  <c r="Y1396" i="4" s="1"/>
  <c r="Y1397" i="4" s="1"/>
  <c r="Y1398" i="4" s="1"/>
  <c r="Y1399" i="4" s="1"/>
  <c r="Y1400" i="4" s="1"/>
  <c r="Y1401" i="4" s="1"/>
  <c r="Y1402" i="4" s="1"/>
  <c r="Y1403" i="4" s="1"/>
  <c r="Y1404" i="4" s="1"/>
  <c r="Y1405" i="4" s="1"/>
  <c r="Y1406" i="4" s="1"/>
  <c r="Y1407" i="4" s="1"/>
  <c r="Y1408" i="4" s="1"/>
  <c r="Y1409" i="4" s="1"/>
  <c r="Y1410" i="4" s="1"/>
  <c r="Y1411" i="4" s="1"/>
  <c r="Y1412" i="4" s="1"/>
  <c r="Y1413" i="4" s="1"/>
  <c r="Y1414" i="4" s="1"/>
  <c r="Y1415" i="4" s="1"/>
  <c r="Y1416" i="4" s="1"/>
  <c r="Y1417" i="4" s="1"/>
  <c r="Y1418" i="4" s="1"/>
  <c r="Y1419" i="4" s="1"/>
  <c r="Y1420" i="4" s="1"/>
  <c r="Y1421" i="4" s="1"/>
  <c r="Y1422" i="4" s="1"/>
  <c r="Y1423" i="4" s="1"/>
  <c r="Y1424" i="4" s="1"/>
  <c r="Y1425" i="4" s="1"/>
  <c r="Y1426" i="4" s="1"/>
  <c r="Y1427" i="4" s="1"/>
  <c r="Y1428" i="4" s="1"/>
  <c r="Y1429" i="4" s="1"/>
  <c r="Y1430" i="4" s="1"/>
  <c r="Y1431" i="4" s="1"/>
  <c r="Y1432" i="4" s="1"/>
  <c r="Y1433" i="4" s="1"/>
  <c r="Y1434" i="4" s="1"/>
  <c r="Y1435" i="4" s="1"/>
  <c r="Y1436" i="4" s="1"/>
  <c r="Y1437" i="4" s="1"/>
  <c r="Y1438" i="4" s="1"/>
  <c r="Y1439" i="4" s="1"/>
  <c r="Y1440" i="4" s="1"/>
  <c r="Y1441" i="4" s="1"/>
  <c r="Y1442" i="4" s="1"/>
  <c r="Y1443" i="4" s="1"/>
  <c r="Y1444" i="4" s="1"/>
  <c r="Y1445" i="4" s="1"/>
  <c r="Y1446" i="4" s="1"/>
  <c r="Y1447" i="4" s="1"/>
  <c r="Y1448" i="4" s="1"/>
  <c r="Y1449" i="4" s="1"/>
  <c r="Y1450" i="4" s="1"/>
  <c r="Y1451" i="4" s="1"/>
  <c r="Y1452" i="4" s="1"/>
  <c r="Y1453" i="4" s="1"/>
  <c r="Y1454" i="4" s="1"/>
  <c r="Y1455" i="4" s="1"/>
  <c r="Y1456" i="4" s="1"/>
  <c r="Y1457" i="4" s="1"/>
  <c r="Y1458" i="4" s="1"/>
  <c r="Y1459" i="4" s="1"/>
  <c r="Y1460" i="4" s="1"/>
  <c r="Y1461" i="4" s="1"/>
  <c r="Y1462" i="4" s="1"/>
  <c r="Y1463" i="4" s="1"/>
  <c r="Y1464" i="4" s="1"/>
  <c r="Y1465" i="4" s="1"/>
  <c r="Y1466" i="4" s="1"/>
  <c r="Y1467" i="4" s="1"/>
  <c r="Y1468" i="4" s="1"/>
  <c r="Y1469" i="4" s="1"/>
  <c r="Y1470" i="4" s="1"/>
  <c r="Y1471" i="4" s="1"/>
  <c r="Y1472" i="4" s="1"/>
  <c r="Y1473" i="4" s="1"/>
  <c r="Y1474" i="4" s="1"/>
  <c r="Y1475" i="4" s="1"/>
  <c r="Y1476" i="4" s="1"/>
  <c r="Y1477" i="4" s="1"/>
  <c r="Y1478" i="4" s="1"/>
  <c r="Y1479" i="4" s="1"/>
  <c r="Y1480" i="4" s="1"/>
  <c r="Y1481" i="4" s="1"/>
  <c r="Y1482" i="4" s="1"/>
  <c r="Y1483" i="4" s="1"/>
  <c r="Y1484" i="4" s="1"/>
  <c r="Y1485" i="4" s="1"/>
  <c r="Y1486" i="4" s="1"/>
  <c r="Y1487" i="4" s="1"/>
  <c r="Y1488" i="4" s="1"/>
  <c r="Y1489" i="4" s="1"/>
  <c r="Y1490" i="4" s="1"/>
  <c r="Y1491" i="4" s="1"/>
  <c r="Y1492" i="4" s="1"/>
  <c r="Y1493" i="4" s="1"/>
  <c r="Y1494" i="4" s="1"/>
  <c r="Y1495" i="4" s="1"/>
  <c r="Y1496" i="4" s="1"/>
  <c r="Y1497" i="4" s="1"/>
  <c r="Y1498" i="4" s="1"/>
  <c r="Y1499" i="4" s="1"/>
  <c r="Y1500" i="4" s="1"/>
  <c r="Y1501" i="4" s="1"/>
  <c r="Y1502" i="4" s="1"/>
  <c r="Y1503" i="4" s="1"/>
  <c r="Y1504" i="4" s="1"/>
  <c r="Y1505" i="4" s="1"/>
  <c r="Y1506" i="4" s="1"/>
  <c r="Y1507" i="4" s="1"/>
  <c r="Y1508" i="4" s="1"/>
  <c r="Y1509" i="4" s="1"/>
  <c r="Y1510" i="4" s="1"/>
  <c r="Y1511" i="4" s="1"/>
  <c r="Y1512" i="4" s="1"/>
  <c r="Y1513" i="4" s="1"/>
  <c r="Y1514" i="4" s="1"/>
  <c r="Y1515" i="4" s="1"/>
  <c r="Y1516" i="4" s="1"/>
  <c r="Y1517" i="4" s="1"/>
  <c r="Y1518" i="4" s="1"/>
  <c r="Y1519" i="4" s="1"/>
  <c r="Y1520" i="4" s="1"/>
  <c r="Y1521" i="4" s="1"/>
  <c r="Y1522" i="4" s="1"/>
  <c r="Y1523" i="4" s="1"/>
  <c r="Y1524" i="4" s="1"/>
  <c r="Y1525" i="4" s="1"/>
  <c r="Y1526" i="4" s="1"/>
  <c r="Y1527" i="4" s="1"/>
  <c r="Y1528" i="4" s="1"/>
  <c r="Y1529" i="4" s="1"/>
  <c r="Y1530" i="4" s="1"/>
  <c r="Y1531" i="4" s="1"/>
  <c r="Y1532" i="4" s="1"/>
  <c r="Y1533" i="4" s="1"/>
  <c r="Y1534" i="4" s="1"/>
  <c r="Y1535" i="4" s="1"/>
  <c r="Y1536" i="4" s="1"/>
  <c r="Y1537" i="4" s="1"/>
  <c r="Y1538" i="4" s="1"/>
  <c r="Y1539" i="4" s="1"/>
  <c r="Y1540" i="4" s="1"/>
  <c r="Y1541" i="4" s="1"/>
  <c r="Y1542" i="4" s="1"/>
  <c r="Y1543" i="4" s="1"/>
  <c r="Y1544" i="4" s="1"/>
  <c r="Y1545" i="4" s="1"/>
  <c r="Y1546" i="4" s="1"/>
  <c r="Y1547" i="4" s="1"/>
  <c r="Y1548" i="4" s="1"/>
  <c r="Y1549" i="4" s="1"/>
  <c r="Y1550" i="4" s="1"/>
  <c r="Y1551" i="4" s="1"/>
  <c r="Y1552" i="4" s="1"/>
  <c r="Y1553" i="4" s="1"/>
  <c r="Y1554" i="4" s="1"/>
  <c r="Y1555" i="4" s="1"/>
  <c r="Y1556" i="4" s="1"/>
  <c r="Y1557" i="4" s="1"/>
  <c r="Y1558" i="4" s="1"/>
  <c r="Y1559" i="4" s="1"/>
  <c r="Y1560" i="4" s="1"/>
  <c r="Y1561" i="4" s="1"/>
  <c r="Y1562" i="4" s="1"/>
  <c r="Y1563" i="4" s="1"/>
  <c r="Y1564" i="4" s="1"/>
  <c r="Y1565" i="4" s="1"/>
  <c r="Y1566" i="4" s="1"/>
  <c r="Y1567" i="4" s="1"/>
  <c r="Y1568" i="4" s="1"/>
  <c r="Y1569" i="4" s="1"/>
  <c r="Y1570" i="4" s="1"/>
  <c r="Y1571" i="4" s="1"/>
  <c r="Y1572" i="4" s="1"/>
  <c r="Y1573" i="4" s="1"/>
  <c r="Y1574" i="4" s="1"/>
  <c r="Y1575" i="4" s="1"/>
  <c r="Y1576" i="4" s="1"/>
  <c r="Y1577" i="4" s="1"/>
  <c r="Y1578" i="4" s="1"/>
  <c r="Y1579" i="4" s="1"/>
  <c r="Y1580" i="4" s="1"/>
  <c r="Y1581" i="4" s="1"/>
  <c r="Y1582" i="4" s="1"/>
  <c r="Y1583" i="4" s="1"/>
  <c r="Y1584" i="4" s="1"/>
  <c r="Y1585" i="4" s="1"/>
  <c r="Y1586" i="4" s="1"/>
  <c r="Y1587" i="4" s="1"/>
  <c r="Y1588" i="4" s="1"/>
  <c r="Y1589" i="4" s="1"/>
  <c r="Y1590" i="4" s="1"/>
  <c r="Y1591" i="4" s="1"/>
  <c r="Y1592" i="4" s="1"/>
  <c r="Y1593" i="4" s="1"/>
  <c r="Y1594" i="4" s="1"/>
  <c r="Y1595" i="4" s="1"/>
  <c r="Y1596" i="4" s="1"/>
  <c r="Y1597" i="4" s="1"/>
  <c r="Y1598" i="4" s="1"/>
  <c r="Y1599" i="4" s="1"/>
  <c r="Y1600" i="4" s="1"/>
  <c r="Y1601" i="4" s="1"/>
  <c r="Y1602" i="4" s="1"/>
  <c r="Y1603" i="4" s="1"/>
  <c r="Y1604" i="4" s="1"/>
  <c r="Y1605" i="4" s="1"/>
  <c r="Y1606" i="4" s="1"/>
  <c r="Y1607" i="4" s="1"/>
  <c r="Y1608" i="4" s="1"/>
  <c r="Y1609" i="4" s="1"/>
  <c r="Y1610" i="4" s="1"/>
  <c r="Y1611" i="4" s="1"/>
  <c r="Y1612" i="4" s="1"/>
  <c r="Y1613" i="4" s="1"/>
  <c r="Y1614" i="4" s="1"/>
  <c r="Y1615" i="4" s="1"/>
  <c r="Y1616" i="4" s="1"/>
  <c r="Y1617" i="4" s="1"/>
  <c r="Y1618" i="4" s="1"/>
  <c r="Y1619" i="4" s="1"/>
  <c r="Y1620" i="4" s="1"/>
  <c r="Y1621" i="4" s="1"/>
  <c r="Y1622" i="4" s="1"/>
  <c r="Y1623" i="4" s="1"/>
  <c r="Y1624" i="4" s="1"/>
  <c r="Y1625" i="4" s="1"/>
  <c r="Y1626" i="4" s="1"/>
  <c r="Y1627" i="4" s="1"/>
  <c r="Y1628" i="4" s="1"/>
  <c r="Y1629" i="4" s="1"/>
  <c r="Y1630" i="4" s="1"/>
  <c r="Y1631" i="4" s="1"/>
  <c r="Y1632" i="4" s="1"/>
  <c r="Y1633" i="4" s="1"/>
  <c r="Y1634" i="4" s="1"/>
  <c r="Y1635" i="4" s="1"/>
  <c r="Y1636" i="4" s="1"/>
  <c r="Y1637" i="4" s="1"/>
  <c r="Y1638" i="4" s="1"/>
  <c r="Y1639" i="4" s="1"/>
  <c r="Y1640" i="4" s="1"/>
  <c r="Y1641" i="4" s="1"/>
  <c r="Y1642" i="4" s="1"/>
  <c r="Y1643" i="4" s="1"/>
  <c r="Y1644" i="4" s="1"/>
  <c r="Y1645" i="4" s="1"/>
  <c r="Y1646" i="4" s="1"/>
  <c r="Y1647" i="4" s="1"/>
  <c r="Y1648" i="4" s="1"/>
  <c r="Y1649" i="4" s="1"/>
  <c r="Y1650" i="4" s="1"/>
  <c r="Y1651" i="4" s="1"/>
  <c r="Y1652" i="4" s="1"/>
  <c r="Y1653" i="4" s="1"/>
  <c r="Y1654" i="4" s="1"/>
  <c r="Y1655" i="4" s="1"/>
  <c r="Y1656" i="4" s="1"/>
  <c r="Y1657" i="4" s="1"/>
  <c r="Y1658" i="4" s="1"/>
  <c r="Y1659" i="4" s="1"/>
  <c r="Y1660" i="4" s="1"/>
  <c r="Y1661" i="4" s="1"/>
  <c r="Y1662" i="4" s="1"/>
  <c r="Y1663" i="4" s="1"/>
  <c r="Y1664" i="4" s="1"/>
  <c r="Y1665" i="4" s="1"/>
  <c r="Y1666" i="4" s="1"/>
  <c r="Y1667" i="4" s="1"/>
  <c r="Y1668" i="4" s="1"/>
  <c r="Y1669" i="4" s="1"/>
  <c r="Y1670" i="4" s="1"/>
  <c r="Y1671" i="4" s="1"/>
  <c r="Y1672" i="4" s="1"/>
  <c r="Y1673" i="4" s="1"/>
  <c r="Y1674" i="4" s="1"/>
  <c r="Y1675" i="4" s="1"/>
  <c r="Y1676" i="4" s="1"/>
  <c r="Y1677" i="4" s="1"/>
  <c r="Y1678" i="4" s="1"/>
  <c r="Y1679" i="4" s="1"/>
  <c r="Y1680" i="4" s="1"/>
  <c r="Y1681" i="4" s="1"/>
  <c r="Y1682" i="4" s="1"/>
  <c r="Y1683" i="4" s="1"/>
  <c r="Y1684" i="4" s="1"/>
  <c r="Y1685" i="4" s="1"/>
  <c r="Y1686" i="4" s="1"/>
  <c r="Y1687" i="4" s="1"/>
  <c r="Y1688" i="4" s="1"/>
  <c r="Y1689" i="4" s="1"/>
  <c r="Y1690" i="4" s="1"/>
  <c r="Y1691" i="4" s="1"/>
  <c r="Y1692" i="4" s="1"/>
  <c r="Y1693" i="4" s="1"/>
  <c r="Y1694" i="4" s="1"/>
  <c r="Y1695" i="4" s="1"/>
  <c r="Y1696" i="4" s="1"/>
  <c r="Y1697" i="4" s="1"/>
  <c r="Y1698" i="4" s="1"/>
  <c r="Y1699" i="4" s="1"/>
  <c r="Y1700" i="4" s="1"/>
  <c r="Y1701" i="4" s="1"/>
  <c r="Y1702" i="4" s="1"/>
  <c r="Y1703" i="4" s="1"/>
  <c r="Y1704" i="4" s="1"/>
  <c r="Y1705" i="4" s="1"/>
  <c r="Y1706" i="4" s="1"/>
  <c r="Y1707" i="4" s="1"/>
  <c r="Y1708" i="4" s="1"/>
  <c r="Y1709" i="4" s="1"/>
  <c r="Y1710" i="4" s="1"/>
  <c r="Y1711" i="4" s="1"/>
  <c r="Y1712" i="4" s="1"/>
  <c r="Y1713" i="4" s="1"/>
  <c r="Y1714" i="4" s="1"/>
  <c r="Y1715" i="4" s="1"/>
  <c r="Y1716" i="4" s="1"/>
  <c r="Y1717" i="4" s="1"/>
  <c r="Y1718" i="4" s="1"/>
  <c r="Y1719" i="4" s="1"/>
  <c r="Y1720" i="4" s="1"/>
  <c r="Y1721" i="4" s="1"/>
  <c r="Y1722" i="4" s="1"/>
  <c r="Y1723" i="4" s="1"/>
  <c r="Y1724" i="4" s="1"/>
  <c r="Y1725" i="4" s="1"/>
  <c r="Y1726" i="4" s="1"/>
  <c r="Y1727" i="4" s="1"/>
  <c r="Y1728" i="4" s="1"/>
  <c r="Y1729" i="4" s="1"/>
  <c r="Y1730" i="4" s="1"/>
  <c r="Y1731" i="4" s="1"/>
  <c r="Y1732" i="4" s="1"/>
  <c r="Y1733" i="4" s="1"/>
  <c r="Y1734" i="4" s="1"/>
  <c r="Y1735" i="4" s="1"/>
  <c r="Y1736" i="4" s="1"/>
  <c r="Y1737" i="4" s="1"/>
  <c r="Y1738" i="4" s="1"/>
  <c r="Y1739" i="4" s="1"/>
  <c r="Y1740" i="4" s="1"/>
  <c r="Y1741" i="4" s="1"/>
  <c r="Y1742" i="4" s="1"/>
  <c r="Y1743" i="4" s="1"/>
  <c r="Y1744" i="4" s="1"/>
  <c r="Y1745" i="4" s="1"/>
  <c r="Y1746" i="4" s="1"/>
  <c r="Y1747" i="4" s="1"/>
  <c r="Y1748" i="4" s="1"/>
  <c r="Y1749" i="4" s="1"/>
  <c r="Y1750" i="4" s="1"/>
  <c r="Y1751" i="4" s="1"/>
  <c r="Y1752" i="4" s="1"/>
  <c r="Y1753" i="4" s="1"/>
  <c r="Y1754" i="4" s="1"/>
  <c r="Y1755" i="4" s="1"/>
  <c r="Y1756" i="4" s="1"/>
  <c r="Y1757" i="4" s="1"/>
  <c r="Y1758" i="4" s="1"/>
  <c r="Y1759" i="4" s="1"/>
  <c r="Y1760" i="4" s="1"/>
  <c r="Y1761" i="4" s="1"/>
  <c r="Y1762" i="4" s="1"/>
  <c r="Y1763" i="4" s="1"/>
  <c r="Y1764" i="4" s="1"/>
  <c r="Y1765" i="4" s="1"/>
  <c r="Y1766" i="4" s="1"/>
  <c r="Y1767" i="4" s="1"/>
  <c r="Y1768" i="4" s="1"/>
  <c r="Y1769" i="4" s="1"/>
  <c r="Y1770" i="4" s="1"/>
  <c r="Y1771" i="4" s="1"/>
  <c r="Y1772" i="4" s="1"/>
  <c r="Y1773" i="4" s="1"/>
  <c r="Y1774" i="4" s="1"/>
  <c r="Y1775" i="4" s="1"/>
  <c r="Y1776" i="4" s="1"/>
  <c r="Y1777" i="4" s="1"/>
  <c r="Y1778" i="4" s="1"/>
  <c r="Y1779" i="4" s="1"/>
  <c r="Y1780" i="4" s="1"/>
  <c r="Y1781" i="4" s="1"/>
  <c r="Y1782" i="4" s="1"/>
  <c r="Y1783" i="4" s="1"/>
  <c r="Y1784" i="4" s="1"/>
  <c r="Y1785" i="4" s="1"/>
  <c r="Y1786" i="4" s="1"/>
  <c r="Y1787" i="4" s="1"/>
  <c r="Y1788" i="4" s="1"/>
  <c r="Y1789" i="4" s="1"/>
  <c r="Y1790" i="4" s="1"/>
  <c r="Y1791" i="4" s="1"/>
  <c r="Y1792" i="4" s="1"/>
  <c r="Y1793" i="4" s="1"/>
  <c r="Y1794" i="4" s="1"/>
  <c r="Y1795" i="4" s="1"/>
  <c r="Y1796" i="4" s="1"/>
  <c r="Y1797" i="4" s="1"/>
  <c r="Y1798" i="4" s="1"/>
  <c r="Y1799" i="4" s="1"/>
  <c r="Y1800" i="4" s="1"/>
  <c r="Y1801" i="4" s="1"/>
  <c r="Y1802" i="4" s="1"/>
  <c r="Y1803" i="4" s="1"/>
  <c r="Y1804" i="4" s="1"/>
  <c r="Y1805" i="4" s="1"/>
  <c r="Y1806" i="4" s="1"/>
  <c r="Y1807" i="4" s="1"/>
  <c r="Y1808" i="4" s="1"/>
  <c r="Y1809" i="4" s="1"/>
  <c r="Y1810" i="4" s="1"/>
  <c r="Y1811" i="4" s="1"/>
  <c r="Y1812" i="4" s="1"/>
  <c r="Y1813" i="4" s="1"/>
  <c r="Y1814" i="4" s="1"/>
  <c r="Y1815" i="4" s="1"/>
  <c r="Y1816" i="4" s="1"/>
  <c r="Y1817" i="4" s="1"/>
  <c r="Y1818" i="4" s="1"/>
  <c r="Y1819" i="4" s="1"/>
  <c r="Y1820" i="4" s="1"/>
  <c r="Y1821" i="4" s="1"/>
  <c r="Y1822" i="4" s="1"/>
  <c r="Y1823" i="4" s="1"/>
  <c r="Y1824" i="4" s="1"/>
  <c r="Y1825" i="4" s="1"/>
  <c r="Y1826" i="4" s="1"/>
  <c r="Y1827" i="4" s="1"/>
  <c r="Y1828" i="4" s="1"/>
  <c r="Y1829" i="4" s="1"/>
  <c r="Y1830" i="4" s="1"/>
  <c r="Y1831" i="4" s="1"/>
  <c r="Y1832" i="4" s="1"/>
  <c r="Y1833" i="4" s="1"/>
  <c r="Y1834" i="4" s="1"/>
  <c r="Y1835" i="4" s="1"/>
  <c r="Y1836" i="4" s="1"/>
  <c r="Y1837" i="4" s="1"/>
  <c r="Y1838" i="4" s="1"/>
  <c r="Y1839" i="4" s="1"/>
  <c r="Y1840" i="4" s="1"/>
  <c r="Y1841" i="4" s="1"/>
  <c r="Y1842" i="4" s="1"/>
  <c r="Y1843" i="4" s="1"/>
  <c r="Y1844" i="4" s="1"/>
  <c r="Y1845" i="4" s="1"/>
  <c r="Y1846" i="4" s="1"/>
  <c r="Y1847" i="4" s="1"/>
  <c r="Y1848" i="4" s="1"/>
  <c r="Y1849" i="4" s="1"/>
  <c r="Y1850" i="4" s="1"/>
  <c r="Y1851" i="4" s="1"/>
  <c r="Y1852" i="4" s="1"/>
  <c r="Y1853" i="4" s="1"/>
  <c r="Y1854" i="4" s="1"/>
  <c r="Y1855" i="4" s="1"/>
  <c r="Y1856" i="4" s="1"/>
  <c r="Y1857" i="4" s="1"/>
  <c r="Y1858" i="4" s="1"/>
  <c r="Y1859" i="4" s="1"/>
  <c r="Y1860" i="4" s="1"/>
  <c r="Y1861" i="4" s="1"/>
  <c r="Y1862" i="4" s="1"/>
  <c r="Y1863" i="4" s="1"/>
  <c r="Y1864" i="4" s="1"/>
  <c r="Y1865" i="4" s="1"/>
  <c r="Y1866" i="4" s="1"/>
  <c r="Y1867" i="4" s="1"/>
  <c r="Y1868" i="4" s="1"/>
  <c r="Y1869" i="4" s="1"/>
  <c r="Y1870" i="4" s="1"/>
  <c r="Y1871" i="4" s="1"/>
  <c r="Y1872" i="4" s="1"/>
  <c r="Y1873" i="4" s="1"/>
  <c r="Y1874" i="4" s="1"/>
  <c r="Y1875" i="4" s="1"/>
  <c r="Y1876" i="4" s="1"/>
  <c r="Y1877" i="4" s="1"/>
  <c r="Y1878" i="4" s="1"/>
  <c r="Y1879" i="4" s="1"/>
  <c r="Y1880" i="4" s="1"/>
  <c r="Y1881" i="4" s="1"/>
  <c r="Y1882" i="4" s="1"/>
  <c r="Y1883" i="4" s="1"/>
  <c r="Y1884" i="4" s="1"/>
  <c r="Y1885" i="4" s="1"/>
  <c r="Y1886" i="4" s="1"/>
  <c r="Y1887" i="4" s="1"/>
  <c r="Y1888" i="4" s="1"/>
  <c r="Y1889" i="4" s="1"/>
  <c r="Y1890" i="4" s="1"/>
  <c r="Y1891" i="4" s="1"/>
  <c r="Y1892" i="4" s="1"/>
  <c r="Y1893" i="4" s="1"/>
  <c r="Y1894" i="4" s="1"/>
  <c r="Y1895" i="4" s="1"/>
  <c r="Y1896" i="4" s="1"/>
  <c r="Y1897" i="4" s="1"/>
  <c r="Y1898" i="4" s="1"/>
  <c r="Y1899" i="4" s="1"/>
  <c r="Y1900" i="4" s="1"/>
  <c r="Y1901" i="4" s="1"/>
  <c r="Y1902" i="4" s="1"/>
  <c r="Y1903" i="4" s="1"/>
  <c r="Y1904" i="4" s="1"/>
  <c r="Y1905" i="4" s="1"/>
  <c r="Y1906" i="4" s="1"/>
  <c r="Y1907" i="4" s="1"/>
  <c r="Y1908" i="4" s="1"/>
  <c r="Y1909" i="4" s="1"/>
  <c r="Y1910" i="4" s="1"/>
  <c r="Y1911" i="4" s="1"/>
  <c r="Y1912" i="4" s="1"/>
  <c r="Y1913" i="4" s="1"/>
  <c r="Y1914" i="4" s="1"/>
  <c r="Y1915" i="4" s="1"/>
  <c r="Y1916" i="4" s="1"/>
  <c r="Y1917" i="4" s="1"/>
  <c r="Y1918" i="4" s="1"/>
  <c r="Y1919" i="4" s="1"/>
  <c r="Y1920" i="4" s="1"/>
  <c r="Y1921" i="4" s="1"/>
  <c r="Y1922" i="4" s="1"/>
  <c r="Y1923" i="4" s="1"/>
  <c r="Y1924" i="4" s="1"/>
  <c r="Y1925" i="4" s="1"/>
  <c r="Y1926" i="4" s="1"/>
  <c r="Y1927" i="4" s="1"/>
  <c r="Y1928" i="4" s="1"/>
  <c r="Y1929" i="4" s="1"/>
  <c r="Y1930" i="4" s="1"/>
  <c r="Y1931" i="4" s="1"/>
  <c r="Y1932" i="4" s="1"/>
  <c r="Y1933" i="4" s="1"/>
  <c r="Y1934" i="4" s="1"/>
  <c r="Y1935" i="4" s="1"/>
  <c r="Y1936" i="4" s="1"/>
  <c r="Y1937" i="4" s="1"/>
  <c r="Y1938" i="4" s="1"/>
  <c r="Y1939" i="4" s="1"/>
  <c r="Y1940" i="4" s="1"/>
  <c r="Y1941" i="4" s="1"/>
  <c r="Y1942" i="4" s="1"/>
  <c r="Y1943" i="4" s="1"/>
  <c r="Y1944" i="4" s="1"/>
  <c r="Y1945" i="4" s="1"/>
  <c r="Y1946" i="4" s="1"/>
  <c r="Y1947" i="4" s="1"/>
  <c r="Y1948" i="4" s="1"/>
  <c r="Y1949" i="4" s="1"/>
  <c r="Y1950" i="4" s="1"/>
  <c r="Y1951" i="4" s="1"/>
  <c r="Y1952" i="4" s="1"/>
  <c r="Y1953" i="4" s="1"/>
  <c r="Y1954" i="4" s="1"/>
  <c r="Y1955" i="4" s="1"/>
  <c r="Y1956" i="4" s="1"/>
  <c r="Y1957" i="4" s="1"/>
  <c r="Y1958" i="4" s="1"/>
  <c r="Y1959" i="4" s="1"/>
  <c r="Y1960" i="4" s="1"/>
  <c r="Y1961" i="4" s="1"/>
  <c r="Y1962" i="4" s="1"/>
  <c r="Y1963" i="4" s="1"/>
  <c r="Y1964" i="4" s="1"/>
  <c r="Y1965" i="4" s="1"/>
  <c r="Y1966" i="4" s="1"/>
  <c r="Y1967" i="4" s="1"/>
  <c r="Y1968" i="4" s="1"/>
  <c r="Y1969" i="4" s="1"/>
  <c r="Y1970" i="4" s="1"/>
  <c r="Y1971" i="4" s="1"/>
  <c r="Y1972" i="4" s="1"/>
  <c r="Y1973" i="4" s="1"/>
  <c r="Y1974" i="4" s="1"/>
  <c r="Y1975" i="4" s="1"/>
  <c r="Y1976" i="4" s="1"/>
  <c r="Y1977" i="4" s="1"/>
  <c r="Y1978" i="4" s="1"/>
  <c r="Y1979" i="4" s="1"/>
  <c r="Y1980" i="4" s="1"/>
  <c r="Y1981" i="4" s="1"/>
  <c r="Y1982" i="4" s="1"/>
  <c r="Y1983" i="4" s="1"/>
  <c r="Y1984" i="4" s="1"/>
  <c r="Y1985" i="4" s="1"/>
  <c r="Y1986" i="4" s="1"/>
  <c r="Y1987" i="4" s="1"/>
  <c r="Y1988" i="4" s="1"/>
  <c r="Y1989" i="4" s="1"/>
  <c r="Y1990" i="4" s="1"/>
  <c r="Y1991" i="4" s="1"/>
  <c r="Y1992" i="4" s="1"/>
  <c r="Y1993" i="4" s="1"/>
  <c r="Y1994" i="4" s="1"/>
  <c r="Y1995" i="4" s="1"/>
  <c r="Y1996" i="4" s="1"/>
  <c r="Y1997" i="4" s="1"/>
  <c r="Y1998" i="4" s="1"/>
  <c r="Y1999" i="4" s="1"/>
  <c r="Y2000" i="4" s="1"/>
  <c r="Y2001" i="4" s="1"/>
  <c r="Y2002" i="4" s="1"/>
  <c r="Y2003" i="4" s="1"/>
  <c r="Y2004" i="4" s="1"/>
  <c r="Y2005" i="4" s="1"/>
  <c r="Y2006" i="4" s="1"/>
  <c r="Y2007" i="4" s="1"/>
  <c r="Y2008" i="4" s="1"/>
  <c r="Y2009" i="4" s="1"/>
  <c r="Y2010" i="4" s="1"/>
  <c r="Y2011" i="4" s="1"/>
  <c r="Y2012" i="4" s="1"/>
  <c r="Y2013" i="4" s="1"/>
  <c r="Y2014" i="4" s="1"/>
  <c r="Y2015" i="4" s="1"/>
  <c r="Y2016" i="4" s="1"/>
  <c r="Y2017" i="4" s="1"/>
  <c r="Y2018" i="4" s="1"/>
  <c r="Y2019" i="4" s="1"/>
  <c r="Y2020" i="4" s="1"/>
  <c r="Y2021" i="4" s="1"/>
  <c r="Y2022" i="4" s="1"/>
  <c r="Y2023" i="4" s="1"/>
  <c r="Y2024" i="4" s="1"/>
  <c r="Y2025" i="4" s="1"/>
  <c r="Y2026" i="4" s="1"/>
  <c r="Y2027" i="4" s="1"/>
  <c r="Y2028" i="4" s="1"/>
  <c r="Y2029" i="4" s="1"/>
  <c r="Y2030" i="4" s="1"/>
  <c r="Y2031" i="4" s="1"/>
  <c r="Y2032" i="4" s="1"/>
  <c r="Y2033" i="4" s="1"/>
  <c r="Y2034" i="4" s="1"/>
  <c r="Y2035" i="4" s="1"/>
  <c r="Y2036" i="4" s="1"/>
  <c r="Y2037" i="4" s="1"/>
  <c r="Y2038" i="4" s="1"/>
  <c r="Y2039" i="4" s="1"/>
  <c r="Y2040" i="4" s="1"/>
  <c r="Y2041" i="4" s="1"/>
  <c r="Y2042" i="4" s="1"/>
  <c r="Y2043" i="4" s="1"/>
  <c r="Y2044" i="4" s="1"/>
  <c r="Y2045" i="4" s="1"/>
  <c r="Y2046" i="4" s="1"/>
  <c r="Y2047" i="4" s="1"/>
  <c r="Y2048" i="4" s="1"/>
  <c r="Y2049" i="4" s="1"/>
  <c r="Y2050" i="4" s="1"/>
  <c r="Y2051" i="4" s="1"/>
  <c r="Y2052" i="4" s="1"/>
  <c r="Y2053" i="4" s="1"/>
  <c r="Y2054" i="4" s="1"/>
  <c r="Y2055" i="4" s="1"/>
  <c r="Y2056" i="4" s="1"/>
  <c r="Y2057" i="4" s="1"/>
  <c r="Y2058" i="4" s="1"/>
  <c r="Y2059" i="4" s="1"/>
  <c r="Y2060" i="4" s="1"/>
  <c r="Y2061" i="4" s="1"/>
  <c r="Y2062" i="4" s="1"/>
  <c r="Y2063" i="4" s="1"/>
  <c r="Y2064" i="4" s="1"/>
  <c r="Y2065" i="4" s="1"/>
  <c r="Y2066" i="4" s="1"/>
  <c r="Y2067" i="4" s="1"/>
  <c r="Y2068" i="4" s="1"/>
  <c r="Y2069" i="4" s="1"/>
  <c r="Y2070" i="4" s="1"/>
  <c r="Y2071" i="4" s="1"/>
  <c r="Y2072" i="4" s="1"/>
  <c r="Y2073" i="4" s="1"/>
  <c r="Y2074" i="4" s="1"/>
  <c r="Y2075" i="4" s="1"/>
  <c r="Y2076" i="4" s="1"/>
  <c r="Y2077" i="4" s="1"/>
  <c r="Y2078" i="4" s="1"/>
  <c r="Y2079" i="4" s="1"/>
  <c r="Y2080" i="4" s="1"/>
  <c r="Y2081" i="4" s="1"/>
  <c r="Y2082" i="4" s="1"/>
  <c r="Y2083" i="4" s="1"/>
  <c r="Y2084" i="4" s="1"/>
  <c r="Y2085" i="4" s="1"/>
  <c r="Y2086" i="4" s="1"/>
  <c r="Y2087" i="4" s="1"/>
  <c r="Y2088" i="4" s="1"/>
  <c r="Y2089" i="4" s="1"/>
  <c r="Y2090" i="4" s="1"/>
  <c r="Y2091" i="4" s="1"/>
  <c r="Y2092" i="4" s="1"/>
  <c r="Y2093" i="4" s="1"/>
  <c r="Y2094" i="4" s="1"/>
  <c r="Y2095" i="4" s="1"/>
  <c r="Y2096" i="4" s="1"/>
  <c r="Y2097" i="4" s="1"/>
  <c r="Y2098" i="4" s="1"/>
  <c r="Y2099" i="4" s="1"/>
  <c r="Y2100" i="4" s="1"/>
  <c r="Y2101" i="4" s="1"/>
  <c r="Y2102" i="4" s="1"/>
  <c r="Y2103" i="4" s="1"/>
  <c r="Y2104" i="4" s="1"/>
  <c r="Y2105" i="4" s="1"/>
  <c r="Y2106" i="4" s="1"/>
  <c r="Y2107" i="4" s="1"/>
  <c r="Y2108" i="4" s="1"/>
  <c r="Y2109" i="4" s="1"/>
  <c r="Y2110" i="4" s="1"/>
  <c r="Y2111" i="4" s="1"/>
  <c r="Y2112" i="4" s="1"/>
  <c r="Y2113" i="4" s="1"/>
  <c r="Y2114" i="4" s="1"/>
  <c r="Y2115" i="4" s="1"/>
  <c r="Y2116" i="4" s="1"/>
  <c r="Y2117" i="4" s="1"/>
  <c r="Y2118" i="4" s="1"/>
  <c r="Y2119" i="4" s="1"/>
  <c r="Y2120" i="4" s="1"/>
  <c r="Y2121" i="4" s="1"/>
  <c r="Y2122" i="4" s="1"/>
  <c r="Y2123" i="4" s="1"/>
  <c r="Y2124" i="4" s="1"/>
  <c r="Y2125" i="4" s="1"/>
  <c r="Y2126" i="4" s="1"/>
  <c r="Y2127" i="4" s="1"/>
  <c r="Y2128" i="4" s="1"/>
  <c r="Y2129" i="4" s="1"/>
  <c r="Y2130" i="4" s="1"/>
  <c r="Y2131" i="4" s="1"/>
  <c r="Y2132" i="4" s="1"/>
  <c r="Y2133" i="4" s="1"/>
  <c r="Y2134" i="4" s="1"/>
  <c r="Y2135" i="4" s="1"/>
  <c r="Y2136" i="4" s="1"/>
  <c r="Y2137" i="4" s="1"/>
  <c r="Y2138" i="4" s="1"/>
  <c r="Y2139" i="4" s="1"/>
  <c r="Y2140" i="4" s="1"/>
  <c r="Y2141" i="4" s="1"/>
  <c r="Y2142" i="4" s="1"/>
  <c r="Y2143" i="4" s="1"/>
  <c r="Y2144" i="4" s="1"/>
  <c r="Y2145" i="4" s="1"/>
  <c r="Y2146" i="4" s="1"/>
  <c r="Y2147" i="4" s="1"/>
  <c r="Y2148" i="4" s="1"/>
  <c r="Y2149" i="4" s="1"/>
  <c r="Y2150" i="4" s="1"/>
  <c r="Y2151" i="4" s="1"/>
  <c r="Y2152" i="4" s="1"/>
  <c r="Y2153" i="4" s="1"/>
  <c r="Y2154" i="4" s="1"/>
  <c r="Y2155" i="4" s="1"/>
  <c r="Y2156" i="4" s="1"/>
  <c r="Y2157" i="4" s="1"/>
  <c r="Y2158" i="4" s="1"/>
  <c r="Y2159" i="4" s="1"/>
  <c r="Y2160" i="4" s="1"/>
  <c r="Y2161" i="4" s="1"/>
  <c r="Y2162" i="4" s="1"/>
  <c r="Y2163" i="4" s="1"/>
  <c r="Y2164" i="4" s="1"/>
  <c r="Y2165" i="4" s="1"/>
  <c r="Y2166" i="4" s="1"/>
  <c r="Y2167" i="4" s="1"/>
  <c r="Y2168" i="4" s="1"/>
  <c r="Y2169" i="4" s="1"/>
  <c r="Y2170" i="4" s="1"/>
  <c r="Y2171" i="4" s="1"/>
  <c r="Y2172" i="4" s="1"/>
  <c r="Y2173" i="4" s="1"/>
  <c r="Y2174" i="4" s="1"/>
  <c r="Y2175" i="4" s="1"/>
  <c r="Y2176" i="4" s="1"/>
  <c r="Y2177" i="4" s="1"/>
  <c r="Y2178" i="4" s="1"/>
  <c r="Y2179" i="4" s="1"/>
  <c r="Y2180" i="4" s="1"/>
  <c r="Y2181" i="4" s="1"/>
  <c r="Y2182" i="4" s="1"/>
  <c r="Y2183" i="4" s="1"/>
  <c r="Y2184" i="4" s="1"/>
  <c r="Y2185" i="4" s="1"/>
  <c r="Y2186" i="4" s="1"/>
  <c r="Y2187" i="4" s="1"/>
  <c r="Y2188" i="4" s="1"/>
  <c r="Y2189" i="4" s="1"/>
  <c r="Y2190" i="4" s="1"/>
  <c r="Y2191" i="4" s="1"/>
  <c r="Y2192" i="4" s="1"/>
  <c r="Y2193" i="4" s="1"/>
  <c r="Y2194" i="4" s="1"/>
  <c r="Y2195" i="4" s="1"/>
  <c r="Y2196" i="4" s="1"/>
  <c r="Y2197" i="4" s="1"/>
  <c r="Y2198" i="4" s="1"/>
  <c r="Y2199" i="4" s="1"/>
  <c r="Y2200" i="4" s="1"/>
  <c r="Y2201" i="4" s="1"/>
  <c r="Y2202" i="4" s="1"/>
  <c r="Y2203" i="4" s="1"/>
  <c r="Y2204" i="4" s="1"/>
  <c r="Y2205" i="4" s="1"/>
  <c r="Y2206" i="4" s="1"/>
  <c r="Y2207" i="4" s="1"/>
  <c r="Y2208" i="4" s="1"/>
  <c r="Y2209" i="4" s="1"/>
  <c r="Y2210" i="4" s="1"/>
  <c r="Y2211" i="4" s="1"/>
  <c r="Y2212" i="4" s="1"/>
  <c r="Y2213" i="4" s="1"/>
  <c r="Y2214" i="4" s="1"/>
  <c r="Y2215" i="4" s="1"/>
  <c r="Y2216" i="4" s="1"/>
  <c r="Y2217" i="4" s="1"/>
  <c r="Y2218" i="4" s="1"/>
  <c r="Y2219" i="4" s="1"/>
  <c r="Y2220" i="4" s="1"/>
  <c r="Y2221" i="4" s="1"/>
  <c r="Y2222" i="4" s="1"/>
  <c r="Y2223" i="4" s="1"/>
  <c r="Y2224" i="4" s="1"/>
  <c r="Y2225" i="4" s="1"/>
  <c r="Y2226" i="4" s="1"/>
  <c r="Y2227" i="4" s="1"/>
  <c r="Y2228" i="4" s="1"/>
  <c r="Y2229" i="4" s="1"/>
  <c r="Y2230" i="4" s="1"/>
  <c r="Y2231" i="4" s="1"/>
  <c r="Y2232" i="4" s="1"/>
  <c r="Y2233" i="4" s="1"/>
  <c r="Y2234" i="4" s="1"/>
  <c r="Y2235" i="4" s="1"/>
  <c r="Y2236" i="4" s="1"/>
  <c r="Y2237" i="4" s="1"/>
  <c r="Y2238" i="4" s="1"/>
  <c r="Y2239" i="4" s="1"/>
  <c r="Y2240" i="4" s="1"/>
  <c r="Y2241" i="4" s="1"/>
  <c r="Y2242" i="4" s="1"/>
  <c r="Y2243" i="4" s="1"/>
  <c r="Y2244" i="4" s="1"/>
  <c r="Y2245" i="4" s="1"/>
  <c r="Y2246" i="4" s="1"/>
  <c r="Y2247" i="4" s="1"/>
  <c r="Y2248" i="4" s="1"/>
  <c r="Y2249" i="4" s="1"/>
  <c r="Y2250" i="4" s="1"/>
  <c r="Y2251" i="4" s="1"/>
  <c r="Y2252" i="4" s="1"/>
  <c r="Y2253" i="4" s="1"/>
  <c r="Y2254" i="4" s="1"/>
  <c r="Y2255" i="4" s="1"/>
  <c r="Y2256" i="4" s="1"/>
  <c r="Y2257" i="4" s="1"/>
  <c r="Y2258" i="4" s="1"/>
  <c r="Y2259" i="4" s="1"/>
  <c r="Y2260" i="4" s="1"/>
  <c r="Y2261" i="4" s="1"/>
  <c r="Y2262" i="4" s="1"/>
  <c r="Y2263" i="4" s="1"/>
  <c r="Y2264" i="4" s="1"/>
  <c r="Y2265" i="4" s="1"/>
  <c r="Y2266" i="4" s="1"/>
  <c r="Y2267" i="4" s="1"/>
  <c r="Y2268" i="4" s="1"/>
  <c r="Y2269" i="4" s="1"/>
  <c r="Y2270" i="4" s="1"/>
  <c r="Y2271" i="4" s="1"/>
  <c r="Y2272" i="4" s="1"/>
  <c r="Y2273" i="4" s="1"/>
  <c r="Y2274" i="4" s="1"/>
  <c r="Y2275" i="4" s="1"/>
  <c r="Y2276" i="4" s="1"/>
  <c r="Y2277" i="4" s="1"/>
  <c r="Y2278" i="4" s="1"/>
  <c r="Y2279" i="4" s="1"/>
  <c r="Y2280" i="4" s="1"/>
  <c r="Y2281" i="4" s="1"/>
  <c r="Y2282" i="4" s="1"/>
  <c r="Y2283" i="4" s="1"/>
  <c r="Y2284" i="4" s="1"/>
  <c r="Y2285" i="4" s="1"/>
  <c r="Y2286" i="4" s="1"/>
  <c r="Y2287" i="4" s="1"/>
  <c r="Y2288" i="4" s="1"/>
  <c r="Y2289" i="4" s="1"/>
  <c r="Y2290" i="4" s="1"/>
  <c r="Y2291" i="4" s="1"/>
  <c r="Y2292" i="4" s="1"/>
  <c r="Y2293" i="4" s="1"/>
  <c r="Y2294" i="4" s="1"/>
  <c r="Y2295" i="4" s="1"/>
  <c r="Y2296" i="4" s="1"/>
  <c r="Y2297" i="4" s="1"/>
  <c r="Y2298" i="4" s="1"/>
  <c r="Y2299" i="4" s="1"/>
  <c r="Y2300" i="4" s="1"/>
  <c r="Y2301" i="4" s="1"/>
  <c r="Y2302" i="4" s="1"/>
  <c r="Y2303" i="4" s="1"/>
  <c r="Y2304" i="4" s="1"/>
  <c r="Y2305" i="4" s="1"/>
  <c r="Y2306" i="4" s="1"/>
  <c r="Y2307" i="4" s="1"/>
  <c r="Y2308" i="4" s="1"/>
  <c r="Y2309" i="4" s="1"/>
  <c r="Y2310" i="4" s="1"/>
  <c r="Y2311" i="4" s="1"/>
  <c r="Y2312" i="4" s="1"/>
  <c r="Y2313" i="4" s="1"/>
  <c r="Y2314" i="4" s="1"/>
  <c r="Y2315" i="4" s="1"/>
  <c r="Y2316" i="4" s="1"/>
  <c r="Y2317" i="4" s="1"/>
  <c r="Y2318" i="4" s="1"/>
  <c r="Y2319" i="4" s="1"/>
  <c r="Y2320" i="4" s="1"/>
  <c r="Y2321" i="4" s="1"/>
  <c r="Y2322" i="4" s="1"/>
  <c r="Y2323" i="4" s="1"/>
  <c r="Y2324" i="4" s="1"/>
  <c r="Y2325" i="4" s="1"/>
  <c r="Y2326" i="4" s="1"/>
  <c r="Y2327" i="4" s="1"/>
  <c r="Y2328" i="4" s="1"/>
  <c r="Y2329" i="4" s="1"/>
  <c r="Y2330" i="4" s="1"/>
  <c r="Y2331" i="4" s="1"/>
  <c r="Y2332" i="4" s="1"/>
  <c r="Y2333" i="4" s="1"/>
  <c r="Y2334" i="4" s="1"/>
  <c r="Y2335" i="4" s="1"/>
  <c r="Y2336" i="4" s="1"/>
  <c r="Y2337" i="4" s="1"/>
  <c r="Y2338" i="4" s="1"/>
  <c r="Y2339" i="4" s="1"/>
  <c r="Y2340" i="4" s="1"/>
  <c r="Y2341" i="4" s="1"/>
  <c r="Y2342" i="4" s="1"/>
  <c r="Y2343" i="4" s="1"/>
  <c r="Y2344" i="4" s="1"/>
  <c r="Y2345" i="4" s="1"/>
  <c r="Y2346" i="4" s="1"/>
  <c r="Y2347" i="4" s="1"/>
  <c r="Y2348" i="4" s="1"/>
  <c r="Y2349" i="4" s="1"/>
  <c r="Y2350" i="4" s="1"/>
  <c r="Y2351" i="4" s="1"/>
  <c r="Y2352" i="4" s="1"/>
  <c r="Y2353" i="4" s="1"/>
  <c r="Y2354" i="4" s="1"/>
  <c r="Y2355" i="4" s="1"/>
  <c r="Y2356" i="4" s="1"/>
  <c r="Y2357" i="4" s="1"/>
  <c r="Y2358" i="4" s="1"/>
  <c r="Y2359" i="4" s="1"/>
  <c r="Y2360" i="4" s="1"/>
  <c r="Y2361" i="4" s="1"/>
  <c r="Y2362" i="4" s="1"/>
  <c r="Y2363" i="4" s="1"/>
  <c r="Y2364" i="4" s="1"/>
  <c r="Y2365" i="4" s="1"/>
  <c r="Y2366" i="4" s="1"/>
  <c r="Y2367" i="4" s="1"/>
  <c r="Y2368" i="4" s="1"/>
  <c r="Y2369" i="4" s="1"/>
  <c r="Y2370" i="4" s="1"/>
  <c r="Y2371" i="4" s="1"/>
  <c r="Y2372" i="4" s="1"/>
  <c r="Y2373" i="4" s="1"/>
  <c r="Y2374" i="4" s="1"/>
  <c r="Y2375" i="4" s="1"/>
  <c r="Y2376" i="4" s="1"/>
  <c r="Y2377" i="4" s="1"/>
  <c r="Y2378" i="4" s="1"/>
  <c r="Y2379" i="4" s="1"/>
  <c r="Y2380" i="4" s="1"/>
  <c r="Y2381" i="4" s="1"/>
  <c r="Y2382" i="4" s="1"/>
  <c r="Y2383" i="4" s="1"/>
  <c r="Y2384" i="4" s="1"/>
  <c r="Y2385" i="4" s="1"/>
  <c r="Y2386" i="4" s="1"/>
  <c r="Y2387" i="4" s="1"/>
  <c r="Y2388" i="4" s="1"/>
  <c r="Y2389" i="4" s="1"/>
  <c r="Y2390" i="4" s="1"/>
  <c r="Y2391" i="4" s="1"/>
  <c r="Y2392" i="4" s="1"/>
  <c r="Y2393" i="4" s="1"/>
  <c r="Y2394" i="4" s="1"/>
  <c r="Y2395" i="4" s="1"/>
  <c r="Y2396" i="4" s="1"/>
  <c r="Y2397" i="4" s="1"/>
  <c r="Y2398" i="4" s="1"/>
  <c r="Y2399" i="4" s="1"/>
  <c r="Y2400" i="4" s="1"/>
  <c r="Y2401" i="4" s="1"/>
  <c r="Y2402" i="4" s="1"/>
  <c r="Y2403" i="4" s="1"/>
  <c r="Y2404" i="4" s="1"/>
  <c r="Y2405" i="4" s="1"/>
  <c r="Y2406" i="4" s="1"/>
  <c r="Y2407" i="4" s="1"/>
  <c r="Y2408" i="4" s="1"/>
  <c r="Y2409" i="4" s="1"/>
  <c r="Y2410" i="4" s="1"/>
  <c r="Y2411" i="4" s="1"/>
  <c r="Y2412" i="4" s="1"/>
  <c r="Y2413" i="4" s="1"/>
  <c r="Y2414" i="4" s="1"/>
  <c r="Y2415" i="4" s="1"/>
  <c r="Y2416" i="4" s="1"/>
  <c r="Y2417" i="4" s="1"/>
  <c r="Y2418" i="4" s="1"/>
  <c r="Y2419" i="4" s="1"/>
  <c r="Y2420" i="4" s="1"/>
  <c r="Y2421" i="4" s="1"/>
  <c r="Y2422" i="4" s="1"/>
  <c r="Y2423" i="4" s="1"/>
  <c r="Y2424" i="4" s="1"/>
  <c r="Y2425" i="4" s="1"/>
  <c r="Y2426" i="4" s="1"/>
  <c r="Y2427" i="4" s="1"/>
  <c r="Y2428" i="4" s="1"/>
  <c r="Y2429" i="4" s="1"/>
  <c r="Y2430" i="4" s="1"/>
  <c r="Y2431" i="4" s="1"/>
  <c r="Y2432" i="4" s="1"/>
  <c r="Y2433" i="4" s="1"/>
  <c r="Y2434" i="4" s="1"/>
  <c r="Y2435" i="4" s="1"/>
  <c r="Y2436" i="4" s="1"/>
  <c r="Y2437" i="4" s="1"/>
  <c r="Y2438" i="4" s="1"/>
  <c r="Y2439" i="4" s="1"/>
  <c r="Y2440" i="4" s="1"/>
  <c r="Y2441" i="4" s="1"/>
  <c r="Y2442" i="4" s="1"/>
  <c r="Y2443" i="4" s="1"/>
  <c r="Y2444" i="4" s="1"/>
  <c r="Y2445" i="4" s="1"/>
  <c r="Y2446" i="4" s="1"/>
  <c r="Y2447" i="4" s="1"/>
  <c r="Y2448" i="4" s="1"/>
  <c r="Y2449" i="4" s="1"/>
  <c r="Y2450" i="4" s="1"/>
  <c r="Y2451" i="4" s="1"/>
  <c r="Y2452" i="4" s="1"/>
  <c r="Y2453" i="4" s="1"/>
  <c r="Y2454" i="4" s="1"/>
  <c r="Y2455" i="4" s="1"/>
  <c r="Y2456" i="4" s="1"/>
  <c r="Y2457" i="4" s="1"/>
  <c r="Y2458" i="4" s="1"/>
  <c r="Y2459" i="4" s="1"/>
  <c r="Y2460" i="4" s="1"/>
  <c r="Y2461" i="4" s="1"/>
  <c r="Y2462" i="4" s="1"/>
  <c r="Y2463" i="4" s="1"/>
  <c r="Y2464" i="4" s="1"/>
  <c r="Y2465" i="4" s="1"/>
  <c r="Y2466" i="4" s="1"/>
  <c r="Y2467" i="4" s="1"/>
  <c r="Y2468" i="4" s="1"/>
  <c r="Y2469" i="4" s="1"/>
  <c r="Y2470" i="4" s="1"/>
  <c r="Y2471" i="4" s="1"/>
  <c r="Y2472" i="4" s="1"/>
  <c r="Y2473" i="4" s="1"/>
  <c r="Y2474" i="4" s="1"/>
  <c r="Y2475" i="4" s="1"/>
  <c r="Y2476" i="4" s="1"/>
  <c r="Y2477" i="4" s="1"/>
  <c r="Y2478" i="4" s="1"/>
  <c r="Y2479" i="4" s="1"/>
  <c r="Y2480" i="4" s="1"/>
  <c r="Y2481" i="4" s="1"/>
  <c r="Y2482" i="4" s="1"/>
  <c r="Y2483" i="4" s="1"/>
  <c r="Y2484" i="4" s="1"/>
  <c r="Y2485" i="4" s="1"/>
  <c r="Y2486" i="4" s="1"/>
  <c r="Y2487" i="4" s="1"/>
  <c r="Y2488" i="4" s="1"/>
  <c r="Y2489" i="4" s="1"/>
  <c r="Y2490" i="4" s="1"/>
  <c r="Y2491" i="4" s="1"/>
  <c r="Y2492" i="4" s="1"/>
  <c r="Y2493" i="4" s="1"/>
  <c r="Y2494" i="4" s="1"/>
  <c r="Y2495" i="4" s="1"/>
  <c r="Y2496" i="4" s="1"/>
  <c r="Y2497" i="4" s="1"/>
  <c r="Y2498" i="4" s="1"/>
  <c r="Y2499" i="4" s="1"/>
  <c r="Y2500" i="4" s="1"/>
  <c r="Y2501" i="4" s="1"/>
  <c r="Y2502" i="4" s="1"/>
  <c r="Y2503" i="4" s="1"/>
  <c r="Y2504" i="4" s="1"/>
  <c r="Y2505" i="4" s="1"/>
  <c r="Y2506" i="4" s="1"/>
  <c r="Y2507" i="4" s="1"/>
  <c r="Y2508" i="4" s="1"/>
  <c r="Y2509" i="4" s="1"/>
  <c r="Y2510" i="4" s="1"/>
  <c r="Y2511" i="4" s="1"/>
  <c r="Y2512" i="4" s="1"/>
  <c r="Y2513" i="4" s="1"/>
  <c r="Y2514" i="4" s="1"/>
  <c r="Y2515" i="4" s="1"/>
  <c r="Y2516" i="4" s="1"/>
  <c r="Y2517" i="4" s="1"/>
  <c r="Y2518" i="4" s="1"/>
  <c r="Y2519" i="4" s="1"/>
  <c r="Y2520" i="4" s="1"/>
  <c r="Y2521" i="4" s="1"/>
  <c r="Y2522" i="4" s="1"/>
  <c r="Y2523" i="4" s="1"/>
  <c r="Y2524" i="4" s="1"/>
  <c r="Y2525" i="4" s="1"/>
  <c r="Y2526" i="4" s="1"/>
  <c r="Y2527" i="4" s="1"/>
  <c r="Y2528" i="4" s="1"/>
  <c r="Y2529" i="4" s="1"/>
  <c r="Y2530" i="4" s="1"/>
  <c r="Y2531" i="4" s="1"/>
  <c r="Y2532" i="4" s="1"/>
  <c r="Y2533" i="4" s="1"/>
  <c r="Y2534" i="4" s="1"/>
  <c r="Y2535" i="4" s="1"/>
  <c r="Y2536" i="4" s="1"/>
  <c r="Y2537" i="4" s="1"/>
  <c r="Y2538" i="4" s="1"/>
  <c r="Y2539" i="4" s="1"/>
  <c r="Y2540" i="4" s="1"/>
  <c r="Y2541" i="4" s="1"/>
  <c r="Y2542" i="4" s="1"/>
  <c r="Y2543" i="4" s="1"/>
  <c r="Y2544" i="4" s="1"/>
  <c r="Y2545" i="4" s="1"/>
  <c r="Y2546" i="4" s="1"/>
  <c r="Y2547" i="4" s="1"/>
  <c r="Y2548" i="4" s="1"/>
  <c r="Y2549" i="4" s="1"/>
  <c r="Y2550" i="4" s="1"/>
  <c r="Y2551" i="4" s="1"/>
  <c r="Y2552" i="4" s="1"/>
  <c r="Y2553" i="4" s="1"/>
  <c r="Y2554" i="4" s="1"/>
  <c r="Y2555" i="4" s="1"/>
  <c r="Y2556" i="4" s="1"/>
  <c r="Y2557" i="4" s="1"/>
  <c r="Y2558" i="4" s="1"/>
  <c r="Y2559" i="4" s="1"/>
  <c r="Y2560" i="4" s="1"/>
  <c r="Y2561" i="4" s="1"/>
  <c r="Y2562" i="4" s="1"/>
  <c r="Y2563" i="4" s="1"/>
  <c r="Y2564" i="4" s="1"/>
  <c r="Y2565" i="4" s="1"/>
  <c r="Y2566" i="4" s="1"/>
  <c r="Y2567" i="4" s="1"/>
  <c r="Y2568" i="4" s="1"/>
  <c r="Y2569" i="4" s="1"/>
  <c r="Y2570" i="4" s="1"/>
  <c r="Y2571" i="4" s="1"/>
  <c r="Y2572" i="4" s="1"/>
  <c r="Y2573" i="4" s="1"/>
  <c r="Y2574" i="4" s="1"/>
  <c r="Y2575" i="4" s="1"/>
  <c r="Y2576" i="4" s="1"/>
  <c r="Y2577" i="4" s="1"/>
  <c r="Y2578" i="4" s="1"/>
  <c r="Y2579" i="4" s="1"/>
  <c r="Y2580" i="4" s="1"/>
  <c r="Y2581" i="4" s="1"/>
  <c r="Y2582" i="4" s="1"/>
  <c r="Y2583" i="4" s="1"/>
  <c r="Y2584" i="4" s="1"/>
  <c r="Y2585" i="4" s="1"/>
  <c r="Y2586" i="4" s="1"/>
  <c r="Y2587" i="4" s="1"/>
  <c r="Y2588" i="4" s="1"/>
  <c r="Y2589" i="4" s="1"/>
  <c r="Y2590" i="4" s="1"/>
  <c r="Y2591" i="4" s="1"/>
  <c r="Y2592" i="4" s="1"/>
  <c r="Y2593" i="4" s="1"/>
  <c r="Y2594" i="4" s="1"/>
  <c r="Y2595" i="4" s="1"/>
  <c r="Y2596" i="4" s="1"/>
  <c r="Y2597" i="4" s="1"/>
  <c r="Y2598" i="4" s="1"/>
  <c r="Y2599" i="4" s="1"/>
  <c r="Y2600" i="4" s="1"/>
  <c r="Y2601" i="4" s="1"/>
  <c r="Y2602" i="4" s="1"/>
  <c r="Y2603" i="4" s="1"/>
  <c r="Y2604" i="4" s="1"/>
  <c r="Y2605" i="4" s="1"/>
  <c r="Y2606" i="4" s="1"/>
  <c r="Y2607" i="4" s="1"/>
  <c r="Y2608" i="4" s="1"/>
  <c r="Y2609" i="4" s="1"/>
  <c r="Y2610" i="4" s="1"/>
  <c r="Y2611" i="4" s="1"/>
  <c r="Y2612" i="4" s="1"/>
  <c r="Y2613" i="4" s="1"/>
  <c r="Y2614" i="4" s="1"/>
  <c r="Y2615" i="4" s="1"/>
  <c r="Y2616" i="4" s="1"/>
  <c r="Y2617" i="4" s="1"/>
  <c r="Y2618" i="4" s="1"/>
  <c r="Y2619" i="4" s="1"/>
  <c r="Y2620" i="4" s="1"/>
  <c r="Y2621" i="4" s="1"/>
  <c r="Y2622" i="4" s="1"/>
  <c r="Y2623" i="4" s="1"/>
  <c r="Y2624" i="4" s="1"/>
  <c r="Y2625" i="4" s="1"/>
  <c r="Y2626" i="4" s="1"/>
  <c r="Y2627" i="4" s="1"/>
  <c r="Y2628" i="4" s="1"/>
  <c r="Y2629" i="4" s="1"/>
  <c r="Y2630" i="4" s="1"/>
  <c r="Y2631" i="4" s="1"/>
  <c r="Y2632" i="4" s="1"/>
  <c r="Y2633" i="4" s="1"/>
  <c r="Y2634" i="4" s="1"/>
  <c r="Y2635" i="4" s="1"/>
  <c r="Y2636" i="4" s="1"/>
  <c r="Y2637" i="4" s="1"/>
  <c r="Y2638" i="4" s="1"/>
  <c r="Y2639" i="4" s="1"/>
  <c r="Y2640" i="4" s="1"/>
  <c r="Y2641" i="4" s="1"/>
  <c r="Y2642" i="4" s="1"/>
  <c r="Y2643" i="4" s="1"/>
  <c r="Y2644" i="4" s="1"/>
  <c r="Y2645" i="4" s="1"/>
  <c r="Y2646" i="4" s="1"/>
  <c r="Y2647" i="4" s="1"/>
  <c r="Y2648" i="4" s="1"/>
  <c r="Y2649" i="4" s="1"/>
  <c r="Y2650" i="4" s="1"/>
  <c r="Y2651" i="4" s="1"/>
  <c r="Y2652" i="4" s="1"/>
  <c r="Y2653" i="4" s="1"/>
  <c r="Y2654" i="4" s="1"/>
  <c r="Y2655" i="4" s="1"/>
  <c r="Y2656" i="4" s="1"/>
  <c r="Y2657" i="4" s="1"/>
  <c r="Y2658" i="4" s="1"/>
  <c r="Y2659" i="4" s="1"/>
  <c r="Y2660" i="4" s="1"/>
  <c r="Y2661" i="4" s="1"/>
  <c r="Y2662" i="4" s="1"/>
  <c r="Y2663" i="4" s="1"/>
  <c r="Y2664" i="4" s="1"/>
  <c r="Y2665" i="4" s="1"/>
  <c r="Y2666" i="4" s="1"/>
  <c r="Y2667" i="4" s="1"/>
  <c r="Y2668" i="4" s="1"/>
  <c r="Y2669" i="4" s="1"/>
  <c r="Y2670" i="4" s="1"/>
  <c r="Y2671" i="4" s="1"/>
  <c r="Y2672" i="4" s="1"/>
  <c r="Y2673" i="4" s="1"/>
  <c r="Y2674" i="4" s="1"/>
  <c r="Y2675" i="4" s="1"/>
  <c r="Y2676" i="4" s="1"/>
  <c r="Y2677" i="4" s="1"/>
  <c r="Y2678" i="4" s="1"/>
  <c r="Y2679" i="4" s="1"/>
  <c r="Y2680" i="4" s="1"/>
  <c r="Y2681" i="4" s="1"/>
  <c r="Y2682" i="4" s="1"/>
  <c r="Y2683" i="4" s="1"/>
  <c r="Y2684" i="4" s="1"/>
  <c r="Y2685" i="4" s="1"/>
  <c r="Y2686" i="4" s="1"/>
  <c r="Y2687" i="4" s="1"/>
  <c r="Y2688" i="4" s="1"/>
  <c r="Y2689" i="4" s="1"/>
  <c r="Y2690" i="4" s="1"/>
  <c r="Y2691" i="4" s="1"/>
  <c r="Y2692" i="4" s="1"/>
  <c r="Y2693" i="4" s="1"/>
  <c r="Y2694" i="4" s="1"/>
  <c r="Y2695" i="4" s="1"/>
  <c r="Y2696" i="4" s="1"/>
  <c r="Y2697" i="4" s="1"/>
  <c r="Y2698" i="4" s="1"/>
  <c r="Y2699" i="4" s="1"/>
  <c r="Y2700" i="4" s="1"/>
  <c r="Y2701" i="4" s="1"/>
  <c r="Y2702" i="4" s="1"/>
  <c r="Y2703" i="4" s="1"/>
  <c r="Y2704" i="4" s="1"/>
  <c r="Y2705" i="4" s="1"/>
  <c r="Y2706" i="4" s="1"/>
  <c r="Y2707" i="4" s="1"/>
  <c r="Y2708" i="4" s="1"/>
  <c r="Y2709" i="4" s="1"/>
  <c r="Y2710" i="4" s="1"/>
  <c r="Y2711" i="4" s="1"/>
  <c r="Y2712" i="4" s="1"/>
  <c r="Y2713" i="4" s="1"/>
  <c r="Y2714" i="4" s="1"/>
  <c r="Y2715" i="4" s="1"/>
  <c r="Y2716" i="4" s="1"/>
  <c r="Y2717" i="4" s="1"/>
  <c r="Y2718" i="4" s="1"/>
  <c r="Y2719" i="4" s="1"/>
  <c r="Y2720" i="4" s="1"/>
  <c r="Y2721" i="4" s="1"/>
  <c r="Y2722" i="4" s="1"/>
  <c r="Y2723" i="4" s="1"/>
  <c r="Y2724" i="4" s="1"/>
  <c r="Y2725" i="4" s="1"/>
  <c r="Y2726" i="4" s="1"/>
  <c r="Y2727" i="4" s="1"/>
  <c r="Y2728" i="4" s="1"/>
  <c r="Y2729" i="4" s="1"/>
  <c r="Y2730" i="4" s="1"/>
  <c r="Y2731" i="4" s="1"/>
  <c r="Y2732" i="4" s="1"/>
  <c r="Y2733" i="4" s="1"/>
  <c r="Y2734" i="4" s="1"/>
  <c r="Y2735" i="4" s="1"/>
  <c r="Y2736" i="4" s="1"/>
  <c r="Y2737" i="4" s="1"/>
  <c r="Y2738" i="4" s="1"/>
  <c r="Y2739" i="4" s="1"/>
  <c r="Y2740" i="4" s="1"/>
  <c r="Y2741" i="4" s="1"/>
  <c r="Y2742" i="4" s="1"/>
  <c r="Y2743" i="4" s="1"/>
  <c r="Y2744" i="4" s="1"/>
  <c r="Y2745" i="4" s="1"/>
  <c r="Y2746" i="4" s="1"/>
  <c r="Y2747" i="4" s="1"/>
  <c r="Y2748" i="4" s="1"/>
  <c r="Y2749" i="4" s="1"/>
  <c r="Y2750" i="4" s="1"/>
  <c r="Y2751" i="4" s="1"/>
  <c r="Y2752" i="4" s="1"/>
  <c r="Y2753" i="4" s="1"/>
  <c r="Y2754" i="4" s="1"/>
  <c r="Y2755" i="4" s="1"/>
  <c r="Y2756" i="4" s="1"/>
  <c r="Y2757" i="4" s="1"/>
  <c r="Y2758" i="4" s="1"/>
  <c r="Y2759" i="4" s="1"/>
  <c r="Y2760" i="4" s="1"/>
  <c r="Y2761" i="4" s="1"/>
  <c r="Y2762" i="4" s="1"/>
  <c r="Y2763" i="4" s="1"/>
  <c r="Y2764" i="4" s="1"/>
  <c r="Y2765" i="4" s="1"/>
  <c r="Y2766" i="4" s="1"/>
  <c r="Y2767" i="4" s="1"/>
  <c r="Y2768" i="4" s="1"/>
  <c r="Y2769" i="4" s="1"/>
  <c r="Y2770" i="4" s="1"/>
  <c r="Y2771" i="4" s="1"/>
  <c r="Y2772" i="4" s="1"/>
  <c r="Y2773" i="4" s="1"/>
  <c r="Y2774" i="4" s="1"/>
  <c r="Y2775" i="4" s="1"/>
  <c r="Y2776" i="4" s="1"/>
  <c r="Y2777" i="4" s="1"/>
  <c r="Y2778" i="4" s="1"/>
  <c r="Y2779" i="4" s="1"/>
  <c r="Y2780" i="4" s="1"/>
  <c r="Y2781" i="4" s="1"/>
  <c r="Y2782" i="4" s="1"/>
  <c r="Y2783" i="4" s="1"/>
  <c r="Y2784" i="4" s="1"/>
  <c r="Y2785" i="4" s="1"/>
  <c r="Y2786" i="4" s="1"/>
  <c r="Y2787" i="4" s="1"/>
  <c r="Y2788" i="4" s="1"/>
  <c r="Y2789" i="4" s="1"/>
  <c r="Y2790" i="4" s="1"/>
  <c r="Y2791" i="4" s="1"/>
  <c r="Y2792" i="4" s="1"/>
  <c r="Y2793" i="4" s="1"/>
  <c r="Y2794" i="4" s="1"/>
  <c r="Y2795" i="4" s="1"/>
  <c r="Y2796" i="4" s="1"/>
  <c r="Y2797" i="4" s="1"/>
  <c r="Y2798" i="4" s="1"/>
  <c r="Y2799" i="4" s="1"/>
  <c r="Y2800" i="4" s="1"/>
  <c r="Y2801" i="4" s="1"/>
  <c r="Y2802" i="4" s="1"/>
  <c r="Y2803" i="4" s="1"/>
  <c r="Y2804" i="4" s="1"/>
  <c r="Y2805" i="4" s="1"/>
  <c r="Y2806" i="4" s="1"/>
  <c r="Y2807" i="4" s="1"/>
  <c r="Y2808" i="4" s="1"/>
  <c r="Y2809" i="4" s="1"/>
  <c r="Y2810" i="4" s="1"/>
  <c r="Y2811" i="4" s="1"/>
  <c r="Y2812" i="4" s="1"/>
  <c r="Y2813" i="4" s="1"/>
  <c r="Y2814" i="4" s="1"/>
  <c r="Y2815" i="4" s="1"/>
  <c r="Y2816" i="4" s="1"/>
  <c r="Y2817" i="4" s="1"/>
  <c r="Y2818" i="4" s="1"/>
  <c r="Y2819" i="4" s="1"/>
  <c r="Y2820" i="4" s="1"/>
  <c r="Y2821" i="4" s="1"/>
  <c r="Y2822" i="4" s="1"/>
  <c r="Y2823" i="4" s="1"/>
  <c r="Y2824" i="4" s="1"/>
  <c r="Y2825" i="4" s="1"/>
  <c r="Y2826" i="4" s="1"/>
  <c r="Y2827" i="4" s="1"/>
  <c r="Y2828" i="4" s="1"/>
  <c r="Y2829" i="4" s="1"/>
  <c r="Y2830" i="4" s="1"/>
  <c r="Y2831" i="4" s="1"/>
  <c r="Y2832" i="4" s="1"/>
  <c r="Y2833" i="4" s="1"/>
  <c r="Y2834" i="4" s="1"/>
  <c r="Y2835" i="4" s="1"/>
  <c r="Y2836" i="4" s="1"/>
  <c r="Y2837" i="4" s="1"/>
  <c r="Y2838" i="4" s="1"/>
  <c r="Y2839" i="4" s="1"/>
  <c r="Y2840" i="4" s="1"/>
  <c r="Y2841" i="4" s="1"/>
  <c r="Y2842" i="4" s="1"/>
  <c r="Y2843" i="4" s="1"/>
  <c r="Y2844" i="4" s="1"/>
  <c r="Y2845" i="4" s="1"/>
  <c r="Y2846" i="4" s="1"/>
  <c r="Y2847" i="4" s="1"/>
  <c r="Y2848" i="4" s="1"/>
  <c r="Y2849" i="4" s="1"/>
  <c r="Y2850" i="4" s="1"/>
  <c r="Y2851" i="4" s="1"/>
  <c r="Y2852" i="4" s="1"/>
  <c r="Y2853" i="4" s="1"/>
  <c r="Y2854" i="4" s="1"/>
  <c r="Y2855" i="4" s="1"/>
  <c r="Y2856" i="4" s="1"/>
  <c r="Y2857" i="4" s="1"/>
  <c r="Y2858" i="4" s="1"/>
  <c r="Y2859" i="4" s="1"/>
  <c r="Y2860" i="4" s="1"/>
  <c r="Y2861" i="4" s="1"/>
  <c r="Y2862" i="4" s="1"/>
  <c r="Y2863" i="4" s="1"/>
  <c r="Y2864" i="4" s="1"/>
  <c r="Y2865" i="4" s="1"/>
  <c r="Y2866" i="4" s="1"/>
  <c r="Y2867" i="4" s="1"/>
  <c r="Y2868" i="4" s="1"/>
  <c r="Y2869" i="4" s="1"/>
  <c r="Y2870" i="4" s="1"/>
  <c r="Y2871" i="4" s="1"/>
  <c r="Y2872" i="4" s="1"/>
  <c r="Y2873" i="4" s="1"/>
  <c r="Y2874" i="4" s="1"/>
  <c r="Y2875" i="4" s="1"/>
  <c r="Y2876" i="4" s="1"/>
  <c r="Y2877" i="4" s="1"/>
  <c r="Y2878" i="4" s="1"/>
  <c r="Y2879" i="4" s="1"/>
  <c r="Y2880" i="4" s="1"/>
  <c r="Y2881" i="4" s="1"/>
  <c r="Y2882" i="4" s="1"/>
  <c r="Y2883" i="4" s="1"/>
  <c r="Y2884" i="4" s="1"/>
  <c r="Y2885" i="4" s="1"/>
  <c r="Y2886" i="4" s="1"/>
  <c r="Y2887" i="4" s="1"/>
  <c r="Y2888" i="4" s="1"/>
  <c r="Y2889" i="4" s="1"/>
  <c r="Y2890" i="4" s="1"/>
  <c r="Y2891" i="4" s="1"/>
  <c r="Y2892" i="4" s="1"/>
  <c r="Y2893" i="4" s="1"/>
  <c r="Y2894" i="4" s="1"/>
  <c r="Y2895" i="4" s="1"/>
  <c r="Y2896" i="4" s="1"/>
  <c r="Y2897" i="4" s="1"/>
  <c r="Y2898" i="4" s="1"/>
  <c r="Y2899" i="4" s="1"/>
  <c r="Y2900" i="4" s="1"/>
  <c r="Y2901" i="4" s="1"/>
  <c r="Y2902" i="4" s="1"/>
  <c r="Y2903" i="4" s="1"/>
  <c r="Y2904" i="4" s="1"/>
  <c r="Y2905" i="4" s="1"/>
  <c r="Y2906" i="4" s="1"/>
  <c r="Y2907" i="4" s="1"/>
  <c r="Y2908" i="4" s="1"/>
  <c r="Y2909" i="4" s="1"/>
  <c r="Y2910" i="4" s="1"/>
  <c r="Y2911" i="4" s="1"/>
  <c r="Y2912" i="4" s="1"/>
  <c r="Y2913" i="4" s="1"/>
  <c r="Y2914" i="4" s="1"/>
  <c r="Y2915" i="4" s="1"/>
  <c r="Y2916" i="4" s="1"/>
  <c r="Y2917" i="4" s="1"/>
  <c r="Y2918" i="4" s="1"/>
  <c r="Y2919" i="4" s="1"/>
  <c r="Y2920" i="4" s="1"/>
  <c r="Y2921" i="4" s="1"/>
  <c r="Y2922" i="4" s="1"/>
  <c r="Y2923" i="4" s="1"/>
  <c r="Y2924" i="4" s="1"/>
  <c r="Y2925" i="4" s="1"/>
  <c r="Y2926" i="4" s="1"/>
  <c r="Y2927" i="4" s="1"/>
  <c r="Y2928" i="4" s="1"/>
  <c r="Y2929" i="4" s="1"/>
  <c r="Y2930" i="4" s="1"/>
  <c r="Y2931" i="4" s="1"/>
  <c r="Y2932" i="4" s="1"/>
  <c r="Y2933" i="4" s="1"/>
  <c r="Y2934" i="4" s="1"/>
  <c r="Y2935" i="4" s="1"/>
  <c r="Y2936" i="4" s="1"/>
  <c r="Y2937" i="4" s="1"/>
  <c r="Y2938" i="4" s="1"/>
  <c r="Y2939" i="4" s="1"/>
  <c r="Y2940" i="4" s="1"/>
  <c r="Y2941" i="4" s="1"/>
  <c r="Y2942" i="4" s="1"/>
  <c r="Y2943" i="4" s="1"/>
  <c r="Y2944" i="4" s="1"/>
  <c r="Y2945" i="4" s="1"/>
  <c r="Y2946" i="4" s="1"/>
  <c r="Y2947" i="4" s="1"/>
  <c r="Y2948" i="4" s="1"/>
  <c r="Y2949" i="4" s="1"/>
  <c r="Y2950" i="4" s="1"/>
  <c r="Y2951" i="4" s="1"/>
  <c r="Y2952" i="4" s="1"/>
  <c r="Y2953" i="4" s="1"/>
  <c r="Y2954" i="4" s="1"/>
  <c r="Y2955" i="4" s="1"/>
  <c r="Y2956" i="4" s="1"/>
  <c r="Y2957" i="4" s="1"/>
  <c r="Y2958" i="4" s="1"/>
  <c r="Y2959" i="4" s="1"/>
  <c r="Y2960" i="4" s="1"/>
  <c r="Y2961" i="4" s="1"/>
  <c r="Y2962" i="4" s="1"/>
  <c r="Y2963" i="4" s="1"/>
  <c r="Y2964" i="4" s="1"/>
  <c r="Y2965" i="4" s="1"/>
  <c r="Y2966" i="4" s="1"/>
  <c r="Y2967" i="4" s="1"/>
  <c r="Y2968" i="4" s="1"/>
  <c r="Y2969" i="4" s="1"/>
  <c r="Y2970" i="4" s="1"/>
  <c r="Y2971" i="4" s="1"/>
  <c r="Y2972" i="4" s="1"/>
  <c r="Y2973" i="4" s="1"/>
  <c r="Y2974" i="4" s="1"/>
  <c r="Y2975" i="4" s="1"/>
  <c r="Y2976" i="4" s="1"/>
  <c r="Y2977" i="4" s="1"/>
  <c r="Y2978" i="4" s="1"/>
  <c r="Y2979" i="4" s="1"/>
  <c r="Y2980" i="4" s="1"/>
  <c r="Y2981" i="4" s="1"/>
  <c r="Y2982" i="4" s="1"/>
  <c r="Y2983" i="4" s="1"/>
  <c r="Y2984" i="4" s="1"/>
  <c r="Y2985" i="4" s="1"/>
  <c r="Y2986" i="4" s="1"/>
  <c r="Y2987" i="4" s="1"/>
  <c r="Y2988" i="4" s="1"/>
  <c r="Y2989" i="4" s="1"/>
  <c r="Y2990" i="4" s="1"/>
  <c r="Y2991" i="4" s="1"/>
  <c r="Y2992" i="4" s="1"/>
  <c r="Y2993" i="4" s="1"/>
  <c r="Y2994" i="4" s="1"/>
  <c r="Y2995" i="4" s="1"/>
  <c r="Y2996" i="4" s="1"/>
  <c r="Y2997" i="4" s="1"/>
  <c r="Y2998" i="4" s="1"/>
  <c r="Y2999" i="4" s="1"/>
  <c r="Y3000" i="4" s="1"/>
  <c r="Y3001" i="4" s="1"/>
  <c r="Y3002" i="4" s="1"/>
  <c r="Y3003" i="4" s="1"/>
  <c r="Y3004" i="4" s="1"/>
  <c r="Y3005" i="4" s="1"/>
  <c r="Y3006" i="4" s="1"/>
  <c r="Y3007" i="4" s="1"/>
  <c r="Y3008" i="4" s="1"/>
  <c r="Y3009" i="4" s="1"/>
  <c r="Y3010" i="4" s="1"/>
  <c r="Y3011" i="4" s="1"/>
  <c r="Y3012" i="4" s="1"/>
  <c r="Y3013" i="4" s="1"/>
  <c r="Y3014" i="4" s="1"/>
  <c r="Y3015" i="4" s="1"/>
  <c r="Y3016" i="4" s="1"/>
  <c r="Y3017" i="4" s="1"/>
  <c r="Y3018" i="4" s="1"/>
  <c r="Y3019" i="4" s="1"/>
  <c r="Y3020" i="4" s="1"/>
  <c r="Y3021" i="4" s="1"/>
  <c r="Y3022" i="4" s="1"/>
  <c r="Y3023" i="4" s="1"/>
  <c r="Y3024" i="4" s="1"/>
  <c r="Y3025" i="4" s="1"/>
  <c r="Y3026" i="4" s="1"/>
  <c r="Y3027" i="4" s="1"/>
  <c r="Y3028" i="4" s="1"/>
  <c r="Y3029" i="4" s="1"/>
  <c r="Y3030" i="4" s="1"/>
  <c r="Y3031" i="4" s="1"/>
  <c r="Y3032" i="4" s="1"/>
  <c r="Y3033" i="4" s="1"/>
  <c r="Y3034" i="4" s="1"/>
  <c r="Y3035" i="4" s="1"/>
  <c r="Y3036" i="4" s="1"/>
  <c r="Y3037" i="4" s="1"/>
  <c r="Y3038" i="4" s="1"/>
  <c r="Y3039" i="4" s="1"/>
  <c r="Y3040" i="4" s="1"/>
  <c r="Y3041" i="4" s="1"/>
  <c r="Y3042" i="4" s="1"/>
  <c r="Y3043" i="4" s="1"/>
  <c r="Y3044" i="4" s="1"/>
  <c r="Y3045" i="4" s="1"/>
  <c r="Y3046" i="4" s="1"/>
  <c r="Y3047" i="4" s="1"/>
  <c r="Y3048" i="4" s="1"/>
  <c r="Y3049" i="4" s="1"/>
  <c r="Y3050" i="4" s="1"/>
  <c r="Y3051" i="4" s="1"/>
  <c r="Y3052" i="4" s="1"/>
  <c r="Y3053" i="4" s="1"/>
  <c r="Y3054" i="4" s="1"/>
  <c r="Y3055" i="4" s="1"/>
  <c r="Y3056" i="4" s="1"/>
  <c r="Y3057" i="4" s="1"/>
  <c r="Y3058" i="4" s="1"/>
  <c r="Y3059" i="4" s="1"/>
  <c r="Y3060" i="4" s="1"/>
  <c r="Y3061" i="4" s="1"/>
  <c r="Y3062" i="4" s="1"/>
  <c r="Y3063" i="4" s="1"/>
  <c r="Y3064" i="4" s="1"/>
  <c r="Y3065" i="4" s="1"/>
  <c r="Y3066" i="4" s="1"/>
  <c r="Y3067" i="4" s="1"/>
  <c r="Y3068" i="4" s="1"/>
  <c r="Y3069" i="4" s="1"/>
  <c r="Y3070" i="4" s="1"/>
  <c r="Y3071" i="4" s="1"/>
  <c r="Y3072" i="4" s="1"/>
  <c r="Y3073" i="4" s="1"/>
  <c r="Y3074" i="4" s="1"/>
  <c r="Y3075" i="4" s="1"/>
  <c r="Y3076" i="4" s="1"/>
  <c r="Y3077" i="4" s="1"/>
  <c r="Y3078" i="4" s="1"/>
  <c r="Y3079" i="4" s="1"/>
  <c r="Y3080" i="4" s="1"/>
  <c r="Y3081" i="4" s="1"/>
  <c r="Y3082" i="4" s="1"/>
  <c r="Y3083" i="4" s="1"/>
  <c r="Y3084" i="4" s="1"/>
  <c r="Y3085" i="4" s="1"/>
  <c r="Y3086" i="4" s="1"/>
  <c r="Y3087" i="4" s="1"/>
  <c r="Y3088" i="4" s="1"/>
  <c r="Y3089" i="4" s="1"/>
  <c r="Y3090" i="4" s="1"/>
  <c r="Y3091" i="4" s="1"/>
  <c r="Y3092" i="4" s="1"/>
  <c r="Y3093" i="4" s="1"/>
  <c r="Y3094" i="4" s="1"/>
  <c r="Y3095" i="4" s="1"/>
  <c r="Y3096" i="4" s="1"/>
  <c r="Y3097" i="4" s="1"/>
  <c r="Y3098" i="4" s="1"/>
  <c r="Y3099" i="4" s="1"/>
  <c r="Y3100" i="4" s="1"/>
  <c r="Y3101" i="4" s="1"/>
  <c r="Y3102" i="4" s="1"/>
  <c r="Y3103" i="4" s="1"/>
  <c r="Y3104" i="4" s="1"/>
  <c r="Y3105" i="4" s="1"/>
  <c r="Y3106" i="4" s="1"/>
  <c r="Y3107" i="4" s="1"/>
  <c r="Y3108" i="4" s="1"/>
  <c r="Y3109" i="4" s="1"/>
  <c r="Y3110" i="4" s="1"/>
  <c r="Y3111" i="4" s="1"/>
  <c r="Y3112" i="4" s="1"/>
  <c r="Y3113" i="4" s="1"/>
  <c r="Y3114" i="4" s="1"/>
  <c r="Y3115" i="4" s="1"/>
  <c r="Y3116" i="4" s="1"/>
  <c r="Y3117" i="4" s="1"/>
  <c r="Y3118" i="4" s="1"/>
  <c r="Y3119" i="4" s="1"/>
  <c r="Y3120" i="4" s="1"/>
  <c r="Y3121" i="4" s="1"/>
  <c r="Y3122" i="4" s="1"/>
  <c r="Y3123" i="4" s="1"/>
  <c r="Y3124" i="4" s="1"/>
  <c r="Y3125" i="4" s="1"/>
  <c r="Y3126" i="4" s="1"/>
  <c r="Y3127" i="4" s="1"/>
  <c r="Y3128" i="4" s="1"/>
  <c r="Y3129" i="4" s="1"/>
  <c r="Y3130" i="4" s="1"/>
  <c r="Y3131" i="4" s="1"/>
  <c r="Y3132" i="4" s="1"/>
  <c r="Y3133" i="4" s="1"/>
  <c r="Y3134" i="4" s="1"/>
  <c r="Y3135" i="4" s="1"/>
  <c r="Y3136" i="4" s="1"/>
  <c r="Y3137" i="4" s="1"/>
  <c r="Y3138" i="4" s="1"/>
  <c r="Y3139" i="4" s="1"/>
  <c r="Y3140" i="4" s="1"/>
  <c r="Y3141" i="4" s="1"/>
  <c r="Y3142" i="4" s="1"/>
  <c r="Y3143" i="4" s="1"/>
  <c r="Y3144" i="4" s="1"/>
  <c r="Y3145" i="4" s="1"/>
  <c r="Y3146" i="4" s="1"/>
  <c r="Y3147" i="4" s="1"/>
  <c r="Y3148" i="4" s="1"/>
  <c r="Y3149" i="4" s="1"/>
  <c r="Y3150" i="4" s="1"/>
  <c r="Y3151" i="4" s="1"/>
  <c r="Y3152" i="4" s="1"/>
  <c r="Y3153" i="4" s="1"/>
  <c r="Y3154" i="4" s="1"/>
  <c r="Y3155" i="4" s="1"/>
  <c r="Y3156" i="4" s="1"/>
  <c r="Y3157" i="4" s="1"/>
  <c r="Y3158" i="4" s="1"/>
  <c r="Y3159" i="4" s="1"/>
  <c r="Y3160" i="4" s="1"/>
  <c r="Y3161" i="4" s="1"/>
  <c r="Y3162" i="4" s="1"/>
  <c r="Y3163" i="4" s="1"/>
  <c r="Y3164" i="4" s="1"/>
  <c r="Y3165" i="4" s="1"/>
  <c r="Y3166" i="4" s="1"/>
  <c r="Y3167" i="4" s="1"/>
  <c r="Y3168" i="4" s="1"/>
  <c r="Y3169" i="4" s="1"/>
  <c r="Y3170" i="4" s="1"/>
  <c r="Y3171" i="4" s="1"/>
  <c r="Y3172" i="4" s="1"/>
  <c r="Y3173" i="4" s="1"/>
  <c r="Y3174" i="4" s="1"/>
  <c r="Y3175" i="4" s="1"/>
  <c r="Y3176" i="4" s="1"/>
  <c r="Y3177" i="4" s="1"/>
  <c r="Y3178" i="4" s="1"/>
  <c r="Y3179" i="4" s="1"/>
  <c r="Y3180" i="4" s="1"/>
  <c r="Y3181" i="4" s="1"/>
  <c r="Y3182" i="4" s="1"/>
  <c r="Y3183" i="4" s="1"/>
  <c r="Y3184" i="4" s="1"/>
  <c r="Y3185" i="4" s="1"/>
  <c r="Y3186" i="4" s="1"/>
  <c r="Y3187" i="4" s="1"/>
  <c r="Y3188" i="4" s="1"/>
  <c r="Y3189" i="4" s="1"/>
  <c r="Y3190" i="4" s="1"/>
  <c r="Y3191" i="4" s="1"/>
  <c r="Y3192" i="4" s="1"/>
  <c r="Y3193" i="4" s="1"/>
  <c r="Y3194" i="4" s="1"/>
  <c r="Y3195" i="4" s="1"/>
  <c r="Y3196" i="4" s="1"/>
  <c r="Y3197" i="4" s="1"/>
  <c r="Y3198" i="4" s="1"/>
  <c r="Y3199" i="4" s="1"/>
  <c r="Y3200" i="4" s="1"/>
  <c r="Y3201" i="4" s="1"/>
  <c r="Y3202" i="4" s="1"/>
  <c r="Y3203" i="4" s="1"/>
  <c r="Y3204" i="4" s="1"/>
  <c r="Y3205" i="4" s="1"/>
  <c r="Y3206" i="4" s="1"/>
  <c r="Y3207" i="4" s="1"/>
  <c r="Y3208" i="4" s="1"/>
  <c r="Y3209" i="4" s="1"/>
  <c r="Y3210" i="4" s="1"/>
  <c r="Y3211" i="4" s="1"/>
  <c r="Y3212" i="4" s="1"/>
  <c r="Y3213" i="4" s="1"/>
  <c r="Y3214" i="4" s="1"/>
  <c r="Y3215" i="4" s="1"/>
  <c r="Y3216" i="4" s="1"/>
  <c r="Y3217" i="4" s="1"/>
  <c r="Y3218" i="4" s="1"/>
  <c r="Y3219" i="4" s="1"/>
  <c r="Y3220" i="4" s="1"/>
  <c r="Y3221" i="4" s="1"/>
  <c r="Y3222" i="4" s="1"/>
  <c r="Y3223" i="4" s="1"/>
  <c r="Y3224" i="4" s="1"/>
  <c r="Y3225" i="4" s="1"/>
  <c r="Y3226" i="4" s="1"/>
  <c r="Y3227" i="4" s="1"/>
  <c r="Y3228" i="4" s="1"/>
  <c r="Y3229" i="4" s="1"/>
  <c r="Y3230" i="4" s="1"/>
  <c r="Y3231" i="4" s="1"/>
  <c r="Y3232" i="4" s="1"/>
  <c r="Y3233" i="4" s="1"/>
  <c r="Y3234" i="4" s="1"/>
  <c r="Y3235" i="4" s="1"/>
  <c r="Y3236" i="4" s="1"/>
  <c r="Y3237" i="4" s="1"/>
  <c r="Y3238" i="4" s="1"/>
  <c r="Y3239" i="4" s="1"/>
  <c r="Y3240" i="4" s="1"/>
  <c r="Y3241" i="4" s="1"/>
  <c r="Y3242" i="4" s="1"/>
  <c r="Y3243" i="4" s="1"/>
  <c r="Y3244" i="4" s="1"/>
  <c r="Y3245" i="4" s="1"/>
  <c r="Y3246" i="4" s="1"/>
  <c r="Y3247" i="4" s="1"/>
  <c r="Y3248" i="4" s="1"/>
  <c r="Y3249" i="4" s="1"/>
  <c r="Y3250" i="4" s="1"/>
  <c r="Y3251" i="4" s="1"/>
  <c r="Y3252" i="4" s="1"/>
  <c r="Y3253" i="4" s="1"/>
  <c r="Y3254" i="4" s="1"/>
  <c r="Y3255" i="4" s="1"/>
  <c r="Y3256" i="4" s="1"/>
  <c r="Y3257" i="4" s="1"/>
  <c r="Y3258" i="4" s="1"/>
  <c r="Y3259" i="4" s="1"/>
  <c r="Y3260" i="4" s="1"/>
  <c r="Y3261" i="4" s="1"/>
  <c r="Y3262" i="4" s="1"/>
  <c r="Y3263" i="4" s="1"/>
  <c r="Y3264" i="4" s="1"/>
  <c r="Y3265" i="4" s="1"/>
  <c r="Y3266" i="4" s="1"/>
  <c r="Y3267" i="4" s="1"/>
  <c r="Y3268" i="4" s="1"/>
  <c r="Y3269" i="4" s="1"/>
  <c r="Y3270" i="4" s="1"/>
  <c r="Y3271" i="4" s="1"/>
  <c r="Y3272" i="4" s="1"/>
  <c r="Y3273" i="4" s="1"/>
  <c r="Y3274" i="4" s="1"/>
  <c r="Y3275" i="4" s="1"/>
  <c r="Y3276" i="4" s="1"/>
  <c r="Y3277" i="4" s="1"/>
  <c r="Y3278" i="4" s="1"/>
  <c r="Y3279" i="4" s="1"/>
  <c r="Y3280" i="4" s="1"/>
  <c r="Y3281" i="4" s="1"/>
  <c r="Y3282" i="4" s="1"/>
  <c r="Y3283" i="4" s="1"/>
  <c r="Y3284" i="4" s="1"/>
  <c r="Y3285" i="4" s="1"/>
  <c r="Y3286" i="4" s="1"/>
  <c r="Y3287" i="4" s="1"/>
  <c r="Y3288" i="4" s="1"/>
  <c r="Y3289" i="4" s="1"/>
  <c r="Y3290" i="4" s="1"/>
  <c r="Y3291" i="4" s="1"/>
  <c r="Y3292" i="4" s="1"/>
  <c r="Y3293" i="4" s="1"/>
  <c r="Y3294" i="4" s="1"/>
  <c r="Y3295" i="4" s="1"/>
  <c r="Y3296" i="4" s="1"/>
  <c r="Y3297" i="4" s="1"/>
  <c r="Y3298" i="4" s="1"/>
  <c r="Y3299" i="4" s="1"/>
  <c r="Y3300" i="4" s="1"/>
  <c r="Y3301" i="4" s="1"/>
  <c r="Y3302" i="4" s="1"/>
  <c r="Y3303" i="4" s="1"/>
  <c r="Y3304" i="4" s="1"/>
  <c r="Y3305" i="4" s="1"/>
  <c r="Y3306" i="4" s="1"/>
  <c r="Y3307" i="4" s="1"/>
  <c r="Y3308" i="4" s="1"/>
  <c r="Y3309" i="4" s="1"/>
  <c r="Y3310" i="4" s="1"/>
  <c r="Y3311" i="4" s="1"/>
  <c r="Y3312" i="4" s="1"/>
  <c r="Y3313" i="4" s="1"/>
  <c r="Y3314" i="4" s="1"/>
  <c r="Y3315" i="4" s="1"/>
  <c r="Y3316" i="4" s="1"/>
  <c r="Y3317" i="4" s="1"/>
  <c r="Y3318" i="4" s="1"/>
  <c r="Y3319" i="4" s="1"/>
  <c r="Y3320" i="4" s="1"/>
  <c r="Y3321" i="4" s="1"/>
  <c r="Y3322" i="4" s="1"/>
  <c r="Y3323" i="4" s="1"/>
  <c r="Y3324" i="4" s="1"/>
  <c r="Y3325" i="4" s="1"/>
  <c r="Y3326" i="4" s="1"/>
  <c r="Y3327" i="4" s="1"/>
  <c r="Y3328" i="4" s="1"/>
  <c r="Y3329" i="4" s="1"/>
  <c r="Y3330" i="4" s="1"/>
  <c r="Y3331" i="4" s="1"/>
  <c r="Y3332" i="4" s="1"/>
  <c r="Y3333" i="4" s="1"/>
  <c r="Y3334" i="4" s="1"/>
  <c r="Y3335" i="4" s="1"/>
  <c r="Y3336" i="4" s="1"/>
  <c r="Y3337" i="4" s="1"/>
  <c r="Y3338" i="4" s="1"/>
  <c r="Y3339" i="4" s="1"/>
  <c r="Y3340" i="4" s="1"/>
  <c r="Y3341" i="4" s="1"/>
  <c r="Y3342" i="4" s="1"/>
  <c r="Y3343" i="4" s="1"/>
  <c r="Y3344" i="4" s="1"/>
  <c r="Y3345" i="4" s="1"/>
  <c r="Y3346" i="4" s="1"/>
  <c r="Y3347" i="4" s="1"/>
  <c r="Y3348" i="4" s="1"/>
  <c r="Y3349" i="4" s="1"/>
  <c r="Y3350" i="4" s="1"/>
  <c r="Y3351" i="4" s="1"/>
  <c r="Y3352" i="4" s="1"/>
  <c r="Y3353" i="4" s="1"/>
  <c r="Y3354" i="4" s="1"/>
  <c r="Y3355" i="4" s="1"/>
  <c r="Y3356" i="4" s="1"/>
  <c r="Y3357" i="4" s="1"/>
  <c r="Y3358" i="4" s="1"/>
  <c r="Y3359" i="4" s="1"/>
  <c r="Y3360" i="4" s="1"/>
  <c r="Y3361" i="4" s="1"/>
  <c r="Y3362" i="4" s="1"/>
  <c r="Y3363" i="4" s="1"/>
  <c r="Y3364" i="4" s="1"/>
  <c r="Y3365" i="4" s="1"/>
  <c r="Y3366" i="4" s="1"/>
  <c r="Y3367" i="4" s="1"/>
  <c r="Y3368" i="4" s="1"/>
  <c r="Y3369" i="4" s="1"/>
  <c r="Y3370" i="4" s="1"/>
  <c r="Y3371" i="4" s="1"/>
  <c r="Y3372" i="4" s="1"/>
  <c r="Y3373" i="4" s="1"/>
  <c r="Y3374" i="4" s="1"/>
  <c r="Y3375" i="4" s="1"/>
  <c r="Y3376" i="4" s="1"/>
  <c r="Y3377" i="4" s="1"/>
  <c r="Y3378" i="4" s="1"/>
  <c r="Y3379" i="4" s="1"/>
  <c r="Y3380" i="4" s="1"/>
  <c r="Y3381" i="4" s="1"/>
  <c r="Y3382" i="4" s="1"/>
  <c r="Y3383" i="4" s="1"/>
  <c r="Y3384" i="4" s="1"/>
  <c r="Y3385" i="4" s="1"/>
  <c r="Y3386" i="4" s="1"/>
  <c r="Y3387" i="4" s="1"/>
  <c r="Y3388" i="4" s="1"/>
  <c r="Y3389" i="4" s="1"/>
  <c r="Y3390" i="4" s="1"/>
  <c r="Y3391" i="4" s="1"/>
  <c r="Y3392" i="4" s="1"/>
  <c r="Y3393" i="4" s="1"/>
  <c r="Y3394" i="4" s="1"/>
  <c r="Y3395" i="4" s="1"/>
  <c r="Y3396" i="4" s="1"/>
  <c r="Y3397" i="4" s="1"/>
  <c r="Y3398" i="4" s="1"/>
  <c r="Y3399" i="4" s="1"/>
  <c r="Y3400" i="4" s="1"/>
  <c r="Y3401" i="4" s="1"/>
  <c r="Y3402" i="4" s="1"/>
  <c r="Y3403" i="4" s="1"/>
  <c r="Y3404" i="4" s="1"/>
  <c r="Y3405" i="4" s="1"/>
  <c r="Y3406" i="4" s="1"/>
  <c r="Y3407" i="4" s="1"/>
  <c r="Y3408" i="4" s="1"/>
  <c r="Y3409" i="4" s="1"/>
  <c r="Y3410" i="4" s="1"/>
  <c r="Y3411" i="4" s="1"/>
  <c r="Y3412" i="4" s="1"/>
  <c r="Y3413" i="4" s="1"/>
  <c r="Y3414" i="4" s="1"/>
  <c r="Y3415" i="4" s="1"/>
  <c r="Y3416" i="4" s="1"/>
  <c r="Y3417" i="4" s="1"/>
  <c r="Y3418" i="4" s="1"/>
  <c r="Y3419" i="4" s="1"/>
  <c r="Y3420" i="4" s="1"/>
  <c r="Y3421" i="4" s="1"/>
  <c r="Y3422" i="4" s="1"/>
  <c r="Y3423" i="4" s="1"/>
  <c r="Y3424" i="4" s="1"/>
  <c r="Y3425" i="4" s="1"/>
  <c r="Y3426" i="4" s="1"/>
  <c r="Y3427" i="4" s="1"/>
  <c r="Y3428" i="4" s="1"/>
  <c r="Y3429" i="4" s="1"/>
  <c r="Y3430" i="4" s="1"/>
  <c r="Y3431" i="4" s="1"/>
  <c r="Y3432" i="4" s="1"/>
  <c r="Y3433" i="4" s="1"/>
  <c r="Y3434" i="4" s="1"/>
  <c r="Y3435" i="4" s="1"/>
  <c r="Y3436" i="4" s="1"/>
  <c r="Y3437" i="4" s="1"/>
  <c r="Y3438" i="4" s="1"/>
  <c r="Y3439" i="4" s="1"/>
  <c r="Y3440" i="4" s="1"/>
  <c r="Y3441" i="4" s="1"/>
  <c r="Y3442" i="4" s="1"/>
  <c r="Y3443" i="4" s="1"/>
  <c r="Y3444" i="4" s="1"/>
  <c r="Y3445" i="4" s="1"/>
  <c r="Y3446" i="4" s="1"/>
  <c r="Y3447" i="4" s="1"/>
  <c r="Y3448" i="4" s="1"/>
  <c r="Y3449" i="4" s="1"/>
  <c r="Y3450" i="4" s="1"/>
  <c r="Y3451" i="4" s="1"/>
  <c r="Y3452" i="4" s="1"/>
  <c r="Y3453" i="4" s="1"/>
  <c r="Y3454" i="4" s="1"/>
  <c r="Y3455" i="4" s="1"/>
  <c r="Y3456" i="4" s="1"/>
  <c r="Y3457" i="4" s="1"/>
  <c r="Y3458" i="4" s="1"/>
  <c r="Y3459" i="4" s="1"/>
  <c r="Y3460" i="4" s="1"/>
  <c r="Y3461" i="4" s="1"/>
  <c r="Y3462" i="4" s="1"/>
  <c r="Y3463" i="4" s="1"/>
  <c r="Y3464" i="4" s="1"/>
  <c r="Y3465" i="4" s="1"/>
  <c r="Y3466" i="4" s="1"/>
  <c r="Y3467" i="4" s="1"/>
  <c r="Y3468" i="4" s="1"/>
  <c r="Y3469" i="4" s="1"/>
  <c r="Y3470" i="4" s="1"/>
  <c r="Y3471" i="4" s="1"/>
  <c r="Y3472" i="4" s="1"/>
  <c r="Y3473" i="4" s="1"/>
  <c r="Y3474" i="4" s="1"/>
  <c r="Y3475" i="4" s="1"/>
  <c r="Y3476" i="4" s="1"/>
  <c r="Y3477" i="4" s="1"/>
  <c r="Y3478" i="4" s="1"/>
  <c r="Y3479" i="4" s="1"/>
  <c r="Y3480" i="4" s="1"/>
  <c r="Y3481" i="4" s="1"/>
  <c r="Y3482" i="4" s="1"/>
  <c r="Y3483" i="4" s="1"/>
  <c r="Y3484" i="4" s="1"/>
  <c r="Y3485" i="4" s="1"/>
  <c r="Y3486" i="4" s="1"/>
  <c r="Y3487" i="4" s="1"/>
  <c r="Y3488" i="4" s="1"/>
  <c r="Y3489" i="4" s="1"/>
  <c r="Y3490" i="4" s="1"/>
  <c r="Y3491" i="4" s="1"/>
  <c r="Y3492" i="4" s="1"/>
  <c r="Y3493" i="4" s="1"/>
  <c r="Y3494" i="4" s="1"/>
  <c r="Y3495" i="4" s="1"/>
  <c r="Y3496" i="4" s="1"/>
  <c r="Y3497" i="4" s="1"/>
  <c r="Y3498" i="4" s="1"/>
  <c r="Y3499" i="4" s="1"/>
  <c r="Y3500" i="4" s="1"/>
  <c r="Y3501" i="4" s="1"/>
  <c r="Y3502" i="4" s="1"/>
  <c r="Y3503" i="4" s="1"/>
  <c r="Y3504" i="4" s="1"/>
  <c r="Y3505" i="4" s="1"/>
  <c r="Y3506" i="4" s="1"/>
  <c r="Y3507" i="4" s="1"/>
  <c r="Y3508" i="4" s="1"/>
  <c r="Y3509" i="4" s="1"/>
  <c r="Y3510" i="4" s="1"/>
  <c r="Y3511" i="4" s="1"/>
  <c r="Y3512" i="4" s="1"/>
  <c r="Y3513" i="4" s="1"/>
  <c r="Y3514" i="4" s="1"/>
  <c r="Y3515" i="4" s="1"/>
  <c r="Y3516" i="4" s="1"/>
  <c r="Y3517" i="4" s="1"/>
  <c r="Y3518" i="4" s="1"/>
  <c r="Y3519" i="4" s="1"/>
  <c r="Y3520" i="4" s="1"/>
  <c r="Y3521" i="4" s="1"/>
  <c r="Y3522" i="4" s="1"/>
  <c r="Y3523" i="4" s="1"/>
  <c r="Y3524" i="4" s="1"/>
  <c r="Y3525" i="4" s="1"/>
  <c r="Y3526" i="4" s="1"/>
  <c r="Y3527" i="4" s="1"/>
  <c r="Y3528" i="4" s="1"/>
  <c r="Y3529" i="4" s="1"/>
  <c r="Y3530" i="4" s="1"/>
  <c r="Y3531" i="4" s="1"/>
  <c r="Y3532" i="4" s="1"/>
  <c r="Y3533" i="4" s="1"/>
  <c r="Y3534" i="4" s="1"/>
  <c r="Y3535" i="4" s="1"/>
  <c r="Y3536" i="4" s="1"/>
  <c r="Y3537" i="4" s="1"/>
  <c r="Y3538" i="4" s="1"/>
  <c r="Y3539" i="4" s="1"/>
  <c r="Y3540" i="4" s="1"/>
  <c r="Y3541" i="4" s="1"/>
  <c r="Y3542" i="4" s="1"/>
  <c r="Y3543" i="4" s="1"/>
  <c r="Y3544" i="4" s="1"/>
  <c r="Y3545" i="4" s="1"/>
  <c r="Y3546" i="4" s="1"/>
  <c r="Y3547" i="4" s="1"/>
  <c r="Y3548" i="4" s="1"/>
  <c r="Y3549" i="4" s="1"/>
  <c r="Y3550" i="4" s="1"/>
  <c r="Y3551" i="4" s="1"/>
  <c r="Y3552" i="4" s="1"/>
  <c r="Y3553" i="4" s="1"/>
  <c r="Y3554" i="4" s="1"/>
  <c r="Y3555" i="4" s="1"/>
  <c r="Y3556" i="4" s="1"/>
  <c r="Y3557" i="4" s="1"/>
  <c r="Y3558" i="4" s="1"/>
  <c r="Y3559" i="4" s="1"/>
  <c r="Y3560" i="4" s="1"/>
  <c r="Y3561" i="4" s="1"/>
  <c r="Y3562" i="4" s="1"/>
  <c r="Y3563" i="4" s="1"/>
  <c r="Y3564" i="4" s="1"/>
  <c r="Y3565" i="4" s="1"/>
  <c r="Y3566" i="4" s="1"/>
  <c r="Y3567" i="4" s="1"/>
  <c r="Y3568" i="4" s="1"/>
  <c r="Y3569" i="4" s="1"/>
  <c r="Y3570" i="4" s="1"/>
  <c r="Y3571" i="4" s="1"/>
  <c r="Y3572" i="4" s="1"/>
  <c r="Y3573" i="4" s="1"/>
  <c r="Y3574" i="4" s="1"/>
  <c r="Y3575" i="4" s="1"/>
  <c r="Y3576" i="4" s="1"/>
  <c r="Y3577" i="4" s="1"/>
  <c r="Y3578" i="4" s="1"/>
  <c r="Y3579" i="4" s="1"/>
  <c r="Y3580" i="4" s="1"/>
  <c r="Y3581" i="4" s="1"/>
  <c r="Y3582" i="4" s="1"/>
  <c r="Y3583" i="4" s="1"/>
  <c r="Y3584" i="4" s="1"/>
  <c r="Y3585" i="4" s="1"/>
  <c r="Y3586" i="4" s="1"/>
  <c r="Y3587" i="4" s="1"/>
  <c r="Y3588" i="4" s="1"/>
  <c r="Y3589" i="4" s="1"/>
  <c r="Y3590" i="4" s="1"/>
  <c r="Y3591" i="4" s="1"/>
  <c r="Y3592" i="4" s="1"/>
  <c r="Y3593" i="4" s="1"/>
  <c r="Y3594" i="4" s="1"/>
  <c r="Y3595" i="4" s="1"/>
  <c r="Y3596" i="4" s="1"/>
  <c r="Y3597" i="4" s="1"/>
  <c r="Y3598" i="4" s="1"/>
  <c r="Y3599" i="4" s="1"/>
  <c r="Y3600" i="4" s="1"/>
  <c r="Y3601" i="4" s="1"/>
  <c r="Y3602" i="4" s="1"/>
  <c r="Y3603" i="4" s="1"/>
  <c r="Y3604" i="4" s="1"/>
  <c r="Y3605" i="4" s="1"/>
  <c r="Y3606" i="4" s="1"/>
  <c r="Y3607" i="4" s="1"/>
  <c r="Y3608" i="4" s="1"/>
  <c r="Y3609" i="4" s="1"/>
  <c r="Y3610" i="4" s="1"/>
  <c r="Y3611" i="4" s="1"/>
  <c r="Y3612" i="4" s="1"/>
  <c r="Y3613" i="4" s="1"/>
  <c r="Y3614" i="4" s="1"/>
  <c r="Y3615" i="4" s="1"/>
  <c r="Y3616" i="4" s="1"/>
  <c r="Y3617" i="4" s="1"/>
  <c r="Y3618" i="4" s="1"/>
  <c r="Y3619" i="4" s="1"/>
  <c r="Y3620" i="4" s="1"/>
  <c r="Y3621" i="4" s="1"/>
  <c r="Y3622" i="4" s="1"/>
  <c r="Y3623" i="4" s="1"/>
  <c r="Y3624" i="4" s="1"/>
  <c r="Y3625" i="4" s="1"/>
  <c r="Y3626" i="4" s="1"/>
  <c r="Y3627" i="4" s="1"/>
  <c r="Y3628" i="4" s="1"/>
  <c r="Y3629" i="4" s="1"/>
  <c r="Y3630" i="4" s="1"/>
  <c r="Y3631" i="4" s="1"/>
  <c r="Y3632" i="4" s="1"/>
  <c r="Y3633" i="4" s="1"/>
  <c r="Y3634" i="4" s="1"/>
  <c r="Y3635" i="4" s="1"/>
  <c r="Y3636" i="4" s="1"/>
  <c r="Y3637" i="4" s="1"/>
  <c r="Y3638" i="4" s="1"/>
  <c r="Y3639" i="4" s="1"/>
  <c r="Y3640" i="4" s="1"/>
  <c r="Y3641" i="4" s="1"/>
  <c r="Y3642" i="4" s="1"/>
  <c r="Y3643" i="4" s="1"/>
  <c r="Y3644" i="4" s="1"/>
  <c r="Y3645" i="4" s="1"/>
  <c r="Y3646" i="4" s="1"/>
  <c r="Y3647" i="4" s="1"/>
  <c r="Y3648" i="4" s="1"/>
  <c r="Y3649" i="4" s="1"/>
  <c r="Y3650" i="4" s="1"/>
  <c r="Y3651" i="4" s="1"/>
  <c r="Y3652" i="4" s="1"/>
  <c r="Y3653" i="4" s="1"/>
  <c r="Y3654" i="4" s="1"/>
  <c r="Y3655" i="4" s="1"/>
  <c r="Y3656" i="4" s="1"/>
  <c r="Y3657" i="4" s="1"/>
  <c r="Y3658" i="4" s="1"/>
  <c r="Y3659" i="4" s="1"/>
  <c r="Y3660" i="4" s="1"/>
  <c r="Y3661" i="4" s="1"/>
  <c r="Y3662" i="4" s="1"/>
  <c r="Y3663" i="4" s="1"/>
  <c r="Y3664" i="4" s="1"/>
  <c r="Y3665" i="4" s="1"/>
  <c r="Y3666" i="4" s="1"/>
  <c r="Y3667" i="4" s="1"/>
  <c r="Y3668" i="4" s="1"/>
  <c r="Y3669" i="4" s="1"/>
  <c r="Y3670" i="4" s="1"/>
  <c r="Y3671" i="4" s="1"/>
  <c r="Y3672" i="4" s="1"/>
  <c r="Y3673" i="4" s="1"/>
  <c r="Y3674" i="4" s="1"/>
  <c r="Y3675" i="4" s="1"/>
  <c r="Y3676" i="4" s="1"/>
  <c r="Y3677" i="4" s="1"/>
  <c r="Y3678" i="4" s="1"/>
  <c r="Y3679" i="4" s="1"/>
  <c r="Y3680" i="4" s="1"/>
  <c r="Y3681" i="4" s="1"/>
  <c r="Y3682" i="4" s="1"/>
  <c r="Y3683" i="4" s="1"/>
  <c r="Y3684" i="4" s="1"/>
  <c r="Y3685" i="4" s="1"/>
  <c r="Y3686" i="4" s="1"/>
  <c r="Y3687" i="4" s="1"/>
  <c r="Y3688" i="4" s="1"/>
  <c r="Y3689" i="4" s="1"/>
  <c r="Y3690" i="4" s="1"/>
  <c r="Y3691" i="4" s="1"/>
  <c r="Y3692" i="4" s="1"/>
  <c r="Y3693" i="4" s="1"/>
  <c r="Y3694" i="4" s="1"/>
  <c r="Y3695" i="4" s="1"/>
  <c r="Y3696" i="4" s="1"/>
  <c r="Y3697" i="4" s="1"/>
  <c r="Y3698" i="4" s="1"/>
  <c r="Y3699" i="4" s="1"/>
  <c r="Y3700" i="4" s="1"/>
  <c r="Y3701" i="4" s="1"/>
  <c r="Y3702" i="4" s="1"/>
  <c r="Y3703" i="4" s="1"/>
  <c r="Y3704" i="4" s="1"/>
  <c r="Y3705" i="4" s="1"/>
  <c r="Y3706" i="4" s="1"/>
  <c r="Y3707" i="4" s="1"/>
  <c r="Y3708" i="4" s="1"/>
  <c r="Y3709" i="4" s="1"/>
  <c r="Y3710" i="4" s="1"/>
  <c r="Y3711" i="4" s="1"/>
  <c r="Y3712" i="4" s="1"/>
  <c r="Y3713" i="4" s="1"/>
  <c r="Y3714" i="4" s="1"/>
  <c r="Y3715" i="4" s="1"/>
  <c r="Y3716" i="4" s="1"/>
  <c r="Y3717" i="4" s="1"/>
  <c r="Y3718" i="4" s="1"/>
  <c r="Y3719" i="4" s="1"/>
  <c r="Y3720" i="4" s="1"/>
  <c r="Y3721" i="4" s="1"/>
  <c r="Y3722" i="4" s="1"/>
  <c r="Y3723" i="4" s="1"/>
  <c r="Y3724" i="4" s="1"/>
  <c r="Y3725" i="4" s="1"/>
  <c r="Y3726" i="4" s="1"/>
  <c r="Y3727" i="4" s="1"/>
  <c r="Y3728" i="4" s="1"/>
  <c r="Y3729" i="4" s="1"/>
  <c r="Y3730" i="4" s="1"/>
  <c r="Y3731" i="4" s="1"/>
  <c r="Y3732" i="4" s="1"/>
  <c r="Y3733" i="4" s="1"/>
  <c r="Y3734" i="4" s="1"/>
  <c r="Y3735" i="4" s="1"/>
  <c r="Y3736" i="4" s="1"/>
  <c r="Y3737" i="4" s="1"/>
  <c r="Y3738" i="4" s="1"/>
  <c r="Y3739" i="4" s="1"/>
  <c r="Y3740" i="4" s="1"/>
  <c r="Y3741" i="4" s="1"/>
  <c r="Y3742" i="4" s="1"/>
  <c r="Y3743" i="4" s="1"/>
  <c r="Y3744" i="4" s="1"/>
  <c r="Y3745" i="4" s="1"/>
  <c r="Y3746" i="4" s="1"/>
  <c r="Y3747" i="4" s="1"/>
  <c r="Y3748" i="4" s="1"/>
  <c r="Y3749" i="4" s="1"/>
  <c r="Y3750" i="4" s="1"/>
  <c r="Y3751" i="4" s="1"/>
  <c r="Y3752" i="4" s="1"/>
  <c r="Y3753" i="4" s="1"/>
  <c r="Y3754" i="4" s="1"/>
  <c r="Y3755" i="4" s="1"/>
  <c r="Y3756" i="4" s="1"/>
  <c r="Y3757" i="4" s="1"/>
  <c r="Y3758" i="4" s="1"/>
  <c r="Y3759" i="4" s="1"/>
  <c r="Y3760" i="4" s="1"/>
  <c r="Y3761" i="4" s="1"/>
  <c r="Y3762" i="4" s="1"/>
  <c r="Y3763" i="4" s="1"/>
  <c r="Y3764" i="4" s="1"/>
  <c r="Y3765" i="4" s="1"/>
  <c r="Y3766" i="4" s="1"/>
  <c r="Y3767" i="4" s="1"/>
  <c r="Y3768" i="4" s="1"/>
  <c r="Y3769" i="4" s="1"/>
  <c r="Y3770" i="4" s="1"/>
  <c r="Y3771" i="4" s="1"/>
  <c r="Y3772" i="4" s="1"/>
  <c r="Y3773" i="4" s="1"/>
  <c r="Y3774" i="4" s="1"/>
  <c r="Y3775" i="4" s="1"/>
  <c r="Y3776" i="4" s="1"/>
  <c r="Y3777" i="4" s="1"/>
  <c r="Y3778" i="4" s="1"/>
  <c r="Y3779" i="4" s="1"/>
  <c r="Y3780" i="4" s="1"/>
  <c r="Y3781" i="4" s="1"/>
  <c r="Y3782" i="4" s="1"/>
  <c r="Y3783" i="4" s="1"/>
  <c r="Y3784" i="4" s="1"/>
  <c r="Y3785" i="4" s="1"/>
  <c r="Y3786" i="4" s="1"/>
  <c r="Y3787" i="4" s="1"/>
  <c r="Y3788" i="4" s="1"/>
  <c r="Y3789" i="4" s="1"/>
  <c r="Y3790" i="4" s="1"/>
  <c r="Y3791" i="4" s="1"/>
  <c r="Y3792" i="4" s="1"/>
  <c r="Y3793" i="4" s="1"/>
  <c r="Y3794" i="4" s="1"/>
  <c r="Y3795" i="4" s="1"/>
  <c r="Y3796" i="4" s="1"/>
  <c r="Y3797" i="4" s="1"/>
  <c r="Y3798" i="4" s="1"/>
  <c r="Y3799" i="4" s="1"/>
  <c r="Y3800" i="4" s="1"/>
  <c r="Y3801" i="4" s="1"/>
  <c r="Y3802" i="4" s="1"/>
  <c r="Y3803" i="4" s="1"/>
  <c r="Y3804" i="4" s="1"/>
  <c r="Y3805" i="4" s="1"/>
  <c r="Y3806" i="4" s="1"/>
  <c r="Y3807" i="4" s="1"/>
  <c r="Y3808" i="4" s="1"/>
  <c r="Y3809" i="4" s="1"/>
  <c r="Y3810" i="4" s="1"/>
  <c r="Y3811" i="4" s="1"/>
  <c r="Y3812" i="4" s="1"/>
  <c r="Y3813" i="4" s="1"/>
  <c r="Y3814" i="4" s="1"/>
  <c r="Y3815" i="4" s="1"/>
  <c r="Y3816" i="4" s="1"/>
  <c r="Y3817" i="4" s="1"/>
  <c r="Y3818" i="4" s="1"/>
  <c r="Y3819" i="4" s="1"/>
  <c r="Y3820" i="4" s="1"/>
  <c r="Y3821" i="4" s="1"/>
  <c r="Y3822" i="4" s="1"/>
  <c r="Y3823" i="4" s="1"/>
  <c r="Y3824" i="4" s="1"/>
  <c r="Y3825" i="4" s="1"/>
  <c r="Y3826" i="4" s="1"/>
  <c r="Y3827" i="4" s="1"/>
  <c r="Y3828" i="4" s="1"/>
  <c r="Y3829" i="4" s="1"/>
  <c r="Y3830" i="4" s="1"/>
  <c r="Y3831" i="4" s="1"/>
  <c r="Y3832" i="4" s="1"/>
  <c r="Y3833" i="4" s="1"/>
  <c r="Y3834" i="4" s="1"/>
  <c r="Y3835" i="4" s="1"/>
  <c r="Y3836" i="4" s="1"/>
  <c r="Y3837" i="4" s="1"/>
  <c r="Y3838" i="4" s="1"/>
  <c r="Y3839" i="4" s="1"/>
  <c r="Y3840" i="4" s="1"/>
  <c r="Y3841" i="4" s="1"/>
  <c r="Y3842" i="4" s="1"/>
  <c r="Y3843" i="4" s="1"/>
  <c r="Y3844" i="4" s="1"/>
  <c r="Y3845" i="4" s="1"/>
  <c r="Y3846" i="4" s="1"/>
  <c r="Y3847" i="4" s="1"/>
  <c r="Y3848" i="4" s="1"/>
  <c r="Y3849" i="4" s="1"/>
  <c r="Y3850" i="4" s="1"/>
  <c r="Y3851" i="4" s="1"/>
  <c r="Y3852" i="4" s="1"/>
  <c r="Y3853" i="4" s="1"/>
  <c r="Y3854" i="4" s="1"/>
  <c r="Y3855" i="4" s="1"/>
  <c r="Y3856" i="4" s="1"/>
  <c r="Y3857" i="4" s="1"/>
  <c r="Y3858" i="4" s="1"/>
  <c r="Y3859" i="4" s="1"/>
  <c r="Y3860" i="4" s="1"/>
  <c r="Y3861" i="4" s="1"/>
  <c r="Y3862" i="4" s="1"/>
  <c r="Y3863" i="4" s="1"/>
  <c r="Y3864" i="4" s="1"/>
  <c r="Y3865" i="4" s="1"/>
  <c r="Y3866" i="4" s="1"/>
  <c r="Y3867" i="4" s="1"/>
  <c r="Y3868" i="4" s="1"/>
  <c r="Y3869" i="4" s="1"/>
  <c r="Y3870" i="4" s="1"/>
  <c r="Y3871" i="4" s="1"/>
  <c r="Y3872" i="4" s="1"/>
  <c r="Y3873" i="4" s="1"/>
  <c r="Y3874" i="4" s="1"/>
  <c r="Y3875" i="4" s="1"/>
  <c r="Y3876" i="4" s="1"/>
  <c r="Y3877" i="4" s="1"/>
  <c r="Y3878" i="4" s="1"/>
  <c r="Y3879" i="4" s="1"/>
  <c r="Y3880" i="4" s="1"/>
  <c r="Y3881" i="4" s="1"/>
  <c r="Y3882" i="4" s="1"/>
  <c r="Y3883" i="4" s="1"/>
  <c r="Y3884" i="4" s="1"/>
  <c r="Y3885" i="4" s="1"/>
  <c r="Y3886" i="4" s="1"/>
  <c r="Y3887" i="4" s="1"/>
  <c r="Y3888" i="4" s="1"/>
  <c r="Y3889" i="4" s="1"/>
  <c r="Y3890" i="4" s="1"/>
  <c r="Y3891" i="4" s="1"/>
  <c r="Y3892" i="4" s="1"/>
  <c r="Y3893" i="4" s="1"/>
  <c r="Y3894" i="4" s="1"/>
  <c r="Y3895" i="4" s="1"/>
  <c r="Y3896" i="4" s="1"/>
  <c r="Y3897" i="4" s="1"/>
  <c r="Y3898" i="4" s="1"/>
  <c r="Y3899" i="4" s="1"/>
  <c r="Y3900" i="4" s="1"/>
  <c r="Y3901" i="4" s="1"/>
  <c r="Y3902" i="4" s="1"/>
  <c r="Y3903" i="4" s="1"/>
  <c r="Y3904" i="4" s="1"/>
  <c r="Y3905" i="4" s="1"/>
  <c r="Y3906" i="4" s="1"/>
  <c r="Y3907" i="4" s="1"/>
  <c r="Y3908" i="4" s="1"/>
  <c r="Y3909" i="4" s="1"/>
  <c r="Y3910" i="4" s="1"/>
  <c r="Y3911" i="4" s="1"/>
  <c r="Y3912" i="4" s="1"/>
  <c r="Y3913" i="4" s="1"/>
  <c r="Y3914" i="4" s="1"/>
  <c r="Y3915" i="4" s="1"/>
  <c r="Y3916" i="4" s="1"/>
  <c r="Y3917" i="4" s="1"/>
  <c r="Y3918" i="4" s="1"/>
  <c r="Y3919" i="4" s="1"/>
  <c r="Y3920" i="4" s="1"/>
  <c r="Y3921" i="4" s="1"/>
  <c r="Y3922" i="4" s="1"/>
  <c r="Y3923" i="4" s="1"/>
  <c r="Y3924" i="4" s="1"/>
  <c r="Y3925" i="4" s="1"/>
  <c r="Y3926" i="4" s="1"/>
  <c r="Y3927" i="4" s="1"/>
  <c r="Y3928" i="4" s="1"/>
  <c r="Y3929" i="4" s="1"/>
  <c r="Y3930" i="4" s="1"/>
  <c r="Y3931" i="4" s="1"/>
  <c r="Y3932" i="4" s="1"/>
  <c r="Y3933" i="4" s="1"/>
  <c r="Y3934" i="4" s="1"/>
  <c r="Y3935" i="4" s="1"/>
  <c r="Y3936" i="4" s="1"/>
  <c r="Y3937" i="4" s="1"/>
  <c r="Y3938" i="4" s="1"/>
  <c r="Y3939" i="4" s="1"/>
  <c r="Y3940" i="4" s="1"/>
  <c r="Y3941" i="4" s="1"/>
  <c r="Y3942" i="4" s="1"/>
  <c r="Y3943" i="4" s="1"/>
  <c r="Y3944" i="4" s="1"/>
  <c r="Y3945" i="4" s="1"/>
  <c r="Y3946" i="4" s="1"/>
  <c r="Y3947" i="4" s="1"/>
  <c r="Y3948" i="4" s="1"/>
  <c r="Y3949" i="4" s="1"/>
  <c r="Y3950" i="4" s="1"/>
  <c r="Y3951" i="4" s="1"/>
  <c r="Y3952" i="4" s="1"/>
  <c r="Y3953" i="4" s="1"/>
  <c r="Y3954" i="4" s="1"/>
  <c r="Y3955" i="4" s="1"/>
  <c r="Y3956" i="4" s="1"/>
  <c r="Y3957" i="4" s="1"/>
  <c r="Y3958" i="4" s="1"/>
  <c r="Y3959" i="4" s="1"/>
  <c r="Y3960" i="4" s="1"/>
  <c r="Y3961" i="4" s="1"/>
  <c r="Y3962" i="4" s="1"/>
  <c r="Y3963" i="4" s="1"/>
  <c r="Y3964" i="4" s="1"/>
  <c r="Y3965" i="4" s="1"/>
  <c r="Y3966" i="4" s="1"/>
  <c r="Y3967" i="4" s="1"/>
  <c r="Y3968" i="4" s="1"/>
  <c r="Y3969" i="4" s="1"/>
  <c r="Y3970" i="4" s="1"/>
  <c r="Y3971" i="4" s="1"/>
  <c r="Y3972" i="4" s="1"/>
  <c r="Y3973" i="4" s="1"/>
  <c r="Y3974" i="4" s="1"/>
  <c r="Y3975" i="4" s="1"/>
  <c r="Y3976" i="4" s="1"/>
  <c r="Y3977" i="4" s="1"/>
  <c r="Y3978" i="4" s="1"/>
  <c r="Y3979" i="4" s="1"/>
  <c r="Y3980" i="4" s="1"/>
  <c r="Y3981" i="4" s="1"/>
  <c r="Y3982" i="4" s="1"/>
  <c r="Y3983" i="4" s="1"/>
  <c r="Y3984" i="4" s="1"/>
  <c r="Y3985" i="4" s="1"/>
  <c r="Y3986" i="4" s="1"/>
  <c r="Y3987" i="4" s="1"/>
  <c r="Y3988" i="4" s="1"/>
  <c r="Y3989" i="4" s="1"/>
  <c r="Y3990" i="4" s="1"/>
  <c r="Y3991" i="4" s="1"/>
  <c r="Y3992" i="4" s="1"/>
  <c r="Y3993" i="4" s="1"/>
  <c r="Y3994" i="4" s="1"/>
  <c r="Y3995" i="4" s="1"/>
  <c r="Y3996" i="4" s="1"/>
  <c r="Y3997" i="4" s="1"/>
  <c r="Y3998" i="4" s="1"/>
  <c r="Y3999" i="4" s="1"/>
  <c r="Y4000" i="4" s="1"/>
  <c r="Y4001" i="4" s="1"/>
  <c r="Y4002" i="4" s="1"/>
  <c r="Y4003" i="4" s="1"/>
  <c r="Y4004" i="4" s="1"/>
  <c r="Y4005" i="4" s="1"/>
  <c r="Y4006" i="4" s="1"/>
  <c r="Y4007" i="4" s="1"/>
  <c r="Y4008" i="4" s="1"/>
  <c r="Y4009" i="4" s="1"/>
  <c r="Y4010" i="4" s="1"/>
  <c r="Y4011" i="4" s="1"/>
  <c r="Y4012" i="4" s="1"/>
  <c r="Y4013" i="4" s="1"/>
  <c r="Y4014" i="4" s="1"/>
  <c r="Y4015" i="4" s="1"/>
  <c r="Y4016" i="4" s="1"/>
  <c r="Y4017" i="4" s="1"/>
  <c r="Y4018" i="4" s="1"/>
  <c r="Y4019" i="4" s="1"/>
  <c r="Y4020" i="4" s="1"/>
  <c r="Y4021" i="4" s="1"/>
  <c r="Y4022" i="4" s="1"/>
  <c r="Y4023" i="4" s="1"/>
  <c r="Y4024" i="4" s="1"/>
  <c r="Y4025" i="4" s="1"/>
  <c r="Y4026" i="4" s="1"/>
  <c r="Y4027" i="4" s="1"/>
  <c r="Y4028" i="4" s="1"/>
  <c r="Y4029" i="4" s="1"/>
  <c r="Y4030" i="4" s="1"/>
  <c r="Y4031" i="4" s="1"/>
  <c r="Y4032" i="4" s="1"/>
  <c r="Y4033" i="4" s="1"/>
  <c r="Y4034" i="4" s="1"/>
  <c r="Y4035" i="4" s="1"/>
  <c r="Y4036" i="4" s="1"/>
  <c r="Y4037" i="4" s="1"/>
  <c r="Y4038" i="4" s="1"/>
  <c r="Y4039" i="4" s="1"/>
  <c r="Y4040" i="4" s="1"/>
  <c r="Y4041" i="4" s="1"/>
  <c r="Y4042" i="4" s="1"/>
  <c r="Y4043" i="4" s="1"/>
  <c r="Y4044" i="4" s="1"/>
  <c r="Y4045" i="4" s="1"/>
  <c r="Y4046" i="4" s="1"/>
  <c r="Y4047" i="4" s="1"/>
  <c r="Y4048" i="4" s="1"/>
  <c r="Y4049" i="4" s="1"/>
  <c r="Y4050" i="4" s="1"/>
  <c r="Y4051" i="4" s="1"/>
  <c r="Y4052" i="4" s="1"/>
  <c r="Y4053" i="4" s="1"/>
  <c r="Y4054" i="4" s="1"/>
  <c r="Y4055" i="4" s="1"/>
  <c r="Y4056" i="4" s="1"/>
  <c r="Y4057" i="4" s="1"/>
  <c r="Y4058" i="4" s="1"/>
  <c r="Y4059" i="4" s="1"/>
  <c r="Y4060" i="4" s="1"/>
  <c r="Y4061" i="4" s="1"/>
  <c r="Y4062" i="4" s="1"/>
  <c r="Y4063" i="4" s="1"/>
  <c r="Y4064" i="4" s="1"/>
  <c r="Y4065" i="4" s="1"/>
  <c r="Y4066" i="4" s="1"/>
  <c r="Y4067" i="4" s="1"/>
  <c r="Y4068" i="4" s="1"/>
  <c r="Y4069" i="4" s="1"/>
  <c r="Y4070" i="4" s="1"/>
  <c r="Y4071" i="4" s="1"/>
  <c r="Y4072" i="4" s="1"/>
  <c r="Y4073" i="4" s="1"/>
  <c r="Y4074" i="4" s="1"/>
  <c r="Y4075" i="4" s="1"/>
  <c r="Y4076" i="4" s="1"/>
  <c r="Y4077" i="4" s="1"/>
  <c r="Y4078" i="4" s="1"/>
  <c r="Y4079" i="4" s="1"/>
  <c r="Y4080" i="4" s="1"/>
  <c r="Y4081" i="4" s="1"/>
  <c r="Y4082" i="4" s="1"/>
  <c r="Y4083" i="4" s="1"/>
  <c r="Y4084" i="4" s="1"/>
  <c r="Y4085" i="4" s="1"/>
  <c r="Y4086" i="4" s="1"/>
  <c r="Y4087" i="4" s="1"/>
  <c r="Y4088" i="4" s="1"/>
  <c r="Y4089" i="4" s="1"/>
  <c r="Y4090" i="4" s="1"/>
  <c r="Y4091" i="4" s="1"/>
  <c r="Y4092" i="4" s="1"/>
  <c r="Y4093" i="4" s="1"/>
  <c r="Y4094" i="4" s="1"/>
  <c r="Y4095" i="4" s="1"/>
  <c r="Y4096" i="4" s="1"/>
  <c r="Y4097" i="4" s="1"/>
  <c r="Y4098" i="4" s="1"/>
  <c r="Y4099" i="4" s="1"/>
  <c r="Y4100" i="4" s="1"/>
  <c r="Y4101" i="4" s="1"/>
  <c r="Y4102" i="4" s="1"/>
  <c r="Y4103" i="4" s="1"/>
  <c r="Y4104" i="4" s="1"/>
  <c r="Y4105" i="4" s="1"/>
  <c r="Y4106" i="4" s="1"/>
  <c r="Y4107" i="4" s="1"/>
  <c r="Y4108" i="4" s="1"/>
  <c r="Y4109" i="4" s="1"/>
  <c r="Y4110" i="4" s="1"/>
  <c r="Y4111" i="4" s="1"/>
  <c r="Y4112" i="4" s="1"/>
  <c r="Y4113" i="4" s="1"/>
  <c r="Y4114" i="4" s="1"/>
  <c r="Y4115" i="4" s="1"/>
  <c r="Y4116" i="4" s="1"/>
  <c r="Y4117" i="4" s="1"/>
  <c r="Y4118" i="4" s="1"/>
  <c r="Y4119" i="4" s="1"/>
  <c r="Y4120" i="4" s="1"/>
  <c r="Y4121" i="4" s="1"/>
  <c r="Y4122" i="4" s="1"/>
  <c r="Y4123" i="4" s="1"/>
  <c r="Y4124" i="4" s="1"/>
  <c r="Y4125" i="4" s="1"/>
  <c r="Y4126" i="4" s="1"/>
  <c r="Y4127" i="4" s="1"/>
  <c r="Y4128" i="4" s="1"/>
  <c r="Y4129" i="4" s="1"/>
  <c r="Y4130" i="4" s="1"/>
  <c r="Y4131" i="4" s="1"/>
  <c r="Y4132" i="4" s="1"/>
  <c r="Y4133" i="4" s="1"/>
  <c r="Y4134" i="4" s="1"/>
  <c r="Y4135" i="4" s="1"/>
  <c r="Y4136" i="4" s="1"/>
  <c r="Y4137" i="4" s="1"/>
  <c r="Y4138" i="4" s="1"/>
  <c r="Y4139" i="4" s="1"/>
  <c r="Y4140" i="4" s="1"/>
  <c r="Y4141" i="4" s="1"/>
  <c r="Y4142" i="4" s="1"/>
  <c r="Y4143" i="4" s="1"/>
  <c r="Y4144" i="4" s="1"/>
  <c r="Y4145" i="4" s="1"/>
  <c r="Y4146" i="4" s="1"/>
  <c r="Y4147" i="4" s="1"/>
  <c r="Y4148" i="4" s="1"/>
  <c r="Y4149" i="4" s="1"/>
  <c r="Y4150" i="4" s="1"/>
  <c r="Y4151" i="4" s="1"/>
  <c r="Y4152" i="4" s="1"/>
  <c r="Y4153" i="4" s="1"/>
  <c r="Y4154" i="4" s="1"/>
  <c r="Y4155" i="4" s="1"/>
  <c r="Y4156" i="4" s="1"/>
  <c r="Y4157" i="4" s="1"/>
  <c r="Y4158" i="4" s="1"/>
  <c r="Y4159" i="4" s="1"/>
  <c r="Y4160" i="4" s="1"/>
  <c r="Y4161" i="4" s="1"/>
  <c r="Y4162" i="4" s="1"/>
  <c r="Y4163" i="4" s="1"/>
  <c r="Y4164" i="4" s="1"/>
  <c r="Y4165" i="4" s="1"/>
  <c r="Y4166" i="4" s="1"/>
  <c r="Y4167" i="4" s="1"/>
  <c r="Y4168" i="4" s="1"/>
  <c r="Y4169" i="4" s="1"/>
  <c r="Y4170" i="4" s="1"/>
  <c r="Y4171" i="4" s="1"/>
  <c r="Y4172" i="4" s="1"/>
  <c r="Y4173" i="4" s="1"/>
  <c r="Y4174" i="4" s="1"/>
  <c r="Y4175" i="4" s="1"/>
  <c r="Y4176" i="4" s="1"/>
  <c r="Y4177" i="4" s="1"/>
  <c r="Y4178" i="4" s="1"/>
  <c r="Y4179" i="4" s="1"/>
  <c r="Y4180" i="4" s="1"/>
  <c r="Y4181" i="4" s="1"/>
  <c r="Y4182" i="4" s="1"/>
  <c r="Y4183" i="4" s="1"/>
  <c r="Y4184" i="4" s="1"/>
  <c r="Y4185" i="4" s="1"/>
  <c r="Y4186" i="4" s="1"/>
  <c r="Y4187" i="4" s="1"/>
  <c r="Y4188" i="4" s="1"/>
  <c r="Y4189" i="4" s="1"/>
  <c r="Y4190" i="4" s="1"/>
  <c r="Y4191" i="4" s="1"/>
  <c r="Y4192" i="4" s="1"/>
  <c r="Y4193" i="4" s="1"/>
  <c r="Y4194" i="4" s="1"/>
  <c r="Y4195" i="4" s="1"/>
  <c r="Y4196" i="4" s="1"/>
  <c r="Y4197" i="4" s="1"/>
  <c r="Y4198" i="4" s="1"/>
  <c r="Y4199" i="4" s="1"/>
  <c r="Y4200" i="4" s="1"/>
  <c r="Y4201" i="4" s="1"/>
  <c r="Y4202" i="4" s="1"/>
  <c r="Y4203" i="4" s="1"/>
  <c r="Y4204" i="4" s="1"/>
  <c r="Y4205" i="4" s="1"/>
  <c r="Y4206" i="4" s="1"/>
  <c r="Y4207" i="4" s="1"/>
  <c r="Y4208" i="4" s="1"/>
  <c r="Y4209" i="4" s="1"/>
  <c r="Y4210" i="4" s="1"/>
  <c r="Y4211" i="4" s="1"/>
  <c r="Y4212" i="4" s="1"/>
  <c r="Y4213" i="4" s="1"/>
  <c r="Y4214" i="4" s="1"/>
  <c r="Y4215" i="4" s="1"/>
  <c r="Y4216" i="4" s="1"/>
  <c r="Y4217" i="4" s="1"/>
  <c r="Y4218" i="4" s="1"/>
  <c r="Y4219" i="4" s="1"/>
  <c r="Y4220" i="4" s="1"/>
  <c r="Y4221" i="4" s="1"/>
  <c r="Y4222" i="4" s="1"/>
  <c r="Y4223" i="4" s="1"/>
  <c r="Y4224" i="4" s="1"/>
  <c r="Y4225" i="4" s="1"/>
  <c r="Y4226" i="4" s="1"/>
  <c r="Y4227" i="4" s="1"/>
  <c r="Y4228" i="4" s="1"/>
  <c r="Y4229" i="4" s="1"/>
  <c r="Y4230" i="4" s="1"/>
  <c r="Y4231" i="4" s="1"/>
  <c r="Y4232" i="4" s="1"/>
  <c r="Y4233" i="4" s="1"/>
  <c r="Y4234" i="4" s="1"/>
  <c r="Y4235" i="4" s="1"/>
  <c r="Y4236" i="4" s="1"/>
  <c r="Y4237" i="4" s="1"/>
  <c r="Y4238" i="4" s="1"/>
  <c r="Y4239" i="4" s="1"/>
  <c r="Y4240" i="4" s="1"/>
  <c r="Y4241" i="4" s="1"/>
  <c r="Y4242" i="4" s="1"/>
  <c r="Y4243" i="4" s="1"/>
  <c r="Y4244" i="4" s="1"/>
  <c r="Y4245" i="4" s="1"/>
  <c r="Y4246" i="4" s="1"/>
  <c r="Y4247" i="4" s="1"/>
  <c r="Y4248" i="4" s="1"/>
  <c r="Y4249" i="4" s="1"/>
  <c r="Y4250" i="4" s="1"/>
  <c r="Y4251" i="4" s="1"/>
  <c r="Y4252" i="4" s="1"/>
  <c r="Y4253" i="4" s="1"/>
  <c r="Y4254" i="4" s="1"/>
  <c r="Y4255" i="4" s="1"/>
  <c r="Y4256" i="4" s="1"/>
  <c r="Y4257" i="4" s="1"/>
  <c r="Y4258" i="4" s="1"/>
  <c r="Y4259" i="4" s="1"/>
  <c r="Y4260" i="4" s="1"/>
  <c r="Y4261" i="4" s="1"/>
  <c r="Y4262" i="4" s="1"/>
  <c r="Y4263" i="4" s="1"/>
  <c r="Y4264" i="4" s="1"/>
  <c r="Y4265" i="4" s="1"/>
  <c r="Y4266" i="4" s="1"/>
  <c r="Y4267" i="4" s="1"/>
  <c r="Y4268" i="4" s="1"/>
  <c r="Y4269" i="4" s="1"/>
  <c r="Y4270" i="4" s="1"/>
  <c r="Y4271" i="4" s="1"/>
  <c r="Y4272" i="4" s="1"/>
  <c r="Y4273" i="4" s="1"/>
  <c r="Y4274" i="4" s="1"/>
  <c r="Y4275" i="4" s="1"/>
  <c r="Y4276" i="4" s="1"/>
  <c r="Y4277" i="4" s="1"/>
  <c r="Y4278" i="4" s="1"/>
  <c r="Y4279" i="4" s="1"/>
  <c r="Y4280" i="4" s="1"/>
  <c r="Y4281" i="4" s="1"/>
  <c r="Y4282" i="4" s="1"/>
  <c r="Y4283" i="4" s="1"/>
  <c r="Y4284" i="4" s="1"/>
  <c r="Y4285" i="4" s="1"/>
  <c r="Y4286" i="4" s="1"/>
  <c r="Y4287" i="4" s="1"/>
  <c r="Y4288" i="4" s="1"/>
  <c r="Y4289" i="4" s="1"/>
  <c r="Y4290" i="4" s="1"/>
  <c r="Y4291" i="4" s="1"/>
  <c r="Y4292" i="4" s="1"/>
  <c r="Y4293" i="4" s="1"/>
  <c r="Y4294" i="4" s="1"/>
  <c r="Y4295" i="4" s="1"/>
  <c r="Y4296" i="4" s="1"/>
  <c r="Y4297" i="4" s="1"/>
  <c r="Y4298" i="4" s="1"/>
  <c r="Y4299" i="4" s="1"/>
  <c r="Y4300" i="4" s="1"/>
  <c r="Y4301" i="4" s="1"/>
  <c r="Y4302" i="4" s="1"/>
  <c r="Y4303" i="4" s="1"/>
  <c r="Y4304" i="4" s="1"/>
  <c r="Y4305" i="4" s="1"/>
  <c r="Y4306" i="4" s="1"/>
  <c r="Y4307" i="4" s="1"/>
  <c r="Y4308" i="4" s="1"/>
  <c r="Y4309" i="4" s="1"/>
  <c r="Y4310" i="4" s="1"/>
  <c r="Y4311" i="4" s="1"/>
  <c r="Y4312" i="4" s="1"/>
  <c r="Y4313" i="4" s="1"/>
  <c r="Y4314" i="4" s="1"/>
  <c r="Y4315" i="4" s="1"/>
  <c r="Y4316" i="4" s="1"/>
  <c r="Y4317" i="4" s="1"/>
  <c r="Y4318" i="4" s="1"/>
  <c r="Y4319" i="4" s="1"/>
  <c r="Y4320" i="4" s="1"/>
  <c r="Y4321" i="4" s="1"/>
  <c r="Y4322" i="4" s="1"/>
  <c r="Y4323" i="4" s="1"/>
  <c r="Y4324" i="4" s="1"/>
  <c r="Y4325" i="4" s="1"/>
  <c r="Y4326" i="4" s="1"/>
  <c r="Y4327" i="4" s="1"/>
  <c r="Y4328" i="4" s="1"/>
  <c r="Y4329" i="4" s="1"/>
  <c r="Y4330" i="4" s="1"/>
  <c r="Y4331" i="4" s="1"/>
  <c r="Y4332" i="4" s="1"/>
  <c r="Y4333" i="4" s="1"/>
  <c r="Y4334" i="4" s="1"/>
  <c r="Y4335" i="4" s="1"/>
  <c r="Y4336" i="4" s="1"/>
  <c r="Y4337" i="4" s="1"/>
  <c r="Y4338" i="4" s="1"/>
  <c r="Y4339" i="4" s="1"/>
  <c r="Y4340" i="4" s="1"/>
  <c r="Y4341" i="4" s="1"/>
  <c r="Y4342" i="4" s="1"/>
  <c r="Y4343" i="4" s="1"/>
  <c r="Y4344" i="4" s="1"/>
  <c r="Y4345" i="4" s="1"/>
  <c r="Y4346" i="4" s="1"/>
  <c r="Y4347" i="4" s="1"/>
  <c r="Y4348" i="4" s="1"/>
  <c r="Y4349" i="4" s="1"/>
  <c r="Y4350" i="4" s="1"/>
  <c r="Y4351" i="4" s="1"/>
  <c r="Y4352" i="4" s="1"/>
  <c r="Y4353" i="4" s="1"/>
  <c r="Y4354" i="4" s="1"/>
  <c r="Y4355" i="4" s="1"/>
  <c r="Y4356" i="4" s="1"/>
  <c r="Y4357" i="4" s="1"/>
  <c r="Y4358" i="4" s="1"/>
  <c r="Y4359" i="4" s="1"/>
  <c r="Y4360" i="4" s="1"/>
  <c r="Y4361" i="4" s="1"/>
  <c r="Y4362" i="4" s="1"/>
  <c r="Y4363" i="4" s="1"/>
  <c r="Y4364" i="4" s="1"/>
  <c r="Y4365" i="4" s="1"/>
  <c r="Y4366" i="4" s="1"/>
  <c r="Y4367" i="4" s="1"/>
  <c r="Y4368" i="4" s="1"/>
  <c r="Y4369" i="4" s="1"/>
  <c r="Y4370" i="4" s="1"/>
  <c r="Y4371" i="4" s="1"/>
  <c r="Y4372" i="4" s="1"/>
  <c r="Y4373" i="4" s="1"/>
  <c r="Y4374" i="4" s="1"/>
  <c r="Y4375" i="4" s="1"/>
  <c r="Y4376" i="4" s="1"/>
  <c r="Y4377" i="4" s="1"/>
  <c r="Y4378" i="4" s="1"/>
  <c r="Y4379" i="4" s="1"/>
  <c r="Y4380" i="4" s="1"/>
  <c r="Y4381" i="4" s="1"/>
  <c r="Y4382" i="4" s="1"/>
  <c r="Y4383" i="4" s="1"/>
  <c r="Y4384" i="4" s="1"/>
  <c r="Y4385" i="4" s="1"/>
  <c r="Y4386" i="4" s="1"/>
  <c r="Y4387" i="4" s="1"/>
  <c r="Y4388" i="4" s="1"/>
  <c r="Y4389" i="4" s="1"/>
  <c r="Y4390" i="4" s="1"/>
  <c r="Y4391" i="4" s="1"/>
  <c r="Y4392" i="4" s="1"/>
  <c r="Y4393" i="4" s="1"/>
  <c r="Y4394" i="4" s="1"/>
  <c r="Y4395" i="4" s="1"/>
  <c r="Y4396" i="4" s="1"/>
  <c r="Y4397" i="4" s="1"/>
  <c r="Y4398" i="4" s="1"/>
  <c r="Y4399" i="4" s="1"/>
  <c r="Y4400" i="4" s="1"/>
  <c r="Y4401" i="4" s="1"/>
  <c r="Y4402" i="4" s="1"/>
  <c r="Y4403" i="4" s="1"/>
  <c r="Y4404" i="4" s="1"/>
  <c r="Y4405" i="4" s="1"/>
  <c r="Y4406" i="4" s="1"/>
  <c r="Y4407" i="4" s="1"/>
  <c r="Y4408" i="4" s="1"/>
  <c r="Y4409" i="4" s="1"/>
  <c r="Y4410" i="4" s="1"/>
  <c r="Y4411" i="4" s="1"/>
  <c r="Y4412" i="4" s="1"/>
  <c r="Y4413" i="4" s="1"/>
  <c r="Y4414" i="4" s="1"/>
  <c r="Y4415" i="4" s="1"/>
  <c r="Y4416" i="4" s="1"/>
  <c r="Y4417" i="4" s="1"/>
  <c r="Y4418" i="4" s="1"/>
  <c r="Y4419" i="4" s="1"/>
  <c r="Y4420" i="4" s="1"/>
  <c r="Y4421" i="4" s="1"/>
  <c r="Y4422" i="4" s="1"/>
  <c r="Y4423" i="4" s="1"/>
  <c r="Y4424" i="4" s="1"/>
  <c r="Y4425" i="4" s="1"/>
  <c r="Y4426" i="4" s="1"/>
  <c r="Y4427" i="4" s="1"/>
  <c r="Y4428" i="4" s="1"/>
  <c r="Y4429" i="4" s="1"/>
  <c r="Y4430" i="4" s="1"/>
  <c r="Y4431" i="4" s="1"/>
  <c r="Y4432" i="4" s="1"/>
  <c r="Y4433" i="4" s="1"/>
  <c r="Y4434" i="4" s="1"/>
  <c r="Y4435" i="4" s="1"/>
  <c r="Y4436" i="4" s="1"/>
  <c r="Y4437" i="4" s="1"/>
  <c r="Y4438" i="4" s="1"/>
  <c r="Y4439" i="4" s="1"/>
  <c r="Y4440" i="4" s="1"/>
  <c r="Y4441" i="4" s="1"/>
  <c r="Y4442" i="4" s="1"/>
  <c r="Y4443" i="4" s="1"/>
  <c r="Y4444" i="4" s="1"/>
  <c r="Y4445" i="4" s="1"/>
  <c r="Y4446" i="4" s="1"/>
  <c r="Y4447" i="4" s="1"/>
  <c r="Y4448" i="4" s="1"/>
  <c r="Y4449" i="4" s="1"/>
  <c r="Y4450" i="4" s="1"/>
  <c r="Y4451" i="4" s="1"/>
  <c r="Y4452" i="4" s="1"/>
  <c r="Y4453" i="4" s="1"/>
  <c r="Y4454" i="4" s="1"/>
  <c r="Y4455" i="4" s="1"/>
  <c r="Y4456" i="4" s="1"/>
  <c r="Y4457" i="4" s="1"/>
  <c r="Y4458" i="4" s="1"/>
  <c r="Y4459" i="4" s="1"/>
  <c r="Y4460" i="4" s="1"/>
  <c r="Y4461" i="4" s="1"/>
  <c r="Y4462" i="4" s="1"/>
  <c r="Y4463" i="4" s="1"/>
  <c r="Y4464" i="4" s="1"/>
  <c r="Y4465" i="4" s="1"/>
  <c r="Y4466" i="4" s="1"/>
  <c r="Y4467" i="4" s="1"/>
  <c r="Y4468" i="4" s="1"/>
  <c r="Y4469" i="4" s="1"/>
  <c r="Y4470" i="4" s="1"/>
  <c r="Y4471" i="4" s="1"/>
  <c r="Y4472" i="4" s="1"/>
  <c r="Y4473" i="4" s="1"/>
  <c r="Y4474" i="4" s="1"/>
  <c r="Y4475" i="4" s="1"/>
  <c r="Y4476" i="4" s="1"/>
  <c r="Y4477" i="4" s="1"/>
  <c r="Y4478" i="4" s="1"/>
  <c r="Y4479" i="4" s="1"/>
  <c r="Y4480" i="4" s="1"/>
  <c r="Y4481" i="4" s="1"/>
  <c r="Y4482" i="4" s="1"/>
  <c r="Y4483" i="4" s="1"/>
  <c r="Y4484" i="4" s="1"/>
  <c r="Y4485" i="4" s="1"/>
  <c r="Y4486" i="4" s="1"/>
  <c r="Y4487" i="4" s="1"/>
  <c r="Y4488" i="4" s="1"/>
  <c r="Y4489" i="4" s="1"/>
  <c r="Y4490" i="4" s="1"/>
  <c r="Y4491" i="4" s="1"/>
  <c r="Y4492" i="4" s="1"/>
  <c r="Y4493" i="4" s="1"/>
  <c r="Y4494" i="4" s="1"/>
  <c r="Y4495" i="4" s="1"/>
  <c r="Y4496" i="4" s="1"/>
  <c r="Y4497" i="4" s="1"/>
  <c r="Y4498" i="4" s="1"/>
  <c r="Y4499" i="4" s="1"/>
  <c r="Y4500" i="4" s="1"/>
  <c r="Y4501" i="4" s="1"/>
  <c r="Y4502" i="4" s="1"/>
  <c r="Y4503" i="4" s="1"/>
  <c r="Y4504" i="4" s="1"/>
  <c r="Y4505" i="4" s="1"/>
  <c r="Y4506" i="4" s="1"/>
  <c r="Y4507" i="4" s="1"/>
  <c r="Y4508" i="4" s="1"/>
  <c r="Y4509" i="4" s="1"/>
  <c r="Y4510" i="4" s="1"/>
  <c r="Y4511" i="4" s="1"/>
  <c r="Y4512" i="4" s="1"/>
  <c r="Y4513" i="4" s="1"/>
  <c r="Y4514" i="4" s="1"/>
  <c r="Y4515" i="4" s="1"/>
  <c r="Y4516" i="4" s="1"/>
  <c r="Y4517" i="4" s="1"/>
  <c r="Y4518" i="4" s="1"/>
  <c r="Y4519" i="4" s="1"/>
  <c r="Y4520" i="4" s="1"/>
  <c r="Y4521" i="4" s="1"/>
  <c r="Y4522" i="4" s="1"/>
  <c r="Y4523" i="4" s="1"/>
  <c r="Y4524" i="4" s="1"/>
  <c r="Y4525" i="4" s="1"/>
  <c r="Y4526" i="4" s="1"/>
  <c r="Y4527" i="4" s="1"/>
  <c r="Y4528" i="4" s="1"/>
  <c r="Y4529" i="4" s="1"/>
  <c r="Y4530" i="4" s="1"/>
  <c r="Y4531" i="4" s="1"/>
  <c r="Y4532" i="4" s="1"/>
  <c r="Y4533" i="4" s="1"/>
  <c r="Y4534" i="4" s="1"/>
  <c r="Y4535" i="4" s="1"/>
  <c r="Y4536" i="4" s="1"/>
  <c r="Y4537" i="4" s="1"/>
  <c r="Y4538" i="4" s="1"/>
  <c r="Y4539" i="4" s="1"/>
  <c r="Y4540" i="4" s="1"/>
  <c r="Y4541" i="4" s="1"/>
  <c r="Y4542" i="4" s="1"/>
  <c r="Y4543" i="4" s="1"/>
  <c r="Y4544" i="4" s="1"/>
  <c r="Y4545" i="4" s="1"/>
  <c r="Y4546" i="4" s="1"/>
  <c r="Y4547" i="4" s="1"/>
  <c r="Y4548" i="4" s="1"/>
  <c r="Y4549" i="4" s="1"/>
  <c r="Y4550" i="4" s="1"/>
  <c r="Y4551" i="4" s="1"/>
  <c r="Y4552" i="4" s="1"/>
  <c r="Y4553" i="4" s="1"/>
  <c r="Y4554" i="4" s="1"/>
  <c r="Y4555" i="4" s="1"/>
  <c r="Y4556" i="4" s="1"/>
  <c r="Y4557" i="4" s="1"/>
  <c r="Y4558" i="4" s="1"/>
  <c r="Y4559" i="4" s="1"/>
  <c r="Y4560" i="4" s="1"/>
  <c r="Y4561" i="4" s="1"/>
  <c r="Y4562" i="4" s="1"/>
  <c r="Y4563" i="4" s="1"/>
  <c r="Y4564" i="4" s="1"/>
  <c r="Y4565" i="4" s="1"/>
  <c r="Y4566" i="4" s="1"/>
  <c r="Y4567" i="4" s="1"/>
  <c r="Y4568" i="4" s="1"/>
  <c r="Y4569" i="4" s="1"/>
  <c r="Y4570" i="4" s="1"/>
  <c r="Y4571" i="4" s="1"/>
  <c r="Y4572" i="4" s="1"/>
  <c r="Y4573" i="4" s="1"/>
  <c r="Y4574" i="4" s="1"/>
  <c r="Y4575" i="4" s="1"/>
  <c r="Y4576" i="4" s="1"/>
  <c r="Y4577" i="4" s="1"/>
  <c r="Y4578" i="4" s="1"/>
  <c r="Y4579" i="4" s="1"/>
  <c r="Y4580" i="4" s="1"/>
  <c r="Y4581" i="4" s="1"/>
  <c r="Y4582" i="4" s="1"/>
  <c r="Y4583" i="4" s="1"/>
  <c r="Y4584" i="4" s="1"/>
  <c r="Y4585" i="4" s="1"/>
  <c r="Y4586" i="4" s="1"/>
  <c r="Y4587" i="4" s="1"/>
  <c r="Y4588" i="4" s="1"/>
  <c r="Y4589" i="4" s="1"/>
  <c r="Y4590" i="4" s="1"/>
  <c r="Y4591" i="4" s="1"/>
  <c r="Y4592" i="4" s="1"/>
  <c r="Y4593" i="4" s="1"/>
  <c r="Y4594" i="4" s="1"/>
  <c r="Y4595" i="4" s="1"/>
  <c r="Y4596" i="4" s="1"/>
  <c r="Y4597" i="4" s="1"/>
  <c r="Y4598" i="4" s="1"/>
  <c r="Y4599" i="4" s="1"/>
  <c r="Y4600" i="4" s="1"/>
  <c r="Y4601" i="4" s="1"/>
  <c r="Y4602" i="4" s="1"/>
  <c r="Y4603" i="4" s="1"/>
  <c r="Y4604" i="4" s="1"/>
  <c r="Y4605" i="4" s="1"/>
  <c r="Y4606" i="4" s="1"/>
  <c r="Y4607" i="4" s="1"/>
  <c r="Y4608" i="4" s="1"/>
  <c r="Y4609" i="4" s="1"/>
  <c r="Y4610" i="4" s="1"/>
  <c r="Y4611" i="4" s="1"/>
  <c r="Y4612" i="4" s="1"/>
  <c r="Y4613" i="4" s="1"/>
  <c r="Y4614" i="4" s="1"/>
  <c r="Y4615" i="4" s="1"/>
  <c r="Y4616" i="4" s="1"/>
  <c r="Y4617" i="4" s="1"/>
  <c r="Y4618" i="4" s="1"/>
  <c r="Y4619" i="4" s="1"/>
  <c r="Y4620" i="4" s="1"/>
  <c r="Y4621" i="4" s="1"/>
  <c r="Y4622" i="4" s="1"/>
  <c r="Y4623" i="4" s="1"/>
  <c r="Y4624" i="4" s="1"/>
  <c r="Y4625" i="4" s="1"/>
  <c r="Y4626" i="4" s="1"/>
  <c r="Y4627" i="4" s="1"/>
  <c r="Y4628" i="4" s="1"/>
  <c r="Y4629" i="4" s="1"/>
  <c r="Y4630" i="4" s="1"/>
  <c r="Y4631" i="4" s="1"/>
  <c r="Y4632" i="4" s="1"/>
  <c r="Y4633" i="4" s="1"/>
  <c r="Y4634" i="4" s="1"/>
  <c r="Y4635" i="4" s="1"/>
  <c r="Y4636" i="4" s="1"/>
  <c r="Y4637" i="4" s="1"/>
  <c r="Y4638" i="4" s="1"/>
  <c r="Y4639" i="4" s="1"/>
  <c r="Y4640" i="4" s="1"/>
  <c r="Y4641" i="4" s="1"/>
  <c r="Y4642" i="4" s="1"/>
  <c r="Y4643" i="4" s="1"/>
  <c r="Y4644" i="4" s="1"/>
  <c r="Y4645" i="4" s="1"/>
  <c r="Y4646" i="4" s="1"/>
  <c r="Y4647" i="4" s="1"/>
  <c r="Y4648" i="4" s="1"/>
  <c r="Y4649" i="4" s="1"/>
  <c r="Y4650" i="4" s="1"/>
  <c r="Y4651" i="4" s="1"/>
  <c r="Y4652" i="4" s="1"/>
  <c r="Y4653" i="4" s="1"/>
  <c r="Y4654" i="4" s="1"/>
  <c r="Y4655" i="4" s="1"/>
  <c r="Y4656" i="4" s="1"/>
  <c r="Y4657" i="4" s="1"/>
  <c r="Y4658" i="4" s="1"/>
  <c r="Y4659" i="4" s="1"/>
  <c r="Y4660" i="4" s="1"/>
  <c r="Y4661" i="4" s="1"/>
  <c r="Y4662" i="4" s="1"/>
  <c r="Y4663" i="4" s="1"/>
  <c r="Y4664" i="4" s="1"/>
  <c r="Y4665" i="4" s="1"/>
  <c r="Y4666" i="4" s="1"/>
  <c r="Y4667" i="4" s="1"/>
  <c r="Y4668" i="4" s="1"/>
  <c r="Y4669" i="4" s="1"/>
  <c r="Y4670" i="4" s="1"/>
  <c r="Y4671" i="4" s="1"/>
  <c r="Y4672" i="4" s="1"/>
  <c r="Y4673" i="4" s="1"/>
  <c r="Y4674" i="4" s="1"/>
  <c r="Y4675" i="4" s="1"/>
  <c r="Y4676" i="4" s="1"/>
  <c r="Y4677" i="4" s="1"/>
  <c r="Y4678" i="4" s="1"/>
  <c r="Y4679" i="4" s="1"/>
  <c r="Y4680" i="4" s="1"/>
  <c r="Y4681" i="4" s="1"/>
  <c r="Y4682" i="4" s="1"/>
  <c r="Y4683" i="4" s="1"/>
  <c r="Y4684" i="4" s="1"/>
  <c r="Y4685" i="4" s="1"/>
  <c r="Y4686" i="4" s="1"/>
  <c r="Y4687" i="4" s="1"/>
  <c r="Y4688" i="4" s="1"/>
  <c r="Y4689" i="4" s="1"/>
  <c r="Y4690" i="4" s="1"/>
  <c r="Y4691" i="4" s="1"/>
  <c r="Y4692" i="4" s="1"/>
  <c r="Y4693" i="4" s="1"/>
  <c r="Y4694" i="4" s="1"/>
  <c r="Y4695" i="4" s="1"/>
  <c r="Y4696" i="4" s="1"/>
  <c r="Y4697" i="4" s="1"/>
  <c r="Y4698" i="4" s="1"/>
  <c r="Y4699" i="4" s="1"/>
  <c r="Y4700" i="4" s="1"/>
  <c r="Y4701" i="4" s="1"/>
  <c r="Y4702" i="4" s="1"/>
  <c r="Y4703" i="4" s="1"/>
  <c r="Y4704" i="4" s="1"/>
  <c r="Y4705" i="4" s="1"/>
  <c r="Y4706" i="4" s="1"/>
  <c r="Y4707" i="4" s="1"/>
  <c r="Y4708" i="4" s="1"/>
  <c r="Y4709" i="4" s="1"/>
  <c r="Y4710" i="4" s="1"/>
  <c r="Y4711" i="4" s="1"/>
  <c r="Y4712" i="4" s="1"/>
  <c r="Y4713" i="4" s="1"/>
  <c r="Y4714" i="4" s="1"/>
  <c r="Y4715" i="4" s="1"/>
  <c r="Y4716" i="4" s="1"/>
  <c r="Y4717" i="4" s="1"/>
  <c r="Y4718" i="4" s="1"/>
  <c r="Y4719" i="4" s="1"/>
  <c r="Y4720" i="4" s="1"/>
  <c r="Y4721" i="4" s="1"/>
  <c r="Y4722" i="4" s="1"/>
  <c r="Y4723" i="4" s="1"/>
  <c r="Y4724" i="4" s="1"/>
  <c r="Y4725" i="4" s="1"/>
  <c r="Y4726" i="4" s="1"/>
  <c r="Y4727" i="4" s="1"/>
  <c r="Y4728" i="4" s="1"/>
  <c r="Y4729" i="4" s="1"/>
  <c r="Y4730" i="4" s="1"/>
  <c r="Y4731" i="4" s="1"/>
  <c r="Y4732" i="4" s="1"/>
  <c r="Y4733" i="4" s="1"/>
  <c r="Y4734" i="4" s="1"/>
  <c r="Y4735" i="4" s="1"/>
  <c r="Y4736" i="4" s="1"/>
  <c r="Y4737" i="4" s="1"/>
  <c r="Y4738" i="4" s="1"/>
  <c r="Y4739" i="4" s="1"/>
  <c r="Y4740" i="4" s="1"/>
  <c r="Y4741" i="4" s="1"/>
  <c r="Y4742" i="4" s="1"/>
  <c r="Y4743" i="4" s="1"/>
  <c r="Y4744" i="4" s="1"/>
  <c r="Y4745" i="4" s="1"/>
  <c r="Y4746" i="4" s="1"/>
  <c r="Y4747" i="4" s="1"/>
  <c r="Y4748" i="4" s="1"/>
  <c r="Y4749" i="4" s="1"/>
  <c r="Y4750" i="4" s="1"/>
  <c r="Y4751" i="4" s="1"/>
  <c r="Y4752" i="4" s="1"/>
  <c r="Y4753" i="4" s="1"/>
  <c r="Y4754" i="4" s="1"/>
  <c r="Y4755" i="4" s="1"/>
  <c r="Y4756" i="4" s="1"/>
  <c r="Y4757" i="4" s="1"/>
  <c r="Y4758" i="4" s="1"/>
  <c r="Y4759" i="4" s="1"/>
  <c r="Y4760" i="4" s="1"/>
  <c r="Y4761" i="4" s="1"/>
  <c r="Y4762" i="4" s="1"/>
  <c r="Y4763" i="4" s="1"/>
  <c r="Y4764" i="4" s="1"/>
  <c r="Y4765" i="4" s="1"/>
  <c r="Y4766" i="4" s="1"/>
  <c r="Y4767" i="4" s="1"/>
  <c r="Y4768" i="4" s="1"/>
  <c r="Y4769" i="4" s="1"/>
  <c r="Y4770" i="4" s="1"/>
  <c r="Y4771" i="4" s="1"/>
  <c r="Y4772" i="4" s="1"/>
  <c r="Y4773" i="4" s="1"/>
  <c r="Y4774" i="4" s="1"/>
  <c r="Y4775" i="4" s="1"/>
  <c r="Y4776" i="4" s="1"/>
  <c r="Y4777" i="4" s="1"/>
  <c r="Y4778" i="4" s="1"/>
  <c r="Y4779" i="4" s="1"/>
  <c r="Y4780" i="4" s="1"/>
  <c r="Y4781" i="4" s="1"/>
  <c r="Y4782" i="4" s="1"/>
  <c r="Y4783" i="4" s="1"/>
  <c r="Y4784" i="4" s="1"/>
  <c r="Y4785" i="4" s="1"/>
  <c r="Y4786" i="4" s="1"/>
  <c r="Y4787" i="4" s="1"/>
  <c r="Y4788" i="4" s="1"/>
  <c r="Y4789" i="4" s="1"/>
  <c r="Y4790" i="4" s="1"/>
  <c r="Y4791" i="4" s="1"/>
  <c r="Y4792" i="4" s="1"/>
  <c r="Y4793" i="4" s="1"/>
  <c r="Y4794" i="4" s="1"/>
  <c r="Y4795" i="4" s="1"/>
  <c r="Y4796" i="4" s="1"/>
  <c r="Y4797" i="4" s="1"/>
  <c r="Y4798" i="4" s="1"/>
  <c r="Y4799" i="4" s="1"/>
  <c r="Y4800" i="4" s="1"/>
  <c r="Y4801" i="4" s="1"/>
  <c r="Y4802" i="4" s="1"/>
  <c r="Y4803" i="4" s="1"/>
  <c r="Y4804" i="4" s="1"/>
  <c r="Y4805" i="4" s="1"/>
  <c r="Y4806" i="4" s="1"/>
  <c r="Y4807" i="4" s="1"/>
  <c r="Y4808" i="4" s="1"/>
  <c r="Y4809" i="4" s="1"/>
  <c r="Y4810" i="4" s="1"/>
  <c r="Y4811" i="4" s="1"/>
  <c r="Y4812" i="4" s="1"/>
  <c r="Y4813" i="4" s="1"/>
  <c r="Y4814" i="4" s="1"/>
  <c r="Y4815" i="4" s="1"/>
  <c r="Y4816" i="4" s="1"/>
  <c r="Y4817" i="4" s="1"/>
  <c r="Y4818" i="4" s="1"/>
  <c r="Y4819" i="4" s="1"/>
  <c r="Y4820" i="4" s="1"/>
  <c r="Y4821" i="4" s="1"/>
  <c r="Y4822" i="4" s="1"/>
  <c r="Y4823" i="4" s="1"/>
  <c r="Y4824" i="4" s="1"/>
  <c r="Y4825" i="4" s="1"/>
  <c r="Y4826" i="4" s="1"/>
  <c r="Y4827" i="4" s="1"/>
  <c r="Y4828" i="4" s="1"/>
  <c r="Y4829" i="4" s="1"/>
  <c r="Y4830" i="4" s="1"/>
  <c r="Y4831" i="4" s="1"/>
  <c r="Y4832" i="4" s="1"/>
  <c r="Y4833" i="4" s="1"/>
  <c r="Y4834" i="4" s="1"/>
  <c r="Y4835" i="4" s="1"/>
  <c r="Y4836" i="4" s="1"/>
  <c r="Y4837" i="4" s="1"/>
  <c r="Y4838" i="4" s="1"/>
  <c r="Y4839" i="4" s="1"/>
  <c r="Y4840" i="4" s="1"/>
  <c r="Y4841" i="4" s="1"/>
  <c r="Y4842" i="4" s="1"/>
  <c r="Y4843" i="4" s="1"/>
  <c r="Y4844" i="4" s="1"/>
  <c r="Y4845" i="4" s="1"/>
  <c r="Y4846" i="4" s="1"/>
  <c r="Y4847" i="4" s="1"/>
  <c r="Y4848" i="4" s="1"/>
  <c r="Y4849" i="4" s="1"/>
  <c r="Y4850" i="4" s="1"/>
  <c r="Y4851" i="4" s="1"/>
  <c r="Y4852" i="4" s="1"/>
  <c r="Y4853" i="4" s="1"/>
  <c r="Y4854" i="4" s="1"/>
  <c r="Y4855" i="4" s="1"/>
  <c r="Y4856" i="4" s="1"/>
  <c r="Y4857" i="4" s="1"/>
  <c r="Y4858" i="4" s="1"/>
  <c r="Y4859" i="4" s="1"/>
  <c r="Y4860" i="4" s="1"/>
  <c r="Y4861" i="4" s="1"/>
  <c r="Y4862" i="4" s="1"/>
  <c r="Y4863" i="4" s="1"/>
  <c r="Y4864" i="4" s="1"/>
  <c r="Y4865" i="4" s="1"/>
  <c r="Y4866" i="4" s="1"/>
  <c r="Y4867" i="4" s="1"/>
  <c r="Y4868" i="4" s="1"/>
  <c r="Y4869" i="4" s="1"/>
  <c r="Y4870" i="4" s="1"/>
  <c r="Y4871" i="4" s="1"/>
  <c r="Y4872" i="4" s="1"/>
  <c r="Y4873" i="4" s="1"/>
  <c r="Y4874" i="4" s="1"/>
  <c r="Y4875" i="4" s="1"/>
  <c r="Y4876" i="4" s="1"/>
  <c r="Y4877" i="4" s="1"/>
  <c r="Y4878" i="4" s="1"/>
  <c r="Y4879" i="4" s="1"/>
  <c r="Y4880" i="4" s="1"/>
  <c r="Y4881" i="4" s="1"/>
  <c r="Y4882" i="4" s="1"/>
  <c r="Y4883" i="4" s="1"/>
  <c r="Y4884" i="4" s="1"/>
  <c r="Y4885" i="4" s="1"/>
  <c r="Y4886" i="4" s="1"/>
  <c r="Y4887" i="4" s="1"/>
  <c r="Y4888" i="4" s="1"/>
  <c r="Y4889" i="4" s="1"/>
  <c r="Y4890" i="4" s="1"/>
  <c r="Y4891" i="4" s="1"/>
  <c r="Y4892" i="4" s="1"/>
  <c r="Y4893" i="4" s="1"/>
  <c r="Y4894" i="4" s="1"/>
  <c r="Y4895" i="4" s="1"/>
  <c r="Y4896" i="4" s="1"/>
  <c r="Y4897" i="4" s="1"/>
  <c r="Y4898" i="4" s="1"/>
  <c r="Y4899" i="4" s="1"/>
  <c r="Y4900" i="4" s="1"/>
  <c r="Y4901" i="4" s="1"/>
  <c r="Y4902" i="4" s="1"/>
  <c r="Y4903" i="4" s="1"/>
  <c r="Y4904" i="4" s="1"/>
  <c r="Y4905" i="4" s="1"/>
  <c r="Y4906" i="4" s="1"/>
  <c r="Y4907" i="4" s="1"/>
  <c r="Y4908" i="4" s="1"/>
  <c r="Y4909" i="4" s="1"/>
  <c r="Y4910" i="4" s="1"/>
  <c r="Y4911" i="4" s="1"/>
  <c r="Y4912" i="4" s="1"/>
  <c r="Y4913" i="4" s="1"/>
  <c r="Y4914" i="4" s="1"/>
  <c r="Y4915" i="4" s="1"/>
  <c r="Y4916" i="4" s="1"/>
  <c r="Y4917" i="4" s="1"/>
  <c r="Y4918" i="4" s="1"/>
  <c r="Y4919" i="4" s="1"/>
  <c r="Y4920" i="4" s="1"/>
  <c r="Y4921" i="4" s="1"/>
  <c r="Y4922" i="4" s="1"/>
  <c r="Y4923" i="4" s="1"/>
  <c r="Y4924" i="4" s="1"/>
  <c r="Y4925" i="4" s="1"/>
  <c r="Y4926" i="4" s="1"/>
  <c r="Y4927" i="4" s="1"/>
  <c r="Y4928" i="4" s="1"/>
  <c r="Y4929" i="4" s="1"/>
  <c r="Y4930" i="4" s="1"/>
  <c r="Y4931" i="4" s="1"/>
  <c r="Y4932" i="4" s="1"/>
  <c r="Y4933" i="4" s="1"/>
  <c r="Y4934" i="4" s="1"/>
  <c r="Y4935" i="4" s="1"/>
  <c r="Y4936" i="4" s="1"/>
  <c r="Y4937" i="4" s="1"/>
  <c r="Y4938" i="4" s="1"/>
  <c r="Y4939" i="4" s="1"/>
  <c r="Y4940" i="4" s="1"/>
  <c r="Y4941" i="4" s="1"/>
  <c r="Y4942" i="4" s="1"/>
  <c r="Y4943" i="4" s="1"/>
  <c r="Y4944" i="4" s="1"/>
  <c r="Y4945" i="4" s="1"/>
  <c r="Y4946" i="4" s="1"/>
  <c r="Y4947" i="4" s="1"/>
  <c r="Y4948" i="4" s="1"/>
  <c r="Y4949" i="4" s="1"/>
  <c r="Y4950" i="4" s="1"/>
  <c r="Y4951" i="4" s="1"/>
  <c r="Y4952" i="4" s="1"/>
  <c r="Y4953" i="4" s="1"/>
  <c r="Y4954" i="4" s="1"/>
  <c r="Y4955" i="4" s="1"/>
  <c r="Y4956" i="4" s="1"/>
  <c r="Y4957" i="4" s="1"/>
  <c r="Y4958" i="4" s="1"/>
  <c r="Y4959" i="4" s="1"/>
  <c r="Y4960" i="4" s="1"/>
  <c r="Y4961" i="4" s="1"/>
  <c r="Y4962" i="4" s="1"/>
  <c r="Y4963" i="4" s="1"/>
  <c r="Y4964" i="4" s="1"/>
  <c r="Y4965" i="4" s="1"/>
  <c r="Y4966" i="4" s="1"/>
  <c r="Y4967" i="4" s="1"/>
  <c r="Y4968" i="4" s="1"/>
  <c r="Y4969" i="4" s="1"/>
  <c r="Y4970" i="4" s="1"/>
  <c r="Y4971" i="4" s="1"/>
  <c r="Y4972" i="4" s="1"/>
  <c r="Y4973" i="4" s="1"/>
  <c r="Y4974" i="4" s="1"/>
  <c r="Y4975" i="4" s="1"/>
  <c r="Y4976" i="4" s="1"/>
  <c r="Y4977" i="4" s="1"/>
  <c r="Y4978" i="4" s="1"/>
  <c r="Y4979" i="4" s="1"/>
  <c r="Y4980" i="4" s="1"/>
  <c r="Y4981" i="4" s="1"/>
  <c r="Y4982" i="4" s="1"/>
  <c r="Y4983" i="4" s="1"/>
  <c r="Y4984" i="4" s="1"/>
  <c r="Y4985" i="4" s="1"/>
  <c r="Y4986" i="4" s="1"/>
  <c r="Y4987" i="4" s="1"/>
  <c r="Y4988" i="4" s="1"/>
  <c r="Y4989" i="4" s="1"/>
  <c r="Y4990" i="4" s="1"/>
  <c r="Y4991" i="4" s="1"/>
  <c r="Y4992" i="4" s="1"/>
  <c r="Y4993" i="4" s="1"/>
  <c r="Y4994" i="4" s="1"/>
  <c r="Y4995" i="4" s="1"/>
  <c r="Y4996" i="4" s="1"/>
  <c r="Y4997" i="4" s="1"/>
  <c r="Y4998" i="4" s="1"/>
  <c r="Y4999" i="4" s="1"/>
  <c r="Y5000" i="4" s="1"/>
  <c r="Y5001" i="4" s="1"/>
  <c r="Y5002" i="4" s="1"/>
  <c r="Y5003" i="4" s="1"/>
  <c r="Y5004" i="4" s="1"/>
  <c r="Y5005" i="4" s="1"/>
  <c r="Y5006" i="4" s="1"/>
  <c r="Y5007" i="4" s="1"/>
  <c r="Y5008" i="4" s="1"/>
  <c r="Y5009" i="4" s="1"/>
  <c r="Y5010" i="4" s="1"/>
  <c r="Y5011" i="4" s="1"/>
  <c r="Y5012" i="4" s="1"/>
  <c r="Y5013" i="4" s="1"/>
  <c r="Y5014" i="4" s="1"/>
  <c r="Y5015" i="4" s="1"/>
  <c r="Y5016" i="4" s="1"/>
  <c r="Y5017" i="4" s="1"/>
  <c r="Y5018" i="4" s="1"/>
  <c r="Y5019" i="4" s="1"/>
  <c r="Y5020" i="4" s="1"/>
  <c r="Y5021" i="4" s="1"/>
  <c r="Y5022" i="4" s="1"/>
  <c r="Y5023" i="4" s="1"/>
  <c r="Y5024" i="4" s="1"/>
  <c r="Y5025" i="4" s="1"/>
  <c r="Y5026" i="4" s="1"/>
  <c r="Y5027" i="4" s="1"/>
  <c r="Y5028" i="4" s="1"/>
  <c r="Y5029" i="4" s="1"/>
  <c r="Y5030" i="4" s="1"/>
  <c r="Y5031" i="4" s="1"/>
  <c r="Y5032" i="4" s="1"/>
  <c r="Y5033" i="4" s="1"/>
  <c r="Y5034" i="4" s="1"/>
  <c r="Y5035" i="4" s="1"/>
  <c r="Y5036" i="4" s="1"/>
  <c r="Y5037" i="4" s="1"/>
  <c r="Y5038" i="4" s="1"/>
  <c r="Y5039" i="4" s="1"/>
  <c r="Y5040" i="4" s="1"/>
  <c r="Y5041" i="4" s="1"/>
  <c r="Y5042" i="4" s="1"/>
  <c r="Y5043" i="4" s="1"/>
  <c r="Y5044" i="4" s="1"/>
  <c r="Y5045" i="4" s="1"/>
  <c r="Y5046" i="4" s="1"/>
  <c r="Y5047" i="4" s="1"/>
  <c r="Y5048" i="4" s="1"/>
  <c r="Y5049" i="4" s="1"/>
  <c r="Y5050" i="4" s="1"/>
  <c r="Y5051" i="4" s="1"/>
  <c r="Y5052" i="4" s="1"/>
  <c r="Y5053" i="4" s="1"/>
  <c r="Y5054" i="4" s="1"/>
  <c r="Y5055" i="4" s="1"/>
  <c r="Y5056" i="4" s="1"/>
  <c r="Y5057" i="4" s="1"/>
  <c r="Y5058" i="4" s="1"/>
  <c r="Y5059" i="4" s="1"/>
  <c r="Y5060" i="4" s="1"/>
  <c r="Y5061" i="4" s="1"/>
  <c r="Y5062" i="4" s="1"/>
  <c r="Y5063" i="4" s="1"/>
  <c r="Y5064" i="4" s="1"/>
  <c r="Y5065" i="4" s="1"/>
  <c r="Y5066" i="4" s="1"/>
  <c r="Y5067" i="4" s="1"/>
  <c r="Y5068" i="4" s="1"/>
  <c r="Y5069" i="4" s="1"/>
  <c r="Y5070" i="4" s="1"/>
  <c r="Y5071" i="4" s="1"/>
  <c r="Y5072" i="4" s="1"/>
  <c r="Y5073" i="4" s="1"/>
  <c r="Y5074" i="4" s="1"/>
  <c r="Y5075" i="4" s="1"/>
  <c r="Y5076" i="4" s="1"/>
  <c r="Y5077" i="4" s="1"/>
  <c r="Y5078" i="4" s="1"/>
  <c r="Y5079" i="4" s="1"/>
  <c r="Y5080" i="4" s="1"/>
  <c r="Y5081" i="4" s="1"/>
  <c r="Y5082" i="4" s="1"/>
  <c r="Y5083" i="4" s="1"/>
  <c r="Y5084" i="4" s="1"/>
  <c r="Y5085" i="4" s="1"/>
  <c r="Y5086" i="4" s="1"/>
  <c r="Y5087" i="4" s="1"/>
  <c r="Y5088" i="4" s="1"/>
  <c r="Y5089" i="4" s="1"/>
  <c r="Y5090" i="4" s="1"/>
  <c r="Y5091" i="4" s="1"/>
  <c r="Y5092" i="4" s="1"/>
  <c r="Y5093" i="4" s="1"/>
  <c r="Y5094" i="4" s="1"/>
  <c r="Y5095" i="4" s="1"/>
  <c r="Y5096" i="4" s="1"/>
  <c r="Y5097" i="4" s="1"/>
  <c r="Y5098" i="4" s="1"/>
  <c r="Y5099" i="4" s="1"/>
  <c r="Y5100" i="4" s="1"/>
  <c r="Y5101" i="4" s="1"/>
  <c r="Y5102" i="4" s="1"/>
  <c r="Y5103" i="4" s="1"/>
  <c r="Y5104" i="4" s="1"/>
  <c r="Y5105" i="4" s="1"/>
  <c r="Y5106" i="4" s="1"/>
  <c r="Y5107" i="4" s="1"/>
  <c r="Y5108" i="4" s="1"/>
  <c r="Y5109" i="4" s="1"/>
  <c r="Y5110" i="4" s="1"/>
  <c r="Y5111" i="4" s="1"/>
  <c r="Y5112" i="4" s="1"/>
  <c r="Y5113" i="4" s="1"/>
  <c r="Y5114" i="4" s="1"/>
  <c r="Y5115" i="4" s="1"/>
  <c r="Y5116" i="4" s="1"/>
  <c r="Y5117" i="4" s="1"/>
  <c r="Y5118" i="4" s="1"/>
  <c r="Y5119" i="4" s="1"/>
  <c r="Y5120" i="4" s="1"/>
  <c r="Y5121" i="4" s="1"/>
  <c r="Y5122" i="4" s="1"/>
  <c r="Y5123" i="4" s="1"/>
  <c r="Y5124" i="4" s="1"/>
  <c r="Y5125" i="4" s="1"/>
  <c r="Y5126" i="4" s="1"/>
  <c r="Y5127" i="4" s="1"/>
  <c r="Y5128" i="4" s="1"/>
  <c r="Y5129" i="4" s="1"/>
  <c r="Y5130" i="4" s="1"/>
  <c r="Y5131" i="4" s="1"/>
  <c r="Y5132" i="4" s="1"/>
  <c r="Y5133" i="4" s="1"/>
  <c r="Y5134" i="4" s="1"/>
  <c r="Y5135" i="4" s="1"/>
  <c r="Y5136" i="4" s="1"/>
  <c r="Y5137" i="4" s="1"/>
  <c r="Y5138" i="4" s="1"/>
  <c r="Y5139" i="4" s="1"/>
  <c r="Y5140" i="4" s="1"/>
  <c r="Y5141" i="4" s="1"/>
  <c r="Y5142" i="4" s="1"/>
  <c r="Y5143" i="4" s="1"/>
  <c r="Y5144" i="4" s="1"/>
  <c r="Y5145" i="4" s="1"/>
  <c r="Y5146" i="4" s="1"/>
  <c r="Y5147" i="4" s="1"/>
  <c r="Y5148" i="4" s="1"/>
  <c r="Y5149" i="4" s="1"/>
  <c r="Y5150" i="4" s="1"/>
  <c r="Y5151" i="4" s="1"/>
  <c r="Y5152" i="4" s="1"/>
  <c r="Y5153" i="4" s="1"/>
  <c r="Y5154" i="4" s="1"/>
  <c r="Y5155" i="4" s="1"/>
  <c r="Y5156" i="4" s="1"/>
  <c r="Y5157" i="4" s="1"/>
  <c r="Y5158" i="4" s="1"/>
  <c r="Y5159" i="4" s="1"/>
  <c r="Y5160" i="4" s="1"/>
  <c r="Y5161" i="4" s="1"/>
  <c r="Y5162" i="4" s="1"/>
  <c r="Y5163" i="4" s="1"/>
  <c r="Y5164" i="4" s="1"/>
  <c r="Y5165" i="4" s="1"/>
  <c r="Y5166" i="4" s="1"/>
  <c r="Y5167" i="4" s="1"/>
  <c r="Y5168" i="4" s="1"/>
  <c r="Y5169" i="4" s="1"/>
  <c r="Y5170" i="4" s="1"/>
  <c r="Y5171" i="4" s="1"/>
  <c r="Y5172" i="4" s="1"/>
  <c r="Y5173" i="4" s="1"/>
  <c r="Y5174" i="4" s="1"/>
  <c r="Y5175" i="4" s="1"/>
  <c r="Y5176" i="4" s="1"/>
  <c r="Y5177" i="4" s="1"/>
  <c r="Y5178" i="4" s="1"/>
  <c r="Y5179" i="4" s="1"/>
  <c r="Y5180" i="4" s="1"/>
  <c r="Y5181" i="4" s="1"/>
  <c r="Y5182" i="4" s="1"/>
  <c r="Y5183" i="4" s="1"/>
  <c r="Y5184" i="4" s="1"/>
  <c r="Y5185" i="4" s="1"/>
  <c r="Y5186" i="4" s="1"/>
  <c r="Y5187" i="4" s="1"/>
  <c r="Y5188" i="4" s="1"/>
  <c r="Y5189" i="4" s="1"/>
  <c r="Y5190" i="4" s="1"/>
  <c r="Y5191" i="4" s="1"/>
  <c r="Y5192" i="4" s="1"/>
  <c r="Y5193" i="4" s="1"/>
  <c r="Y5194" i="4" s="1"/>
  <c r="Y5195" i="4" s="1"/>
  <c r="Y5196" i="4" s="1"/>
  <c r="Y5197" i="4" s="1"/>
  <c r="Y5198" i="4" s="1"/>
  <c r="Y5199" i="4" s="1"/>
  <c r="Y5200" i="4" s="1"/>
  <c r="Y5201" i="4" s="1"/>
  <c r="Y5202" i="4" s="1"/>
  <c r="Y5203" i="4" s="1"/>
  <c r="Y5204" i="4" s="1"/>
  <c r="Y5205" i="4" s="1"/>
  <c r="Y5206" i="4" s="1"/>
  <c r="Y5207" i="4" s="1"/>
  <c r="Y5208" i="4" s="1"/>
  <c r="Y5209" i="4" s="1"/>
  <c r="Y5210" i="4" s="1"/>
  <c r="Y5211" i="4" s="1"/>
  <c r="Y5212" i="4" s="1"/>
  <c r="Y5213" i="4" s="1"/>
  <c r="Y5214" i="4" s="1"/>
  <c r="Y5215" i="4" s="1"/>
  <c r="Y5216" i="4" s="1"/>
  <c r="Y5217" i="4" s="1"/>
  <c r="Y5218" i="4" s="1"/>
  <c r="Y5219" i="4" s="1"/>
  <c r="Y5220" i="4" s="1"/>
  <c r="Y5221" i="4" s="1"/>
  <c r="Y5222" i="4" s="1"/>
  <c r="Y5223" i="4" s="1"/>
  <c r="Y5224" i="4" s="1"/>
  <c r="Y5225" i="4" s="1"/>
  <c r="Y5226" i="4" s="1"/>
  <c r="Y5227" i="4" s="1"/>
  <c r="Y5228" i="4" s="1"/>
  <c r="Y5229" i="4" s="1"/>
  <c r="Y5230" i="4" s="1"/>
  <c r="Y5231" i="4" s="1"/>
  <c r="Y5232" i="4" s="1"/>
  <c r="Y5233" i="4" s="1"/>
  <c r="Y5234" i="4" s="1"/>
  <c r="Y5235" i="4" s="1"/>
  <c r="Y5236" i="4" s="1"/>
  <c r="Y5237" i="4" s="1"/>
  <c r="Y5238" i="4" s="1"/>
  <c r="Y5239" i="4" s="1"/>
  <c r="Y5240" i="4" s="1"/>
  <c r="Y5241" i="4" s="1"/>
  <c r="Y5242" i="4" s="1"/>
  <c r="Y5243" i="4" s="1"/>
  <c r="Y5244" i="4" s="1"/>
  <c r="Y5245" i="4" s="1"/>
  <c r="Y5246" i="4" s="1"/>
  <c r="Y5247" i="4" s="1"/>
  <c r="Y5248" i="4" s="1"/>
  <c r="Y5249" i="4" s="1"/>
  <c r="Y5250" i="4" s="1"/>
  <c r="Y5251" i="4" s="1"/>
  <c r="Y5252" i="4" s="1"/>
  <c r="Y5253" i="4" s="1"/>
  <c r="Y5254" i="4" s="1"/>
  <c r="Y5255" i="4" s="1"/>
  <c r="Y5256" i="4" s="1"/>
  <c r="Y5257" i="4" s="1"/>
  <c r="Y5258" i="4" s="1"/>
  <c r="Y5259" i="4" s="1"/>
  <c r="Y5260" i="4" s="1"/>
  <c r="Y5261" i="4" s="1"/>
  <c r="Y5262" i="4" s="1"/>
  <c r="Y5263" i="4" s="1"/>
  <c r="Y5264" i="4" s="1"/>
  <c r="Y5265" i="4" s="1"/>
  <c r="Y5266" i="4" s="1"/>
  <c r="Y5267" i="4" s="1"/>
  <c r="Y5268" i="4" s="1"/>
  <c r="Y5269" i="4" s="1"/>
  <c r="Y5270" i="4" s="1"/>
  <c r="Y5271" i="4" s="1"/>
  <c r="Y5272" i="4" s="1"/>
  <c r="Y5273" i="4" s="1"/>
  <c r="Y5274" i="4" s="1"/>
  <c r="Y5275" i="4" s="1"/>
  <c r="Y5276" i="4" s="1"/>
  <c r="Y5277" i="4" s="1"/>
  <c r="Y5278" i="4" s="1"/>
  <c r="Y5279" i="4" s="1"/>
  <c r="Y5280" i="4" s="1"/>
  <c r="Y5281" i="4" s="1"/>
  <c r="Y5282" i="4" s="1"/>
  <c r="Y5283" i="4" s="1"/>
  <c r="Y5284" i="4" s="1"/>
  <c r="Y5285" i="4" s="1"/>
  <c r="Y5286" i="4" s="1"/>
  <c r="Y5287" i="4" s="1"/>
  <c r="Y5288" i="4" s="1"/>
  <c r="Y5289" i="4" s="1"/>
  <c r="Y5290" i="4" s="1"/>
  <c r="Y5291" i="4" s="1"/>
  <c r="Y5292" i="4" s="1"/>
  <c r="Y5293" i="4" s="1"/>
  <c r="Y5294" i="4" s="1"/>
  <c r="Y5295" i="4" s="1"/>
  <c r="Y5296" i="4" s="1"/>
  <c r="Y5297" i="4" s="1"/>
  <c r="Y5298" i="4" s="1"/>
  <c r="Y5299" i="4" s="1"/>
  <c r="Y5300" i="4" s="1"/>
  <c r="Y5301" i="4" s="1"/>
  <c r="Y5302" i="4" s="1"/>
  <c r="Y5303" i="4" s="1"/>
  <c r="Y5304" i="4" s="1"/>
  <c r="Y5305" i="4" s="1"/>
  <c r="Y5306" i="4" s="1"/>
  <c r="Y5307" i="4" s="1"/>
  <c r="Y5308" i="4" s="1"/>
  <c r="Y5309" i="4" s="1"/>
  <c r="Y5310" i="4" s="1"/>
  <c r="Y5311" i="4" s="1"/>
  <c r="Y5312" i="4" s="1"/>
  <c r="Y5313" i="4" s="1"/>
  <c r="Y5314" i="4" s="1"/>
  <c r="Y5315" i="4" s="1"/>
  <c r="Y5316" i="4" s="1"/>
  <c r="Y5317" i="4" s="1"/>
  <c r="Y5318" i="4" s="1"/>
  <c r="Y5319" i="4" s="1"/>
  <c r="Y5320" i="4" s="1"/>
  <c r="Y5321" i="4" s="1"/>
  <c r="Y5322" i="4" s="1"/>
  <c r="Y5323" i="4" s="1"/>
  <c r="Y5324" i="4" s="1"/>
  <c r="Y5325" i="4" s="1"/>
  <c r="Y5326" i="4" s="1"/>
  <c r="Y5327" i="4" s="1"/>
  <c r="Y5328" i="4" s="1"/>
  <c r="Y5329" i="4" s="1"/>
  <c r="Y5330" i="4" s="1"/>
  <c r="Y5331" i="4" s="1"/>
  <c r="Y5332" i="4" s="1"/>
  <c r="Y5333" i="4" s="1"/>
  <c r="Y5334" i="4" s="1"/>
  <c r="Y5335" i="4" s="1"/>
  <c r="Y5336" i="4" s="1"/>
  <c r="Y5337" i="4" s="1"/>
  <c r="Y5338" i="4" s="1"/>
  <c r="Y5339" i="4" s="1"/>
  <c r="Y5340" i="4" s="1"/>
  <c r="Y5341" i="4" s="1"/>
  <c r="Y5342" i="4" s="1"/>
  <c r="Y5343" i="4" s="1"/>
  <c r="Y5344" i="4" s="1"/>
  <c r="Y5345" i="4" s="1"/>
  <c r="Y5346" i="4" s="1"/>
  <c r="Y5347" i="4" s="1"/>
  <c r="Y5348" i="4" s="1"/>
  <c r="Y5349" i="4" s="1"/>
  <c r="Y5350" i="4" s="1"/>
  <c r="Y5351" i="4" s="1"/>
  <c r="Y5352" i="4" s="1"/>
  <c r="Y5353" i="4" s="1"/>
  <c r="Y5354" i="4" s="1"/>
  <c r="Y5355" i="4" s="1"/>
  <c r="Y5356" i="4" s="1"/>
  <c r="Y5357" i="4" s="1"/>
  <c r="Y5358" i="4" s="1"/>
  <c r="Y5359" i="4" s="1"/>
  <c r="Y5360" i="4" s="1"/>
  <c r="Y5361" i="4" s="1"/>
  <c r="Y5362" i="4" s="1"/>
  <c r="Y5363" i="4" s="1"/>
  <c r="Y5364" i="4" s="1"/>
  <c r="Y5365" i="4" s="1"/>
  <c r="Y5366" i="4" s="1"/>
  <c r="Y5367" i="4" s="1"/>
  <c r="Y5368" i="4" s="1"/>
  <c r="Y5369" i="4" s="1"/>
  <c r="Y5370" i="4" s="1"/>
  <c r="Y5371" i="4" s="1"/>
  <c r="Y5372" i="4" s="1"/>
  <c r="Y5373" i="4" s="1"/>
  <c r="Y5374" i="4" s="1"/>
  <c r="Y5375" i="4" s="1"/>
  <c r="Y5376" i="4" s="1"/>
  <c r="Y5377" i="4" s="1"/>
  <c r="Y5378" i="4" s="1"/>
  <c r="Y5379" i="4" s="1"/>
  <c r="Y5380" i="4" s="1"/>
  <c r="Y5381" i="4" s="1"/>
  <c r="Y5382" i="4" s="1"/>
  <c r="Y5383" i="4" s="1"/>
  <c r="Y5384" i="4" s="1"/>
  <c r="Y5385" i="4" s="1"/>
  <c r="Y5386" i="4" s="1"/>
  <c r="Y5387" i="4" s="1"/>
  <c r="Y5388" i="4" s="1"/>
  <c r="Y5389" i="4" s="1"/>
  <c r="Y5390" i="4" s="1"/>
  <c r="Y391" i="4"/>
  <c r="AK5007" i="4" l="1"/>
  <c r="AL5006" i="4"/>
  <c r="AG5007" i="4"/>
  <c r="AH5006" i="4"/>
  <c r="AC2093" i="4"/>
  <c r="AD2092" i="4"/>
  <c r="CJ17" i="10"/>
  <c r="CJ25" i="10"/>
  <c r="CJ33" i="10"/>
  <c r="CJ18" i="10"/>
  <c r="CJ26" i="10"/>
  <c r="CJ27" i="10"/>
  <c r="CJ14" i="10"/>
  <c r="CJ22" i="10"/>
  <c r="CJ30" i="10"/>
  <c r="CJ20" i="10"/>
  <c r="CJ21" i="10"/>
  <c r="CJ23" i="10"/>
  <c r="CJ13" i="10"/>
  <c r="CJ29" i="10"/>
  <c r="CJ12" i="10"/>
  <c r="CJ15" i="10"/>
  <c r="CJ28" i="10"/>
  <c r="CJ16" i="10"/>
  <c r="CJ24" i="10"/>
  <c r="CJ31" i="10"/>
  <c r="CJ32" i="10"/>
  <c r="CJ10" i="10"/>
  <c r="CJ9" i="10"/>
  <c r="CJ11" i="10"/>
  <c r="CJ19" i="10"/>
  <c r="P9" i="15"/>
  <c r="AC2094" i="4" l="1"/>
  <c r="AD2093" i="4"/>
  <c r="AG5008" i="4"/>
  <c r="AH5007" i="4"/>
  <c r="AK5008" i="4"/>
  <c r="AL5007" i="4"/>
  <c r="CJ3" i="10"/>
  <c r="AG5009" i="4" l="1"/>
  <c r="AH5008" i="4"/>
  <c r="AC2095" i="4"/>
  <c r="AD2094" i="4"/>
  <c r="AK5009" i="4"/>
  <c r="AL5008" i="4"/>
  <c r="AL5" i="4"/>
  <c r="CN9" i="10"/>
  <c r="BY9" i="10"/>
  <c r="AH6" i="4"/>
  <c r="AH7" i="4"/>
  <c r="AH8" i="4"/>
  <c r="AH9" i="4"/>
  <c r="AH10" i="4"/>
  <c r="AH11" i="4"/>
  <c r="AH12" i="4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28" i="4"/>
  <c r="AH29" i="4"/>
  <c r="AH30" i="4"/>
  <c r="AH31" i="4"/>
  <c r="AH32" i="4"/>
  <c r="AH33" i="4"/>
  <c r="AH34" i="4"/>
  <c r="AH35" i="4"/>
  <c r="AH36" i="4"/>
  <c r="AH37" i="4"/>
  <c r="AH38" i="4"/>
  <c r="AH39" i="4"/>
  <c r="AH40" i="4"/>
  <c r="AH41" i="4"/>
  <c r="AH42" i="4"/>
  <c r="AH43" i="4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57" i="4"/>
  <c r="AH58" i="4"/>
  <c r="AH59" i="4"/>
  <c r="AH60" i="4"/>
  <c r="AH61" i="4"/>
  <c r="AH62" i="4"/>
  <c r="AH63" i="4"/>
  <c r="AH64" i="4"/>
  <c r="AH65" i="4"/>
  <c r="AH66" i="4"/>
  <c r="AH67" i="4"/>
  <c r="AH68" i="4"/>
  <c r="AH69" i="4"/>
  <c r="AH70" i="4"/>
  <c r="AH71" i="4"/>
  <c r="AH72" i="4"/>
  <c r="AH73" i="4"/>
  <c r="AH74" i="4"/>
  <c r="AH75" i="4"/>
  <c r="AH76" i="4"/>
  <c r="AH77" i="4"/>
  <c r="AH78" i="4"/>
  <c r="AH79" i="4"/>
  <c r="AH80" i="4"/>
  <c r="AH81" i="4"/>
  <c r="AH82" i="4"/>
  <c r="AH83" i="4"/>
  <c r="AH84" i="4"/>
  <c r="AH85" i="4"/>
  <c r="AH86" i="4"/>
  <c r="AH87" i="4"/>
  <c r="AH88" i="4"/>
  <c r="AH89" i="4"/>
  <c r="AH90" i="4"/>
  <c r="AH91" i="4"/>
  <c r="AH92" i="4"/>
  <c r="AH93" i="4"/>
  <c r="AH94" i="4"/>
  <c r="AH95" i="4"/>
  <c r="AH96" i="4"/>
  <c r="AH97" i="4"/>
  <c r="AH98" i="4"/>
  <c r="AH99" i="4"/>
  <c r="AH100" i="4"/>
  <c r="AH101" i="4"/>
  <c r="AH102" i="4"/>
  <c r="AH103" i="4"/>
  <c r="AH104" i="4"/>
  <c r="AH105" i="4"/>
  <c r="AH106" i="4"/>
  <c r="AH107" i="4"/>
  <c r="AH108" i="4"/>
  <c r="AH109" i="4"/>
  <c r="AH110" i="4"/>
  <c r="AH111" i="4"/>
  <c r="AH112" i="4"/>
  <c r="AH113" i="4"/>
  <c r="AH114" i="4"/>
  <c r="AH115" i="4"/>
  <c r="AH116" i="4"/>
  <c r="AH117" i="4"/>
  <c r="AH118" i="4"/>
  <c r="AH119" i="4"/>
  <c r="AH120" i="4"/>
  <c r="AH121" i="4"/>
  <c r="AH122" i="4"/>
  <c r="AH123" i="4"/>
  <c r="AH124" i="4"/>
  <c r="AH125" i="4"/>
  <c r="AH126" i="4"/>
  <c r="AH127" i="4"/>
  <c r="AH128" i="4"/>
  <c r="AH129" i="4"/>
  <c r="AH130" i="4"/>
  <c r="AH131" i="4"/>
  <c r="AH132" i="4"/>
  <c r="AH5" i="4"/>
  <c r="Z5" i="4"/>
  <c r="Z6" i="4"/>
  <c r="CF18" i="10" l="1"/>
  <c r="CF26" i="10"/>
  <c r="CH18" i="10"/>
  <c r="CH26" i="10"/>
  <c r="CF27" i="10"/>
  <c r="CH27" i="10"/>
  <c r="CF12" i="10"/>
  <c r="CF20" i="10"/>
  <c r="CF28" i="10"/>
  <c r="CF15" i="10"/>
  <c r="CF23" i="10"/>
  <c r="CF31" i="10"/>
  <c r="CH15" i="10"/>
  <c r="CH23" i="10"/>
  <c r="CH31" i="10"/>
  <c r="CF13" i="10"/>
  <c r="CF29" i="10"/>
  <c r="CH12" i="10"/>
  <c r="CH24" i="10"/>
  <c r="CF14" i="10"/>
  <c r="CF30" i="10"/>
  <c r="CH13" i="10"/>
  <c r="CH25" i="10"/>
  <c r="CF16" i="10"/>
  <c r="CF32" i="10"/>
  <c r="CH14" i="10"/>
  <c r="CH28" i="10"/>
  <c r="CF22" i="10"/>
  <c r="CH20" i="10"/>
  <c r="CH32" i="10"/>
  <c r="CF33" i="10"/>
  <c r="CH16" i="10"/>
  <c r="CH17" i="10"/>
  <c r="CH21" i="10"/>
  <c r="CF21" i="10"/>
  <c r="CH30" i="10"/>
  <c r="CH22" i="10"/>
  <c r="CH29" i="10"/>
  <c r="CH33" i="10"/>
  <c r="CF17" i="10"/>
  <c r="CF24" i="10"/>
  <c r="CF25" i="10"/>
  <c r="AK5010" i="4"/>
  <c r="AL5009" i="4"/>
  <c r="AC2096" i="4"/>
  <c r="AD2095" i="4"/>
  <c r="CA18" i="10"/>
  <c r="CA26" i="10"/>
  <c r="CA27" i="10"/>
  <c r="CA12" i="10"/>
  <c r="CA20" i="10"/>
  <c r="CA28" i="10"/>
  <c r="CA15" i="10"/>
  <c r="CA23" i="10"/>
  <c r="CA31" i="10"/>
  <c r="CA13" i="10"/>
  <c r="CA29" i="10"/>
  <c r="CA14" i="10"/>
  <c r="CA30" i="10"/>
  <c r="CA16" i="10"/>
  <c r="CA32" i="10"/>
  <c r="CA22" i="10"/>
  <c r="CA17" i="10"/>
  <c r="CA21" i="10"/>
  <c r="CA24" i="10"/>
  <c r="CA25" i="10"/>
  <c r="CA33" i="10"/>
  <c r="CC18" i="10"/>
  <c r="CC26" i="10"/>
  <c r="CE18" i="10"/>
  <c r="CE26" i="10"/>
  <c r="CC27" i="10"/>
  <c r="CE27" i="10"/>
  <c r="CC12" i="10"/>
  <c r="CC20" i="10"/>
  <c r="CC28" i="10"/>
  <c r="CE12" i="10"/>
  <c r="CE20" i="10"/>
  <c r="CE28" i="10"/>
  <c r="CC15" i="10"/>
  <c r="CC23" i="10"/>
  <c r="CC31" i="10"/>
  <c r="CE15" i="10"/>
  <c r="CE23" i="10"/>
  <c r="CE31" i="10"/>
  <c r="CC13" i="10"/>
  <c r="CC29" i="10"/>
  <c r="CE13" i="10"/>
  <c r="CE29" i="10"/>
  <c r="CC14" i="10"/>
  <c r="CC30" i="10"/>
  <c r="CE14" i="10"/>
  <c r="CE30" i="10"/>
  <c r="CC16" i="10"/>
  <c r="CC32" i="10"/>
  <c r="CE16" i="10"/>
  <c r="CE32" i="10"/>
  <c r="CC22" i="10"/>
  <c r="CE22" i="10"/>
  <c r="CC33" i="10"/>
  <c r="CE17" i="10"/>
  <c r="CE21" i="10"/>
  <c r="CE24" i="10"/>
  <c r="CC21" i="10"/>
  <c r="CC17" i="10"/>
  <c r="CC24" i="10"/>
  <c r="CE33" i="10"/>
  <c r="CC25" i="10"/>
  <c r="CE25" i="10"/>
  <c r="AG5010" i="4"/>
  <c r="AH5009" i="4"/>
  <c r="AH133" i="4"/>
  <c r="Z7" i="4"/>
  <c r="AG5011" i="4" l="1"/>
  <c r="AH5010" i="4"/>
  <c r="AK5011" i="4"/>
  <c r="AL5010" i="4"/>
  <c r="AC2097" i="4"/>
  <c r="AD2096" i="4"/>
  <c r="AL6" i="4"/>
  <c r="AH134" i="4"/>
  <c r="Z8" i="4"/>
  <c r="AK5012" i="4" l="1"/>
  <c r="AL5011" i="4"/>
  <c r="AC2098" i="4"/>
  <c r="AD2097" i="4"/>
  <c r="AG5012" i="4"/>
  <c r="AH5011" i="4"/>
  <c r="AL7" i="4"/>
  <c r="AH135" i="4"/>
  <c r="Z9" i="4"/>
  <c r="AG5013" i="4" l="1"/>
  <c r="AH5012" i="4"/>
  <c r="AC2099" i="4"/>
  <c r="AD2098" i="4"/>
  <c r="AK5013" i="4"/>
  <c r="AL5012" i="4"/>
  <c r="AL8" i="4"/>
  <c r="AH136" i="4"/>
  <c r="Z10" i="4"/>
  <c r="AK5014" i="4" l="1"/>
  <c r="AL5013" i="4"/>
  <c r="AC2100" i="4"/>
  <c r="AD2099" i="4"/>
  <c r="AG5014" i="4"/>
  <c r="AH5013" i="4"/>
  <c r="AL9" i="4"/>
  <c r="AH137" i="4"/>
  <c r="Z11" i="4"/>
  <c r="AG5015" i="4" l="1"/>
  <c r="AH5014" i="4"/>
  <c r="AC2101" i="4"/>
  <c r="AD2100" i="4"/>
  <c r="AK5015" i="4"/>
  <c r="AL5014" i="4"/>
  <c r="AL10" i="4"/>
  <c r="AH138" i="4"/>
  <c r="Z12" i="4"/>
  <c r="CY3" i="10"/>
  <c r="AC2102" i="4" l="1"/>
  <c r="AD2101" i="4"/>
  <c r="AK5016" i="4"/>
  <c r="AL5015" i="4"/>
  <c r="AG5016" i="4"/>
  <c r="AH5015" i="4"/>
  <c r="AL11" i="4"/>
  <c r="AH139" i="4"/>
  <c r="Z13" i="4"/>
  <c r="AG5017" i="4" l="1"/>
  <c r="AH5016" i="4"/>
  <c r="AK5017" i="4"/>
  <c r="AL5016" i="4"/>
  <c r="AC2103" i="4"/>
  <c r="AD2102" i="4"/>
  <c r="AL12" i="4"/>
  <c r="AH140" i="4"/>
  <c r="Z14" i="4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BA10" i="10"/>
  <c r="BA11" i="10"/>
  <c r="BA12" i="10"/>
  <c r="BA13" i="10"/>
  <c r="BA14" i="10"/>
  <c r="BA15" i="10"/>
  <c r="BA16" i="10"/>
  <c r="BA17" i="10"/>
  <c r="BA18" i="10"/>
  <c r="BA19" i="10"/>
  <c r="BA20" i="10"/>
  <c r="BA21" i="10"/>
  <c r="BA22" i="10"/>
  <c r="BA23" i="10"/>
  <c r="BA24" i="10"/>
  <c r="BA25" i="10"/>
  <c r="BA26" i="10"/>
  <c r="BA27" i="10"/>
  <c r="BA28" i="10"/>
  <c r="BA29" i="10"/>
  <c r="BA30" i="10"/>
  <c r="BA31" i="10"/>
  <c r="BA32" i="10"/>
  <c r="BA33" i="10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AK5018" i="4" l="1"/>
  <c r="AL5017" i="4"/>
  <c r="AC2104" i="4"/>
  <c r="AD2103" i="4"/>
  <c r="AG5018" i="4"/>
  <c r="AH5017" i="4"/>
  <c r="J14" i="15"/>
  <c r="J17" i="15"/>
  <c r="AL13" i="4"/>
  <c r="AH141" i="4"/>
  <c r="Z15" i="4"/>
  <c r="J93" i="15"/>
  <c r="J72" i="15"/>
  <c r="J64" i="15"/>
  <c r="J77" i="15"/>
  <c r="J75" i="15"/>
  <c r="J53" i="15"/>
  <c r="J51" i="15"/>
  <c r="J52" i="15"/>
  <c r="J50" i="15"/>
  <c r="J82" i="15"/>
  <c r="J35" i="15"/>
  <c r="N16" i="15"/>
  <c r="J84" i="15"/>
  <c r="J80" i="15"/>
  <c r="N18" i="15"/>
  <c r="J92" i="15"/>
  <c r="J74" i="15"/>
  <c r="J45" i="15"/>
  <c r="J42" i="15"/>
  <c r="J88" i="15"/>
  <c r="J59" i="15"/>
  <c r="J56" i="15"/>
  <c r="J55" i="15"/>
  <c r="J44" i="15"/>
  <c r="J41" i="15"/>
  <c r="N92" i="15"/>
  <c r="K92" i="15"/>
  <c r="O92" i="15"/>
  <c r="L92" i="15"/>
  <c r="M92" i="15"/>
  <c r="L93" i="15"/>
  <c r="M93" i="15"/>
  <c r="N93" i="15"/>
  <c r="K93" i="15"/>
  <c r="O93" i="15"/>
  <c r="O90" i="15"/>
  <c r="M91" i="15"/>
  <c r="N88" i="15"/>
  <c r="K88" i="15"/>
  <c r="O88" i="15"/>
  <c r="L88" i="15"/>
  <c r="M88" i="15"/>
  <c r="O89" i="15"/>
  <c r="N86" i="15"/>
  <c r="K86" i="15"/>
  <c r="N84" i="15"/>
  <c r="K84" i="15"/>
  <c r="O84" i="15"/>
  <c r="L84" i="15"/>
  <c r="M84" i="15"/>
  <c r="N82" i="15"/>
  <c r="K82" i="15"/>
  <c r="O82" i="15"/>
  <c r="L82" i="15"/>
  <c r="M82" i="15"/>
  <c r="N80" i="15"/>
  <c r="K80" i="15"/>
  <c r="O80" i="15"/>
  <c r="L80" i="15"/>
  <c r="M80" i="15"/>
  <c r="O78" i="15"/>
  <c r="L78" i="15"/>
  <c r="M78" i="15"/>
  <c r="O87" i="15"/>
  <c r="O85" i="15"/>
  <c r="K85" i="15"/>
  <c r="K81" i="15"/>
  <c r="O79" i="15"/>
  <c r="K79" i="15"/>
  <c r="N74" i="15"/>
  <c r="K74" i="15"/>
  <c r="O74" i="15"/>
  <c r="L74" i="15"/>
  <c r="M74" i="15"/>
  <c r="L77" i="15"/>
  <c r="M77" i="15"/>
  <c r="N72" i="15"/>
  <c r="K72" i="15"/>
  <c r="O72" i="15"/>
  <c r="L72" i="15"/>
  <c r="M72" i="15"/>
  <c r="N70" i="15"/>
  <c r="N68" i="15"/>
  <c r="K68" i="15"/>
  <c r="O68" i="15"/>
  <c r="L68" i="15"/>
  <c r="L66" i="15"/>
  <c r="M66" i="15"/>
  <c r="N64" i="15"/>
  <c r="K64" i="15"/>
  <c r="O64" i="15"/>
  <c r="L64" i="15"/>
  <c r="M64" i="15"/>
  <c r="M62" i="15"/>
  <c r="M85" i="15"/>
  <c r="M83" i="15"/>
  <c r="M79" i="15"/>
  <c r="O77" i="15"/>
  <c r="J76" i="15"/>
  <c r="M59" i="15"/>
  <c r="O59" i="15"/>
  <c r="K59" i="15"/>
  <c r="L59" i="15"/>
  <c r="N59" i="15"/>
  <c r="K56" i="15"/>
  <c r="O56" i="15"/>
  <c r="L56" i="15"/>
  <c r="M56" i="15"/>
  <c r="N56" i="15"/>
  <c r="N77" i="15"/>
  <c r="K75" i="15"/>
  <c r="O73" i="15"/>
  <c r="K73" i="15"/>
  <c r="O71" i="15"/>
  <c r="K71" i="15"/>
  <c r="O69" i="15"/>
  <c r="K69" i="15"/>
  <c r="O67" i="15"/>
  <c r="K67" i="15"/>
  <c r="O65" i="15"/>
  <c r="K65" i="15"/>
  <c r="O61" i="15"/>
  <c r="K61" i="15"/>
  <c r="L53" i="15"/>
  <c r="M53" i="15"/>
  <c r="N53" i="15"/>
  <c r="N50" i="15"/>
  <c r="K50" i="15"/>
  <c r="O50" i="15"/>
  <c r="L50" i="15"/>
  <c r="L45" i="15"/>
  <c r="M45" i="15"/>
  <c r="N45" i="15"/>
  <c r="N42" i="15"/>
  <c r="K42" i="15"/>
  <c r="O42" i="15"/>
  <c r="L42" i="15"/>
  <c r="O37" i="15"/>
  <c r="L37" i="15"/>
  <c r="M37" i="15"/>
  <c r="M57" i="15"/>
  <c r="N57" i="15"/>
  <c r="O54" i="15"/>
  <c r="O53" i="15"/>
  <c r="L51" i="15"/>
  <c r="M51" i="15"/>
  <c r="N51" i="15"/>
  <c r="N48" i="15"/>
  <c r="K48" i="15"/>
  <c r="O48" i="15"/>
  <c r="L48" i="15"/>
  <c r="O45" i="15"/>
  <c r="N40" i="15"/>
  <c r="K40" i="15"/>
  <c r="O40" i="15"/>
  <c r="L40" i="15"/>
  <c r="O38" i="15"/>
  <c r="L38" i="15"/>
  <c r="K35" i="15"/>
  <c r="O35" i="15"/>
  <c r="L35" i="15"/>
  <c r="M35" i="15"/>
  <c r="N35" i="15"/>
  <c r="M73" i="15"/>
  <c r="M71" i="15"/>
  <c r="M69" i="15"/>
  <c r="M67" i="15"/>
  <c r="M65" i="15"/>
  <c r="M61" i="15"/>
  <c r="L57" i="15"/>
  <c r="K53" i="15"/>
  <c r="O51" i="15"/>
  <c r="N49" i="15"/>
  <c r="N46" i="15"/>
  <c r="K46" i="15"/>
  <c r="O46" i="15"/>
  <c r="L46" i="15"/>
  <c r="K45" i="15"/>
  <c r="O43" i="15"/>
  <c r="L41" i="15"/>
  <c r="M41" i="15"/>
  <c r="N58" i="15"/>
  <c r="K57" i="15"/>
  <c r="M55" i="15"/>
  <c r="N55" i="15"/>
  <c r="N52" i="15"/>
  <c r="K52" i="15"/>
  <c r="O52" i="15"/>
  <c r="L52" i="15"/>
  <c r="K51" i="15"/>
  <c r="M50" i="15"/>
  <c r="L47" i="15"/>
  <c r="M47" i="15"/>
  <c r="N47" i="15"/>
  <c r="N44" i="15"/>
  <c r="K44" i="15"/>
  <c r="O44" i="15"/>
  <c r="L44" i="15"/>
  <c r="M42" i="15"/>
  <c r="N39" i="15"/>
  <c r="M34" i="15"/>
  <c r="N34" i="15"/>
  <c r="K34" i="15"/>
  <c r="M31" i="15"/>
  <c r="J33" i="15"/>
  <c r="J28" i="15"/>
  <c r="M27" i="15"/>
  <c r="J26" i="15"/>
  <c r="L24" i="15"/>
  <c r="L22" i="15"/>
  <c r="L20" i="15"/>
  <c r="L18" i="15"/>
  <c r="L16" i="15"/>
  <c r="J30" i="15"/>
  <c r="L27" i="15"/>
  <c r="L25" i="15"/>
  <c r="O24" i="15"/>
  <c r="K24" i="15"/>
  <c r="O22" i="15"/>
  <c r="K22" i="15"/>
  <c r="K20" i="15"/>
  <c r="O18" i="15"/>
  <c r="K18" i="15"/>
  <c r="O16" i="15"/>
  <c r="K16" i="15"/>
  <c r="K13" i="15"/>
  <c r="CS12" i="10"/>
  <c r="CV10" i="10"/>
  <c r="J32" i="15"/>
  <c r="O27" i="15"/>
  <c r="J23" i="15"/>
  <c r="J21" i="15"/>
  <c r="J19" i="15"/>
  <c r="J11" i="15"/>
  <c r="BJ9" i="10"/>
  <c r="BP9" i="10"/>
  <c r="I9" i="15" s="1"/>
  <c r="H9" i="15"/>
  <c r="BN9" i="10"/>
  <c r="BM9" i="10"/>
  <c r="BL9" i="10"/>
  <c r="BK9" i="10"/>
  <c r="BA9" i="10"/>
  <c r="AZ9" i="10"/>
  <c r="AZ10" i="10"/>
  <c r="AZ11" i="10"/>
  <c r="AZ12" i="10"/>
  <c r="AZ13" i="10"/>
  <c r="AZ14" i="10"/>
  <c r="AZ15" i="10"/>
  <c r="AZ16" i="10"/>
  <c r="AZ17" i="10"/>
  <c r="AZ18" i="10"/>
  <c r="AZ19" i="10"/>
  <c r="AZ20" i="10"/>
  <c r="AZ21" i="10"/>
  <c r="AZ22" i="10"/>
  <c r="AZ23" i="10"/>
  <c r="AZ24" i="10"/>
  <c r="AZ25" i="10"/>
  <c r="AZ26" i="10"/>
  <c r="AZ27" i="10"/>
  <c r="AZ28" i="10"/>
  <c r="AZ29" i="10"/>
  <c r="AZ30" i="10"/>
  <c r="AZ31" i="10"/>
  <c r="AZ32" i="10"/>
  <c r="AZ33" i="10"/>
  <c r="AG5019" i="4" l="1"/>
  <c r="AH5018" i="4"/>
  <c r="AC2105" i="4"/>
  <c r="AD2104" i="4"/>
  <c r="AK5019" i="4"/>
  <c r="AL5018" i="4"/>
  <c r="K43" i="15"/>
  <c r="J43" i="15"/>
  <c r="M38" i="15"/>
  <c r="J38" i="15"/>
  <c r="N78" i="15"/>
  <c r="J78" i="15"/>
  <c r="N66" i="15"/>
  <c r="J66" i="15"/>
  <c r="O39" i="15"/>
  <c r="J39" i="15"/>
  <c r="O57" i="15"/>
  <c r="J57" i="15"/>
  <c r="O47" i="15"/>
  <c r="J47" i="15"/>
  <c r="N71" i="15"/>
  <c r="J71" i="15"/>
  <c r="N85" i="15"/>
  <c r="J85" i="15"/>
  <c r="M40" i="15"/>
  <c r="J40" i="15"/>
  <c r="M48" i="15"/>
  <c r="J48" i="15"/>
  <c r="N61" i="15"/>
  <c r="J61" i="15"/>
  <c r="N65" i="15"/>
  <c r="J65" i="15"/>
  <c r="M68" i="15"/>
  <c r="J68" i="15"/>
  <c r="N73" i="15"/>
  <c r="J73" i="15"/>
  <c r="N37" i="15"/>
  <c r="J37" i="15"/>
  <c r="N69" i="15"/>
  <c r="J69" i="15"/>
  <c r="N79" i="15"/>
  <c r="J79" i="15"/>
  <c r="M46" i="15"/>
  <c r="J46" i="15"/>
  <c r="N29" i="15"/>
  <c r="J29" i="15"/>
  <c r="L49" i="15"/>
  <c r="J49" i="15"/>
  <c r="L90" i="15"/>
  <c r="J90" i="15"/>
  <c r="N83" i="15"/>
  <c r="J83" i="15"/>
  <c r="O62" i="15"/>
  <c r="J62" i="15"/>
  <c r="L54" i="15"/>
  <c r="J54" i="15"/>
  <c r="N87" i="15"/>
  <c r="J87" i="15"/>
  <c r="N27" i="15"/>
  <c r="J27" i="15"/>
  <c r="M36" i="15"/>
  <c r="J36" i="15"/>
  <c r="N91" i="15"/>
  <c r="J91" i="15"/>
  <c r="O31" i="15"/>
  <c r="J31" i="15"/>
  <c r="N81" i="15"/>
  <c r="J81" i="15"/>
  <c r="O86" i="15"/>
  <c r="J86" i="15"/>
  <c r="N67" i="15"/>
  <c r="J67" i="15"/>
  <c r="K58" i="15"/>
  <c r="J58" i="15"/>
  <c r="O34" i="15"/>
  <c r="J34" i="15"/>
  <c r="K89" i="15"/>
  <c r="J89" i="15"/>
  <c r="K70" i="15"/>
  <c r="J70" i="15"/>
  <c r="N63" i="15"/>
  <c r="J63" i="15"/>
  <c r="N60" i="15"/>
  <c r="J60" i="15"/>
  <c r="M24" i="15"/>
  <c r="J24" i="15"/>
  <c r="M22" i="15"/>
  <c r="J22" i="15"/>
  <c r="M20" i="15"/>
  <c r="J20" i="15"/>
  <c r="N25" i="15"/>
  <c r="J25" i="15"/>
  <c r="M16" i="15"/>
  <c r="J16" i="15"/>
  <c r="M18" i="15"/>
  <c r="J18" i="15"/>
  <c r="M15" i="15"/>
  <c r="J15" i="15"/>
  <c r="CG10" i="10"/>
  <c r="J10" i="15"/>
  <c r="CD12" i="10"/>
  <c r="J12" i="15"/>
  <c r="M13" i="15"/>
  <c r="J13" i="15"/>
  <c r="K54" i="15"/>
  <c r="L29" i="15"/>
  <c r="N90" i="15"/>
  <c r="O25" i="15"/>
  <c r="M29" i="15"/>
  <c r="N43" i="15"/>
  <c r="K37" i="15"/>
  <c r="N75" i="15"/>
  <c r="O75" i="15"/>
  <c r="K15" i="15"/>
  <c r="M25" i="15"/>
  <c r="K31" i="15"/>
  <c r="M39" i="15"/>
  <c r="K36" i="15"/>
  <c r="K38" i="15"/>
  <c r="M43" i="15"/>
  <c r="L58" i="15"/>
  <c r="K63" i="15"/>
  <c r="L60" i="15"/>
  <c r="N62" i="15"/>
  <c r="O66" i="15"/>
  <c r="M70" i="15"/>
  <c r="O83" i="15"/>
  <c r="K78" i="15"/>
  <c r="N89" i="15"/>
  <c r="K55" i="15"/>
  <c r="L55" i="15"/>
  <c r="L62" i="15"/>
  <c r="L91" i="15"/>
  <c r="O41" i="15"/>
  <c r="K41" i="15"/>
  <c r="L31" i="15"/>
  <c r="L36" i="15"/>
  <c r="O81" i="15"/>
  <c r="K62" i="15"/>
  <c r="O29" i="15"/>
  <c r="O15" i="15"/>
  <c r="L13" i="15"/>
  <c r="L39" i="15"/>
  <c r="N54" i="15"/>
  <c r="N36" i="15"/>
  <c r="N38" i="15"/>
  <c r="L43" i="15"/>
  <c r="O58" i="15"/>
  <c r="O63" i="15"/>
  <c r="O60" i="15"/>
  <c r="K66" i="15"/>
  <c r="L70" i="15"/>
  <c r="M75" i="15"/>
  <c r="M86" i="15"/>
  <c r="M89" i="15"/>
  <c r="O91" i="15"/>
  <c r="K39" i="15"/>
  <c r="M49" i="15"/>
  <c r="N15" i="15"/>
  <c r="M87" i="15"/>
  <c r="O20" i="15"/>
  <c r="O36" i="15"/>
  <c r="K83" i="15"/>
  <c r="N13" i="15"/>
  <c r="L15" i="15"/>
  <c r="L34" i="15"/>
  <c r="K60" i="15"/>
  <c r="O70" i="15"/>
  <c r="L75" i="15"/>
  <c r="L86" i="15"/>
  <c r="L89" i="15"/>
  <c r="K91" i="15"/>
  <c r="M90" i="15"/>
  <c r="K47" i="15"/>
  <c r="K49" i="15"/>
  <c r="O49" i="15"/>
  <c r="K90" i="15"/>
  <c r="O13" i="15"/>
  <c r="M60" i="15"/>
  <c r="N41" i="15"/>
  <c r="M63" i="15"/>
  <c r="M81" i="15"/>
  <c r="K87" i="15"/>
  <c r="O55" i="15"/>
  <c r="L73" i="15"/>
  <c r="M44" i="15"/>
  <c r="N22" i="15"/>
  <c r="M52" i="15"/>
  <c r="M54" i="15"/>
  <c r="L87" i="15"/>
  <c r="K27" i="15"/>
  <c r="L81" i="15"/>
  <c r="L79" i="15"/>
  <c r="L67" i="15"/>
  <c r="M58" i="15"/>
  <c r="K29" i="15"/>
  <c r="L83" i="15"/>
  <c r="K25" i="15"/>
  <c r="L63" i="15"/>
  <c r="N31" i="15"/>
  <c r="N24" i="15"/>
  <c r="L69" i="15"/>
  <c r="N20" i="15"/>
  <c r="K77" i="15"/>
  <c r="L71" i="15"/>
  <c r="L85" i="15"/>
  <c r="L61" i="15"/>
  <c r="L65" i="15"/>
  <c r="CB11" i="10"/>
  <c r="CD11" i="10"/>
  <c r="CQ11" i="10"/>
  <c r="CS11" i="10"/>
  <c r="N12" i="15"/>
  <c r="K12" i="15"/>
  <c r="CB12" i="10"/>
  <c r="CQ12" i="10"/>
  <c r="DA12" i="10" s="1"/>
  <c r="M12" i="15"/>
  <c r="O12" i="15"/>
  <c r="L12" i="15"/>
  <c r="CG11" i="10"/>
  <c r="CV11" i="10"/>
  <c r="CQ10" i="10"/>
  <c r="DA10" i="10" s="1"/>
  <c r="CB10" i="10"/>
  <c r="CQ9" i="10"/>
  <c r="AL14" i="4"/>
  <c r="AH142" i="4"/>
  <c r="Z16" i="4"/>
  <c r="BQ9" i="10"/>
  <c r="O10" i="15"/>
  <c r="M10" i="15"/>
  <c r="N76" i="15"/>
  <c r="K76" i="15"/>
  <c r="O76" i="15"/>
  <c r="M76" i="15"/>
  <c r="L76" i="15"/>
  <c r="L10" i="15"/>
  <c r="N10" i="15"/>
  <c r="N14" i="15"/>
  <c r="K14" i="15"/>
  <c r="O14" i="15"/>
  <c r="L14" i="15"/>
  <c r="M14" i="15"/>
  <c r="N23" i="15"/>
  <c r="K23" i="15"/>
  <c r="O23" i="15"/>
  <c r="L23" i="15"/>
  <c r="M23" i="15"/>
  <c r="K32" i="15"/>
  <c r="O32" i="15"/>
  <c r="L32" i="15"/>
  <c r="M32" i="15"/>
  <c r="N32" i="15"/>
  <c r="N17" i="15"/>
  <c r="K17" i="15"/>
  <c r="O17" i="15"/>
  <c r="L17" i="15"/>
  <c r="M17" i="15"/>
  <c r="K26" i="15"/>
  <c r="O26" i="15"/>
  <c r="L26" i="15"/>
  <c r="M26" i="15"/>
  <c r="N26" i="15"/>
  <c r="N19" i="15"/>
  <c r="O19" i="15"/>
  <c r="L19" i="15"/>
  <c r="M19" i="15"/>
  <c r="K30" i="15"/>
  <c r="O30" i="15"/>
  <c r="L30" i="15"/>
  <c r="N30" i="15"/>
  <c r="M30" i="15"/>
  <c r="N33" i="15"/>
  <c r="K33" i="15"/>
  <c r="O33" i="15"/>
  <c r="L33" i="15"/>
  <c r="M33" i="15"/>
  <c r="N11" i="15"/>
  <c r="K11" i="15"/>
  <c r="O11" i="15"/>
  <c r="L11" i="15"/>
  <c r="M11" i="15"/>
  <c r="N21" i="15"/>
  <c r="K21" i="15"/>
  <c r="O21" i="15"/>
  <c r="L21" i="15"/>
  <c r="M21" i="15"/>
  <c r="K28" i="15"/>
  <c r="O28" i="15"/>
  <c r="L28" i="15"/>
  <c r="M28" i="15"/>
  <c r="N28" i="15"/>
  <c r="AY33" i="10"/>
  <c r="AY32" i="10"/>
  <c r="AY31" i="10"/>
  <c r="AY30" i="10"/>
  <c r="AY29" i="10"/>
  <c r="AY28" i="10"/>
  <c r="AY27" i="10"/>
  <c r="AY26" i="10"/>
  <c r="AY25" i="10"/>
  <c r="AY24" i="10"/>
  <c r="AY23" i="10"/>
  <c r="AY22" i="10"/>
  <c r="AY21" i="10"/>
  <c r="AY20" i="10"/>
  <c r="AY19" i="10"/>
  <c r="AY18" i="10"/>
  <c r="AY17" i="10"/>
  <c r="AY16" i="10"/>
  <c r="AY15" i="10"/>
  <c r="AY14" i="10"/>
  <c r="AY13" i="10"/>
  <c r="AY12" i="10"/>
  <c r="AY11" i="10"/>
  <c r="AY10" i="10"/>
  <c r="AY9" i="10"/>
  <c r="CL12" i="10" l="1"/>
  <c r="K10" i="15"/>
  <c r="BG10" i="10"/>
  <c r="D10" i="15" s="1"/>
  <c r="C10" i="15"/>
  <c r="AC2106" i="4"/>
  <c r="AD2105" i="4"/>
  <c r="AK5020" i="4"/>
  <c r="AL5019" i="4"/>
  <c r="AG5020" i="4"/>
  <c r="AH5019" i="4"/>
  <c r="K19" i="15"/>
  <c r="D19" i="15"/>
  <c r="C19" i="15"/>
  <c r="CL10" i="10"/>
  <c r="D11" i="15"/>
  <c r="C11" i="15"/>
  <c r="DA11" i="10"/>
  <c r="CD9" i="10"/>
  <c r="CB9" i="10"/>
  <c r="CS9" i="10"/>
  <c r="DA9" i="10" s="1"/>
  <c r="F9" i="15"/>
  <c r="G9" i="15"/>
  <c r="J9" i="15"/>
  <c r="AL15" i="4"/>
  <c r="AH143" i="4"/>
  <c r="Z17" i="4"/>
  <c r="BV9" i="10"/>
  <c r="O9" i="15" s="1"/>
  <c r="BU9" i="10"/>
  <c r="N9" i="15" s="1"/>
  <c r="BT9" i="10"/>
  <c r="M9" i="15" s="1"/>
  <c r="BR9" i="10"/>
  <c r="BS9" i="10"/>
  <c r="L9" i="15" s="1"/>
  <c r="AG5021" i="4" l="1"/>
  <c r="AH5020" i="4"/>
  <c r="AK5021" i="4"/>
  <c r="AL5020" i="4"/>
  <c r="AC2107" i="4"/>
  <c r="AD2106" i="4"/>
  <c r="BF9" i="10"/>
  <c r="C9" i="15" s="1"/>
  <c r="BG9" i="10"/>
  <c r="D9" i="15" s="1"/>
  <c r="CL9" i="10"/>
  <c r="K9" i="15"/>
  <c r="AL16" i="4"/>
  <c r="AH144" i="4"/>
  <c r="Z18" i="4"/>
  <c r="AC2108" i="4" l="1"/>
  <c r="AD2107" i="4"/>
  <c r="AK5022" i="4"/>
  <c r="AL5021" i="4"/>
  <c r="AG5022" i="4"/>
  <c r="AH5021" i="4"/>
  <c r="AL17" i="4"/>
  <c r="AH145" i="4"/>
  <c r="Z19" i="4"/>
  <c r="AG5023" i="4" l="1"/>
  <c r="AH5022" i="4"/>
  <c r="AK5023" i="4"/>
  <c r="AL5022" i="4"/>
  <c r="AC2109" i="4"/>
  <c r="AD2108" i="4"/>
  <c r="AL18" i="4"/>
  <c r="AH146" i="4"/>
  <c r="Z20" i="4"/>
  <c r="AC2110" i="4" l="1"/>
  <c r="AD2109" i="4"/>
  <c r="AK5024" i="4"/>
  <c r="AL5023" i="4"/>
  <c r="AG5024" i="4"/>
  <c r="AH5023" i="4"/>
  <c r="AL19" i="4"/>
  <c r="AH147" i="4"/>
  <c r="Z21" i="4"/>
  <c r="AG5025" i="4" l="1"/>
  <c r="AH5024" i="4"/>
  <c r="AK5025" i="4"/>
  <c r="AL5024" i="4"/>
  <c r="AC2111" i="4"/>
  <c r="AD2110" i="4"/>
  <c r="AL20" i="4"/>
  <c r="AH148" i="4"/>
  <c r="Z22" i="4"/>
  <c r="AG5026" i="4" l="1"/>
  <c r="AH5025" i="4"/>
  <c r="AC2112" i="4"/>
  <c r="AD2111" i="4"/>
  <c r="AK5026" i="4"/>
  <c r="AL5025" i="4"/>
  <c r="AL21" i="4"/>
  <c r="AH149" i="4"/>
  <c r="Z23" i="4"/>
  <c r="AK5027" i="4" l="1"/>
  <c r="AL5026" i="4"/>
  <c r="AC2113" i="4"/>
  <c r="AD2112" i="4"/>
  <c r="AG5027" i="4"/>
  <c r="AH5026" i="4"/>
  <c r="AL22" i="4"/>
  <c r="AH150" i="4"/>
  <c r="Z24" i="4"/>
  <c r="AK5028" i="4" l="1"/>
  <c r="AL5027" i="4"/>
  <c r="AG5028" i="4"/>
  <c r="AH5027" i="4"/>
  <c r="AC2114" i="4"/>
  <c r="AD2113" i="4"/>
  <c r="AL23" i="4"/>
  <c r="AH151" i="4"/>
  <c r="Z25" i="4"/>
  <c r="AC2115" i="4" l="1"/>
  <c r="AD2114" i="4"/>
  <c r="AG5029" i="4"/>
  <c r="AH5028" i="4"/>
  <c r="AK5029" i="4"/>
  <c r="AL5028" i="4"/>
  <c r="AL24" i="4"/>
  <c r="AH152" i="4"/>
  <c r="Z26" i="4"/>
  <c r="AK5030" i="4" l="1"/>
  <c r="AL5029" i="4"/>
  <c r="AG5030" i="4"/>
  <c r="AH5029" i="4"/>
  <c r="AC2116" i="4"/>
  <c r="AD2115" i="4"/>
  <c r="AL25" i="4"/>
  <c r="AH153" i="4"/>
  <c r="Z27" i="4"/>
  <c r="AK5031" i="4" l="1"/>
  <c r="AL5030" i="4"/>
  <c r="AC2117" i="4"/>
  <c r="AD2116" i="4"/>
  <c r="AG5031" i="4"/>
  <c r="AH5030" i="4"/>
  <c r="AL26" i="4"/>
  <c r="AH154" i="4"/>
  <c r="Z28" i="4"/>
  <c r="AG5032" i="4" l="1"/>
  <c r="AH5031" i="4"/>
  <c r="AC2118" i="4"/>
  <c r="AD2117" i="4"/>
  <c r="AK5032" i="4"/>
  <c r="AL5031" i="4"/>
  <c r="AL27" i="4"/>
  <c r="AH155" i="4"/>
  <c r="Z29" i="4"/>
  <c r="AK5033" i="4" l="1"/>
  <c r="AL5032" i="4"/>
  <c r="AC2119" i="4"/>
  <c r="AD2118" i="4"/>
  <c r="AG5033" i="4"/>
  <c r="AH5032" i="4"/>
  <c r="AL28" i="4"/>
  <c r="AH156" i="4"/>
  <c r="Z30" i="4"/>
  <c r="AC2120" i="4" l="1"/>
  <c r="AD2119" i="4"/>
  <c r="AG5034" i="4"/>
  <c r="AH5033" i="4"/>
  <c r="AK5034" i="4"/>
  <c r="AL5033" i="4"/>
  <c r="AL29" i="4"/>
  <c r="AH157" i="4"/>
  <c r="Z31" i="4"/>
  <c r="AK5035" i="4" l="1"/>
  <c r="AL5034" i="4"/>
  <c r="AG5035" i="4"/>
  <c r="AH5034" i="4"/>
  <c r="AC2121" i="4"/>
  <c r="AD2120" i="4"/>
  <c r="AL30" i="4"/>
  <c r="AH158" i="4"/>
  <c r="Z32" i="4"/>
  <c r="AC2122" i="4" l="1"/>
  <c r="AD2121" i="4"/>
  <c r="AG5036" i="4"/>
  <c r="AH5035" i="4"/>
  <c r="AK5036" i="4"/>
  <c r="AL5035" i="4"/>
  <c r="AL31" i="4"/>
  <c r="AH159" i="4"/>
  <c r="Z33" i="4"/>
  <c r="AK5037" i="4" l="1"/>
  <c r="AL5036" i="4"/>
  <c r="AG5037" i="4"/>
  <c r="AH5036" i="4"/>
  <c r="AC2123" i="4"/>
  <c r="AD2122" i="4"/>
  <c r="AL32" i="4"/>
  <c r="AH160" i="4"/>
  <c r="Z34" i="4"/>
  <c r="AG5038" i="4" l="1"/>
  <c r="AH5037" i="4"/>
  <c r="AC2124" i="4"/>
  <c r="AD2123" i="4"/>
  <c r="AK5038" i="4"/>
  <c r="AL5037" i="4"/>
  <c r="AL33" i="4"/>
  <c r="AH161" i="4"/>
  <c r="Z35" i="4"/>
  <c r="AC2125" i="4" l="1"/>
  <c r="AD2124" i="4"/>
  <c r="AK5039" i="4"/>
  <c r="AL5038" i="4"/>
  <c r="AG5039" i="4"/>
  <c r="AH5038" i="4"/>
  <c r="AL34" i="4"/>
  <c r="AH162" i="4"/>
  <c r="Z36" i="4"/>
  <c r="AK5040" i="4" l="1"/>
  <c r="AL5039" i="4"/>
  <c r="AG5040" i="4"/>
  <c r="AH5039" i="4"/>
  <c r="AC2126" i="4"/>
  <c r="AD2125" i="4"/>
  <c r="AL35" i="4"/>
  <c r="AH163" i="4"/>
  <c r="Z37" i="4"/>
  <c r="AG5041" i="4" l="1"/>
  <c r="AH5040" i="4"/>
  <c r="AC2127" i="4"/>
  <c r="AD2126" i="4"/>
  <c r="AK5041" i="4"/>
  <c r="AL5040" i="4"/>
  <c r="AL36" i="4"/>
  <c r="AH164" i="4"/>
  <c r="Z38" i="4"/>
  <c r="AC2128" i="4" l="1"/>
  <c r="AD2127" i="4"/>
  <c r="AK5042" i="4"/>
  <c r="AL5041" i="4"/>
  <c r="AG5042" i="4"/>
  <c r="AH5041" i="4"/>
  <c r="AL37" i="4"/>
  <c r="AH165" i="4"/>
  <c r="Z39" i="4"/>
  <c r="AK5043" i="4" l="1"/>
  <c r="AL5042" i="4"/>
  <c r="AG5043" i="4"/>
  <c r="AH5042" i="4"/>
  <c r="AC2129" i="4"/>
  <c r="AD2128" i="4"/>
  <c r="AL38" i="4"/>
  <c r="AH166" i="4"/>
  <c r="Z40" i="4"/>
  <c r="AC2130" i="4" l="1"/>
  <c r="AD2129" i="4"/>
  <c r="AG5044" i="4"/>
  <c r="AH5043" i="4"/>
  <c r="AK5044" i="4"/>
  <c r="AL5043" i="4"/>
  <c r="AL39" i="4"/>
  <c r="AH167" i="4"/>
  <c r="Z41" i="4"/>
  <c r="AK5045" i="4" l="1"/>
  <c r="AL5044" i="4"/>
  <c r="AG5045" i="4"/>
  <c r="AH5044" i="4"/>
  <c r="AC2131" i="4"/>
  <c r="AD2130" i="4"/>
  <c r="AL40" i="4"/>
  <c r="AH168" i="4"/>
  <c r="Z42" i="4"/>
  <c r="AC2132" i="4" l="1"/>
  <c r="AD2131" i="4"/>
  <c r="AG5046" i="4"/>
  <c r="AH5045" i="4"/>
  <c r="AK5046" i="4"/>
  <c r="AL5045" i="4"/>
  <c r="AL41" i="4"/>
  <c r="AH169" i="4"/>
  <c r="Z43" i="4"/>
  <c r="AK5047" i="4" l="1"/>
  <c r="AL5046" i="4"/>
  <c r="AG5047" i="4"/>
  <c r="AH5046" i="4"/>
  <c r="AC2133" i="4"/>
  <c r="AD2132" i="4"/>
  <c r="AL42" i="4"/>
  <c r="AH170" i="4"/>
  <c r="Z44" i="4"/>
  <c r="AG5048" i="4" l="1"/>
  <c r="AH5047" i="4"/>
  <c r="AC2134" i="4"/>
  <c r="AD2133" i="4"/>
  <c r="AK5048" i="4"/>
  <c r="AL5047" i="4"/>
  <c r="AL43" i="4"/>
  <c r="AH171" i="4"/>
  <c r="Z45" i="4"/>
  <c r="AC2135" i="4" l="1"/>
  <c r="AD2134" i="4"/>
  <c r="AK5049" i="4"/>
  <c r="AL5048" i="4"/>
  <c r="AG5049" i="4"/>
  <c r="AH5048" i="4"/>
  <c r="AL44" i="4"/>
  <c r="AH172" i="4"/>
  <c r="Z46" i="4"/>
  <c r="AK5050" i="4" l="1"/>
  <c r="AL5049" i="4"/>
  <c r="AG5050" i="4"/>
  <c r="AH5049" i="4"/>
  <c r="AC2136" i="4"/>
  <c r="AD2135" i="4"/>
  <c r="AL45" i="4"/>
  <c r="AH173" i="4"/>
  <c r="Z47" i="4"/>
  <c r="AG5051" i="4" l="1"/>
  <c r="AH5050" i="4"/>
  <c r="AC2137" i="4"/>
  <c r="AD2136" i="4"/>
  <c r="AK5051" i="4"/>
  <c r="AL5050" i="4"/>
  <c r="AL46" i="4"/>
  <c r="AH174" i="4"/>
  <c r="Z48" i="4"/>
  <c r="AC2138" i="4" l="1"/>
  <c r="AD2137" i="4"/>
  <c r="AK5052" i="4"/>
  <c r="AL5051" i="4"/>
  <c r="AG5052" i="4"/>
  <c r="AH5051" i="4"/>
  <c r="AL47" i="4"/>
  <c r="AH175" i="4"/>
  <c r="Z49" i="4"/>
  <c r="AK5053" i="4" l="1"/>
  <c r="AL5052" i="4"/>
  <c r="AG5053" i="4"/>
  <c r="AH5052" i="4"/>
  <c r="AC2139" i="4"/>
  <c r="AD2138" i="4"/>
  <c r="AL48" i="4"/>
  <c r="AH176" i="4"/>
  <c r="Z50" i="4"/>
  <c r="AG5054" i="4" l="1"/>
  <c r="AH5053" i="4"/>
  <c r="AC2140" i="4"/>
  <c r="AD2139" i="4"/>
  <c r="AK5054" i="4"/>
  <c r="AL5053" i="4"/>
  <c r="AL49" i="4"/>
  <c r="AH177" i="4"/>
  <c r="Z51" i="4"/>
  <c r="AC2141" i="4" l="1"/>
  <c r="AD2140" i="4"/>
  <c r="AK5055" i="4"/>
  <c r="AL5054" i="4"/>
  <c r="AG5055" i="4"/>
  <c r="AH5054" i="4"/>
  <c r="AL50" i="4"/>
  <c r="AH178" i="4"/>
  <c r="Z52" i="4"/>
  <c r="AK5056" i="4" l="1"/>
  <c r="AL5055" i="4"/>
  <c r="AG5056" i="4"/>
  <c r="AH5055" i="4"/>
  <c r="AC2142" i="4"/>
  <c r="AD2141" i="4"/>
  <c r="AL51" i="4"/>
  <c r="AH179" i="4"/>
  <c r="Z53" i="4"/>
  <c r="AG5057" i="4" l="1"/>
  <c r="AH5056" i="4"/>
  <c r="AC2143" i="4"/>
  <c r="AD2142" i="4"/>
  <c r="AK5057" i="4"/>
  <c r="AL5056" i="4"/>
  <c r="AL52" i="4"/>
  <c r="AH180" i="4"/>
  <c r="Z54" i="4"/>
  <c r="AC2144" i="4" l="1"/>
  <c r="AD2143" i="4"/>
  <c r="AK5058" i="4"/>
  <c r="AL5057" i="4"/>
  <c r="AG5058" i="4"/>
  <c r="AH5057" i="4"/>
  <c r="AL53" i="4"/>
  <c r="AH181" i="4"/>
  <c r="Z55" i="4"/>
  <c r="AK5059" i="4" l="1"/>
  <c r="AL5058" i="4"/>
  <c r="AG5059" i="4"/>
  <c r="AH5058" i="4"/>
  <c r="AC2145" i="4"/>
  <c r="AD2144" i="4"/>
  <c r="AL54" i="4"/>
  <c r="AH182" i="4"/>
  <c r="Z56" i="4"/>
  <c r="AG5060" i="4" l="1"/>
  <c r="AH5059" i="4"/>
  <c r="AC2146" i="4"/>
  <c r="AD2145" i="4"/>
  <c r="AK5060" i="4"/>
  <c r="AL5059" i="4"/>
  <c r="AL55" i="4"/>
  <c r="AH183" i="4"/>
  <c r="Z57" i="4"/>
  <c r="AC2147" i="4" l="1"/>
  <c r="AD2146" i="4"/>
  <c r="AK5061" i="4"/>
  <c r="AL5060" i="4"/>
  <c r="AG5061" i="4"/>
  <c r="AH5060" i="4"/>
  <c r="AL56" i="4"/>
  <c r="AH184" i="4"/>
  <c r="Z58" i="4"/>
  <c r="AK5062" i="4" l="1"/>
  <c r="AL5061" i="4"/>
  <c r="AG5062" i="4"/>
  <c r="AH5061" i="4"/>
  <c r="AC2148" i="4"/>
  <c r="AD2147" i="4"/>
  <c r="AL57" i="4"/>
  <c r="AH185" i="4"/>
  <c r="Z59" i="4"/>
  <c r="AG5063" i="4" l="1"/>
  <c r="AH5062" i="4"/>
  <c r="AC2149" i="4"/>
  <c r="AD2148" i="4"/>
  <c r="AK5063" i="4"/>
  <c r="AL5062" i="4"/>
  <c r="AL58" i="4"/>
  <c r="AH186" i="4"/>
  <c r="Z60" i="4"/>
  <c r="AC2150" i="4" l="1"/>
  <c r="AD2149" i="4"/>
  <c r="AK5064" i="4"/>
  <c r="AL5063" i="4"/>
  <c r="AG5064" i="4"/>
  <c r="AH5063" i="4"/>
  <c r="AL59" i="4"/>
  <c r="AH187" i="4"/>
  <c r="Z61" i="4"/>
  <c r="AK5065" i="4" l="1"/>
  <c r="AL5064" i="4"/>
  <c r="AG5065" i="4"/>
  <c r="AH5064" i="4"/>
  <c r="AC2151" i="4"/>
  <c r="AD2150" i="4"/>
  <c r="AL60" i="4"/>
  <c r="AH188" i="4"/>
  <c r="Z62" i="4"/>
  <c r="AG5066" i="4" l="1"/>
  <c r="AH5065" i="4"/>
  <c r="AC2152" i="4"/>
  <c r="AD2151" i="4"/>
  <c r="AK5066" i="4"/>
  <c r="AL5065" i="4"/>
  <c r="AL61" i="4"/>
  <c r="AH189" i="4"/>
  <c r="Z63" i="4"/>
  <c r="AC2153" i="4" l="1"/>
  <c r="AD2152" i="4"/>
  <c r="AK5067" i="4"/>
  <c r="AL5066" i="4"/>
  <c r="AG5067" i="4"/>
  <c r="AH5066" i="4"/>
  <c r="AL62" i="4"/>
  <c r="AH190" i="4"/>
  <c r="Z64" i="4"/>
  <c r="AK5068" i="4" l="1"/>
  <c r="AL5067" i="4"/>
  <c r="AG5068" i="4"/>
  <c r="AH5067" i="4"/>
  <c r="AC2154" i="4"/>
  <c r="AD2153" i="4"/>
  <c r="AL63" i="4"/>
  <c r="AH191" i="4"/>
  <c r="Z65" i="4"/>
  <c r="AG5069" i="4" l="1"/>
  <c r="AH5068" i="4"/>
  <c r="AC2155" i="4"/>
  <c r="AD2154" i="4"/>
  <c r="AK5069" i="4"/>
  <c r="AL5068" i="4"/>
  <c r="AL64" i="4"/>
  <c r="AH192" i="4"/>
  <c r="Z66" i="4"/>
  <c r="AC2156" i="4" l="1"/>
  <c r="AD2155" i="4"/>
  <c r="AK5070" i="4"/>
  <c r="AL5069" i="4"/>
  <c r="AG5070" i="4"/>
  <c r="AH5069" i="4"/>
  <c r="AL65" i="4"/>
  <c r="AH193" i="4"/>
  <c r="Z67" i="4"/>
  <c r="AK5071" i="4" l="1"/>
  <c r="AL5070" i="4"/>
  <c r="AG5071" i="4"/>
  <c r="AH5070" i="4"/>
  <c r="AC2157" i="4"/>
  <c r="AD2156" i="4"/>
  <c r="AL66" i="4"/>
  <c r="AH194" i="4"/>
  <c r="Z68" i="4"/>
  <c r="AG5072" i="4" l="1"/>
  <c r="AH5071" i="4"/>
  <c r="AC2158" i="4"/>
  <c r="AD2157" i="4"/>
  <c r="AK5072" i="4"/>
  <c r="AL5071" i="4"/>
  <c r="AL67" i="4"/>
  <c r="AH195" i="4"/>
  <c r="Z69" i="4"/>
  <c r="AC2159" i="4" l="1"/>
  <c r="AD2158" i="4"/>
  <c r="AK5073" i="4"/>
  <c r="AL5072" i="4"/>
  <c r="AG5073" i="4"/>
  <c r="AH5072" i="4"/>
  <c r="AL68" i="4"/>
  <c r="AH196" i="4"/>
  <c r="Z70" i="4"/>
  <c r="AK5074" i="4" l="1"/>
  <c r="AL5073" i="4"/>
  <c r="AG5074" i="4"/>
  <c r="AH5073" i="4"/>
  <c r="AC2160" i="4"/>
  <c r="AD2159" i="4"/>
  <c r="AL69" i="4"/>
  <c r="AH197" i="4"/>
  <c r="Z71" i="4"/>
  <c r="AG5075" i="4" l="1"/>
  <c r="AH5074" i="4"/>
  <c r="AC2161" i="4"/>
  <c r="AD2160" i="4"/>
  <c r="AK5075" i="4"/>
  <c r="AL5074" i="4"/>
  <c r="AL70" i="4"/>
  <c r="AH198" i="4"/>
  <c r="Z72" i="4"/>
  <c r="AC2162" i="4" l="1"/>
  <c r="AD2161" i="4"/>
  <c r="AK5076" i="4"/>
  <c r="AL5075" i="4"/>
  <c r="AG5076" i="4"/>
  <c r="AH5075" i="4"/>
  <c r="AL71" i="4"/>
  <c r="AH199" i="4"/>
  <c r="Z73" i="4"/>
  <c r="AK5077" i="4" l="1"/>
  <c r="AL5076" i="4"/>
  <c r="AG5077" i="4"/>
  <c r="AH5076" i="4"/>
  <c r="AC2163" i="4"/>
  <c r="AD2162" i="4"/>
  <c r="AL72" i="4"/>
  <c r="AH200" i="4"/>
  <c r="Z74" i="4"/>
  <c r="AG5078" i="4" l="1"/>
  <c r="AH5077" i="4"/>
  <c r="AC2164" i="4"/>
  <c r="AD2163" i="4"/>
  <c r="AK5078" i="4"/>
  <c r="AL5077" i="4"/>
  <c r="AL73" i="4"/>
  <c r="AH201" i="4"/>
  <c r="Z75" i="4"/>
  <c r="AC2165" i="4" l="1"/>
  <c r="AD2164" i="4"/>
  <c r="AK5079" i="4"/>
  <c r="AL5078" i="4"/>
  <c r="AG5079" i="4"/>
  <c r="AH5078" i="4"/>
  <c r="AL74" i="4"/>
  <c r="AH202" i="4"/>
  <c r="Z76" i="4"/>
  <c r="AK5080" i="4" l="1"/>
  <c r="AL5079" i="4"/>
  <c r="AG5080" i="4"/>
  <c r="AH5079" i="4"/>
  <c r="AC2166" i="4"/>
  <c r="AD2165" i="4"/>
  <c r="AL75" i="4"/>
  <c r="AH203" i="4"/>
  <c r="Z77" i="4"/>
  <c r="AG5081" i="4" l="1"/>
  <c r="AH5080" i="4"/>
  <c r="AC2167" i="4"/>
  <c r="AD2166" i="4"/>
  <c r="AK5081" i="4"/>
  <c r="AL5080" i="4"/>
  <c r="AL76" i="4"/>
  <c r="AH204" i="4"/>
  <c r="Z78" i="4"/>
  <c r="AC2168" i="4" l="1"/>
  <c r="AD2167" i="4"/>
  <c r="AK5082" i="4"/>
  <c r="AL5081" i="4"/>
  <c r="AG5082" i="4"/>
  <c r="AH5081" i="4"/>
  <c r="AL77" i="4"/>
  <c r="AH205" i="4"/>
  <c r="Z79" i="4"/>
  <c r="AK5083" i="4" l="1"/>
  <c r="AL5082" i="4"/>
  <c r="AG5083" i="4"/>
  <c r="AH5082" i="4"/>
  <c r="AC2169" i="4"/>
  <c r="AD2168" i="4"/>
  <c r="AL78" i="4"/>
  <c r="AH206" i="4"/>
  <c r="Z80" i="4"/>
  <c r="AG5084" i="4" l="1"/>
  <c r="AH5083" i="4"/>
  <c r="AC2170" i="4"/>
  <c r="AD2169" i="4"/>
  <c r="AK5084" i="4"/>
  <c r="AL5083" i="4"/>
  <c r="AL79" i="4"/>
  <c r="AH207" i="4"/>
  <c r="Z81" i="4"/>
  <c r="AC2171" i="4" l="1"/>
  <c r="AD2170" i="4"/>
  <c r="AK5085" i="4"/>
  <c r="AL5084" i="4"/>
  <c r="AG5085" i="4"/>
  <c r="AH5084" i="4"/>
  <c r="AL80" i="4"/>
  <c r="AH208" i="4"/>
  <c r="Z82" i="4"/>
  <c r="AK5086" i="4" l="1"/>
  <c r="AL5085" i="4"/>
  <c r="AG5086" i="4"/>
  <c r="AH5085" i="4"/>
  <c r="AC2172" i="4"/>
  <c r="AD2171" i="4"/>
  <c r="AL81" i="4"/>
  <c r="AH209" i="4"/>
  <c r="Z83" i="4"/>
  <c r="AG5087" i="4" l="1"/>
  <c r="AH5086" i="4"/>
  <c r="AC2173" i="4"/>
  <c r="AD2172" i="4"/>
  <c r="AK5087" i="4"/>
  <c r="AL5086" i="4"/>
  <c r="AL82" i="4"/>
  <c r="AH210" i="4"/>
  <c r="Z84" i="4"/>
  <c r="AC2174" i="4" l="1"/>
  <c r="AD2173" i="4"/>
  <c r="AK5088" i="4"/>
  <c r="AL5087" i="4"/>
  <c r="AG5088" i="4"/>
  <c r="AH5087" i="4"/>
  <c r="AL83" i="4"/>
  <c r="AH211" i="4"/>
  <c r="Z85" i="4"/>
  <c r="AK5089" i="4" l="1"/>
  <c r="AL5088" i="4"/>
  <c r="AG5089" i="4"/>
  <c r="AH5088" i="4"/>
  <c r="AC2175" i="4"/>
  <c r="AD2174" i="4"/>
  <c r="AL84" i="4"/>
  <c r="AH212" i="4"/>
  <c r="Z86" i="4"/>
  <c r="AG5090" i="4" l="1"/>
  <c r="AH5089" i="4"/>
  <c r="AC2176" i="4"/>
  <c r="AD2175" i="4"/>
  <c r="AK5090" i="4"/>
  <c r="AL5089" i="4"/>
  <c r="AL85" i="4"/>
  <c r="AH213" i="4"/>
  <c r="Z87" i="4"/>
  <c r="AC2177" i="4" l="1"/>
  <c r="AD2176" i="4"/>
  <c r="AK5091" i="4"/>
  <c r="AL5090" i="4"/>
  <c r="AG5091" i="4"/>
  <c r="AH5090" i="4"/>
  <c r="AL86" i="4"/>
  <c r="AH214" i="4"/>
  <c r="Z88" i="4"/>
  <c r="AK5092" i="4" l="1"/>
  <c r="AL5091" i="4"/>
  <c r="AG5092" i="4"/>
  <c r="AH5091" i="4"/>
  <c r="AC2178" i="4"/>
  <c r="AD2177" i="4"/>
  <c r="AL87" i="4"/>
  <c r="AH215" i="4"/>
  <c r="Z89" i="4"/>
  <c r="AG5093" i="4" l="1"/>
  <c r="AH5092" i="4"/>
  <c r="AC2179" i="4"/>
  <c r="AD2178" i="4"/>
  <c r="AK5093" i="4"/>
  <c r="AL5092" i="4"/>
  <c r="AL88" i="4"/>
  <c r="AH216" i="4"/>
  <c r="Z90" i="4"/>
  <c r="AK5094" i="4" l="1"/>
  <c r="AL5093" i="4"/>
  <c r="AC2180" i="4"/>
  <c r="AD2179" i="4"/>
  <c r="AG5094" i="4"/>
  <c r="AH5093" i="4"/>
  <c r="AL89" i="4"/>
  <c r="AH217" i="4"/>
  <c r="Z91" i="4"/>
  <c r="AG5095" i="4" l="1"/>
  <c r="AH5094" i="4"/>
  <c r="AC2181" i="4"/>
  <c r="AD2180" i="4"/>
  <c r="AK5095" i="4"/>
  <c r="AL5094" i="4"/>
  <c r="AL90" i="4"/>
  <c r="AH218" i="4"/>
  <c r="Z92" i="4"/>
  <c r="AK5096" i="4" l="1"/>
  <c r="AL5095" i="4"/>
  <c r="AC2182" i="4"/>
  <c r="AD2181" i="4"/>
  <c r="AG5096" i="4"/>
  <c r="AH5095" i="4"/>
  <c r="AL91" i="4"/>
  <c r="AH219" i="4"/>
  <c r="Z93" i="4"/>
  <c r="AC2183" i="4" l="1"/>
  <c r="AD2182" i="4"/>
  <c r="AG5097" i="4"/>
  <c r="AH5096" i="4"/>
  <c r="AK5097" i="4"/>
  <c r="AL5096" i="4"/>
  <c r="AL92" i="4"/>
  <c r="AH220" i="4"/>
  <c r="Z94" i="4"/>
  <c r="AG5098" i="4" l="1"/>
  <c r="AH5097" i="4"/>
  <c r="AK5098" i="4"/>
  <c r="AL5097" i="4"/>
  <c r="AC2184" i="4"/>
  <c r="AD2183" i="4"/>
  <c r="AL93" i="4"/>
  <c r="AH221" i="4"/>
  <c r="Z95" i="4"/>
  <c r="AK5099" i="4" l="1"/>
  <c r="AL5098" i="4"/>
  <c r="AC2185" i="4"/>
  <c r="AD2184" i="4"/>
  <c r="AG5099" i="4"/>
  <c r="AH5098" i="4"/>
  <c r="AL94" i="4"/>
  <c r="AH222" i="4"/>
  <c r="Z96" i="4"/>
  <c r="AC2186" i="4" l="1"/>
  <c r="AD2185" i="4"/>
  <c r="AG5100" i="4"/>
  <c r="AH5099" i="4"/>
  <c r="AK5100" i="4"/>
  <c r="AL5099" i="4"/>
  <c r="AL95" i="4"/>
  <c r="AH223" i="4"/>
  <c r="Z97" i="4"/>
  <c r="AG5101" i="4" l="1"/>
  <c r="AH5100" i="4"/>
  <c r="AK5101" i="4"/>
  <c r="AL5100" i="4"/>
  <c r="AC2187" i="4"/>
  <c r="AD2186" i="4"/>
  <c r="AL96" i="4"/>
  <c r="AH224" i="4"/>
  <c r="Z98" i="4"/>
  <c r="AK5102" i="4" l="1"/>
  <c r="AL5101" i="4"/>
  <c r="AC2188" i="4"/>
  <c r="AD2187" i="4"/>
  <c r="AG5102" i="4"/>
  <c r="AH5101" i="4"/>
  <c r="AL97" i="4"/>
  <c r="AH225" i="4"/>
  <c r="Z99" i="4"/>
  <c r="AC2189" i="4" l="1"/>
  <c r="AD2188" i="4"/>
  <c r="AG5103" i="4"/>
  <c r="AH5102" i="4"/>
  <c r="AK5103" i="4"/>
  <c r="AL5102" i="4"/>
  <c r="AL98" i="4"/>
  <c r="AH226" i="4"/>
  <c r="Z100" i="4"/>
  <c r="AG5104" i="4" l="1"/>
  <c r="AH5103" i="4"/>
  <c r="AK5104" i="4"/>
  <c r="AL5103" i="4"/>
  <c r="AC2190" i="4"/>
  <c r="AD2189" i="4"/>
  <c r="AL99" i="4"/>
  <c r="AH227" i="4"/>
  <c r="Z101" i="4"/>
  <c r="AK5105" i="4" l="1"/>
  <c r="AL5104" i="4"/>
  <c r="AC2191" i="4"/>
  <c r="AD2190" i="4"/>
  <c r="AG5105" i="4"/>
  <c r="AH5104" i="4"/>
  <c r="AL100" i="4"/>
  <c r="AH228" i="4"/>
  <c r="Z102" i="4"/>
  <c r="AC2192" i="4" l="1"/>
  <c r="AD2191" i="4"/>
  <c r="AG5106" i="4"/>
  <c r="AH5105" i="4"/>
  <c r="AK5106" i="4"/>
  <c r="AL5105" i="4"/>
  <c r="AL101" i="4"/>
  <c r="AH229" i="4"/>
  <c r="Z103" i="4"/>
  <c r="AG5107" i="4" l="1"/>
  <c r="AH5106" i="4"/>
  <c r="AK5107" i="4"/>
  <c r="AL5106" i="4"/>
  <c r="AC2193" i="4"/>
  <c r="AD2192" i="4"/>
  <c r="AL102" i="4"/>
  <c r="AH230" i="4"/>
  <c r="Z104" i="4"/>
  <c r="AK5108" i="4" l="1"/>
  <c r="AL5107" i="4"/>
  <c r="AC2194" i="4"/>
  <c r="AD2193" i="4"/>
  <c r="AG5108" i="4"/>
  <c r="AH5107" i="4"/>
  <c r="AL103" i="4"/>
  <c r="AH231" i="4"/>
  <c r="Z105" i="4"/>
  <c r="AC2195" i="4" l="1"/>
  <c r="AD2194" i="4"/>
  <c r="AG5109" i="4"/>
  <c r="AH5108" i="4"/>
  <c r="AK5109" i="4"/>
  <c r="AL5108" i="4"/>
  <c r="AL104" i="4"/>
  <c r="AH232" i="4"/>
  <c r="Z106" i="4"/>
  <c r="AG5110" i="4" l="1"/>
  <c r="AH5109" i="4"/>
  <c r="AK5110" i="4"/>
  <c r="AL5109" i="4"/>
  <c r="AC2196" i="4"/>
  <c r="AD2195" i="4"/>
  <c r="AL105" i="4"/>
  <c r="AH233" i="4"/>
  <c r="Z107" i="4"/>
  <c r="AK5111" i="4" l="1"/>
  <c r="AL5110" i="4"/>
  <c r="AC2197" i="4"/>
  <c r="AD2196" i="4"/>
  <c r="AG5111" i="4"/>
  <c r="AH5110" i="4"/>
  <c r="AL106" i="4"/>
  <c r="AH234" i="4"/>
  <c r="Z108" i="4"/>
  <c r="AC2198" i="4" l="1"/>
  <c r="AD2197" i="4"/>
  <c r="AG5112" i="4"/>
  <c r="AH5111" i="4"/>
  <c r="AK5112" i="4"/>
  <c r="AL5111" i="4"/>
  <c r="AL107" i="4"/>
  <c r="AH235" i="4"/>
  <c r="Z109" i="4"/>
  <c r="AG5113" i="4" l="1"/>
  <c r="AH5112" i="4"/>
  <c r="AK5113" i="4"/>
  <c r="AL5112" i="4"/>
  <c r="AC2199" i="4"/>
  <c r="AD2198" i="4"/>
  <c r="AL108" i="4"/>
  <c r="AH236" i="4"/>
  <c r="Z110" i="4"/>
  <c r="AK5114" i="4" l="1"/>
  <c r="AL5113" i="4"/>
  <c r="AC2200" i="4"/>
  <c r="AD2199" i="4"/>
  <c r="AG5114" i="4"/>
  <c r="AH5113" i="4"/>
  <c r="AL109" i="4"/>
  <c r="AH237" i="4"/>
  <c r="Z111" i="4"/>
  <c r="AC2201" i="4" l="1"/>
  <c r="AD2200" i="4"/>
  <c r="AG5115" i="4"/>
  <c r="AH5114" i="4"/>
  <c r="AK5115" i="4"/>
  <c r="AL5114" i="4"/>
  <c r="AL110" i="4"/>
  <c r="AH238" i="4"/>
  <c r="Z112" i="4"/>
  <c r="AG5116" i="4" l="1"/>
  <c r="AH5115" i="4"/>
  <c r="AK5116" i="4"/>
  <c r="AL5115" i="4"/>
  <c r="AC2202" i="4"/>
  <c r="AD2201" i="4"/>
  <c r="AL111" i="4"/>
  <c r="AH239" i="4"/>
  <c r="Z113" i="4"/>
  <c r="AK5117" i="4" l="1"/>
  <c r="AL5116" i="4"/>
  <c r="AC2203" i="4"/>
  <c r="AD2202" i="4"/>
  <c r="AG5117" i="4"/>
  <c r="AH5116" i="4"/>
  <c r="AL112" i="4"/>
  <c r="AH240" i="4"/>
  <c r="Z114" i="4"/>
  <c r="AC2204" i="4" l="1"/>
  <c r="AD2203" i="4"/>
  <c r="AG5118" i="4"/>
  <c r="AH5117" i="4"/>
  <c r="AK5118" i="4"/>
  <c r="AL5117" i="4"/>
  <c r="AL113" i="4"/>
  <c r="AH241" i="4"/>
  <c r="Z115" i="4"/>
  <c r="AG5119" i="4" l="1"/>
  <c r="AH5118" i="4"/>
  <c r="AK5119" i="4"/>
  <c r="AL5118" i="4"/>
  <c r="AC2205" i="4"/>
  <c r="AD2204" i="4"/>
  <c r="AL114" i="4"/>
  <c r="AH242" i="4"/>
  <c r="Z116" i="4"/>
  <c r="AK5120" i="4" l="1"/>
  <c r="AL5119" i="4"/>
  <c r="AC2206" i="4"/>
  <c r="AD2205" i="4"/>
  <c r="AG5120" i="4"/>
  <c r="AH5119" i="4"/>
  <c r="AL115" i="4"/>
  <c r="AH243" i="4"/>
  <c r="Z117" i="4"/>
  <c r="AG5121" i="4" l="1"/>
  <c r="AH5120" i="4"/>
  <c r="AC2207" i="4"/>
  <c r="AD2206" i="4"/>
  <c r="AK5121" i="4"/>
  <c r="AL5120" i="4"/>
  <c r="AL116" i="4"/>
  <c r="AH244" i="4"/>
  <c r="Z118" i="4"/>
  <c r="AC2208" i="4" l="1"/>
  <c r="AD2207" i="4"/>
  <c r="AK5122" i="4"/>
  <c r="AL5121" i="4"/>
  <c r="AG5122" i="4"/>
  <c r="AH5121" i="4"/>
  <c r="AL117" i="4"/>
  <c r="AH245" i="4"/>
  <c r="Z119" i="4"/>
  <c r="AK5123" i="4" l="1"/>
  <c r="AL5122" i="4"/>
  <c r="AG5123" i="4"/>
  <c r="AH5122" i="4"/>
  <c r="AC2209" i="4"/>
  <c r="AD2208" i="4"/>
  <c r="AL118" i="4"/>
  <c r="AH246" i="4"/>
  <c r="Z120" i="4"/>
  <c r="AG5124" i="4" l="1"/>
  <c r="AH5123" i="4"/>
  <c r="AC2210" i="4"/>
  <c r="AD2209" i="4"/>
  <c r="AK5124" i="4"/>
  <c r="AL5123" i="4"/>
  <c r="AL119" i="4"/>
  <c r="AH247" i="4"/>
  <c r="Z121" i="4"/>
  <c r="AC2211" i="4" l="1"/>
  <c r="AD2210" i="4"/>
  <c r="AK5125" i="4"/>
  <c r="AL5124" i="4"/>
  <c r="AG5125" i="4"/>
  <c r="AH5124" i="4"/>
  <c r="AL120" i="4"/>
  <c r="AH248" i="4"/>
  <c r="Z122" i="4"/>
  <c r="AK5126" i="4" l="1"/>
  <c r="AL5125" i="4"/>
  <c r="AG5126" i="4"/>
  <c r="AH5125" i="4"/>
  <c r="AC2212" i="4"/>
  <c r="AD2211" i="4"/>
  <c r="AL121" i="4"/>
  <c r="AH249" i="4"/>
  <c r="Z123" i="4"/>
  <c r="AG5127" i="4" l="1"/>
  <c r="AH5126" i="4"/>
  <c r="AC2213" i="4"/>
  <c r="AD2212" i="4"/>
  <c r="AK5127" i="4"/>
  <c r="AL5126" i="4"/>
  <c r="AL122" i="4"/>
  <c r="AH250" i="4"/>
  <c r="Z124" i="4"/>
  <c r="AC2214" i="4" l="1"/>
  <c r="AD2213" i="4"/>
  <c r="AK5128" i="4"/>
  <c r="AL5127" i="4"/>
  <c r="AG5128" i="4"/>
  <c r="AH5127" i="4"/>
  <c r="AL123" i="4"/>
  <c r="AH251" i="4"/>
  <c r="Z125" i="4"/>
  <c r="AG5129" i="4" l="1"/>
  <c r="AH5128" i="4"/>
  <c r="AK5129" i="4"/>
  <c r="AL5128" i="4"/>
  <c r="AC2215" i="4"/>
  <c r="AD2214" i="4"/>
  <c r="AL124" i="4"/>
  <c r="AH252" i="4"/>
  <c r="Z126" i="4"/>
  <c r="AC2216" i="4" l="1"/>
  <c r="AD2215" i="4"/>
  <c r="AK5130" i="4"/>
  <c r="AL5129" i="4"/>
  <c r="AG5130" i="4"/>
  <c r="AH5129" i="4"/>
  <c r="AL125" i="4"/>
  <c r="AH253" i="4"/>
  <c r="Z127" i="4"/>
  <c r="AG5131" i="4" l="1"/>
  <c r="AH5130" i="4"/>
  <c r="AK5131" i="4"/>
  <c r="AL5130" i="4"/>
  <c r="AC2217" i="4"/>
  <c r="AD2216" i="4"/>
  <c r="AL126" i="4"/>
  <c r="AH254" i="4"/>
  <c r="Z128" i="4"/>
  <c r="AK5132" i="4" l="1"/>
  <c r="AL5131" i="4"/>
  <c r="AC2218" i="4"/>
  <c r="AD2217" i="4"/>
  <c r="AG5132" i="4"/>
  <c r="AH5131" i="4"/>
  <c r="AL127" i="4"/>
  <c r="AH255" i="4"/>
  <c r="Z129" i="4"/>
  <c r="AC2219" i="4" l="1"/>
  <c r="AD2218" i="4"/>
  <c r="AG5133" i="4"/>
  <c r="AH5132" i="4"/>
  <c r="AK5133" i="4"/>
  <c r="AL5132" i="4"/>
  <c r="AL128" i="4"/>
  <c r="AH256" i="4"/>
  <c r="Z130" i="4"/>
  <c r="AG5134" i="4" l="1"/>
  <c r="AH5133" i="4"/>
  <c r="AK5134" i="4"/>
  <c r="AL5133" i="4"/>
  <c r="AC2220" i="4"/>
  <c r="AD2219" i="4"/>
  <c r="AL129" i="4"/>
  <c r="AH257" i="4"/>
  <c r="Z131" i="4"/>
  <c r="AK5135" i="4" l="1"/>
  <c r="AL5134" i="4"/>
  <c r="AC2221" i="4"/>
  <c r="AD2220" i="4"/>
  <c r="AG5135" i="4"/>
  <c r="AH5134" i="4"/>
  <c r="AL130" i="4"/>
  <c r="AH258" i="4"/>
  <c r="Z132" i="4"/>
  <c r="AC2222" i="4" l="1"/>
  <c r="AD2221" i="4"/>
  <c r="AG5136" i="4"/>
  <c r="AH5135" i="4"/>
  <c r="AK5136" i="4"/>
  <c r="AL5135" i="4"/>
  <c r="AL131" i="4"/>
  <c r="AH259" i="4"/>
  <c r="Z133" i="4"/>
  <c r="AG5137" i="4" l="1"/>
  <c r="AH5136" i="4"/>
  <c r="AK5137" i="4"/>
  <c r="AL5136" i="4"/>
  <c r="AC2223" i="4"/>
  <c r="AD2222" i="4"/>
  <c r="AL132" i="4"/>
  <c r="AH260" i="4"/>
  <c r="Z134" i="4"/>
  <c r="AK5138" i="4" l="1"/>
  <c r="AL5137" i="4"/>
  <c r="AC2224" i="4"/>
  <c r="AD2223" i="4"/>
  <c r="AG5138" i="4"/>
  <c r="AH5137" i="4"/>
  <c r="AL133" i="4"/>
  <c r="AH261" i="4"/>
  <c r="Z135" i="4"/>
  <c r="AC2225" i="4" l="1"/>
  <c r="AD2224" i="4"/>
  <c r="AG5139" i="4"/>
  <c r="AH5138" i="4"/>
  <c r="AK5139" i="4"/>
  <c r="AL5138" i="4"/>
  <c r="AL134" i="4"/>
  <c r="AH262" i="4"/>
  <c r="Z136" i="4"/>
  <c r="AG5140" i="4" l="1"/>
  <c r="AH5139" i="4"/>
  <c r="AK5140" i="4"/>
  <c r="AL5139" i="4"/>
  <c r="AC2226" i="4"/>
  <c r="AD2225" i="4"/>
  <c r="AL135" i="4"/>
  <c r="AH263" i="4"/>
  <c r="Z137" i="4"/>
  <c r="AK5141" i="4" l="1"/>
  <c r="AL5140" i="4"/>
  <c r="AC2227" i="4"/>
  <c r="AD2226" i="4"/>
  <c r="AG5141" i="4"/>
  <c r="AH5140" i="4"/>
  <c r="AL136" i="4"/>
  <c r="AH264" i="4"/>
  <c r="Z138" i="4"/>
  <c r="AC2228" i="4" l="1"/>
  <c r="AD2227" i="4"/>
  <c r="AG5142" i="4"/>
  <c r="AH5141" i="4"/>
  <c r="AK5142" i="4"/>
  <c r="AL5141" i="4"/>
  <c r="AL137" i="4"/>
  <c r="AH265" i="4"/>
  <c r="Z139" i="4"/>
  <c r="AG5143" i="4" l="1"/>
  <c r="AH5142" i="4"/>
  <c r="AK5143" i="4"/>
  <c r="AL5142" i="4"/>
  <c r="AC2229" i="4"/>
  <c r="AD2228" i="4"/>
  <c r="AL138" i="4"/>
  <c r="AH266" i="4"/>
  <c r="Z140" i="4"/>
  <c r="AK5144" i="4" l="1"/>
  <c r="AL5143" i="4"/>
  <c r="AC2230" i="4"/>
  <c r="AD2229" i="4"/>
  <c r="AG5144" i="4"/>
  <c r="AH5143" i="4"/>
  <c r="AL139" i="4"/>
  <c r="AH267" i="4"/>
  <c r="Z141" i="4"/>
  <c r="AC2231" i="4" l="1"/>
  <c r="AD2230" i="4"/>
  <c r="AG5145" i="4"/>
  <c r="AH5144" i="4"/>
  <c r="AK5145" i="4"/>
  <c r="AL5144" i="4"/>
  <c r="AL140" i="4"/>
  <c r="AH268" i="4"/>
  <c r="Z142" i="4"/>
  <c r="AG5146" i="4" l="1"/>
  <c r="AH5145" i="4"/>
  <c r="AK5146" i="4"/>
  <c r="AL5145" i="4"/>
  <c r="AC2232" i="4"/>
  <c r="AD2231" i="4"/>
  <c r="AL141" i="4"/>
  <c r="AH269" i="4"/>
  <c r="Z143" i="4"/>
  <c r="AK5147" i="4" l="1"/>
  <c r="AL5146" i="4"/>
  <c r="AC2233" i="4"/>
  <c r="AD2232" i="4"/>
  <c r="AG5147" i="4"/>
  <c r="AH5146" i="4"/>
  <c r="AL142" i="4"/>
  <c r="AH270" i="4"/>
  <c r="Z144" i="4"/>
  <c r="AC2234" i="4" l="1"/>
  <c r="AD2233" i="4"/>
  <c r="AG5148" i="4"/>
  <c r="AH5147" i="4"/>
  <c r="AK5148" i="4"/>
  <c r="AL5147" i="4"/>
  <c r="AL143" i="4"/>
  <c r="AH271" i="4"/>
  <c r="Z145" i="4"/>
  <c r="AG5149" i="4" l="1"/>
  <c r="AH5148" i="4"/>
  <c r="AK5149" i="4"/>
  <c r="AL5148" i="4"/>
  <c r="AC2235" i="4"/>
  <c r="AD2234" i="4"/>
  <c r="AL144" i="4"/>
  <c r="AH272" i="4"/>
  <c r="Z146" i="4"/>
  <c r="AK5150" i="4" l="1"/>
  <c r="AL5149" i="4"/>
  <c r="AC2236" i="4"/>
  <c r="AD2235" i="4"/>
  <c r="AG5150" i="4"/>
  <c r="AH5149" i="4"/>
  <c r="AL145" i="4"/>
  <c r="AH273" i="4"/>
  <c r="Z147" i="4"/>
  <c r="AC2237" i="4" l="1"/>
  <c r="AD2236" i="4"/>
  <c r="AG5151" i="4"/>
  <c r="AH5150" i="4"/>
  <c r="AK5151" i="4"/>
  <c r="AL5150" i="4"/>
  <c r="AL146" i="4"/>
  <c r="AH274" i="4"/>
  <c r="Z148" i="4"/>
  <c r="AG5152" i="4" l="1"/>
  <c r="AH5151" i="4"/>
  <c r="AK5152" i="4"/>
  <c r="AL5151" i="4"/>
  <c r="AC2238" i="4"/>
  <c r="AD2237" i="4"/>
  <c r="AL147" i="4"/>
  <c r="AH275" i="4"/>
  <c r="Z149" i="4"/>
  <c r="AK5153" i="4" l="1"/>
  <c r="AL5152" i="4"/>
  <c r="AC2239" i="4"/>
  <c r="AD2238" i="4"/>
  <c r="AG5153" i="4"/>
  <c r="AH5152" i="4"/>
  <c r="AL148" i="4"/>
  <c r="AH276" i="4"/>
  <c r="Z150" i="4"/>
  <c r="AC2240" i="4" l="1"/>
  <c r="AD2239" i="4"/>
  <c r="AG5154" i="4"/>
  <c r="AH5153" i="4"/>
  <c r="AK5154" i="4"/>
  <c r="AL5153" i="4"/>
  <c r="AL149" i="4"/>
  <c r="AH277" i="4"/>
  <c r="Z151" i="4"/>
  <c r="AG5155" i="4" l="1"/>
  <c r="AH5154" i="4"/>
  <c r="AK5155" i="4"/>
  <c r="AL5154" i="4"/>
  <c r="AC2241" i="4"/>
  <c r="AD2240" i="4"/>
  <c r="AL150" i="4"/>
  <c r="AH278" i="4"/>
  <c r="Z152" i="4"/>
  <c r="AK5156" i="4" l="1"/>
  <c r="AL5155" i="4"/>
  <c r="AC2242" i="4"/>
  <c r="AD2241" i="4"/>
  <c r="AG5156" i="4"/>
  <c r="AH5155" i="4"/>
  <c r="AL151" i="4"/>
  <c r="AH279" i="4"/>
  <c r="Z153" i="4"/>
  <c r="AC2243" i="4" l="1"/>
  <c r="AD2242" i="4"/>
  <c r="AG5157" i="4"/>
  <c r="AH5156" i="4"/>
  <c r="AK5157" i="4"/>
  <c r="AL5156" i="4"/>
  <c r="AL152" i="4"/>
  <c r="AH280" i="4"/>
  <c r="Z154" i="4"/>
  <c r="AG5158" i="4" l="1"/>
  <c r="AH5157" i="4"/>
  <c r="AK5158" i="4"/>
  <c r="AL5157" i="4"/>
  <c r="AC2244" i="4"/>
  <c r="AD2243" i="4"/>
  <c r="AL153" i="4"/>
  <c r="AH281" i="4"/>
  <c r="Z155" i="4"/>
  <c r="AK5159" i="4" l="1"/>
  <c r="AL5158" i="4"/>
  <c r="AC2245" i="4"/>
  <c r="AD2244" i="4"/>
  <c r="AG5159" i="4"/>
  <c r="AH5158" i="4"/>
  <c r="AL154" i="4"/>
  <c r="AH282" i="4"/>
  <c r="Z156" i="4"/>
  <c r="AC2246" i="4" l="1"/>
  <c r="AD2245" i="4"/>
  <c r="AG5160" i="4"/>
  <c r="AH5159" i="4"/>
  <c r="AK5160" i="4"/>
  <c r="AL5159" i="4"/>
  <c r="AL155" i="4"/>
  <c r="AH283" i="4"/>
  <c r="Z157" i="4"/>
  <c r="AG5161" i="4" l="1"/>
  <c r="AH5160" i="4"/>
  <c r="AK5161" i="4"/>
  <c r="AL5160" i="4"/>
  <c r="AC2247" i="4"/>
  <c r="AD2246" i="4"/>
  <c r="AL156" i="4"/>
  <c r="AH284" i="4"/>
  <c r="Z158" i="4"/>
  <c r="AK5162" i="4" l="1"/>
  <c r="AL5161" i="4"/>
  <c r="AC2248" i="4"/>
  <c r="AD2247" i="4"/>
  <c r="AG5162" i="4"/>
  <c r="AH5161" i="4"/>
  <c r="AL157" i="4"/>
  <c r="AH285" i="4"/>
  <c r="Z159" i="4"/>
  <c r="AC2249" i="4" l="1"/>
  <c r="AD2248" i="4"/>
  <c r="AG5163" i="4"/>
  <c r="AH5162" i="4"/>
  <c r="AK5163" i="4"/>
  <c r="AL5162" i="4"/>
  <c r="AL158" i="4"/>
  <c r="AH286" i="4"/>
  <c r="Z160" i="4"/>
  <c r="AG5164" i="4" l="1"/>
  <c r="AH5163" i="4"/>
  <c r="AK5164" i="4"/>
  <c r="AL5163" i="4"/>
  <c r="AC2250" i="4"/>
  <c r="AD2249" i="4"/>
  <c r="AL159" i="4"/>
  <c r="AH287" i="4"/>
  <c r="Z161" i="4"/>
  <c r="AK5165" i="4" l="1"/>
  <c r="AL5164" i="4"/>
  <c r="AC2251" i="4"/>
  <c r="AD2250" i="4"/>
  <c r="AG5165" i="4"/>
  <c r="AH5164" i="4"/>
  <c r="AL160" i="4"/>
  <c r="AH288" i="4"/>
  <c r="Z162" i="4"/>
  <c r="AC2252" i="4" l="1"/>
  <c r="AD2251" i="4"/>
  <c r="AG5166" i="4"/>
  <c r="AH5165" i="4"/>
  <c r="AK5166" i="4"/>
  <c r="AL5165" i="4"/>
  <c r="AL161" i="4"/>
  <c r="AH289" i="4"/>
  <c r="Z163" i="4"/>
  <c r="AG5167" i="4" l="1"/>
  <c r="AH5166" i="4"/>
  <c r="AK5167" i="4"/>
  <c r="AL5166" i="4"/>
  <c r="AC2253" i="4"/>
  <c r="AD2252" i="4"/>
  <c r="AL162" i="4"/>
  <c r="AH290" i="4"/>
  <c r="Z164" i="4"/>
  <c r="AK5168" i="4" l="1"/>
  <c r="AL5167" i="4"/>
  <c r="AC2254" i="4"/>
  <c r="AD2253" i="4"/>
  <c r="AG5168" i="4"/>
  <c r="AH5167" i="4"/>
  <c r="AL163" i="4"/>
  <c r="AH291" i="4"/>
  <c r="Z165" i="4"/>
  <c r="AC2255" i="4" l="1"/>
  <c r="AD2254" i="4"/>
  <c r="AG5169" i="4"/>
  <c r="AH5168" i="4"/>
  <c r="AK5169" i="4"/>
  <c r="AL5168" i="4"/>
  <c r="AL164" i="4"/>
  <c r="AH292" i="4"/>
  <c r="Z166" i="4"/>
  <c r="AG5170" i="4" l="1"/>
  <c r="AH5169" i="4"/>
  <c r="AK5170" i="4"/>
  <c r="AL5169" i="4"/>
  <c r="AC2256" i="4"/>
  <c r="AD2255" i="4"/>
  <c r="AL165" i="4"/>
  <c r="AH293" i="4"/>
  <c r="Z167" i="4"/>
  <c r="AK5171" i="4" l="1"/>
  <c r="AL5170" i="4"/>
  <c r="AC2257" i="4"/>
  <c r="AD2256" i="4"/>
  <c r="AG5171" i="4"/>
  <c r="AH5170" i="4"/>
  <c r="AL166" i="4"/>
  <c r="AH294" i="4"/>
  <c r="Z168" i="4"/>
  <c r="AC2258" i="4" l="1"/>
  <c r="AD2257" i="4"/>
  <c r="AG5172" i="4"/>
  <c r="AH5171" i="4"/>
  <c r="AK5172" i="4"/>
  <c r="AL5171" i="4"/>
  <c r="AL167" i="4"/>
  <c r="AH295" i="4"/>
  <c r="Z169" i="4"/>
  <c r="AG5173" i="4" l="1"/>
  <c r="AH5172" i="4"/>
  <c r="AK5173" i="4"/>
  <c r="AL5172" i="4"/>
  <c r="AC2259" i="4"/>
  <c r="AD2258" i="4"/>
  <c r="AL168" i="4"/>
  <c r="AH296" i="4"/>
  <c r="Z170" i="4"/>
  <c r="AK5174" i="4" l="1"/>
  <c r="AL5173" i="4"/>
  <c r="AC2260" i="4"/>
  <c r="AD2259" i="4"/>
  <c r="AG5174" i="4"/>
  <c r="AH5173" i="4"/>
  <c r="AL169" i="4"/>
  <c r="AH297" i="4"/>
  <c r="Z171" i="4"/>
  <c r="AC2261" i="4" l="1"/>
  <c r="AD2260" i="4"/>
  <c r="AG5175" i="4"/>
  <c r="AH5174" i="4"/>
  <c r="AK5175" i="4"/>
  <c r="AL5174" i="4"/>
  <c r="AL170" i="4"/>
  <c r="AH298" i="4"/>
  <c r="Z172" i="4"/>
  <c r="AG5176" i="4" l="1"/>
  <c r="AH5175" i="4"/>
  <c r="AK5176" i="4"/>
  <c r="AL5175" i="4"/>
  <c r="AC2262" i="4"/>
  <c r="AD2261" i="4"/>
  <c r="AL171" i="4"/>
  <c r="AH299" i="4"/>
  <c r="Z173" i="4"/>
  <c r="AK5177" i="4" l="1"/>
  <c r="AL5176" i="4"/>
  <c r="AC2263" i="4"/>
  <c r="AD2262" i="4"/>
  <c r="AG5177" i="4"/>
  <c r="AH5176" i="4"/>
  <c r="AL172" i="4"/>
  <c r="AH300" i="4"/>
  <c r="Z174" i="4"/>
  <c r="AC2264" i="4" l="1"/>
  <c r="AD2263" i="4"/>
  <c r="AG5178" i="4"/>
  <c r="AH5177" i="4"/>
  <c r="AK5178" i="4"/>
  <c r="AL5177" i="4"/>
  <c r="AL173" i="4"/>
  <c r="AH301" i="4"/>
  <c r="Z175" i="4"/>
  <c r="AG5179" i="4" l="1"/>
  <c r="AH5178" i="4"/>
  <c r="AK5179" i="4"/>
  <c r="AL5178" i="4"/>
  <c r="AC2265" i="4"/>
  <c r="AD2264" i="4"/>
  <c r="AL174" i="4"/>
  <c r="AH302" i="4"/>
  <c r="Z176" i="4"/>
  <c r="AK5180" i="4" l="1"/>
  <c r="AL5179" i="4"/>
  <c r="AC2266" i="4"/>
  <c r="AD2265" i="4"/>
  <c r="AG5180" i="4"/>
  <c r="AH5179" i="4"/>
  <c r="AL175" i="4"/>
  <c r="AH303" i="4"/>
  <c r="Z177" i="4"/>
  <c r="AC2267" i="4" l="1"/>
  <c r="AD2266" i="4"/>
  <c r="AG5181" i="4"/>
  <c r="AH5180" i="4"/>
  <c r="AK5181" i="4"/>
  <c r="AL5180" i="4"/>
  <c r="AL176" i="4"/>
  <c r="AH304" i="4"/>
  <c r="Z178" i="4"/>
  <c r="AG5182" i="4" l="1"/>
  <c r="AH5181" i="4"/>
  <c r="AK5182" i="4"/>
  <c r="AL5181" i="4"/>
  <c r="AC2268" i="4"/>
  <c r="AD2267" i="4"/>
  <c r="AL177" i="4"/>
  <c r="AH305" i="4"/>
  <c r="Z179" i="4"/>
  <c r="AK5183" i="4" l="1"/>
  <c r="AL5182" i="4"/>
  <c r="AC2269" i="4"/>
  <c r="AD2268" i="4"/>
  <c r="AG5183" i="4"/>
  <c r="AH5182" i="4"/>
  <c r="AL178" i="4"/>
  <c r="AH306" i="4"/>
  <c r="Z180" i="4"/>
  <c r="AC2270" i="4" l="1"/>
  <c r="AD2269" i="4"/>
  <c r="AG5184" i="4"/>
  <c r="AH5183" i="4"/>
  <c r="AK5184" i="4"/>
  <c r="AL5183" i="4"/>
  <c r="AL179" i="4"/>
  <c r="AH307" i="4"/>
  <c r="Z181" i="4"/>
  <c r="AG5185" i="4" l="1"/>
  <c r="AH5184" i="4"/>
  <c r="AK5185" i="4"/>
  <c r="AL5184" i="4"/>
  <c r="AC2271" i="4"/>
  <c r="AD2270" i="4"/>
  <c r="AL180" i="4"/>
  <c r="AH308" i="4"/>
  <c r="Z182" i="4"/>
  <c r="AK5186" i="4" l="1"/>
  <c r="AL5185" i="4"/>
  <c r="AC2272" i="4"/>
  <c r="AD2271" i="4"/>
  <c r="AG5186" i="4"/>
  <c r="AH5185" i="4"/>
  <c r="AL181" i="4"/>
  <c r="AH309" i="4"/>
  <c r="Z183" i="4"/>
  <c r="AC2273" i="4" l="1"/>
  <c r="AD2272" i="4"/>
  <c r="AG5187" i="4"/>
  <c r="AH5186" i="4"/>
  <c r="AK5187" i="4"/>
  <c r="AL5186" i="4"/>
  <c r="AL182" i="4"/>
  <c r="AH310" i="4"/>
  <c r="Z184" i="4"/>
  <c r="AG5188" i="4" l="1"/>
  <c r="AH5187" i="4"/>
  <c r="AK5188" i="4"/>
  <c r="AL5187" i="4"/>
  <c r="AC2274" i="4"/>
  <c r="AD2273" i="4"/>
  <c r="AL183" i="4"/>
  <c r="AH311" i="4"/>
  <c r="Z185" i="4"/>
  <c r="AK5189" i="4" l="1"/>
  <c r="AL5188" i="4"/>
  <c r="AC2275" i="4"/>
  <c r="AD2274" i="4"/>
  <c r="AG5189" i="4"/>
  <c r="AH5188" i="4"/>
  <c r="AL184" i="4"/>
  <c r="AH312" i="4"/>
  <c r="Z186" i="4"/>
  <c r="AC2276" i="4" l="1"/>
  <c r="AD2275" i="4"/>
  <c r="AG5190" i="4"/>
  <c r="AH5189" i="4"/>
  <c r="AK5190" i="4"/>
  <c r="AL5189" i="4"/>
  <c r="AL185" i="4"/>
  <c r="AH313" i="4"/>
  <c r="Z187" i="4"/>
  <c r="AG5191" i="4" l="1"/>
  <c r="AH5190" i="4"/>
  <c r="AK5191" i="4"/>
  <c r="AL5190" i="4"/>
  <c r="AC2277" i="4"/>
  <c r="AD2276" i="4"/>
  <c r="AL186" i="4"/>
  <c r="AH314" i="4"/>
  <c r="Z188" i="4"/>
  <c r="AK5192" i="4" l="1"/>
  <c r="AL5191" i="4"/>
  <c r="AC2278" i="4"/>
  <c r="AD2277" i="4"/>
  <c r="AG5192" i="4"/>
  <c r="AH5191" i="4"/>
  <c r="AL187" i="4"/>
  <c r="AH315" i="4"/>
  <c r="Z189" i="4"/>
  <c r="AC2279" i="4" l="1"/>
  <c r="AD2278" i="4"/>
  <c r="AG5193" i="4"/>
  <c r="AH5192" i="4"/>
  <c r="AK5193" i="4"/>
  <c r="AL5192" i="4"/>
  <c r="AL188" i="4"/>
  <c r="AH316" i="4"/>
  <c r="Z190" i="4"/>
  <c r="AG5194" i="4" l="1"/>
  <c r="AH5193" i="4"/>
  <c r="AK5194" i="4"/>
  <c r="AL5193" i="4"/>
  <c r="AC2280" i="4"/>
  <c r="AD2279" i="4"/>
  <c r="AL189" i="4"/>
  <c r="AH317" i="4"/>
  <c r="Z191" i="4"/>
  <c r="AK5195" i="4" l="1"/>
  <c r="AL5194" i="4"/>
  <c r="AC2281" i="4"/>
  <c r="AD2280" i="4"/>
  <c r="AG5195" i="4"/>
  <c r="AH5194" i="4"/>
  <c r="AL190" i="4"/>
  <c r="AH318" i="4"/>
  <c r="Z192" i="4"/>
  <c r="AC2282" i="4" l="1"/>
  <c r="AD2281" i="4"/>
  <c r="AG5196" i="4"/>
  <c r="AH5195" i="4"/>
  <c r="AK5196" i="4"/>
  <c r="AL5195" i="4"/>
  <c r="AL191" i="4"/>
  <c r="AH319" i="4"/>
  <c r="Z193" i="4"/>
  <c r="AG5197" i="4" l="1"/>
  <c r="AH5196" i="4"/>
  <c r="AK5197" i="4"/>
  <c r="AL5196" i="4"/>
  <c r="AC2283" i="4"/>
  <c r="AD2282" i="4"/>
  <c r="AL192" i="4"/>
  <c r="AH320" i="4"/>
  <c r="Z194" i="4"/>
  <c r="AC2284" i="4" l="1"/>
  <c r="AD2283" i="4"/>
  <c r="AK5198" i="4"/>
  <c r="AL5197" i="4"/>
  <c r="AG5198" i="4"/>
  <c r="AH5197" i="4"/>
  <c r="AL193" i="4"/>
  <c r="AH321" i="4"/>
  <c r="Z195" i="4"/>
  <c r="AK5199" i="4" l="1"/>
  <c r="AL5198" i="4"/>
  <c r="AG5199" i="4"/>
  <c r="AH5198" i="4"/>
  <c r="AC2285" i="4"/>
  <c r="AD2284" i="4"/>
  <c r="AL194" i="4"/>
  <c r="AH322" i="4"/>
  <c r="Z196" i="4"/>
  <c r="AG5200" i="4" l="1"/>
  <c r="AH5199" i="4"/>
  <c r="AC2286" i="4"/>
  <c r="AD2285" i="4"/>
  <c r="AK5200" i="4"/>
  <c r="AL5199" i="4"/>
  <c r="AL195" i="4"/>
  <c r="AH323" i="4"/>
  <c r="Z197" i="4"/>
  <c r="AC2287" i="4" l="1"/>
  <c r="AD2286" i="4"/>
  <c r="AK5201" i="4"/>
  <c r="AL5200" i="4"/>
  <c r="AG5201" i="4"/>
  <c r="AH5200" i="4"/>
  <c r="AL196" i="4"/>
  <c r="AH324" i="4"/>
  <c r="Z198" i="4"/>
  <c r="AK5202" i="4" l="1"/>
  <c r="AL5201" i="4"/>
  <c r="AG5202" i="4"/>
  <c r="AH5201" i="4"/>
  <c r="AC2288" i="4"/>
  <c r="AD2287" i="4"/>
  <c r="AL197" i="4"/>
  <c r="AH325" i="4"/>
  <c r="Z199" i="4"/>
  <c r="AG5203" i="4" l="1"/>
  <c r="AH5202" i="4"/>
  <c r="AC2289" i="4"/>
  <c r="AD2288" i="4"/>
  <c r="AK5203" i="4"/>
  <c r="AL5202" i="4"/>
  <c r="AL198" i="4"/>
  <c r="AH326" i="4"/>
  <c r="Z200" i="4"/>
  <c r="AC2290" i="4" l="1"/>
  <c r="AD2289" i="4"/>
  <c r="AK5204" i="4"/>
  <c r="AL5203" i="4"/>
  <c r="AG5204" i="4"/>
  <c r="AH5203" i="4"/>
  <c r="AL199" i="4"/>
  <c r="AH327" i="4"/>
  <c r="Z201" i="4"/>
  <c r="AK5205" i="4" l="1"/>
  <c r="AL5204" i="4"/>
  <c r="AG5205" i="4"/>
  <c r="AH5204" i="4"/>
  <c r="AC2291" i="4"/>
  <c r="AD2290" i="4"/>
  <c r="AL200" i="4"/>
  <c r="AH328" i="4"/>
  <c r="Z202" i="4"/>
  <c r="AG5206" i="4" l="1"/>
  <c r="AH5205" i="4"/>
  <c r="AC2292" i="4"/>
  <c r="AD2291" i="4"/>
  <c r="AK5206" i="4"/>
  <c r="AL5205" i="4"/>
  <c r="AL201" i="4"/>
  <c r="AH329" i="4"/>
  <c r="Z203" i="4"/>
  <c r="AC2293" i="4" l="1"/>
  <c r="AD2292" i="4"/>
  <c r="AK5207" i="4"/>
  <c r="AL5206" i="4"/>
  <c r="AG5207" i="4"/>
  <c r="AH5206" i="4"/>
  <c r="AL202" i="4"/>
  <c r="AH330" i="4"/>
  <c r="Z204" i="4"/>
  <c r="AK5208" i="4" l="1"/>
  <c r="AL5207" i="4"/>
  <c r="AG5208" i="4"/>
  <c r="AH5207" i="4"/>
  <c r="AC2294" i="4"/>
  <c r="AD2293" i="4"/>
  <c r="AL203" i="4"/>
  <c r="AH331" i="4"/>
  <c r="Z205" i="4"/>
  <c r="AG5209" i="4" l="1"/>
  <c r="AH5208" i="4"/>
  <c r="AC2295" i="4"/>
  <c r="AD2294" i="4"/>
  <c r="AK5209" i="4"/>
  <c r="AL5208" i="4"/>
  <c r="AL204" i="4"/>
  <c r="AH332" i="4"/>
  <c r="Z206" i="4"/>
  <c r="AC2296" i="4" l="1"/>
  <c r="AD2295" i="4"/>
  <c r="AK5210" i="4"/>
  <c r="AL5209" i="4"/>
  <c r="AG5210" i="4"/>
  <c r="AH5209" i="4"/>
  <c r="AL205" i="4"/>
  <c r="AH333" i="4"/>
  <c r="Z207" i="4"/>
  <c r="AK5211" i="4" l="1"/>
  <c r="AL5210" i="4"/>
  <c r="AG5211" i="4"/>
  <c r="AH5210" i="4"/>
  <c r="AC2297" i="4"/>
  <c r="AD2296" i="4"/>
  <c r="AL206" i="4"/>
  <c r="AH334" i="4"/>
  <c r="Z208" i="4"/>
  <c r="AG5212" i="4" l="1"/>
  <c r="AH5211" i="4"/>
  <c r="AC2298" i="4"/>
  <c r="AD2297" i="4"/>
  <c r="AK5212" i="4"/>
  <c r="AL5211" i="4"/>
  <c r="AL207" i="4"/>
  <c r="AH335" i="4"/>
  <c r="Z209" i="4"/>
  <c r="AC2299" i="4" l="1"/>
  <c r="AD2298" i="4"/>
  <c r="AK5213" i="4"/>
  <c r="AL5212" i="4"/>
  <c r="AG5213" i="4"/>
  <c r="AH5212" i="4"/>
  <c r="AL208" i="4"/>
  <c r="AH336" i="4"/>
  <c r="Z210" i="4"/>
  <c r="AK5214" i="4" l="1"/>
  <c r="AL5213" i="4"/>
  <c r="AG5214" i="4"/>
  <c r="AH5213" i="4"/>
  <c r="AC2300" i="4"/>
  <c r="AD2299" i="4"/>
  <c r="AL209" i="4"/>
  <c r="AH337" i="4"/>
  <c r="Z211" i="4"/>
  <c r="AG5215" i="4" l="1"/>
  <c r="AH5214" i="4"/>
  <c r="AC2301" i="4"/>
  <c r="AD2300" i="4"/>
  <c r="AK5215" i="4"/>
  <c r="AL5214" i="4"/>
  <c r="AL210" i="4"/>
  <c r="AH338" i="4"/>
  <c r="Z212" i="4"/>
  <c r="AC2302" i="4" l="1"/>
  <c r="AD2301" i="4"/>
  <c r="AK5216" i="4"/>
  <c r="AL5215" i="4"/>
  <c r="AG5216" i="4"/>
  <c r="AH5215" i="4"/>
  <c r="AL211" i="4"/>
  <c r="AH339" i="4"/>
  <c r="Z213" i="4"/>
  <c r="AK5217" i="4" l="1"/>
  <c r="AL5216" i="4"/>
  <c r="AG5217" i="4"/>
  <c r="AH5216" i="4"/>
  <c r="AC2303" i="4"/>
  <c r="AD2302" i="4"/>
  <c r="AL212" i="4"/>
  <c r="AH340" i="4"/>
  <c r="Z214" i="4"/>
  <c r="AG5218" i="4" l="1"/>
  <c r="AH5217" i="4"/>
  <c r="AC2304" i="4"/>
  <c r="AD2303" i="4"/>
  <c r="AK5218" i="4"/>
  <c r="AL5217" i="4"/>
  <c r="AL213" i="4"/>
  <c r="AH341" i="4"/>
  <c r="Z215" i="4"/>
  <c r="AC2305" i="4" l="1"/>
  <c r="AD2304" i="4"/>
  <c r="AK5219" i="4"/>
  <c r="AL5218" i="4"/>
  <c r="AG5219" i="4"/>
  <c r="AH5218" i="4"/>
  <c r="AL214" i="4"/>
  <c r="AH342" i="4"/>
  <c r="Z216" i="4"/>
  <c r="AK5220" i="4" l="1"/>
  <c r="AL5219" i="4"/>
  <c r="AG5220" i="4"/>
  <c r="AH5219" i="4"/>
  <c r="AC2306" i="4"/>
  <c r="AD2305" i="4"/>
  <c r="AL215" i="4"/>
  <c r="AH343" i="4"/>
  <c r="Z217" i="4"/>
  <c r="AG5221" i="4" l="1"/>
  <c r="AH5220" i="4"/>
  <c r="AC2307" i="4"/>
  <c r="AD2306" i="4"/>
  <c r="AK5221" i="4"/>
  <c r="AL5220" i="4"/>
  <c r="AL216" i="4"/>
  <c r="AH344" i="4"/>
  <c r="Z218" i="4"/>
  <c r="AC2308" i="4" l="1"/>
  <c r="AD2307" i="4"/>
  <c r="AK5222" i="4"/>
  <c r="AL5221" i="4"/>
  <c r="AG5222" i="4"/>
  <c r="AH5221" i="4"/>
  <c r="AL217" i="4"/>
  <c r="AH345" i="4"/>
  <c r="Z219" i="4"/>
  <c r="AK5223" i="4" l="1"/>
  <c r="AL5222" i="4"/>
  <c r="AG5223" i="4"/>
  <c r="AH5222" i="4"/>
  <c r="AC2309" i="4"/>
  <c r="AD2308" i="4"/>
  <c r="AL218" i="4"/>
  <c r="AH346" i="4"/>
  <c r="Z220" i="4"/>
  <c r="AG5224" i="4" l="1"/>
  <c r="AH5223" i="4"/>
  <c r="AC2310" i="4"/>
  <c r="AD2309" i="4"/>
  <c r="AK5224" i="4"/>
  <c r="AL5223" i="4"/>
  <c r="AL219" i="4"/>
  <c r="AH347" i="4"/>
  <c r="Z221" i="4"/>
  <c r="AC2311" i="4" l="1"/>
  <c r="AD2310" i="4"/>
  <c r="AK5225" i="4"/>
  <c r="AL5224" i="4"/>
  <c r="AG5225" i="4"/>
  <c r="AH5224" i="4"/>
  <c r="AL220" i="4"/>
  <c r="AH348" i="4"/>
  <c r="Z222" i="4"/>
  <c r="AK5226" i="4" l="1"/>
  <c r="AL5225" i="4"/>
  <c r="AG5226" i="4"/>
  <c r="AH5225" i="4"/>
  <c r="AC2312" i="4"/>
  <c r="AD2311" i="4"/>
  <c r="AL221" i="4"/>
  <c r="AH349" i="4"/>
  <c r="Z223" i="4"/>
  <c r="AG5227" i="4" l="1"/>
  <c r="AH5226" i="4"/>
  <c r="AC2313" i="4"/>
  <c r="AD2312" i="4"/>
  <c r="AK5227" i="4"/>
  <c r="AL5226" i="4"/>
  <c r="AL222" i="4"/>
  <c r="AH350" i="4"/>
  <c r="Z224" i="4"/>
  <c r="AC2314" i="4" l="1"/>
  <c r="AD2313" i="4"/>
  <c r="AK5228" i="4"/>
  <c r="AL5227" i="4"/>
  <c r="AG5228" i="4"/>
  <c r="AH5227" i="4"/>
  <c r="AL223" i="4"/>
  <c r="AH351" i="4"/>
  <c r="Z225" i="4"/>
  <c r="AK5229" i="4" l="1"/>
  <c r="AL5228" i="4"/>
  <c r="AG5229" i="4"/>
  <c r="AH5228" i="4"/>
  <c r="AC2315" i="4"/>
  <c r="AD2314" i="4"/>
  <c r="AL224" i="4"/>
  <c r="AH352" i="4"/>
  <c r="Z226" i="4"/>
  <c r="AG5230" i="4" l="1"/>
  <c r="AH5229" i="4"/>
  <c r="AC2316" i="4"/>
  <c r="AD2315" i="4"/>
  <c r="AK5230" i="4"/>
  <c r="AL5229" i="4"/>
  <c r="AL225" i="4"/>
  <c r="AH353" i="4"/>
  <c r="Z227" i="4"/>
  <c r="AC2317" i="4" l="1"/>
  <c r="AD2316" i="4"/>
  <c r="AK5231" i="4"/>
  <c r="AL5230" i="4"/>
  <c r="AG5231" i="4"/>
  <c r="AH5230" i="4"/>
  <c r="AL226" i="4"/>
  <c r="AH354" i="4"/>
  <c r="Z228" i="4"/>
  <c r="AK5232" i="4" l="1"/>
  <c r="AL5231" i="4"/>
  <c r="AG5232" i="4"/>
  <c r="AH5231" i="4"/>
  <c r="AC2318" i="4"/>
  <c r="AD2317" i="4"/>
  <c r="AL227" i="4"/>
  <c r="AH355" i="4"/>
  <c r="Z229" i="4"/>
  <c r="AG5233" i="4" l="1"/>
  <c r="AH5232" i="4"/>
  <c r="AC2319" i="4"/>
  <c r="AD2318" i="4"/>
  <c r="AK5233" i="4"/>
  <c r="AL5232" i="4"/>
  <c r="AL228" i="4"/>
  <c r="AH356" i="4"/>
  <c r="Z230" i="4"/>
  <c r="AC2320" i="4" l="1"/>
  <c r="AD2319" i="4"/>
  <c r="AK5234" i="4"/>
  <c r="AL5233" i="4"/>
  <c r="AG5234" i="4"/>
  <c r="AH5233" i="4"/>
  <c r="AL229" i="4"/>
  <c r="AH357" i="4"/>
  <c r="Z231" i="4"/>
  <c r="AK5235" i="4" l="1"/>
  <c r="AL5234" i="4"/>
  <c r="AG5235" i="4"/>
  <c r="AH5234" i="4"/>
  <c r="AC2321" i="4"/>
  <c r="AD2320" i="4"/>
  <c r="AL230" i="4"/>
  <c r="AH358" i="4"/>
  <c r="Z232" i="4"/>
  <c r="AG5236" i="4" l="1"/>
  <c r="AH5235" i="4"/>
  <c r="AC2322" i="4"/>
  <c r="AD2321" i="4"/>
  <c r="AK5236" i="4"/>
  <c r="AL5235" i="4"/>
  <c r="AL231" i="4"/>
  <c r="AH359" i="4"/>
  <c r="Z233" i="4"/>
  <c r="AC2323" i="4" l="1"/>
  <c r="AD2322" i="4"/>
  <c r="AK5237" i="4"/>
  <c r="AL5236" i="4"/>
  <c r="AG5237" i="4"/>
  <c r="AH5236" i="4"/>
  <c r="AL232" i="4"/>
  <c r="AH360" i="4"/>
  <c r="Z234" i="4"/>
  <c r="AK5238" i="4" l="1"/>
  <c r="AL5237" i="4"/>
  <c r="AG5238" i="4"/>
  <c r="AH5237" i="4"/>
  <c r="AC2324" i="4"/>
  <c r="AD2323" i="4"/>
  <c r="AL233" i="4"/>
  <c r="AH361" i="4"/>
  <c r="Z235" i="4"/>
  <c r="AG5239" i="4" l="1"/>
  <c r="AH5238" i="4"/>
  <c r="AC2325" i="4"/>
  <c r="AD2324" i="4"/>
  <c r="AK5239" i="4"/>
  <c r="AL5238" i="4"/>
  <c r="AL234" i="4"/>
  <c r="AH362" i="4"/>
  <c r="Z236" i="4"/>
  <c r="AC2326" i="4" l="1"/>
  <c r="AD2325" i="4"/>
  <c r="AK5240" i="4"/>
  <c r="AL5239" i="4"/>
  <c r="AG5240" i="4"/>
  <c r="AH5239" i="4"/>
  <c r="AL235" i="4"/>
  <c r="AH363" i="4"/>
  <c r="Z237" i="4"/>
  <c r="AK5241" i="4" l="1"/>
  <c r="AL5240" i="4"/>
  <c r="AG5241" i="4"/>
  <c r="AH5240" i="4"/>
  <c r="AC2327" i="4"/>
  <c r="AD2326" i="4"/>
  <c r="AL236" i="4"/>
  <c r="AH364" i="4"/>
  <c r="Z238" i="4"/>
  <c r="AG5242" i="4" l="1"/>
  <c r="AH5241" i="4"/>
  <c r="AC2328" i="4"/>
  <c r="AD2327" i="4"/>
  <c r="AK5242" i="4"/>
  <c r="AL5241" i="4"/>
  <c r="AL237" i="4"/>
  <c r="AH365" i="4"/>
  <c r="Z239" i="4"/>
  <c r="AC2329" i="4" l="1"/>
  <c r="AD2328" i="4"/>
  <c r="AK5243" i="4"/>
  <c r="AL5242" i="4"/>
  <c r="AG5243" i="4"/>
  <c r="AH5242" i="4"/>
  <c r="AL238" i="4"/>
  <c r="AH366" i="4"/>
  <c r="Z240" i="4"/>
  <c r="AK5244" i="4" l="1"/>
  <c r="AL5243" i="4"/>
  <c r="AG5244" i="4"/>
  <c r="AH5243" i="4"/>
  <c r="AC2330" i="4"/>
  <c r="AD2329" i="4"/>
  <c r="AL239" i="4"/>
  <c r="AH367" i="4"/>
  <c r="Z241" i="4"/>
  <c r="AG5245" i="4" l="1"/>
  <c r="AH5244" i="4"/>
  <c r="AC2331" i="4"/>
  <c r="AD2330" i="4"/>
  <c r="AK5245" i="4"/>
  <c r="AL5244" i="4"/>
  <c r="AL240" i="4"/>
  <c r="AH368" i="4"/>
  <c r="Z242" i="4"/>
  <c r="AC2332" i="4" l="1"/>
  <c r="AD2331" i="4"/>
  <c r="AK5246" i="4"/>
  <c r="AL5245" i="4"/>
  <c r="AG5246" i="4"/>
  <c r="AH5245" i="4"/>
  <c r="AL241" i="4"/>
  <c r="AH369" i="4"/>
  <c r="Z243" i="4"/>
  <c r="AK5247" i="4" l="1"/>
  <c r="AL5246" i="4"/>
  <c r="AG5247" i="4"/>
  <c r="AH5246" i="4"/>
  <c r="AC2333" i="4"/>
  <c r="AD2332" i="4"/>
  <c r="AL242" i="4"/>
  <c r="AH370" i="4"/>
  <c r="Z244" i="4"/>
  <c r="AG5248" i="4" l="1"/>
  <c r="AH5247" i="4"/>
  <c r="AC2334" i="4"/>
  <c r="AD2333" i="4"/>
  <c r="AK5248" i="4"/>
  <c r="AL5247" i="4"/>
  <c r="AL243" i="4"/>
  <c r="AH371" i="4"/>
  <c r="Z245" i="4"/>
  <c r="AC2335" i="4" l="1"/>
  <c r="AD2334" i="4"/>
  <c r="AK5249" i="4"/>
  <c r="AL5248" i="4"/>
  <c r="AG5249" i="4"/>
  <c r="AH5248" i="4"/>
  <c r="AL244" i="4"/>
  <c r="AH372" i="4"/>
  <c r="Z246" i="4"/>
  <c r="AK5250" i="4" l="1"/>
  <c r="AL5249" i="4"/>
  <c r="AG5250" i="4"/>
  <c r="AH5249" i="4"/>
  <c r="AC2336" i="4"/>
  <c r="AD2335" i="4"/>
  <c r="AL245" i="4"/>
  <c r="AH373" i="4"/>
  <c r="Z247" i="4"/>
  <c r="AG5251" i="4" l="1"/>
  <c r="AH5250" i="4"/>
  <c r="AC2337" i="4"/>
  <c r="AD2336" i="4"/>
  <c r="AK5251" i="4"/>
  <c r="AL5250" i="4"/>
  <c r="AL246" i="4"/>
  <c r="AH374" i="4"/>
  <c r="Z248" i="4"/>
  <c r="AC2338" i="4" l="1"/>
  <c r="AD2337" i="4"/>
  <c r="AK5252" i="4"/>
  <c r="AL5251" i="4"/>
  <c r="AG5252" i="4"/>
  <c r="AH5251" i="4"/>
  <c r="AL247" i="4"/>
  <c r="AH375" i="4"/>
  <c r="Z249" i="4"/>
  <c r="AK5253" i="4" l="1"/>
  <c r="AL5252" i="4"/>
  <c r="AG5253" i="4"/>
  <c r="AH5252" i="4"/>
  <c r="AC2339" i="4"/>
  <c r="AD2338" i="4"/>
  <c r="AL248" i="4"/>
  <c r="AH376" i="4"/>
  <c r="Z250" i="4"/>
  <c r="AG5254" i="4" l="1"/>
  <c r="AH5253" i="4"/>
  <c r="AC2340" i="4"/>
  <c r="AD2339" i="4"/>
  <c r="AK5254" i="4"/>
  <c r="AL5253" i="4"/>
  <c r="AL249" i="4"/>
  <c r="AH377" i="4"/>
  <c r="Z251" i="4"/>
  <c r="AC2341" i="4" l="1"/>
  <c r="AD2340" i="4"/>
  <c r="AK5255" i="4"/>
  <c r="AL5254" i="4"/>
  <c r="AG5255" i="4"/>
  <c r="AH5254" i="4"/>
  <c r="AL250" i="4"/>
  <c r="AH378" i="4"/>
  <c r="Z252" i="4"/>
  <c r="AK5256" i="4" l="1"/>
  <c r="AL5255" i="4"/>
  <c r="AG5256" i="4"/>
  <c r="AH5255" i="4"/>
  <c r="AC2342" i="4"/>
  <c r="AD2341" i="4"/>
  <c r="AL251" i="4"/>
  <c r="AH379" i="4"/>
  <c r="Z253" i="4"/>
  <c r="AG5257" i="4" l="1"/>
  <c r="AH5256" i="4"/>
  <c r="AC2343" i="4"/>
  <c r="AD2342" i="4"/>
  <c r="AK5257" i="4"/>
  <c r="AL5256" i="4"/>
  <c r="AL252" i="4"/>
  <c r="AH380" i="4"/>
  <c r="Z254" i="4"/>
  <c r="AC2344" i="4" l="1"/>
  <c r="AD2343" i="4"/>
  <c r="AK5258" i="4"/>
  <c r="AL5257" i="4"/>
  <c r="AG5258" i="4"/>
  <c r="AH5257" i="4"/>
  <c r="AL253" i="4"/>
  <c r="AH381" i="4"/>
  <c r="Z255" i="4"/>
  <c r="AK5259" i="4" l="1"/>
  <c r="AL5258" i="4"/>
  <c r="AG5259" i="4"/>
  <c r="AH5258" i="4"/>
  <c r="AC2345" i="4"/>
  <c r="AD2344" i="4"/>
  <c r="AL254" i="4"/>
  <c r="AH382" i="4"/>
  <c r="Z256" i="4"/>
  <c r="AG5260" i="4" l="1"/>
  <c r="AH5259" i="4"/>
  <c r="AC2346" i="4"/>
  <c r="AD2345" i="4"/>
  <c r="AK5260" i="4"/>
  <c r="AL5259" i="4"/>
  <c r="AL255" i="4"/>
  <c r="AH383" i="4"/>
  <c r="Z257" i="4"/>
  <c r="AC2347" i="4" l="1"/>
  <c r="AD2346" i="4"/>
  <c r="AK5261" i="4"/>
  <c r="AL5260" i="4"/>
  <c r="AG5261" i="4"/>
  <c r="AH5260" i="4"/>
  <c r="AL256" i="4"/>
  <c r="AH384" i="4"/>
  <c r="Z258" i="4"/>
  <c r="AK5262" i="4" l="1"/>
  <c r="AL5261" i="4"/>
  <c r="AG5262" i="4"/>
  <c r="AH5261" i="4"/>
  <c r="AC2348" i="4"/>
  <c r="AD2347" i="4"/>
  <c r="AL257" i="4"/>
  <c r="AH385" i="4"/>
  <c r="Z259" i="4"/>
  <c r="AG5263" i="4" l="1"/>
  <c r="AH5262" i="4"/>
  <c r="AC2349" i="4"/>
  <c r="AD2348" i="4"/>
  <c r="AK5263" i="4"/>
  <c r="AL5262" i="4"/>
  <c r="AL258" i="4"/>
  <c r="AH386" i="4"/>
  <c r="Z260" i="4"/>
  <c r="AC2350" i="4" l="1"/>
  <c r="AD2349" i="4"/>
  <c r="AK5264" i="4"/>
  <c r="AL5263" i="4"/>
  <c r="AG5264" i="4"/>
  <c r="AH5263" i="4"/>
  <c r="AL259" i="4"/>
  <c r="AH387" i="4"/>
  <c r="Z261" i="4"/>
  <c r="AK5265" i="4" l="1"/>
  <c r="AL5264" i="4"/>
  <c r="AG5265" i="4"/>
  <c r="AH5264" i="4"/>
  <c r="AC2351" i="4"/>
  <c r="AD2350" i="4"/>
  <c r="AL260" i="4"/>
  <c r="AH388" i="4"/>
  <c r="Z262" i="4"/>
  <c r="AG5266" i="4" l="1"/>
  <c r="AH5265" i="4"/>
  <c r="AC2352" i="4"/>
  <c r="AD2351" i="4"/>
  <c r="AK5266" i="4"/>
  <c r="AL5265" i="4"/>
  <c r="AL261" i="4"/>
  <c r="AH389" i="4"/>
  <c r="Z263" i="4"/>
  <c r="AC2353" i="4" l="1"/>
  <c r="AD2352" i="4"/>
  <c r="AK5267" i="4"/>
  <c r="AL5266" i="4"/>
  <c r="AG5267" i="4"/>
  <c r="AH5266" i="4"/>
  <c r="AL262" i="4"/>
  <c r="AH390" i="4"/>
  <c r="Z264" i="4"/>
  <c r="AK5268" i="4" l="1"/>
  <c r="AL5267" i="4"/>
  <c r="AG5268" i="4"/>
  <c r="AH5267" i="4"/>
  <c r="AC2354" i="4"/>
  <c r="AD2353" i="4"/>
  <c r="AL263" i="4"/>
  <c r="AH391" i="4"/>
  <c r="Z265" i="4"/>
  <c r="AG5269" i="4" l="1"/>
  <c r="AH5268" i="4"/>
  <c r="AC2355" i="4"/>
  <c r="AD2354" i="4"/>
  <c r="AK5269" i="4"/>
  <c r="AL5268" i="4"/>
  <c r="AL264" i="4"/>
  <c r="AH392" i="4"/>
  <c r="Z266" i="4"/>
  <c r="AC2356" i="4" l="1"/>
  <c r="AD2355" i="4"/>
  <c r="AK5270" i="4"/>
  <c r="AL5269" i="4"/>
  <c r="AG5270" i="4"/>
  <c r="AH5269" i="4"/>
  <c r="AL265" i="4"/>
  <c r="AH393" i="4"/>
  <c r="Z267" i="4"/>
  <c r="AK5271" i="4" l="1"/>
  <c r="AL5270" i="4"/>
  <c r="AG5271" i="4"/>
  <c r="AH5270" i="4"/>
  <c r="AC2357" i="4"/>
  <c r="AD2356" i="4"/>
  <c r="AL266" i="4"/>
  <c r="AH394" i="4"/>
  <c r="Z268" i="4"/>
  <c r="AG5272" i="4" l="1"/>
  <c r="AH5271" i="4"/>
  <c r="AC2358" i="4"/>
  <c r="AD2357" i="4"/>
  <c r="AK5272" i="4"/>
  <c r="AL5271" i="4"/>
  <c r="AL267" i="4"/>
  <c r="AH395" i="4"/>
  <c r="Z269" i="4"/>
  <c r="AC2359" i="4" l="1"/>
  <c r="AD2358" i="4"/>
  <c r="AK5273" i="4"/>
  <c r="AL5272" i="4"/>
  <c r="AG5273" i="4"/>
  <c r="AH5272" i="4"/>
  <c r="AL268" i="4"/>
  <c r="AH396" i="4"/>
  <c r="Z270" i="4"/>
  <c r="AK5274" i="4" l="1"/>
  <c r="AL5273" i="4"/>
  <c r="AG5274" i="4"/>
  <c r="AH5273" i="4"/>
  <c r="AC2360" i="4"/>
  <c r="AD2359" i="4"/>
  <c r="AL269" i="4"/>
  <c r="AH397" i="4"/>
  <c r="Z271" i="4"/>
  <c r="AG5275" i="4" l="1"/>
  <c r="AH5274" i="4"/>
  <c r="AC2361" i="4"/>
  <c r="AD2360" i="4"/>
  <c r="AK5275" i="4"/>
  <c r="AL5274" i="4"/>
  <c r="AL270" i="4"/>
  <c r="AH398" i="4"/>
  <c r="Z272" i="4"/>
  <c r="AC2362" i="4" l="1"/>
  <c r="AD2361" i="4"/>
  <c r="AK5276" i="4"/>
  <c r="AL5275" i="4"/>
  <c r="AG5276" i="4"/>
  <c r="AH5275" i="4"/>
  <c r="AL271" i="4"/>
  <c r="AH399" i="4"/>
  <c r="Z273" i="4"/>
  <c r="AK5277" i="4" l="1"/>
  <c r="AL5276" i="4"/>
  <c r="AG5277" i="4"/>
  <c r="AH5276" i="4"/>
  <c r="AC2363" i="4"/>
  <c r="AD2362" i="4"/>
  <c r="AL272" i="4"/>
  <c r="AH400" i="4"/>
  <c r="Z274" i="4"/>
  <c r="AG5278" i="4" l="1"/>
  <c r="AH5277" i="4"/>
  <c r="AC2364" i="4"/>
  <c r="AD2363" i="4"/>
  <c r="AK5278" i="4"/>
  <c r="AL5277" i="4"/>
  <c r="AL273" i="4"/>
  <c r="AH401" i="4"/>
  <c r="Z275" i="4"/>
  <c r="AC2365" i="4" l="1"/>
  <c r="AD2364" i="4"/>
  <c r="AK5279" i="4"/>
  <c r="AL5278" i="4"/>
  <c r="AG5279" i="4"/>
  <c r="AH5278" i="4"/>
  <c r="AL274" i="4"/>
  <c r="AH402" i="4"/>
  <c r="Z276" i="4"/>
  <c r="AK5280" i="4" l="1"/>
  <c r="AL5279" i="4"/>
  <c r="AG5280" i="4"/>
  <c r="AH5279" i="4"/>
  <c r="AC2366" i="4"/>
  <c r="AD2365" i="4"/>
  <c r="AL275" i="4"/>
  <c r="AH403" i="4"/>
  <c r="Z277" i="4"/>
  <c r="AG5281" i="4" l="1"/>
  <c r="AH5280" i="4"/>
  <c r="AC2367" i="4"/>
  <c r="AD2366" i="4"/>
  <c r="AK5281" i="4"/>
  <c r="AL5280" i="4"/>
  <c r="AL276" i="4"/>
  <c r="AH404" i="4"/>
  <c r="Z278" i="4"/>
  <c r="AC2368" i="4" l="1"/>
  <c r="AD2367" i="4"/>
  <c r="AK5282" i="4"/>
  <c r="AL5281" i="4"/>
  <c r="AG5282" i="4"/>
  <c r="AH5281" i="4"/>
  <c r="AL277" i="4"/>
  <c r="AH405" i="4"/>
  <c r="Z279" i="4"/>
  <c r="AK5283" i="4" l="1"/>
  <c r="AL5282" i="4"/>
  <c r="AG5283" i="4"/>
  <c r="AH5282" i="4"/>
  <c r="AC2369" i="4"/>
  <c r="AD2368" i="4"/>
  <c r="AL278" i="4"/>
  <c r="AH406" i="4"/>
  <c r="Z280" i="4"/>
  <c r="AG5284" i="4" l="1"/>
  <c r="AH5283" i="4"/>
  <c r="AC2370" i="4"/>
  <c r="AD2369" i="4"/>
  <c r="AK5284" i="4"/>
  <c r="AL5283" i="4"/>
  <c r="AL279" i="4"/>
  <c r="AH407" i="4"/>
  <c r="Z281" i="4"/>
  <c r="AC2371" i="4" l="1"/>
  <c r="AD2370" i="4"/>
  <c r="AK5285" i="4"/>
  <c r="AL5284" i="4"/>
  <c r="AG5285" i="4"/>
  <c r="AH5284" i="4"/>
  <c r="AL280" i="4"/>
  <c r="AH408" i="4"/>
  <c r="Z282" i="4"/>
  <c r="AK5286" i="4" l="1"/>
  <c r="AL5285" i="4"/>
  <c r="AG5286" i="4"/>
  <c r="AH5285" i="4"/>
  <c r="AC2372" i="4"/>
  <c r="AD2371" i="4"/>
  <c r="AL281" i="4"/>
  <c r="AH409" i="4"/>
  <c r="Z283" i="4"/>
  <c r="AG5287" i="4" l="1"/>
  <c r="AH5286" i="4"/>
  <c r="AC2373" i="4"/>
  <c r="AD2372" i="4"/>
  <c r="AK5287" i="4"/>
  <c r="AL5286" i="4"/>
  <c r="AL282" i="4"/>
  <c r="AH410" i="4"/>
  <c r="Z284" i="4"/>
  <c r="AC2374" i="4" l="1"/>
  <c r="AD2373" i="4"/>
  <c r="AK5288" i="4"/>
  <c r="AL5287" i="4"/>
  <c r="AG5288" i="4"/>
  <c r="AH5287" i="4"/>
  <c r="AL283" i="4"/>
  <c r="AH411" i="4"/>
  <c r="Z285" i="4"/>
  <c r="AK5289" i="4" l="1"/>
  <c r="AL5288" i="4"/>
  <c r="AG5289" i="4"/>
  <c r="AH5288" i="4"/>
  <c r="AC2375" i="4"/>
  <c r="AD2374" i="4"/>
  <c r="AL284" i="4"/>
  <c r="AH412" i="4"/>
  <c r="Z286" i="4"/>
  <c r="AG5290" i="4" l="1"/>
  <c r="AH5289" i="4"/>
  <c r="AC2376" i="4"/>
  <c r="AD2375" i="4"/>
  <c r="AK5290" i="4"/>
  <c r="AL5289" i="4"/>
  <c r="AL285" i="4"/>
  <c r="AH413" i="4"/>
  <c r="Z287" i="4"/>
  <c r="AC2377" i="4" l="1"/>
  <c r="AD2376" i="4"/>
  <c r="AK5291" i="4"/>
  <c r="AL5290" i="4"/>
  <c r="AG5291" i="4"/>
  <c r="AH5290" i="4"/>
  <c r="AL286" i="4"/>
  <c r="AH414" i="4"/>
  <c r="Z288" i="4"/>
  <c r="AK5292" i="4" l="1"/>
  <c r="AL5291" i="4"/>
  <c r="AG5292" i="4"/>
  <c r="AH5291" i="4"/>
  <c r="AC2378" i="4"/>
  <c r="AD2377" i="4"/>
  <c r="AL287" i="4"/>
  <c r="AH415" i="4"/>
  <c r="Z289" i="4"/>
  <c r="AG5293" i="4" l="1"/>
  <c r="AH5292" i="4"/>
  <c r="AC2379" i="4"/>
  <c r="AD2378" i="4"/>
  <c r="AK5293" i="4"/>
  <c r="AL5292" i="4"/>
  <c r="AL288" i="4"/>
  <c r="AH416" i="4"/>
  <c r="Z290" i="4"/>
  <c r="AC2380" i="4" l="1"/>
  <c r="AD2379" i="4"/>
  <c r="AK5294" i="4"/>
  <c r="AL5293" i="4"/>
  <c r="AG5294" i="4"/>
  <c r="AH5293" i="4"/>
  <c r="AL289" i="4"/>
  <c r="AH417" i="4"/>
  <c r="Z291" i="4"/>
  <c r="AK5295" i="4" l="1"/>
  <c r="AL5294" i="4"/>
  <c r="AG5295" i="4"/>
  <c r="AH5294" i="4"/>
  <c r="AC2381" i="4"/>
  <c r="AD2380" i="4"/>
  <c r="AL290" i="4"/>
  <c r="AH418" i="4"/>
  <c r="Z292" i="4"/>
  <c r="AG5296" i="4" l="1"/>
  <c r="AH5295" i="4"/>
  <c r="AC2382" i="4"/>
  <c r="AD2381" i="4"/>
  <c r="AK5296" i="4"/>
  <c r="AL5295" i="4"/>
  <c r="AL291" i="4"/>
  <c r="AH419" i="4"/>
  <c r="Z293" i="4"/>
  <c r="AC2383" i="4" l="1"/>
  <c r="AD2382" i="4"/>
  <c r="AK5297" i="4"/>
  <c r="AL5296" i="4"/>
  <c r="AG5297" i="4"/>
  <c r="AH5296" i="4"/>
  <c r="AL292" i="4"/>
  <c r="AH420" i="4"/>
  <c r="Z294" i="4"/>
  <c r="AK5298" i="4" l="1"/>
  <c r="AL5297" i="4"/>
  <c r="AG5298" i="4"/>
  <c r="AH5297" i="4"/>
  <c r="AC2384" i="4"/>
  <c r="AD2383" i="4"/>
  <c r="AL293" i="4"/>
  <c r="AH421" i="4"/>
  <c r="Z295" i="4"/>
  <c r="AG5299" i="4" l="1"/>
  <c r="AH5298" i="4"/>
  <c r="AC2385" i="4"/>
  <c r="AD2384" i="4"/>
  <c r="AK5299" i="4"/>
  <c r="AL5298" i="4"/>
  <c r="AL294" i="4"/>
  <c r="AH422" i="4"/>
  <c r="Z296" i="4"/>
  <c r="AC2386" i="4" l="1"/>
  <c r="AD2385" i="4"/>
  <c r="AK5300" i="4"/>
  <c r="AL5299" i="4"/>
  <c r="AG5300" i="4"/>
  <c r="AH5299" i="4"/>
  <c r="AL295" i="4"/>
  <c r="AH423" i="4"/>
  <c r="Z297" i="4"/>
  <c r="AK5301" i="4" l="1"/>
  <c r="AL5300" i="4"/>
  <c r="AG5301" i="4"/>
  <c r="AH5300" i="4"/>
  <c r="AC2387" i="4"/>
  <c r="AD2386" i="4"/>
  <c r="AL296" i="4"/>
  <c r="AH424" i="4"/>
  <c r="Z298" i="4"/>
  <c r="AG5302" i="4" l="1"/>
  <c r="AH5301" i="4"/>
  <c r="AC2388" i="4"/>
  <c r="AD2387" i="4"/>
  <c r="AK5302" i="4"/>
  <c r="AL5301" i="4"/>
  <c r="AL297" i="4"/>
  <c r="AH425" i="4"/>
  <c r="Z299" i="4"/>
  <c r="AC2389" i="4" l="1"/>
  <c r="AD2388" i="4"/>
  <c r="AK5303" i="4"/>
  <c r="AL5302" i="4"/>
  <c r="AG5303" i="4"/>
  <c r="AH5302" i="4"/>
  <c r="AL298" i="4"/>
  <c r="AH426" i="4"/>
  <c r="Z300" i="4"/>
  <c r="AK5304" i="4" l="1"/>
  <c r="AL5303" i="4"/>
  <c r="AG5304" i="4"/>
  <c r="AH5303" i="4"/>
  <c r="AC2390" i="4"/>
  <c r="AD2389" i="4"/>
  <c r="AL299" i="4"/>
  <c r="AH427" i="4"/>
  <c r="Z301" i="4"/>
  <c r="AG5305" i="4" l="1"/>
  <c r="AH5304" i="4"/>
  <c r="AC2391" i="4"/>
  <c r="AD2390" i="4"/>
  <c r="AK5305" i="4"/>
  <c r="AL5304" i="4"/>
  <c r="AL300" i="4"/>
  <c r="AH428" i="4"/>
  <c r="Z302" i="4"/>
  <c r="AC2392" i="4" l="1"/>
  <c r="AD2391" i="4"/>
  <c r="AK5306" i="4"/>
  <c r="AL5305" i="4"/>
  <c r="AG5306" i="4"/>
  <c r="AH5305" i="4"/>
  <c r="AL301" i="4"/>
  <c r="AH429" i="4"/>
  <c r="Z303" i="4"/>
  <c r="AK5307" i="4" l="1"/>
  <c r="AL5306" i="4"/>
  <c r="AG5307" i="4"/>
  <c r="AH5306" i="4"/>
  <c r="AC2393" i="4"/>
  <c r="AD2392" i="4"/>
  <c r="AL302" i="4"/>
  <c r="AH430" i="4"/>
  <c r="Z304" i="4"/>
  <c r="AG5308" i="4" l="1"/>
  <c r="AH5307" i="4"/>
  <c r="AC2394" i="4"/>
  <c r="AD2393" i="4"/>
  <c r="AK5308" i="4"/>
  <c r="AL5307" i="4"/>
  <c r="AL303" i="4"/>
  <c r="AH431" i="4"/>
  <c r="Z305" i="4"/>
  <c r="AC2395" i="4" l="1"/>
  <c r="AD2394" i="4"/>
  <c r="AK5309" i="4"/>
  <c r="AL5308" i="4"/>
  <c r="AG5309" i="4"/>
  <c r="AH5308" i="4"/>
  <c r="AL304" i="4"/>
  <c r="AH432" i="4"/>
  <c r="Z306" i="4"/>
  <c r="AK5310" i="4" l="1"/>
  <c r="AL5309" i="4"/>
  <c r="AG5310" i="4"/>
  <c r="AH5309" i="4"/>
  <c r="AC2396" i="4"/>
  <c r="AD2395" i="4"/>
  <c r="AL305" i="4"/>
  <c r="AH433" i="4"/>
  <c r="Z307" i="4"/>
  <c r="AG5311" i="4" l="1"/>
  <c r="AH5310" i="4"/>
  <c r="AC2397" i="4"/>
  <c r="AD2396" i="4"/>
  <c r="AK5311" i="4"/>
  <c r="AL5310" i="4"/>
  <c r="AL306" i="4"/>
  <c r="AH434" i="4"/>
  <c r="Z308" i="4"/>
  <c r="AC2398" i="4" l="1"/>
  <c r="AD2397" i="4"/>
  <c r="AK5312" i="4"/>
  <c r="AL5311" i="4"/>
  <c r="AG5312" i="4"/>
  <c r="AH5311" i="4"/>
  <c r="AL307" i="4"/>
  <c r="AH435" i="4"/>
  <c r="Z309" i="4"/>
  <c r="AK5313" i="4" l="1"/>
  <c r="AL5312" i="4"/>
  <c r="AG5313" i="4"/>
  <c r="AH5312" i="4"/>
  <c r="AC2399" i="4"/>
  <c r="AD2398" i="4"/>
  <c r="AL308" i="4"/>
  <c r="AH436" i="4"/>
  <c r="Z310" i="4"/>
  <c r="AG5314" i="4" l="1"/>
  <c r="AH5313" i="4"/>
  <c r="AC2400" i="4"/>
  <c r="AD2399" i="4"/>
  <c r="AK5314" i="4"/>
  <c r="AL5313" i="4"/>
  <c r="AL309" i="4"/>
  <c r="AH437" i="4"/>
  <c r="Z311" i="4"/>
  <c r="AC2401" i="4" l="1"/>
  <c r="AD2400" i="4"/>
  <c r="AK5315" i="4"/>
  <c r="AL5314" i="4"/>
  <c r="AG5315" i="4"/>
  <c r="AH5314" i="4"/>
  <c r="AL310" i="4"/>
  <c r="AH438" i="4"/>
  <c r="Z312" i="4"/>
  <c r="AK5316" i="4" l="1"/>
  <c r="AL5315" i="4"/>
  <c r="AG5316" i="4"/>
  <c r="AH5315" i="4"/>
  <c r="AC2402" i="4"/>
  <c r="AD2401" i="4"/>
  <c r="AL311" i="4"/>
  <c r="AH439" i="4"/>
  <c r="Z313" i="4"/>
  <c r="AG5317" i="4" l="1"/>
  <c r="AH5316" i="4"/>
  <c r="AC2403" i="4"/>
  <c r="AD2402" i="4"/>
  <c r="AK5317" i="4"/>
  <c r="AL5316" i="4"/>
  <c r="AL312" i="4"/>
  <c r="AH440" i="4"/>
  <c r="Z314" i="4"/>
  <c r="AC2404" i="4" l="1"/>
  <c r="AD2403" i="4"/>
  <c r="AK5318" i="4"/>
  <c r="AL5317" i="4"/>
  <c r="AG5318" i="4"/>
  <c r="AH5317" i="4"/>
  <c r="AL313" i="4"/>
  <c r="AH441" i="4"/>
  <c r="Z315" i="4"/>
  <c r="AK5319" i="4" l="1"/>
  <c r="AL5318" i="4"/>
  <c r="AG5319" i="4"/>
  <c r="AH5318" i="4"/>
  <c r="AC2405" i="4"/>
  <c r="AD2404" i="4"/>
  <c r="AL314" i="4"/>
  <c r="AH442" i="4"/>
  <c r="Z316" i="4"/>
  <c r="AG5320" i="4" l="1"/>
  <c r="AH5319" i="4"/>
  <c r="AC2406" i="4"/>
  <c r="AD2405" i="4"/>
  <c r="AK5320" i="4"/>
  <c r="AL5319" i="4"/>
  <c r="AL315" i="4"/>
  <c r="AH443" i="4"/>
  <c r="Z317" i="4"/>
  <c r="AC2407" i="4" l="1"/>
  <c r="AD2406" i="4"/>
  <c r="AK5321" i="4"/>
  <c r="AL5320" i="4"/>
  <c r="AG5321" i="4"/>
  <c r="AH5320" i="4"/>
  <c r="AL316" i="4"/>
  <c r="AH444" i="4"/>
  <c r="Z318" i="4"/>
  <c r="AK5322" i="4" l="1"/>
  <c r="AL5321" i="4"/>
  <c r="AG5322" i="4"/>
  <c r="AH5321" i="4"/>
  <c r="AC2408" i="4"/>
  <c r="AD2407" i="4"/>
  <c r="AL317" i="4"/>
  <c r="AH445" i="4"/>
  <c r="Z319" i="4"/>
  <c r="AG5323" i="4" l="1"/>
  <c r="AH5322" i="4"/>
  <c r="AC2409" i="4"/>
  <c r="AD2408" i="4"/>
  <c r="AK5323" i="4"/>
  <c r="AL5322" i="4"/>
  <c r="AL318" i="4"/>
  <c r="AH446" i="4"/>
  <c r="Z320" i="4"/>
  <c r="AC2410" i="4" l="1"/>
  <c r="AD2409" i="4"/>
  <c r="AK5324" i="4"/>
  <c r="AL5323" i="4"/>
  <c r="AG5324" i="4"/>
  <c r="AH5323" i="4"/>
  <c r="AL319" i="4"/>
  <c r="AH447" i="4"/>
  <c r="Z321" i="4"/>
  <c r="AK5325" i="4" l="1"/>
  <c r="AL5324" i="4"/>
  <c r="AG5325" i="4"/>
  <c r="AH5324" i="4"/>
  <c r="AC2411" i="4"/>
  <c r="AD2410" i="4"/>
  <c r="AL320" i="4"/>
  <c r="AH448" i="4"/>
  <c r="Z322" i="4"/>
  <c r="AG5326" i="4" l="1"/>
  <c r="AH5325" i="4"/>
  <c r="AC2412" i="4"/>
  <c r="AD2411" i="4"/>
  <c r="AK5326" i="4"/>
  <c r="AL5325" i="4"/>
  <c r="AL321" i="4"/>
  <c r="AH449" i="4"/>
  <c r="Z323" i="4"/>
  <c r="AC2413" i="4" l="1"/>
  <c r="AD2412" i="4"/>
  <c r="AK5327" i="4"/>
  <c r="AL5326" i="4"/>
  <c r="AG5327" i="4"/>
  <c r="AH5326" i="4"/>
  <c r="AL322" i="4"/>
  <c r="AH450" i="4"/>
  <c r="Z324" i="4"/>
  <c r="AK5328" i="4" l="1"/>
  <c r="AL5327" i="4"/>
  <c r="AG5328" i="4"/>
  <c r="AH5327" i="4"/>
  <c r="AC2414" i="4"/>
  <c r="AD2413" i="4"/>
  <c r="AL323" i="4"/>
  <c r="AH451" i="4"/>
  <c r="Z325" i="4"/>
  <c r="AG5329" i="4" l="1"/>
  <c r="AH5328" i="4"/>
  <c r="AC2415" i="4"/>
  <c r="AD2414" i="4"/>
  <c r="AK5329" i="4"/>
  <c r="AL5328" i="4"/>
  <c r="AL324" i="4"/>
  <c r="AH452" i="4"/>
  <c r="Z326" i="4"/>
  <c r="AC2416" i="4" l="1"/>
  <c r="AD2415" i="4"/>
  <c r="AK5330" i="4"/>
  <c r="AL5329" i="4"/>
  <c r="AG5330" i="4"/>
  <c r="AH5329" i="4"/>
  <c r="AL325" i="4"/>
  <c r="AH453" i="4"/>
  <c r="Z327" i="4"/>
  <c r="AK5331" i="4" l="1"/>
  <c r="AL5330" i="4"/>
  <c r="AG5331" i="4"/>
  <c r="AH5330" i="4"/>
  <c r="AC2417" i="4"/>
  <c r="AD2416" i="4"/>
  <c r="AL326" i="4"/>
  <c r="AH454" i="4"/>
  <c r="Z328" i="4"/>
  <c r="AG5332" i="4" l="1"/>
  <c r="AH5331" i="4"/>
  <c r="AC2418" i="4"/>
  <c r="AD2417" i="4"/>
  <c r="AK5332" i="4"/>
  <c r="AL5331" i="4"/>
  <c r="AL327" i="4"/>
  <c r="AH455" i="4"/>
  <c r="Z329" i="4"/>
  <c r="AC2419" i="4" l="1"/>
  <c r="AD2418" i="4"/>
  <c r="AK5333" i="4"/>
  <c r="AL5332" i="4"/>
  <c r="AG5333" i="4"/>
  <c r="AH5332" i="4"/>
  <c r="AL328" i="4"/>
  <c r="AH456" i="4"/>
  <c r="Z330" i="4"/>
  <c r="AK5334" i="4" l="1"/>
  <c r="AL5333" i="4"/>
  <c r="AG5334" i="4"/>
  <c r="AH5333" i="4"/>
  <c r="AC2420" i="4"/>
  <c r="AD2419" i="4"/>
  <c r="AL329" i="4"/>
  <c r="AH457" i="4"/>
  <c r="Z331" i="4"/>
  <c r="AG5335" i="4" l="1"/>
  <c r="AH5334" i="4"/>
  <c r="AC2421" i="4"/>
  <c r="AD2420" i="4"/>
  <c r="AK5335" i="4"/>
  <c r="AL5334" i="4"/>
  <c r="AL330" i="4"/>
  <c r="AH458" i="4"/>
  <c r="Z332" i="4"/>
  <c r="AC2422" i="4" l="1"/>
  <c r="AD2421" i="4"/>
  <c r="AK5336" i="4"/>
  <c r="AL5335" i="4"/>
  <c r="AG5336" i="4"/>
  <c r="AH5335" i="4"/>
  <c r="AL331" i="4"/>
  <c r="AH459" i="4"/>
  <c r="Z333" i="4"/>
  <c r="AK5337" i="4" l="1"/>
  <c r="AL5336" i="4"/>
  <c r="AG5337" i="4"/>
  <c r="AH5336" i="4"/>
  <c r="AC2423" i="4"/>
  <c r="AD2422" i="4"/>
  <c r="AL332" i="4"/>
  <c r="AH460" i="4"/>
  <c r="Z334" i="4"/>
  <c r="AG5338" i="4" l="1"/>
  <c r="AH5337" i="4"/>
  <c r="AC2424" i="4"/>
  <c r="AD2423" i="4"/>
  <c r="AK5338" i="4"/>
  <c r="AL5337" i="4"/>
  <c r="AL333" i="4"/>
  <c r="AH461" i="4"/>
  <c r="Z335" i="4"/>
  <c r="AC2425" i="4" l="1"/>
  <c r="AD2424" i="4"/>
  <c r="AK5339" i="4"/>
  <c r="AL5338" i="4"/>
  <c r="AG5339" i="4"/>
  <c r="AH5338" i="4"/>
  <c r="AL334" i="4"/>
  <c r="AH462" i="4"/>
  <c r="Z336" i="4"/>
  <c r="AK5340" i="4" l="1"/>
  <c r="AL5339" i="4"/>
  <c r="AG5340" i="4"/>
  <c r="AH5339" i="4"/>
  <c r="AC2426" i="4"/>
  <c r="AD2425" i="4"/>
  <c r="AL335" i="4"/>
  <c r="AH463" i="4"/>
  <c r="Z337" i="4"/>
  <c r="AG5341" i="4" l="1"/>
  <c r="AH5340" i="4"/>
  <c r="AC2427" i="4"/>
  <c r="AD2426" i="4"/>
  <c r="AK5341" i="4"/>
  <c r="AL5340" i="4"/>
  <c r="AL336" i="4"/>
  <c r="AH464" i="4"/>
  <c r="Z338" i="4"/>
  <c r="AC2428" i="4" l="1"/>
  <c r="AD2427" i="4"/>
  <c r="AK5342" i="4"/>
  <c r="AL5341" i="4"/>
  <c r="AG5342" i="4"/>
  <c r="AH5341" i="4"/>
  <c r="AL337" i="4"/>
  <c r="AH465" i="4"/>
  <c r="Z339" i="4"/>
  <c r="AK5343" i="4" l="1"/>
  <c r="AL5342" i="4"/>
  <c r="AG5343" i="4"/>
  <c r="AH5342" i="4"/>
  <c r="AC2429" i="4"/>
  <c r="AD2428" i="4"/>
  <c r="AL338" i="4"/>
  <c r="AH466" i="4"/>
  <c r="Z340" i="4"/>
  <c r="AG5344" i="4" l="1"/>
  <c r="AH5343" i="4"/>
  <c r="AC2430" i="4"/>
  <c r="AD2429" i="4"/>
  <c r="AK5344" i="4"/>
  <c r="AL5343" i="4"/>
  <c r="AL339" i="4"/>
  <c r="AH467" i="4"/>
  <c r="Z341" i="4"/>
  <c r="AC2431" i="4" l="1"/>
  <c r="AD2430" i="4"/>
  <c r="AK5345" i="4"/>
  <c r="AL5344" i="4"/>
  <c r="AG5345" i="4"/>
  <c r="AH5344" i="4"/>
  <c r="AL340" i="4"/>
  <c r="AH468" i="4"/>
  <c r="Z342" i="4"/>
  <c r="AK5346" i="4" l="1"/>
  <c r="AL5345" i="4"/>
  <c r="AG5346" i="4"/>
  <c r="AH5345" i="4"/>
  <c r="AC2432" i="4"/>
  <c r="AD2431" i="4"/>
  <c r="AL341" i="4"/>
  <c r="AH469" i="4"/>
  <c r="Z343" i="4"/>
  <c r="AG5347" i="4" l="1"/>
  <c r="AH5346" i="4"/>
  <c r="AC2433" i="4"/>
  <c r="AD2432" i="4"/>
  <c r="AK5347" i="4"/>
  <c r="AL5346" i="4"/>
  <c r="AL342" i="4"/>
  <c r="AH470" i="4"/>
  <c r="Z344" i="4"/>
  <c r="AC2434" i="4" l="1"/>
  <c r="AD2433" i="4"/>
  <c r="AK5348" i="4"/>
  <c r="AL5347" i="4"/>
  <c r="AG5348" i="4"/>
  <c r="AH5347" i="4"/>
  <c r="AL343" i="4"/>
  <c r="AH471" i="4"/>
  <c r="Z345" i="4"/>
  <c r="AK5349" i="4" l="1"/>
  <c r="AL5348" i="4"/>
  <c r="AG5349" i="4"/>
  <c r="AH5348" i="4"/>
  <c r="AC2435" i="4"/>
  <c r="AD2434" i="4"/>
  <c r="AL344" i="4"/>
  <c r="AH472" i="4"/>
  <c r="Z346" i="4"/>
  <c r="AG5350" i="4" l="1"/>
  <c r="AH5349" i="4"/>
  <c r="AC2436" i="4"/>
  <c r="AD2435" i="4"/>
  <c r="AK5350" i="4"/>
  <c r="AL5349" i="4"/>
  <c r="AL345" i="4"/>
  <c r="AH473" i="4"/>
  <c r="Z347" i="4"/>
  <c r="AC2437" i="4" l="1"/>
  <c r="AD2436" i="4"/>
  <c r="AK5351" i="4"/>
  <c r="AL5350" i="4"/>
  <c r="AG5351" i="4"/>
  <c r="AH5350" i="4"/>
  <c r="AL346" i="4"/>
  <c r="AH474" i="4"/>
  <c r="Z348" i="4"/>
  <c r="AK5352" i="4" l="1"/>
  <c r="AL5351" i="4"/>
  <c r="AG5352" i="4"/>
  <c r="AH5351" i="4"/>
  <c r="AC2438" i="4"/>
  <c r="AD2437" i="4"/>
  <c r="AL347" i="4"/>
  <c r="AH475" i="4"/>
  <c r="Z349" i="4"/>
  <c r="AG5353" i="4" l="1"/>
  <c r="AH5352" i="4"/>
  <c r="AC2439" i="4"/>
  <c r="AD2438" i="4"/>
  <c r="AK5353" i="4"/>
  <c r="AL5352" i="4"/>
  <c r="AL348" i="4"/>
  <c r="AH476" i="4"/>
  <c r="Z350" i="4"/>
  <c r="AC2440" i="4" l="1"/>
  <c r="AD2439" i="4"/>
  <c r="AK5354" i="4"/>
  <c r="AL5353" i="4"/>
  <c r="AG5354" i="4"/>
  <c r="AH5353" i="4"/>
  <c r="AL349" i="4"/>
  <c r="AH477" i="4"/>
  <c r="Z351" i="4"/>
  <c r="AK5355" i="4" l="1"/>
  <c r="AL5354" i="4"/>
  <c r="AG5355" i="4"/>
  <c r="AH5354" i="4"/>
  <c r="AC2441" i="4"/>
  <c r="AD2440" i="4"/>
  <c r="AL350" i="4"/>
  <c r="AH478" i="4"/>
  <c r="Z352" i="4"/>
  <c r="AG5356" i="4" l="1"/>
  <c r="AH5355" i="4"/>
  <c r="AC2442" i="4"/>
  <c r="AD2441" i="4"/>
  <c r="AK5356" i="4"/>
  <c r="AL5355" i="4"/>
  <c r="AL351" i="4"/>
  <c r="AH479" i="4"/>
  <c r="Z353" i="4"/>
  <c r="AC2443" i="4" l="1"/>
  <c r="AD2442" i="4"/>
  <c r="AK5357" i="4"/>
  <c r="AL5356" i="4"/>
  <c r="AG5357" i="4"/>
  <c r="AH5356" i="4"/>
  <c r="AL352" i="4"/>
  <c r="AH480" i="4"/>
  <c r="Z354" i="4"/>
  <c r="AK5358" i="4" l="1"/>
  <c r="AL5357" i="4"/>
  <c r="AG5358" i="4"/>
  <c r="AH5357" i="4"/>
  <c r="AC2444" i="4"/>
  <c r="AD2443" i="4"/>
  <c r="AL353" i="4"/>
  <c r="AH481" i="4"/>
  <c r="Z355" i="4"/>
  <c r="AG5359" i="4" l="1"/>
  <c r="AH5358" i="4"/>
  <c r="AC2445" i="4"/>
  <c r="AD2444" i="4"/>
  <c r="AK5359" i="4"/>
  <c r="AL5358" i="4"/>
  <c r="AL354" i="4"/>
  <c r="AH482" i="4"/>
  <c r="Z356" i="4"/>
  <c r="AC2446" i="4" l="1"/>
  <c r="AD2445" i="4"/>
  <c r="AK5360" i="4"/>
  <c r="AL5359" i="4"/>
  <c r="AG5360" i="4"/>
  <c r="AH5359" i="4"/>
  <c r="AL355" i="4"/>
  <c r="AH483" i="4"/>
  <c r="Z357" i="4"/>
  <c r="AK5361" i="4" l="1"/>
  <c r="AL5360" i="4"/>
  <c r="AG5361" i="4"/>
  <c r="AH5360" i="4"/>
  <c r="AC2447" i="4"/>
  <c r="AD2446" i="4"/>
  <c r="AL356" i="4"/>
  <c r="AH484" i="4"/>
  <c r="Z358" i="4"/>
  <c r="AG5362" i="4" l="1"/>
  <c r="AH5361" i="4"/>
  <c r="AC2448" i="4"/>
  <c r="AD2447" i="4"/>
  <c r="AK5362" i="4"/>
  <c r="AL5361" i="4"/>
  <c r="AL357" i="4"/>
  <c r="AH485" i="4"/>
  <c r="Z359" i="4"/>
  <c r="AC2449" i="4" l="1"/>
  <c r="AD2448" i="4"/>
  <c r="AK5363" i="4"/>
  <c r="AL5362" i="4"/>
  <c r="AG5363" i="4"/>
  <c r="AH5362" i="4"/>
  <c r="AL358" i="4"/>
  <c r="AH486" i="4"/>
  <c r="Z360" i="4"/>
  <c r="AK5364" i="4" l="1"/>
  <c r="AL5363" i="4"/>
  <c r="AG5364" i="4"/>
  <c r="AH5363" i="4"/>
  <c r="AC2450" i="4"/>
  <c r="AD2449" i="4"/>
  <c r="AL359" i="4"/>
  <c r="AH487" i="4"/>
  <c r="Z361" i="4"/>
  <c r="AG5365" i="4" l="1"/>
  <c r="AH5364" i="4"/>
  <c r="AC2451" i="4"/>
  <c r="AD2450" i="4"/>
  <c r="AK5365" i="4"/>
  <c r="AL5364" i="4"/>
  <c r="AL360" i="4"/>
  <c r="AH488" i="4"/>
  <c r="Z362" i="4"/>
  <c r="AC2452" i="4" l="1"/>
  <c r="AD2451" i="4"/>
  <c r="AK5366" i="4"/>
  <c r="AL5365" i="4"/>
  <c r="AG5366" i="4"/>
  <c r="AH5365" i="4"/>
  <c r="AL361" i="4"/>
  <c r="AH489" i="4"/>
  <c r="Z363" i="4"/>
  <c r="AK5367" i="4" l="1"/>
  <c r="AL5366" i="4"/>
  <c r="AG5367" i="4"/>
  <c r="AH5366" i="4"/>
  <c r="AC2453" i="4"/>
  <c r="AD2452" i="4"/>
  <c r="AL362" i="4"/>
  <c r="AH490" i="4"/>
  <c r="Z364" i="4"/>
  <c r="AG5368" i="4" l="1"/>
  <c r="AH5367" i="4"/>
  <c r="AC2454" i="4"/>
  <c r="AD2453" i="4"/>
  <c r="AK5368" i="4"/>
  <c r="AL5367" i="4"/>
  <c r="AL363" i="4"/>
  <c r="AH491" i="4"/>
  <c r="Z365" i="4"/>
  <c r="AC2455" i="4" l="1"/>
  <c r="AD2454" i="4"/>
  <c r="AK5369" i="4"/>
  <c r="AL5368" i="4"/>
  <c r="AG5369" i="4"/>
  <c r="AH5368" i="4"/>
  <c r="AL364" i="4"/>
  <c r="AH492" i="4"/>
  <c r="Z366" i="4"/>
  <c r="AK5370" i="4" l="1"/>
  <c r="AL5369" i="4"/>
  <c r="AG5370" i="4"/>
  <c r="AH5369" i="4"/>
  <c r="AC2456" i="4"/>
  <c r="AD2455" i="4"/>
  <c r="AL365" i="4"/>
  <c r="AH493" i="4"/>
  <c r="Z367" i="4"/>
  <c r="AG5371" i="4" l="1"/>
  <c r="AH5370" i="4"/>
  <c r="AC2457" i="4"/>
  <c r="AD2456" i="4"/>
  <c r="AK5371" i="4"/>
  <c r="AL5370" i="4"/>
  <c r="AL366" i="4"/>
  <c r="AH494" i="4"/>
  <c r="Z368" i="4"/>
  <c r="AC2458" i="4" l="1"/>
  <c r="AD2457" i="4"/>
  <c r="AK5372" i="4"/>
  <c r="AL5371" i="4"/>
  <c r="AG5372" i="4"/>
  <c r="AH5371" i="4"/>
  <c r="AL367" i="4"/>
  <c r="AH495" i="4"/>
  <c r="Z369" i="4"/>
  <c r="AK5373" i="4" l="1"/>
  <c r="AL5372" i="4"/>
  <c r="AG5373" i="4"/>
  <c r="AH5372" i="4"/>
  <c r="AC2459" i="4"/>
  <c r="AD2458" i="4"/>
  <c r="AL368" i="4"/>
  <c r="AH496" i="4"/>
  <c r="Z370" i="4"/>
  <c r="AG5374" i="4" l="1"/>
  <c r="AH5373" i="4"/>
  <c r="AC2460" i="4"/>
  <c r="AD2459" i="4"/>
  <c r="AK5374" i="4"/>
  <c r="AL5373" i="4"/>
  <c r="AL369" i="4"/>
  <c r="AH497" i="4"/>
  <c r="Z371" i="4"/>
  <c r="AC2461" i="4" l="1"/>
  <c r="AD2460" i="4"/>
  <c r="AK5375" i="4"/>
  <c r="AL5374" i="4"/>
  <c r="AG5375" i="4"/>
  <c r="AH5374" i="4"/>
  <c r="AL370" i="4"/>
  <c r="AH498" i="4"/>
  <c r="Z372" i="4"/>
  <c r="AK5376" i="4" l="1"/>
  <c r="AL5375" i="4"/>
  <c r="AG5376" i="4"/>
  <c r="AH5375" i="4"/>
  <c r="AC2462" i="4"/>
  <c r="AD2461" i="4"/>
  <c r="AL371" i="4"/>
  <c r="AH499" i="4"/>
  <c r="Z373" i="4"/>
  <c r="AG5377" i="4" l="1"/>
  <c r="AH5376" i="4"/>
  <c r="AC2463" i="4"/>
  <c r="AD2462" i="4"/>
  <c r="AK5377" i="4"/>
  <c r="AL5376" i="4"/>
  <c r="AL372" i="4"/>
  <c r="AH500" i="4"/>
  <c r="Z374" i="4"/>
  <c r="AC2464" i="4" l="1"/>
  <c r="AD2463" i="4"/>
  <c r="AK5378" i="4"/>
  <c r="AL5377" i="4"/>
  <c r="AG5378" i="4"/>
  <c r="AH5377" i="4"/>
  <c r="AL373" i="4"/>
  <c r="AH501" i="4"/>
  <c r="Z375" i="4"/>
  <c r="AK5379" i="4" l="1"/>
  <c r="AL5378" i="4"/>
  <c r="AG5379" i="4"/>
  <c r="AH5378" i="4"/>
  <c r="AC2465" i="4"/>
  <c r="AD2464" i="4"/>
  <c r="AL374" i="4"/>
  <c r="AH502" i="4"/>
  <c r="Z376" i="4"/>
  <c r="AC2466" i="4" l="1"/>
  <c r="AD2465" i="4"/>
  <c r="AG5380" i="4"/>
  <c r="AH5379" i="4"/>
  <c r="AK5380" i="4"/>
  <c r="AL5379" i="4"/>
  <c r="AL375" i="4"/>
  <c r="AH503" i="4"/>
  <c r="Z377" i="4"/>
  <c r="AG5381" i="4" l="1"/>
  <c r="AH5380" i="4"/>
  <c r="AK5381" i="4"/>
  <c r="AL5380" i="4"/>
  <c r="AC2467" i="4"/>
  <c r="AD2466" i="4"/>
  <c r="AL376" i="4"/>
  <c r="AH504" i="4"/>
  <c r="Z378" i="4"/>
  <c r="AK5382" i="4" l="1"/>
  <c r="AL5381" i="4"/>
  <c r="AC2468" i="4"/>
  <c r="AD2467" i="4"/>
  <c r="AG5382" i="4"/>
  <c r="AH5381" i="4"/>
  <c r="AL377" i="4"/>
  <c r="AH505" i="4"/>
  <c r="Z379" i="4"/>
  <c r="AC2469" i="4" l="1"/>
  <c r="AD2468" i="4"/>
  <c r="AG5383" i="4"/>
  <c r="AH5382" i="4"/>
  <c r="AK5383" i="4"/>
  <c r="AL5382" i="4"/>
  <c r="AL378" i="4"/>
  <c r="AH506" i="4"/>
  <c r="Z380" i="4"/>
  <c r="AG5384" i="4" l="1"/>
  <c r="AH5383" i="4"/>
  <c r="AK5384" i="4"/>
  <c r="AL5383" i="4"/>
  <c r="AC2470" i="4"/>
  <c r="AD2469" i="4"/>
  <c r="AL379" i="4"/>
  <c r="AH507" i="4"/>
  <c r="Z381" i="4"/>
  <c r="AK5385" i="4" l="1"/>
  <c r="AL5384" i="4"/>
  <c r="AC2471" i="4"/>
  <c r="AD2470" i="4"/>
  <c r="AG5385" i="4"/>
  <c r="AH5384" i="4"/>
  <c r="AL380" i="4"/>
  <c r="AH508" i="4"/>
  <c r="Z382" i="4"/>
  <c r="AC2472" i="4" l="1"/>
  <c r="AD2471" i="4"/>
  <c r="AG5386" i="4"/>
  <c r="AH5385" i="4"/>
  <c r="AK5386" i="4"/>
  <c r="AL5385" i="4"/>
  <c r="AL381" i="4"/>
  <c r="AH509" i="4"/>
  <c r="Z383" i="4"/>
  <c r="AG5387" i="4" l="1"/>
  <c r="AH5386" i="4"/>
  <c r="AK5387" i="4"/>
  <c r="AL5386" i="4"/>
  <c r="AC2473" i="4"/>
  <c r="AD2472" i="4"/>
  <c r="AL382" i="4"/>
  <c r="AH510" i="4"/>
  <c r="Z384" i="4"/>
  <c r="AK5388" i="4" l="1"/>
  <c r="AL5387" i="4"/>
  <c r="AC2474" i="4"/>
  <c r="AD2473" i="4"/>
  <c r="AG5388" i="4"/>
  <c r="AH5387" i="4"/>
  <c r="AL383" i="4"/>
  <c r="AH511" i="4"/>
  <c r="Z385" i="4"/>
  <c r="AC2475" i="4" l="1"/>
  <c r="AD2474" i="4"/>
  <c r="AG5389" i="4"/>
  <c r="AH5388" i="4"/>
  <c r="AK5389" i="4"/>
  <c r="AL5388" i="4"/>
  <c r="AL384" i="4"/>
  <c r="AH512" i="4"/>
  <c r="Z386" i="4"/>
  <c r="AG5390" i="4" l="1"/>
  <c r="AH5390" i="4" s="1"/>
  <c r="AH5389" i="4"/>
  <c r="AK5390" i="4"/>
  <c r="AL5390" i="4" s="1"/>
  <c r="AL5389" i="4"/>
  <c r="AC2476" i="4"/>
  <c r="AD2475" i="4"/>
  <c r="AL385" i="4"/>
  <c r="AH513" i="4"/>
  <c r="Z387" i="4"/>
  <c r="AC2477" i="4" l="1"/>
  <c r="AD2476" i="4"/>
  <c r="AL386" i="4"/>
  <c r="AH514" i="4"/>
  <c r="Z388" i="4"/>
  <c r="AC2478" i="4" l="1"/>
  <c r="AD2477" i="4"/>
  <c r="AL387" i="4"/>
  <c r="AH515" i="4"/>
  <c r="Z389" i="4"/>
  <c r="AC2479" i="4" l="1"/>
  <c r="AD2478" i="4"/>
  <c r="AL388" i="4"/>
  <c r="AH516" i="4"/>
  <c r="Z390" i="4"/>
  <c r="AC2480" i="4" l="1"/>
  <c r="AD2479" i="4"/>
  <c r="AL389" i="4"/>
  <c r="AH517" i="4"/>
  <c r="Z391" i="4"/>
  <c r="AC2481" i="4" l="1"/>
  <c r="AD2480" i="4"/>
  <c r="AL390" i="4"/>
  <c r="AH518" i="4"/>
  <c r="Z392" i="4"/>
  <c r="AC2482" i="4" l="1"/>
  <c r="AD2481" i="4"/>
  <c r="AL391" i="4"/>
  <c r="AH519" i="4"/>
  <c r="Z393" i="4"/>
  <c r="AC2483" i="4" l="1"/>
  <c r="AD2482" i="4"/>
  <c r="AL392" i="4"/>
  <c r="AH520" i="4"/>
  <c r="Z394" i="4"/>
  <c r="AC2484" i="4" l="1"/>
  <c r="AD2483" i="4"/>
  <c r="AL393" i="4"/>
  <c r="AH521" i="4"/>
  <c r="Z395" i="4"/>
  <c r="AC2485" i="4" l="1"/>
  <c r="AD2484" i="4"/>
  <c r="AL394" i="4"/>
  <c r="AH522" i="4"/>
  <c r="Z396" i="4"/>
  <c r="AC2486" i="4" l="1"/>
  <c r="AD2485" i="4"/>
  <c r="AL395" i="4"/>
  <c r="AH523" i="4"/>
  <c r="Z397" i="4"/>
  <c r="AC2487" i="4" l="1"/>
  <c r="AD2486" i="4"/>
  <c r="AL396" i="4"/>
  <c r="AH524" i="4"/>
  <c r="Z398" i="4"/>
  <c r="AC2488" i="4" l="1"/>
  <c r="AD2487" i="4"/>
  <c r="AL397" i="4"/>
  <c r="AH525" i="4"/>
  <c r="Z399" i="4"/>
  <c r="AC2489" i="4" l="1"/>
  <c r="AD2488" i="4"/>
  <c r="AL398" i="4"/>
  <c r="AH526" i="4"/>
  <c r="Z400" i="4"/>
  <c r="AC2490" i="4" l="1"/>
  <c r="AD2489" i="4"/>
  <c r="AL399" i="4"/>
  <c r="AH527" i="4"/>
  <c r="Z401" i="4"/>
  <c r="AC2491" i="4" l="1"/>
  <c r="AD2490" i="4"/>
  <c r="AL400" i="4"/>
  <c r="AH528" i="4"/>
  <c r="Z402" i="4"/>
  <c r="AC2492" i="4" l="1"/>
  <c r="AD2491" i="4"/>
  <c r="AL401" i="4"/>
  <c r="AH529" i="4"/>
  <c r="Z403" i="4"/>
  <c r="AC2493" i="4" l="1"/>
  <c r="AD2492" i="4"/>
  <c r="AL402" i="4"/>
  <c r="AH530" i="4"/>
  <c r="Z404" i="4"/>
  <c r="AC2494" i="4" l="1"/>
  <c r="AD2493" i="4"/>
  <c r="AL403" i="4"/>
  <c r="AH531" i="4"/>
  <c r="Z405" i="4"/>
  <c r="AC2495" i="4" l="1"/>
  <c r="AD2494" i="4"/>
  <c r="AL404" i="4"/>
  <c r="AH532" i="4"/>
  <c r="Z406" i="4"/>
  <c r="AC2496" i="4" l="1"/>
  <c r="AD2495" i="4"/>
  <c r="AL405" i="4"/>
  <c r="AH533" i="4"/>
  <c r="Z407" i="4"/>
  <c r="AC2497" i="4" l="1"/>
  <c r="AD2496" i="4"/>
  <c r="AL406" i="4"/>
  <c r="AH534" i="4"/>
  <c r="Z408" i="4"/>
  <c r="AC2498" i="4" l="1"/>
  <c r="AD2497" i="4"/>
  <c r="AL407" i="4"/>
  <c r="AH535" i="4"/>
  <c r="Z409" i="4"/>
  <c r="AC2499" i="4" l="1"/>
  <c r="AD2498" i="4"/>
  <c r="AL408" i="4"/>
  <c r="AH536" i="4"/>
  <c r="Z410" i="4"/>
  <c r="AC2500" i="4" l="1"/>
  <c r="AD2499" i="4"/>
  <c r="AL409" i="4"/>
  <c r="AH537" i="4"/>
  <c r="Z411" i="4"/>
  <c r="AC2501" i="4" l="1"/>
  <c r="AD2500" i="4"/>
  <c r="AL410" i="4"/>
  <c r="AH538" i="4"/>
  <c r="Z412" i="4"/>
  <c r="AC2502" i="4" l="1"/>
  <c r="AD2501" i="4"/>
  <c r="AL411" i="4"/>
  <c r="AH539" i="4"/>
  <c r="Z413" i="4"/>
  <c r="AC2503" i="4" l="1"/>
  <c r="AD2502" i="4"/>
  <c r="AL412" i="4"/>
  <c r="AH540" i="4"/>
  <c r="Z414" i="4"/>
  <c r="AC2504" i="4" l="1"/>
  <c r="AD2503" i="4"/>
  <c r="AL413" i="4"/>
  <c r="AH541" i="4"/>
  <c r="Z415" i="4"/>
  <c r="AC2505" i="4" l="1"/>
  <c r="AD2504" i="4"/>
  <c r="AL414" i="4"/>
  <c r="AH542" i="4"/>
  <c r="Z416" i="4"/>
  <c r="AC2506" i="4" l="1"/>
  <c r="AD2505" i="4"/>
  <c r="AL415" i="4"/>
  <c r="AH543" i="4"/>
  <c r="Z417" i="4"/>
  <c r="AC2507" i="4" l="1"/>
  <c r="AD2506" i="4"/>
  <c r="AL416" i="4"/>
  <c r="AH544" i="4"/>
  <c r="Z418" i="4"/>
  <c r="AC2508" i="4" l="1"/>
  <c r="AD2507" i="4"/>
  <c r="AL417" i="4"/>
  <c r="AH545" i="4"/>
  <c r="Z419" i="4"/>
  <c r="AC2509" i="4" l="1"/>
  <c r="AD2508" i="4"/>
  <c r="AL418" i="4"/>
  <c r="AH546" i="4"/>
  <c r="Z420" i="4"/>
  <c r="AC2510" i="4" l="1"/>
  <c r="AD2509" i="4"/>
  <c r="AL419" i="4"/>
  <c r="AH547" i="4"/>
  <c r="Z421" i="4"/>
  <c r="AC2511" i="4" l="1"/>
  <c r="AD2510" i="4"/>
  <c r="AL420" i="4"/>
  <c r="AH548" i="4"/>
  <c r="Z422" i="4"/>
  <c r="AC2512" i="4" l="1"/>
  <c r="AD2511" i="4"/>
  <c r="AL421" i="4"/>
  <c r="AH549" i="4"/>
  <c r="Z423" i="4"/>
  <c r="AC2513" i="4" l="1"/>
  <c r="AD2512" i="4"/>
  <c r="AL422" i="4"/>
  <c r="AH550" i="4"/>
  <c r="Z424" i="4"/>
  <c r="AC2514" i="4" l="1"/>
  <c r="AD2513" i="4"/>
  <c r="AL423" i="4"/>
  <c r="AH551" i="4"/>
  <c r="Z425" i="4"/>
  <c r="AC2515" i="4" l="1"/>
  <c r="AD2514" i="4"/>
  <c r="AL424" i="4"/>
  <c r="AH552" i="4"/>
  <c r="Z426" i="4"/>
  <c r="AC2516" i="4" l="1"/>
  <c r="AD2515" i="4"/>
  <c r="AL425" i="4"/>
  <c r="AH553" i="4"/>
  <c r="Z427" i="4"/>
  <c r="AC2517" i="4" l="1"/>
  <c r="AD2516" i="4"/>
  <c r="AL426" i="4"/>
  <c r="AH554" i="4"/>
  <c r="Z428" i="4"/>
  <c r="AC2518" i="4" l="1"/>
  <c r="AD2517" i="4"/>
  <c r="AL427" i="4"/>
  <c r="AH555" i="4"/>
  <c r="Z429" i="4"/>
  <c r="AC2519" i="4" l="1"/>
  <c r="AD2518" i="4"/>
  <c r="AL428" i="4"/>
  <c r="AH556" i="4"/>
  <c r="Z430" i="4"/>
  <c r="AC2520" i="4" l="1"/>
  <c r="AD2519" i="4"/>
  <c r="AL429" i="4"/>
  <c r="AH557" i="4"/>
  <c r="Z431" i="4"/>
  <c r="AC2521" i="4" l="1"/>
  <c r="AD2520" i="4"/>
  <c r="AL430" i="4"/>
  <c r="AH558" i="4"/>
  <c r="Z432" i="4"/>
  <c r="AC2522" i="4" l="1"/>
  <c r="AD2521" i="4"/>
  <c r="AL431" i="4"/>
  <c r="AH559" i="4"/>
  <c r="Z433" i="4"/>
  <c r="AC2523" i="4" l="1"/>
  <c r="AD2522" i="4"/>
  <c r="AL432" i="4"/>
  <c r="AH560" i="4"/>
  <c r="Z434" i="4"/>
  <c r="AC2524" i="4" l="1"/>
  <c r="AD2523" i="4"/>
  <c r="AL433" i="4"/>
  <c r="AH561" i="4"/>
  <c r="Z435" i="4"/>
  <c r="AC2525" i="4" l="1"/>
  <c r="AD2524" i="4"/>
  <c r="AL434" i="4"/>
  <c r="AH562" i="4"/>
  <c r="Z436" i="4"/>
  <c r="AC2526" i="4" l="1"/>
  <c r="AD2525" i="4"/>
  <c r="AL435" i="4"/>
  <c r="AH563" i="4"/>
  <c r="Z437" i="4"/>
  <c r="AC2527" i="4" l="1"/>
  <c r="AD2526" i="4"/>
  <c r="AL436" i="4"/>
  <c r="AH564" i="4"/>
  <c r="Z438" i="4"/>
  <c r="AC2528" i="4" l="1"/>
  <c r="AD2527" i="4"/>
  <c r="AL437" i="4"/>
  <c r="AH565" i="4"/>
  <c r="Z439" i="4"/>
  <c r="AC2529" i="4" l="1"/>
  <c r="AD2528" i="4"/>
  <c r="AL438" i="4"/>
  <c r="AH566" i="4"/>
  <c r="Z440" i="4"/>
  <c r="AC2530" i="4" l="1"/>
  <c r="AD2529" i="4"/>
  <c r="AL439" i="4"/>
  <c r="AH567" i="4"/>
  <c r="Z441" i="4"/>
  <c r="AC2531" i="4" l="1"/>
  <c r="AD2530" i="4"/>
  <c r="AL440" i="4"/>
  <c r="AH568" i="4"/>
  <c r="Z442" i="4"/>
  <c r="AC2532" i="4" l="1"/>
  <c r="AD2531" i="4"/>
  <c r="AL441" i="4"/>
  <c r="AH569" i="4"/>
  <c r="Z443" i="4"/>
  <c r="AC2533" i="4" l="1"/>
  <c r="AD2532" i="4"/>
  <c r="AL442" i="4"/>
  <c r="AH570" i="4"/>
  <c r="Z444" i="4"/>
  <c r="AC2534" i="4" l="1"/>
  <c r="AD2533" i="4"/>
  <c r="AL443" i="4"/>
  <c r="AH571" i="4"/>
  <c r="Z445" i="4"/>
  <c r="AC2535" i="4" l="1"/>
  <c r="AD2534" i="4"/>
  <c r="AL444" i="4"/>
  <c r="AH572" i="4"/>
  <c r="Z446" i="4"/>
  <c r="AC2536" i="4" l="1"/>
  <c r="AD2535" i="4"/>
  <c r="AL445" i="4"/>
  <c r="AH573" i="4"/>
  <c r="Z447" i="4"/>
  <c r="AC2537" i="4" l="1"/>
  <c r="AD2536" i="4"/>
  <c r="AL446" i="4"/>
  <c r="AH574" i="4"/>
  <c r="Z448" i="4"/>
  <c r="AC2538" i="4" l="1"/>
  <c r="AD2537" i="4"/>
  <c r="AL447" i="4"/>
  <c r="AH575" i="4"/>
  <c r="Z449" i="4"/>
  <c r="AC2539" i="4" l="1"/>
  <c r="AD2538" i="4"/>
  <c r="AL448" i="4"/>
  <c r="AH576" i="4"/>
  <c r="Z450" i="4"/>
  <c r="AC2540" i="4" l="1"/>
  <c r="AD2539" i="4"/>
  <c r="AL449" i="4"/>
  <c r="AH577" i="4"/>
  <c r="Z451" i="4"/>
  <c r="AC2541" i="4" l="1"/>
  <c r="AD2540" i="4"/>
  <c r="AL450" i="4"/>
  <c r="AH578" i="4"/>
  <c r="Z452" i="4"/>
  <c r="AC2542" i="4" l="1"/>
  <c r="AD2541" i="4"/>
  <c r="AL451" i="4"/>
  <c r="AH579" i="4"/>
  <c r="Z453" i="4"/>
  <c r="AC2543" i="4" l="1"/>
  <c r="AD2542" i="4"/>
  <c r="AL452" i="4"/>
  <c r="AH580" i="4"/>
  <c r="Z454" i="4"/>
  <c r="AC2544" i="4" l="1"/>
  <c r="AD2543" i="4"/>
  <c r="AL453" i="4"/>
  <c r="AH581" i="4"/>
  <c r="Z455" i="4"/>
  <c r="AC2545" i="4" l="1"/>
  <c r="AD2544" i="4"/>
  <c r="AL454" i="4"/>
  <c r="AH582" i="4"/>
  <c r="Z456" i="4"/>
  <c r="AC2546" i="4" l="1"/>
  <c r="AD2545" i="4"/>
  <c r="AL455" i="4"/>
  <c r="AH583" i="4"/>
  <c r="Z457" i="4"/>
  <c r="AC2547" i="4" l="1"/>
  <c r="AD2546" i="4"/>
  <c r="AL456" i="4"/>
  <c r="AH584" i="4"/>
  <c r="Z458" i="4"/>
  <c r="AC2548" i="4" l="1"/>
  <c r="AD2547" i="4"/>
  <c r="AL457" i="4"/>
  <c r="AH585" i="4"/>
  <c r="Z459" i="4"/>
  <c r="AC2549" i="4" l="1"/>
  <c r="AD2548" i="4"/>
  <c r="AL458" i="4"/>
  <c r="AH586" i="4"/>
  <c r="Z460" i="4"/>
  <c r="AC2550" i="4" l="1"/>
  <c r="AD2549" i="4"/>
  <c r="AL459" i="4"/>
  <c r="AH587" i="4"/>
  <c r="Z461" i="4"/>
  <c r="AC2551" i="4" l="1"/>
  <c r="AD2550" i="4"/>
  <c r="AL460" i="4"/>
  <c r="AH588" i="4"/>
  <c r="Z462" i="4"/>
  <c r="AC2552" i="4" l="1"/>
  <c r="AD2551" i="4"/>
  <c r="AL461" i="4"/>
  <c r="AH589" i="4"/>
  <c r="Z463" i="4"/>
  <c r="AC2553" i="4" l="1"/>
  <c r="AD2552" i="4"/>
  <c r="AL462" i="4"/>
  <c r="AH590" i="4"/>
  <c r="Z464" i="4"/>
  <c r="AC2554" i="4" l="1"/>
  <c r="AD2553" i="4"/>
  <c r="AL463" i="4"/>
  <c r="AH591" i="4"/>
  <c r="Z465" i="4"/>
  <c r="AC2555" i="4" l="1"/>
  <c r="AD2554" i="4"/>
  <c r="AL464" i="4"/>
  <c r="AH592" i="4"/>
  <c r="Z466" i="4"/>
  <c r="AC2556" i="4" l="1"/>
  <c r="AD2555" i="4"/>
  <c r="AL465" i="4"/>
  <c r="AH593" i="4"/>
  <c r="Z467" i="4"/>
  <c r="AC2557" i="4" l="1"/>
  <c r="AD2556" i="4"/>
  <c r="AL466" i="4"/>
  <c r="AH594" i="4"/>
  <c r="Z468" i="4"/>
  <c r="AC2558" i="4" l="1"/>
  <c r="AD2557" i="4"/>
  <c r="AL467" i="4"/>
  <c r="AH595" i="4"/>
  <c r="Z469" i="4"/>
  <c r="AC2559" i="4" l="1"/>
  <c r="AD2558" i="4"/>
  <c r="AL468" i="4"/>
  <c r="AH596" i="4"/>
  <c r="Z470" i="4"/>
  <c r="AC2560" i="4" l="1"/>
  <c r="AD2559" i="4"/>
  <c r="AL469" i="4"/>
  <c r="AH597" i="4"/>
  <c r="Z471" i="4"/>
  <c r="AC2561" i="4" l="1"/>
  <c r="AD2560" i="4"/>
  <c r="AL470" i="4"/>
  <c r="AH598" i="4"/>
  <c r="Z472" i="4"/>
  <c r="AC2562" i="4" l="1"/>
  <c r="AD2561" i="4"/>
  <c r="AL471" i="4"/>
  <c r="AH599" i="4"/>
  <c r="Z473" i="4"/>
  <c r="AC2563" i="4" l="1"/>
  <c r="AD2562" i="4"/>
  <c r="AL472" i="4"/>
  <c r="AH600" i="4"/>
  <c r="Z474" i="4"/>
  <c r="AC2564" i="4" l="1"/>
  <c r="AD2563" i="4"/>
  <c r="AL473" i="4"/>
  <c r="AH601" i="4"/>
  <c r="Z475" i="4"/>
  <c r="AC2565" i="4" l="1"/>
  <c r="AD2564" i="4"/>
  <c r="AL474" i="4"/>
  <c r="AH602" i="4"/>
  <c r="Z476" i="4"/>
  <c r="AC2566" i="4" l="1"/>
  <c r="AD2565" i="4"/>
  <c r="AL475" i="4"/>
  <c r="AH603" i="4"/>
  <c r="Z477" i="4"/>
  <c r="AC2567" i="4" l="1"/>
  <c r="AD2566" i="4"/>
  <c r="AL476" i="4"/>
  <c r="AH604" i="4"/>
  <c r="Z478" i="4"/>
  <c r="AC2568" i="4" l="1"/>
  <c r="AD2567" i="4"/>
  <c r="AL477" i="4"/>
  <c r="AH605" i="4"/>
  <c r="Z479" i="4"/>
  <c r="CC11" i="10" l="1"/>
  <c r="CC19" i="10"/>
  <c r="CE11" i="10"/>
  <c r="CE19" i="10"/>
  <c r="AC2569" i="4"/>
  <c r="AD2568" i="4"/>
  <c r="AL478" i="4"/>
  <c r="AH606" i="4"/>
  <c r="Z480" i="4"/>
  <c r="AC2570" i="4" l="1"/>
  <c r="AD2569" i="4"/>
  <c r="AL479" i="4"/>
  <c r="AH607" i="4"/>
  <c r="Z481" i="4"/>
  <c r="AC2571" i="4" l="1"/>
  <c r="AD2570" i="4"/>
  <c r="AL480" i="4"/>
  <c r="AH608" i="4"/>
  <c r="Z482" i="4"/>
  <c r="AC2572" i="4" l="1"/>
  <c r="AD2571" i="4"/>
  <c r="AL481" i="4"/>
  <c r="AH609" i="4"/>
  <c r="Z483" i="4"/>
  <c r="AC2573" i="4" l="1"/>
  <c r="AD2572" i="4"/>
  <c r="AL482" i="4"/>
  <c r="AH610" i="4"/>
  <c r="Z484" i="4"/>
  <c r="AC2574" i="4" l="1"/>
  <c r="AD2573" i="4"/>
  <c r="AL483" i="4"/>
  <c r="AH611" i="4"/>
  <c r="Z485" i="4"/>
  <c r="AC2575" i="4" l="1"/>
  <c r="AD2574" i="4"/>
  <c r="AL484" i="4"/>
  <c r="AH612" i="4"/>
  <c r="Z486" i="4"/>
  <c r="AC2576" i="4" l="1"/>
  <c r="AD2575" i="4"/>
  <c r="AL485" i="4"/>
  <c r="AH613" i="4"/>
  <c r="Z487" i="4"/>
  <c r="AC2577" i="4" l="1"/>
  <c r="AD2576" i="4"/>
  <c r="AL486" i="4"/>
  <c r="AH614" i="4"/>
  <c r="Z488" i="4"/>
  <c r="AC2578" i="4" l="1"/>
  <c r="AD2577" i="4"/>
  <c r="AL487" i="4"/>
  <c r="AH615" i="4"/>
  <c r="Z489" i="4"/>
  <c r="AC2579" i="4" l="1"/>
  <c r="AD2578" i="4"/>
  <c r="AL488" i="4"/>
  <c r="AH616" i="4"/>
  <c r="Z490" i="4"/>
  <c r="AC2580" i="4" l="1"/>
  <c r="AD2579" i="4"/>
  <c r="AL489" i="4"/>
  <c r="AH617" i="4"/>
  <c r="Z491" i="4"/>
  <c r="AC2581" i="4" l="1"/>
  <c r="AD2580" i="4"/>
  <c r="AL490" i="4"/>
  <c r="AH618" i="4"/>
  <c r="Z492" i="4"/>
  <c r="AC2582" i="4" l="1"/>
  <c r="AD2581" i="4"/>
  <c r="AL491" i="4"/>
  <c r="AH619" i="4"/>
  <c r="Z493" i="4"/>
  <c r="AC2583" i="4" l="1"/>
  <c r="AD2582" i="4"/>
  <c r="AL492" i="4"/>
  <c r="AH620" i="4"/>
  <c r="Z494" i="4"/>
  <c r="AC2584" i="4" l="1"/>
  <c r="AD2583" i="4"/>
  <c r="AL493" i="4"/>
  <c r="AH621" i="4"/>
  <c r="Z495" i="4"/>
  <c r="AC2585" i="4" l="1"/>
  <c r="AD2584" i="4"/>
  <c r="AL494" i="4"/>
  <c r="AH622" i="4"/>
  <c r="Z496" i="4"/>
  <c r="AC2586" i="4" l="1"/>
  <c r="AD2585" i="4"/>
  <c r="AL495" i="4"/>
  <c r="AH623" i="4"/>
  <c r="Z497" i="4"/>
  <c r="AC2587" i="4" l="1"/>
  <c r="AD2586" i="4"/>
  <c r="AL496" i="4"/>
  <c r="AH624" i="4"/>
  <c r="Z498" i="4"/>
  <c r="AC2588" i="4" l="1"/>
  <c r="AD2587" i="4"/>
  <c r="AL497" i="4"/>
  <c r="AH625" i="4"/>
  <c r="Z499" i="4"/>
  <c r="AC2589" i="4" l="1"/>
  <c r="AD2588" i="4"/>
  <c r="AL498" i="4"/>
  <c r="AH626" i="4"/>
  <c r="Z500" i="4"/>
  <c r="AC2590" i="4" l="1"/>
  <c r="AD2589" i="4"/>
  <c r="AL499" i="4"/>
  <c r="AH627" i="4"/>
  <c r="Z501" i="4"/>
  <c r="AC2591" i="4" l="1"/>
  <c r="AD2590" i="4"/>
  <c r="AL500" i="4"/>
  <c r="AH628" i="4"/>
  <c r="Z502" i="4"/>
  <c r="AC2592" i="4" l="1"/>
  <c r="AD2591" i="4"/>
  <c r="AL501" i="4"/>
  <c r="AH629" i="4"/>
  <c r="Z503" i="4"/>
  <c r="AC2593" i="4" l="1"/>
  <c r="AD2592" i="4"/>
  <c r="AL502" i="4"/>
  <c r="AH630" i="4"/>
  <c r="Z504" i="4"/>
  <c r="AC2594" i="4" l="1"/>
  <c r="AD2593" i="4"/>
  <c r="AL503" i="4"/>
  <c r="AH631" i="4"/>
  <c r="Z505" i="4"/>
  <c r="AC2595" i="4" l="1"/>
  <c r="AD2594" i="4"/>
  <c r="AL504" i="4"/>
  <c r="AH632" i="4"/>
  <c r="Z506" i="4"/>
  <c r="AC2596" i="4" l="1"/>
  <c r="AD2595" i="4"/>
  <c r="AL505" i="4"/>
  <c r="AH633" i="4"/>
  <c r="Z507" i="4"/>
  <c r="AC2597" i="4" l="1"/>
  <c r="AD2596" i="4"/>
  <c r="AL506" i="4"/>
  <c r="AH634" i="4"/>
  <c r="Z508" i="4"/>
  <c r="AC2598" i="4" l="1"/>
  <c r="AD2597" i="4"/>
  <c r="AL507" i="4"/>
  <c r="AH635" i="4"/>
  <c r="Z509" i="4"/>
  <c r="AC2599" i="4" l="1"/>
  <c r="AD2598" i="4"/>
  <c r="AL508" i="4"/>
  <c r="AH636" i="4"/>
  <c r="Z510" i="4"/>
  <c r="AC2600" i="4" l="1"/>
  <c r="AD2599" i="4"/>
  <c r="AL509" i="4"/>
  <c r="AH637" i="4"/>
  <c r="Z511" i="4"/>
  <c r="AC2601" i="4" l="1"/>
  <c r="AD2600" i="4"/>
  <c r="AL510" i="4"/>
  <c r="AH638" i="4"/>
  <c r="Z512" i="4"/>
  <c r="AC2602" i="4" l="1"/>
  <c r="AD2601" i="4"/>
  <c r="AL511" i="4"/>
  <c r="AH639" i="4"/>
  <c r="Z513" i="4"/>
  <c r="AC2603" i="4" l="1"/>
  <c r="AD2602" i="4"/>
  <c r="AL512" i="4"/>
  <c r="AH640" i="4"/>
  <c r="Z514" i="4"/>
  <c r="AC2604" i="4" l="1"/>
  <c r="AD2603" i="4"/>
  <c r="AL513" i="4"/>
  <c r="AH641" i="4"/>
  <c r="Z515" i="4"/>
  <c r="AC2605" i="4" l="1"/>
  <c r="AD2604" i="4"/>
  <c r="AL514" i="4"/>
  <c r="AH642" i="4"/>
  <c r="Z516" i="4"/>
  <c r="AC2606" i="4" l="1"/>
  <c r="AD2605" i="4"/>
  <c r="AL515" i="4"/>
  <c r="AH643" i="4"/>
  <c r="Z517" i="4"/>
  <c r="AC2607" i="4" l="1"/>
  <c r="AD2606" i="4"/>
  <c r="AL516" i="4"/>
  <c r="AH644" i="4"/>
  <c r="Z518" i="4"/>
  <c r="AC2608" i="4" l="1"/>
  <c r="AD2607" i="4"/>
  <c r="AL517" i="4"/>
  <c r="AH645" i="4"/>
  <c r="Z519" i="4"/>
  <c r="AC2609" i="4" l="1"/>
  <c r="AD2608" i="4"/>
  <c r="AL518" i="4"/>
  <c r="AH646" i="4"/>
  <c r="Z520" i="4"/>
  <c r="AC2610" i="4" l="1"/>
  <c r="AD2609" i="4"/>
  <c r="AL519" i="4"/>
  <c r="AH647" i="4"/>
  <c r="Z521" i="4"/>
  <c r="AC2611" i="4" l="1"/>
  <c r="AD2610" i="4"/>
  <c r="AL520" i="4"/>
  <c r="AH648" i="4"/>
  <c r="Z522" i="4"/>
  <c r="AC2612" i="4" l="1"/>
  <c r="AD2611" i="4"/>
  <c r="AL521" i="4"/>
  <c r="AH649" i="4"/>
  <c r="Z523" i="4"/>
  <c r="AC2613" i="4" l="1"/>
  <c r="AD2612" i="4"/>
  <c r="AL522" i="4"/>
  <c r="AH650" i="4"/>
  <c r="Z524" i="4"/>
  <c r="AC2614" i="4" l="1"/>
  <c r="AD2613" i="4"/>
  <c r="AL523" i="4"/>
  <c r="AH651" i="4"/>
  <c r="Z525" i="4"/>
  <c r="AC2615" i="4" l="1"/>
  <c r="AD2614" i="4"/>
  <c r="AL524" i="4"/>
  <c r="AH652" i="4"/>
  <c r="Z526" i="4"/>
  <c r="AC2616" i="4" l="1"/>
  <c r="AD2615" i="4"/>
  <c r="AL525" i="4"/>
  <c r="AH653" i="4"/>
  <c r="Z527" i="4"/>
  <c r="AC2617" i="4" l="1"/>
  <c r="AD2616" i="4"/>
  <c r="AL526" i="4"/>
  <c r="AH654" i="4"/>
  <c r="Z528" i="4"/>
  <c r="AC2618" i="4" l="1"/>
  <c r="AD2617" i="4"/>
  <c r="AL527" i="4"/>
  <c r="AH655" i="4"/>
  <c r="Z529" i="4"/>
  <c r="AC2619" i="4" l="1"/>
  <c r="AD2618" i="4"/>
  <c r="AL528" i="4"/>
  <c r="AH656" i="4"/>
  <c r="Z530" i="4"/>
  <c r="AC2620" i="4" l="1"/>
  <c r="AD2619" i="4"/>
  <c r="AL529" i="4"/>
  <c r="AH657" i="4"/>
  <c r="Z531" i="4"/>
  <c r="AC2621" i="4" l="1"/>
  <c r="AD2620" i="4"/>
  <c r="AL530" i="4"/>
  <c r="AH658" i="4"/>
  <c r="Z532" i="4"/>
  <c r="AC2622" i="4" l="1"/>
  <c r="AD2621" i="4"/>
  <c r="AL531" i="4"/>
  <c r="AH659" i="4"/>
  <c r="Z533" i="4"/>
  <c r="AC2623" i="4" l="1"/>
  <c r="AD2622" i="4"/>
  <c r="AL532" i="4"/>
  <c r="AH660" i="4"/>
  <c r="Z534" i="4"/>
  <c r="AC2624" i="4" l="1"/>
  <c r="AD2623" i="4"/>
  <c r="AL533" i="4"/>
  <c r="AH661" i="4"/>
  <c r="Z535" i="4"/>
  <c r="AC2625" i="4" l="1"/>
  <c r="AD2624" i="4"/>
  <c r="AL534" i="4"/>
  <c r="AH662" i="4"/>
  <c r="Z536" i="4"/>
  <c r="AC2626" i="4" l="1"/>
  <c r="AD2625" i="4"/>
  <c r="AL535" i="4"/>
  <c r="AH663" i="4"/>
  <c r="Z537" i="4"/>
  <c r="AC2627" i="4" l="1"/>
  <c r="AD2626" i="4"/>
  <c r="AL536" i="4"/>
  <c r="AH664" i="4"/>
  <c r="Z538" i="4"/>
  <c r="AC2628" i="4" l="1"/>
  <c r="AD2627" i="4"/>
  <c r="AL537" i="4"/>
  <c r="AH665" i="4"/>
  <c r="Z539" i="4"/>
  <c r="AC2629" i="4" l="1"/>
  <c r="AD2628" i="4"/>
  <c r="AL538" i="4"/>
  <c r="AH666" i="4"/>
  <c r="Z540" i="4"/>
  <c r="AC2630" i="4" l="1"/>
  <c r="AD2629" i="4"/>
  <c r="AL539" i="4"/>
  <c r="AH667" i="4"/>
  <c r="Z541" i="4"/>
  <c r="AC2631" i="4" l="1"/>
  <c r="AD2630" i="4"/>
  <c r="AL540" i="4"/>
  <c r="AH668" i="4"/>
  <c r="Z542" i="4"/>
  <c r="AC2632" i="4" l="1"/>
  <c r="AD2631" i="4"/>
  <c r="AL541" i="4"/>
  <c r="AH669" i="4"/>
  <c r="Z543" i="4"/>
  <c r="AC2633" i="4" l="1"/>
  <c r="AD2632" i="4"/>
  <c r="AL542" i="4"/>
  <c r="AH670" i="4"/>
  <c r="Z544" i="4"/>
  <c r="AC2634" i="4" l="1"/>
  <c r="AD2633" i="4"/>
  <c r="AL543" i="4"/>
  <c r="AH671" i="4"/>
  <c r="Z545" i="4"/>
  <c r="AC2635" i="4" l="1"/>
  <c r="AD2634" i="4"/>
  <c r="AL544" i="4"/>
  <c r="AH672" i="4"/>
  <c r="Z546" i="4"/>
  <c r="AC2636" i="4" l="1"/>
  <c r="AD2635" i="4"/>
  <c r="AL545" i="4"/>
  <c r="AH673" i="4"/>
  <c r="Z547" i="4"/>
  <c r="AC2637" i="4" l="1"/>
  <c r="AD2636" i="4"/>
  <c r="AL546" i="4"/>
  <c r="AH674" i="4"/>
  <c r="Z548" i="4"/>
  <c r="AC2638" i="4" l="1"/>
  <c r="AD2637" i="4"/>
  <c r="AL547" i="4"/>
  <c r="AH675" i="4"/>
  <c r="Z549" i="4"/>
  <c r="AC2639" i="4" l="1"/>
  <c r="AD2638" i="4"/>
  <c r="AL548" i="4"/>
  <c r="AH676" i="4"/>
  <c r="Z550" i="4"/>
  <c r="AC2640" i="4" l="1"/>
  <c r="AD2639" i="4"/>
  <c r="AL549" i="4"/>
  <c r="AH677" i="4"/>
  <c r="Z551" i="4"/>
  <c r="AC2641" i="4" l="1"/>
  <c r="AD2640" i="4"/>
  <c r="AL550" i="4"/>
  <c r="AH678" i="4"/>
  <c r="Z552" i="4"/>
  <c r="AC2642" i="4" l="1"/>
  <c r="AD2641" i="4"/>
  <c r="AL551" i="4"/>
  <c r="AH679" i="4"/>
  <c r="Z553" i="4"/>
  <c r="AC2643" i="4" l="1"/>
  <c r="AD2642" i="4"/>
  <c r="AL552" i="4"/>
  <c r="AH680" i="4"/>
  <c r="Z554" i="4"/>
  <c r="AC2644" i="4" l="1"/>
  <c r="AD2643" i="4"/>
  <c r="AL553" i="4"/>
  <c r="AH681" i="4"/>
  <c r="Z555" i="4"/>
  <c r="AC2645" i="4" l="1"/>
  <c r="AD2644" i="4"/>
  <c r="AL554" i="4"/>
  <c r="AH682" i="4"/>
  <c r="Z556" i="4"/>
  <c r="AC2646" i="4" l="1"/>
  <c r="AD2645" i="4"/>
  <c r="AL555" i="4"/>
  <c r="AH683" i="4"/>
  <c r="Z557" i="4"/>
  <c r="AC2647" i="4" l="1"/>
  <c r="AD2646" i="4"/>
  <c r="AL556" i="4"/>
  <c r="AH684" i="4"/>
  <c r="Z558" i="4"/>
  <c r="AC2648" i="4" l="1"/>
  <c r="AD2647" i="4"/>
  <c r="AL557" i="4"/>
  <c r="AH685" i="4"/>
  <c r="Z559" i="4"/>
  <c r="AC2649" i="4" l="1"/>
  <c r="AD2648" i="4"/>
  <c r="AL558" i="4"/>
  <c r="AH686" i="4"/>
  <c r="Z560" i="4"/>
  <c r="AC2650" i="4" l="1"/>
  <c r="AD2649" i="4"/>
  <c r="AL559" i="4"/>
  <c r="AH687" i="4"/>
  <c r="Z561" i="4"/>
  <c r="AC2651" i="4" l="1"/>
  <c r="AD2650" i="4"/>
  <c r="AL560" i="4"/>
  <c r="AH688" i="4"/>
  <c r="Z562" i="4"/>
  <c r="AC2652" i="4" l="1"/>
  <c r="AD2651" i="4"/>
  <c r="AL561" i="4"/>
  <c r="AH689" i="4"/>
  <c r="Z563" i="4"/>
  <c r="AC2653" i="4" l="1"/>
  <c r="AD2652" i="4"/>
  <c r="AL562" i="4"/>
  <c r="AH690" i="4"/>
  <c r="Z564" i="4"/>
  <c r="AC2654" i="4" l="1"/>
  <c r="AD2653" i="4"/>
  <c r="AL563" i="4"/>
  <c r="AH691" i="4"/>
  <c r="Z565" i="4"/>
  <c r="AC2655" i="4" l="1"/>
  <c r="AD2654" i="4"/>
  <c r="AL564" i="4"/>
  <c r="AH692" i="4"/>
  <c r="Z566" i="4"/>
  <c r="AC2656" i="4" l="1"/>
  <c r="AD2655" i="4"/>
  <c r="AL565" i="4"/>
  <c r="AH693" i="4"/>
  <c r="Z567" i="4"/>
  <c r="AC2657" i="4" l="1"/>
  <c r="AD2656" i="4"/>
  <c r="AL566" i="4"/>
  <c r="AH694" i="4"/>
  <c r="Z568" i="4"/>
  <c r="AC2658" i="4" l="1"/>
  <c r="AD2657" i="4"/>
  <c r="AL567" i="4"/>
  <c r="AH695" i="4"/>
  <c r="Z569" i="4"/>
  <c r="AC2659" i="4" l="1"/>
  <c r="AD2658" i="4"/>
  <c r="AL568" i="4"/>
  <c r="AH696" i="4"/>
  <c r="Z570" i="4"/>
  <c r="AC2660" i="4" l="1"/>
  <c r="AD2659" i="4"/>
  <c r="AL569" i="4"/>
  <c r="AH697" i="4"/>
  <c r="Z571" i="4"/>
  <c r="AC2661" i="4" l="1"/>
  <c r="AD2660" i="4"/>
  <c r="AL570" i="4"/>
  <c r="AH698" i="4"/>
  <c r="Z572" i="4"/>
  <c r="AC2662" i="4" l="1"/>
  <c r="AD2661" i="4"/>
  <c r="AL571" i="4"/>
  <c r="AH699" i="4"/>
  <c r="Z573" i="4"/>
  <c r="AC2663" i="4" l="1"/>
  <c r="AD2662" i="4"/>
  <c r="AL572" i="4"/>
  <c r="AH700" i="4"/>
  <c r="Z574" i="4"/>
  <c r="AC2664" i="4" l="1"/>
  <c r="AD2663" i="4"/>
  <c r="AL573" i="4"/>
  <c r="AH701" i="4"/>
  <c r="Z575" i="4"/>
  <c r="AC2665" i="4" l="1"/>
  <c r="AD2664" i="4"/>
  <c r="AL574" i="4"/>
  <c r="AH702" i="4"/>
  <c r="Z576" i="4"/>
  <c r="AC2666" i="4" l="1"/>
  <c r="AD2665" i="4"/>
  <c r="AL575" i="4"/>
  <c r="AH703" i="4"/>
  <c r="Z577" i="4"/>
  <c r="AC2667" i="4" l="1"/>
  <c r="AD2666" i="4"/>
  <c r="AL576" i="4"/>
  <c r="AH704" i="4"/>
  <c r="Z578" i="4"/>
  <c r="AC2668" i="4" l="1"/>
  <c r="AD2667" i="4"/>
  <c r="AL577" i="4"/>
  <c r="AH705" i="4"/>
  <c r="Z579" i="4"/>
  <c r="AC2669" i="4" l="1"/>
  <c r="AD2668" i="4"/>
  <c r="AL578" i="4"/>
  <c r="AH706" i="4"/>
  <c r="Z580" i="4"/>
  <c r="AC2670" i="4" l="1"/>
  <c r="AD2669" i="4"/>
  <c r="AL579" i="4"/>
  <c r="AH707" i="4"/>
  <c r="Z581" i="4"/>
  <c r="AC2671" i="4" l="1"/>
  <c r="AD2670" i="4"/>
  <c r="AL580" i="4"/>
  <c r="AH708" i="4"/>
  <c r="Z582" i="4"/>
  <c r="AC2672" i="4" l="1"/>
  <c r="AD2671" i="4"/>
  <c r="AL581" i="4"/>
  <c r="AH709" i="4"/>
  <c r="Z583" i="4"/>
  <c r="AC2673" i="4" l="1"/>
  <c r="AD2672" i="4"/>
  <c r="AL582" i="4"/>
  <c r="AH710" i="4"/>
  <c r="Z584" i="4"/>
  <c r="AC2674" i="4" l="1"/>
  <c r="AD2673" i="4"/>
  <c r="AL583" i="4"/>
  <c r="AH711" i="4"/>
  <c r="Z585" i="4"/>
  <c r="AC2675" i="4" l="1"/>
  <c r="AD2674" i="4"/>
  <c r="AL584" i="4"/>
  <c r="AH712" i="4"/>
  <c r="Z586" i="4"/>
  <c r="AC2676" i="4" l="1"/>
  <c r="AD2675" i="4"/>
  <c r="AL585" i="4"/>
  <c r="AH713" i="4"/>
  <c r="Z587" i="4"/>
  <c r="AC2677" i="4" l="1"/>
  <c r="AD2676" i="4"/>
  <c r="AL586" i="4"/>
  <c r="AH714" i="4"/>
  <c r="Z588" i="4"/>
  <c r="AC2678" i="4" l="1"/>
  <c r="AD2677" i="4"/>
  <c r="AL587" i="4"/>
  <c r="AH715" i="4"/>
  <c r="Z589" i="4"/>
  <c r="AC2679" i="4" l="1"/>
  <c r="AD2678" i="4"/>
  <c r="AL588" i="4"/>
  <c r="AH716" i="4"/>
  <c r="Z590" i="4"/>
  <c r="AC2680" i="4" l="1"/>
  <c r="AD2679" i="4"/>
  <c r="AL589" i="4"/>
  <c r="AH717" i="4"/>
  <c r="Z591" i="4"/>
  <c r="AC2681" i="4" l="1"/>
  <c r="AD2680" i="4"/>
  <c r="AL590" i="4"/>
  <c r="AH718" i="4"/>
  <c r="Z592" i="4"/>
  <c r="AC2682" i="4" l="1"/>
  <c r="AD2681" i="4"/>
  <c r="AL591" i="4"/>
  <c r="AH719" i="4"/>
  <c r="Z593" i="4"/>
  <c r="AC2683" i="4" l="1"/>
  <c r="AD2682" i="4"/>
  <c r="AL592" i="4"/>
  <c r="AH720" i="4"/>
  <c r="Z594" i="4"/>
  <c r="AC2684" i="4" l="1"/>
  <c r="AD2683" i="4"/>
  <c r="AL593" i="4"/>
  <c r="AH721" i="4"/>
  <c r="Z595" i="4"/>
  <c r="AC2685" i="4" l="1"/>
  <c r="AD2684" i="4"/>
  <c r="AL594" i="4"/>
  <c r="AH722" i="4"/>
  <c r="Z596" i="4"/>
  <c r="AC2686" i="4" l="1"/>
  <c r="AD2685" i="4"/>
  <c r="AL595" i="4"/>
  <c r="AH723" i="4"/>
  <c r="Z597" i="4"/>
  <c r="AC2687" i="4" l="1"/>
  <c r="AD2686" i="4"/>
  <c r="AL596" i="4"/>
  <c r="AH724" i="4"/>
  <c r="Z598" i="4"/>
  <c r="AC2688" i="4" l="1"/>
  <c r="AD2687" i="4"/>
  <c r="AL597" i="4"/>
  <c r="AH725" i="4"/>
  <c r="Z599" i="4"/>
  <c r="AC2689" i="4" l="1"/>
  <c r="AD2688" i="4"/>
  <c r="AL598" i="4"/>
  <c r="AH726" i="4"/>
  <c r="Z600" i="4"/>
  <c r="AC2690" i="4" l="1"/>
  <c r="AD2689" i="4"/>
  <c r="AL599" i="4"/>
  <c r="AH727" i="4"/>
  <c r="Z601" i="4"/>
  <c r="AC2691" i="4" l="1"/>
  <c r="AD2690" i="4"/>
  <c r="AL600" i="4"/>
  <c r="AH728" i="4"/>
  <c r="Z602" i="4"/>
  <c r="AC2692" i="4" l="1"/>
  <c r="AD2691" i="4"/>
  <c r="AL601" i="4"/>
  <c r="AH729" i="4"/>
  <c r="Z603" i="4"/>
  <c r="AC2693" i="4" l="1"/>
  <c r="AD2692" i="4"/>
  <c r="AL602" i="4"/>
  <c r="AH730" i="4"/>
  <c r="Z604" i="4"/>
  <c r="AC2694" i="4" l="1"/>
  <c r="AD2693" i="4"/>
  <c r="AL603" i="4"/>
  <c r="AH731" i="4"/>
  <c r="Z605" i="4"/>
  <c r="CA11" i="10" l="1"/>
  <c r="BZ11" i="10" s="1"/>
  <c r="CL11" i="10" s="1"/>
  <c r="CA19" i="10"/>
  <c r="AC2695" i="4"/>
  <c r="AD2694" i="4"/>
  <c r="AL604" i="4"/>
  <c r="AH732" i="4"/>
  <c r="Z606" i="4"/>
  <c r="AC2696" i="4" l="1"/>
  <c r="AD2695" i="4"/>
  <c r="AL605" i="4"/>
  <c r="AH733" i="4"/>
  <c r="Z607" i="4"/>
  <c r="CF11" i="10" l="1"/>
  <c r="CF19" i="10"/>
  <c r="CH11" i="10"/>
  <c r="CH19" i="10"/>
  <c r="AC2697" i="4"/>
  <c r="AD2696" i="4"/>
  <c r="AL606" i="4"/>
  <c r="AH734" i="4"/>
  <c r="Z608" i="4"/>
  <c r="AC2698" i="4" l="1"/>
  <c r="AD2697" i="4"/>
  <c r="AL607" i="4"/>
  <c r="AH735" i="4"/>
  <c r="Z609" i="4"/>
  <c r="AC2699" i="4" l="1"/>
  <c r="AD2698" i="4"/>
  <c r="AL608" i="4"/>
  <c r="AH736" i="4"/>
  <c r="Z610" i="4"/>
  <c r="AC2700" i="4" l="1"/>
  <c r="AD2699" i="4"/>
  <c r="AL609" i="4"/>
  <c r="AH737" i="4"/>
  <c r="Z611" i="4"/>
  <c r="AC2701" i="4" l="1"/>
  <c r="AD2700" i="4"/>
  <c r="AL610" i="4"/>
  <c r="AH738" i="4"/>
  <c r="Z612" i="4"/>
  <c r="AC2702" i="4" l="1"/>
  <c r="AD2701" i="4"/>
  <c r="AL611" i="4"/>
  <c r="AH739" i="4"/>
  <c r="Z613" i="4"/>
  <c r="AC2703" i="4" l="1"/>
  <c r="AD2702" i="4"/>
  <c r="AL612" i="4"/>
  <c r="AH740" i="4"/>
  <c r="Z614" i="4"/>
  <c r="AC2704" i="4" l="1"/>
  <c r="AD2703" i="4"/>
  <c r="AL613" i="4"/>
  <c r="AH741" i="4"/>
  <c r="Z615" i="4"/>
  <c r="AC2705" i="4" l="1"/>
  <c r="AD2704" i="4"/>
  <c r="AL614" i="4"/>
  <c r="AH742" i="4"/>
  <c r="Z616" i="4"/>
  <c r="AC2706" i="4" l="1"/>
  <c r="AD2705" i="4"/>
  <c r="AL615" i="4"/>
  <c r="AH743" i="4"/>
  <c r="Z617" i="4"/>
  <c r="AC2707" i="4" l="1"/>
  <c r="AD2706" i="4"/>
  <c r="AL616" i="4"/>
  <c r="AH744" i="4"/>
  <c r="Z618" i="4"/>
  <c r="AC2708" i="4" l="1"/>
  <c r="AD2707" i="4"/>
  <c r="AL617" i="4"/>
  <c r="AH745" i="4"/>
  <c r="Z619" i="4"/>
  <c r="AC2709" i="4" l="1"/>
  <c r="AD2708" i="4"/>
  <c r="AL618" i="4"/>
  <c r="AH746" i="4"/>
  <c r="Z620" i="4"/>
  <c r="AC2710" i="4" l="1"/>
  <c r="AD2709" i="4"/>
  <c r="AL619" i="4"/>
  <c r="AH747" i="4"/>
  <c r="Z621" i="4"/>
  <c r="AC2711" i="4" l="1"/>
  <c r="AD2710" i="4"/>
  <c r="AL620" i="4"/>
  <c r="AH748" i="4"/>
  <c r="Z622" i="4"/>
  <c r="AC2712" i="4" l="1"/>
  <c r="AD2711" i="4"/>
  <c r="AL621" i="4"/>
  <c r="AH749" i="4"/>
  <c r="Z623" i="4"/>
  <c r="AC2713" i="4" l="1"/>
  <c r="AD2712" i="4"/>
  <c r="AL622" i="4"/>
  <c r="AH750" i="4"/>
  <c r="Z624" i="4"/>
  <c r="AC2714" i="4" l="1"/>
  <c r="AD2713" i="4"/>
  <c r="AL623" i="4"/>
  <c r="AH751" i="4"/>
  <c r="Z625" i="4"/>
  <c r="AC2715" i="4" l="1"/>
  <c r="AD2714" i="4"/>
  <c r="AL624" i="4"/>
  <c r="AH752" i="4"/>
  <c r="Z626" i="4"/>
  <c r="AC2716" i="4" l="1"/>
  <c r="AD2715" i="4"/>
  <c r="AL625" i="4"/>
  <c r="AH753" i="4"/>
  <c r="Z627" i="4"/>
  <c r="AC2717" i="4" l="1"/>
  <c r="AD2716" i="4"/>
  <c r="AL626" i="4"/>
  <c r="AH754" i="4"/>
  <c r="Z628" i="4"/>
  <c r="AC2718" i="4" l="1"/>
  <c r="AD2717" i="4"/>
  <c r="AL627" i="4"/>
  <c r="AH755" i="4"/>
  <c r="Z629" i="4"/>
  <c r="AC2719" i="4" l="1"/>
  <c r="AD2718" i="4"/>
  <c r="AL628" i="4"/>
  <c r="AH756" i="4"/>
  <c r="Z630" i="4"/>
  <c r="AC2720" i="4" l="1"/>
  <c r="AD2719" i="4"/>
  <c r="AL629" i="4"/>
  <c r="AH757" i="4"/>
  <c r="Z631" i="4"/>
  <c r="AC2721" i="4" l="1"/>
  <c r="AD2720" i="4"/>
  <c r="AL630" i="4"/>
  <c r="AH758" i="4"/>
  <c r="Z632" i="4"/>
  <c r="AC2722" i="4" l="1"/>
  <c r="AD2721" i="4"/>
  <c r="AL631" i="4"/>
  <c r="AH759" i="4"/>
  <c r="Z633" i="4"/>
  <c r="AC2723" i="4" l="1"/>
  <c r="AD2722" i="4"/>
  <c r="AL632" i="4"/>
  <c r="AH760" i="4"/>
  <c r="Z634" i="4"/>
  <c r="AC2724" i="4" l="1"/>
  <c r="AD2723" i="4"/>
  <c r="AL633" i="4"/>
  <c r="AH761" i="4"/>
  <c r="Z635" i="4"/>
  <c r="AC2725" i="4" l="1"/>
  <c r="AD2724" i="4"/>
  <c r="AL634" i="4"/>
  <c r="AH762" i="4"/>
  <c r="Z636" i="4"/>
  <c r="AC2726" i="4" l="1"/>
  <c r="AD2725" i="4"/>
  <c r="AL635" i="4"/>
  <c r="AH763" i="4"/>
  <c r="Z637" i="4"/>
  <c r="AC2727" i="4" l="1"/>
  <c r="AD2726" i="4"/>
  <c r="AL636" i="4"/>
  <c r="AH764" i="4"/>
  <c r="Z638" i="4"/>
  <c r="AC2728" i="4" l="1"/>
  <c r="AD2727" i="4"/>
  <c r="AL637" i="4"/>
  <c r="AH765" i="4"/>
  <c r="Z639" i="4"/>
  <c r="AC2729" i="4" l="1"/>
  <c r="AD2728" i="4"/>
  <c r="AL638" i="4"/>
  <c r="AH766" i="4"/>
  <c r="Z640" i="4"/>
  <c r="AC2730" i="4" l="1"/>
  <c r="AD2729" i="4"/>
  <c r="AL639" i="4"/>
  <c r="AH767" i="4"/>
  <c r="Z641" i="4"/>
  <c r="AC2731" i="4" l="1"/>
  <c r="AD2730" i="4"/>
  <c r="AL640" i="4"/>
  <c r="AH768" i="4"/>
  <c r="Z642" i="4"/>
  <c r="AC2732" i="4" l="1"/>
  <c r="AD2731" i="4"/>
  <c r="AL641" i="4"/>
  <c r="AH769" i="4"/>
  <c r="Z643" i="4"/>
  <c r="AC2733" i="4" l="1"/>
  <c r="AD2732" i="4"/>
  <c r="AL642" i="4"/>
  <c r="AH770" i="4"/>
  <c r="Z644" i="4"/>
  <c r="AC2734" i="4" l="1"/>
  <c r="AD2733" i="4"/>
  <c r="AL643" i="4"/>
  <c r="AH771" i="4"/>
  <c r="Z645" i="4"/>
  <c r="AC2735" i="4" l="1"/>
  <c r="AD2734" i="4"/>
  <c r="AL644" i="4"/>
  <c r="AH772" i="4"/>
  <c r="Z646" i="4"/>
  <c r="AC2736" i="4" l="1"/>
  <c r="AD2735" i="4"/>
  <c r="AL645" i="4"/>
  <c r="AH773" i="4"/>
  <c r="Z647" i="4"/>
  <c r="AC2737" i="4" l="1"/>
  <c r="AD2736" i="4"/>
  <c r="AL646" i="4"/>
  <c r="AH774" i="4"/>
  <c r="Z648" i="4"/>
  <c r="AC2738" i="4" l="1"/>
  <c r="AD2737" i="4"/>
  <c r="AL647" i="4"/>
  <c r="AH775" i="4"/>
  <c r="Z649" i="4"/>
  <c r="AC2739" i="4" l="1"/>
  <c r="AD2738" i="4"/>
  <c r="AL648" i="4"/>
  <c r="AH776" i="4"/>
  <c r="Z650" i="4"/>
  <c r="AC2740" i="4" l="1"/>
  <c r="AD2739" i="4"/>
  <c r="AL649" i="4"/>
  <c r="AH777" i="4"/>
  <c r="Z651" i="4"/>
  <c r="AC2741" i="4" l="1"/>
  <c r="AD2740" i="4"/>
  <c r="AL650" i="4"/>
  <c r="AH778" i="4"/>
  <c r="Z652" i="4"/>
  <c r="AC2742" i="4" l="1"/>
  <c r="AD2741" i="4"/>
  <c r="AL651" i="4"/>
  <c r="AH779" i="4"/>
  <c r="Z653" i="4"/>
  <c r="AC2743" i="4" l="1"/>
  <c r="AD2742" i="4"/>
  <c r="AL652" i="4"/>
  <c r="AH780" i="4"/>
  <c r="Z654" i="4"/>
  <c r="AC2744" i="4" l="1"/>
  <c r="AD2743" i="4"/>
  <c r="AL653" i="4"/>
  <c r="AH781" i="4"/>
  <c r="Z655" i="4"/>
  <c r="AC2745" i="4" l="1"/>
  <c r="AD2744" i="4"/>
  <c r="AL654" i="4"/>
  <c r="AH782" i="4"/>
  <c r="Z656" i="4"/>
  <c r="AC2746" i="4" l="1"/>
  <c r="AD2745" i="4"/>
  <c r="AL655" i="4"/>
  <c r="AH783" i="4"/>
  <c r="Z657" i="4"/>
  <c r="AC2747" i="4" l="1"/>
  <c r="AD2746" i="4"/>
  <c r="AL656" i="4"/>
  <c r="AH784" i="4"/>
  <c r="Z658" i="4"/>
  <c r="AC2748" i="4" l="1"/>
  <c r="AD2747" i="4"/>
  <c r="AL657" i="4"/>
  <c r="AH785" i="4"/>
  <c r="Z659" i="4"/>
  <c r="AC2749" i="4" l="1"/>
  <c r="AD2748" i="4"/>
  <c r="AL658" i="4"/>
  <c r="AH786" i="4"/>
  <c r="Z660" i="4"/>
  <c r="AC2750" i="4" l="1"/>
  <c r="AD2749" i="4"/>
  <c r="AL659" i="4"/>
  <c r="AH787" i="4"/>
  <c r="Z661" i="4"/>
  <c r="AC2751" i="4" l="1"/>
  <c r="AD2750" i="4"/>
  <c r="AL660" i="4"/>
  <c r="AH788" i="4"/>
  <c r="Z662" i="4"/>
  <c r="AC2752" i="4" l="1"/>
  <c r="AD2751" i="4"/>
  <c r="AL661" i="4"/>
  <c r="AH789" i="4"/>
  <c r="Z663" i="4"/>
  <c r="AC2753" i="4" l="1"/>
  <c r="AD2752" i="4"/>
  <c r="AL662" i="4"/>
  <c r="AH790" i="4"/>
  <c r="Z664" i="4"/>
  <c r="AC2754" i="4" l="1"/>
  <c r="AD2753" i="4"/>
  <c r="AL663" i="4"/>
  <c r="AH791" i="4"/>
  <c r="Z665" i="4"/>
  <c r="AC2755" i="4" l="1"/>
  <c r="AD2754" i="4"/>
  <c r="AL664" i="4"/>
  <c r="AH792" i="4"/>
  <c r="Z666" i="4"/>
  <c r="AC2756" i="4" l="1"/>
  <c r="AD2755" i="4"/>
  <c r="AL665" i="4"/>
  <c r="AH793" i="4"/>
  <c r="Z667" i="4"/>
  <c r="AC2757" i="4" l="1"/>
  <c r="AD2756" i="4"/>
  <c r="AL666" i="4"/>
  <c r="AH794" i="4"/>
  <c r="Z668" i="4"/>
  <c r="AC2758" i="4" l="1"/>
  <c r="AD2757" i="4"/>
  <c r="AL667" i="4"/>
  <c r="AH795" i="4"/>
  <c r="Z669" i="4"/>
  <c r="AC2759" i="4" l="1"/>
  <c r="AD2758" i="4"/>
  <c r="AL668" i="4"/>
  <c r="AH796" i="4"/>
  <c r="Z670" i="4"/>
  <c r="AC2760" i="4" l="1"/>
  <c r="AD2759" i="4"/>
  <c r="AL669" i="4"/>
  <c r="AH797" i="4"/>
  <c r="Z671" i="4"/>
  <c r="AC2761" i="4" l="1"/>
  <c r="AD2760" i="4"/>
  <c r="AL670" i="4"/>
  <c r="AH798" i="4"/>
  <c r="Z672" i="4"/>
  <c r="AC2762" i="4" l="1"/>
  <c r="AD2761" i="4"/>
  <c r="AL671" i="4"/>
  <c r="AH799" i="4"/>
  <c r="Z673" i="4"/>
  <c r="AC2763" i="4" l="1"/>
  <c r="AD2762" i="4"/>
  <c r="AL672" i="4"/>
  <c r="AH800" i="4"/>
  <c r="Z674" i="4"/>
  <c r="AC2764" i="4" l="1"/>
  <c r="AD2763" i="4"/>
  <c r="AL673" i="4"/>
  <c r="AH801" i="4"/>
  <c r="Z675" i="4"/>
  <c r="AC2765" i="4" l="1"/>
  <c r="AD2764" i="4"/>
  <c r="AL674" i="4"/>
  <c r="AH802" i="4"/>
  <c r="Z676" i="4"/>
  <c r="AC2766" i="4" l="1"/>
  <c r="AD2765" i="4"/>
  <c r="AL675" i="4"/>
  <c r="AH803" i="4"/>
  <c r="Z677" i="4"/>
  <c r="AC2767" i="4" l="1"/>
  <c r="AD2766" i="4"/>
  <c r="AL676" i="4"/>
  <c r="AH804" i="4"/>
  <c r="Z678" i="4"/>
  <c r="AC2768" i="4" l="1"/>
  <c r="AD2767" i="4"/>
  <c r="AL677" i="4"/>
  <c r="AH805" i="4"/>
  <c r="Z679" i="4"/>
  <c r="AC2769" i="4" l="1"/>
  <c r="AD2768" i="4"/>
  <c r="AL678" i="4"/>
  <c r="AH806" i="4"/>
  <c r="Z680" i="4"/>
  <c r="AC2770" i="4" l="1"/>
  <c r="AD2769" i="4"/>
  <c r="AL679" i="4"/>
  <c r="AH807" i="4"/>
  <c r="Z681" i="4"/>
  <c r="AC2771" i="4" l="1"/>
  <c r="AD2770" i="4"/>
  <c r="AL680" i="4"/>
  <c r="AH808" i="4"/>
  <c r="Z682" i="4"/>
  <c r="AC2772" i="4" l="1"/>
  <c r="AD2771" i="4"/>
  <c r="AL681" i="4"/>
  <c r="AH809" i="4"/>
  <c r="Z683" i="4"/>
  <c r="AC2773" i="4" l="1"/>
  <c r="AD2772" i="4"/>
  <c r="AL682" i="4"/>
  <c r="AH810" i="4"/>
  <c r="Z684" i="4"/>
  <c r="AC2774" i="4" l="1"/>
  <c r="AD2773" i="4"/>
  <c r="AL683" i="4"/>
  <c r="AH811" i="4"/>
  <c r="Z685" i="4"/>
  <c r="AC2775" i="4" l="1"/>
  <c r="AD2774" i="4"/>
  <c r="AL684" i="4"/>
  <c r="AH812" i="4"/>
  <c r="Z686" i="4"/>
  <c r="AC2776" i="4" l="1"/>
  <c r="AD2775" i="4"/>
  <c r="AL685" i="4"/>
  <c r="AH813" i="4"/>
  <c r="Z687" i="4"/>
  <c r="AC2777" i="4" l="1"/>
  <c r="AD2776" i="4"/>
  <c r="AL686" i="4"/>
  <c r="AH814" i="4"/>
  <c r="Z688" i="4"/>
  <c r="AC2778" i="4" l="1"/>
  <c r="AD2777" i="4"/>
  <c r="AL687" i="4"/>
  <c r="AH815" i="4"/>
  <c r="Z689" i="4"/>
  <c r="AC2779" i="4" l="1"/>
  <c r="AD2778" i="4"/>
  <c r="AL688" i="4"/>
  <c r="AH816" i="4"/>
  <c r="Z690" i="4"/>
  <c r="AC2780" i="4" l="1"/>
  <c r="AD2779" i="4"/>
  <c r="AL689" i="4"/>
  <c r="AH817" i="4"/>
  <c r="Z691" i="4"/>
  <c r="AC2781" i="4" l="1"/>
  <c r="AD2780" i="4"/>
  <c r="AL690" i="4"/>
  <c r="AH818" i="4"/>
  <c r="Z692" i="4"/>
  <c r="AC2782" i="4" l="1"/>
  <c r="AD2781" i="4"/>
  <c r="AL691" i="4"/>
  <c r="AH819" i="4"/>
  <c r="Z693" i="4"/>
  <c r="AC2783" i="4" l="1"/>
  <c r="AD2782" i="4"/>
  <c r="AL692" i="4"/>
  <c r="AH820" i="4"/>
  <c r="Z694" i="4"/>
  <c r="AC2784" i="4" l="1"/>
  <c r="AD2783" i="4"/>
  <c r="AL693" i="4"/>
  <c r="AH821" i="4"/>
  <c r="Z695" i="4"/>
  <c r="AC2785" i="4" l="1"/>
  <c r="AD2784" i="4"/>
  <c r="AL694" i="4"/>
  <c r="AH822" i="4"/>
  <c r="Z696" i="4"/>
  <c r="AC2786" i="4" l="1"/>
  <c r="AD2785" i="4"/>
  <c r="AL695" i="4"/>
  <c r="AH823" i="4"/>
  <c r="Z697" i="4"/>
  <c r="AC2787" i="4" l="1"/>
  <c r="AD2786" i="4"/>
  <c r="AL696" i="4"/>
  <c r="AH824" i="4"/>
  <c r="Z698" i="4"/>
  <c r="AC2788" i="4" l="1"/>
  <c r="AD2787" i="4"/>
  <c r="AL697" i="4"/>
  <c r="AH825" i="4"/>
  <c r="Z699" i="4"/>
  <c r="AC2789" i="4" l="1"/>
  <c r="AD2788" i="4"/>
  <c r="AL698" i="4"/>
  <c r="AH826" i="4"/>
  <c r="Z700" i="4"/>
  <c r="AC2790" i="4" l="1"/>
  <c r="AD2789" i="4"/>
  <c r="AL699" i="4"/>
  <c r="AH827" i="4"/>
  <c r="Z701" i="4"/>
  <c r="AC2791" i="4" l="1"/>
  <c r="AD2790" i="4"/>
  <c r="AL700" i="4"/>
  <c r="AH828" i="4"/>
  <c r="Z702" i="4"/>
  <c r="AC2792" i="4" l="1"/>
  <c r="AD2791" i="4"/>
  <c r="AL701" i="4"/>
  <c r="AH829" i="4"/>
  <c r="Z703" i="4"/>
  <c r="AC2793" i="4" l="1"/>
  <c r="AD2792" i="4"/>
  <c r="AL702" i="4"/>
  <c r="AH830" i="4"/>
  <c r="Z704" i="4"/>
  <c r="AC2794" i="4" l="1"/>
  <c r="AD2793" i="4"/>
  <c r="AL703" i="4"/>
  <c r="AH831" i="4"/>
  <c r="Z705" i="4"/>
  <c r="AC2795" i="4" l="1"/>
  <c r="AD2794" i="4"/>
  <c r="AL704" i="4"/>
  <c r="AH832" i="4"/>
  <c r="Z706" i="4"/>
  <c r="AC2796" i="4" l="1"/>
  <c r="AD2795" i="4"/>
  <c r="AL705" i="4"/>
  <c r="AH833" i="4"/>
  <c r="Z707" i="4"/>
  <c r="AC2797" i="4" l="1"/>
  <c r="AD2796" i="4"/>
  <c r="AL706" i="4"/>
  <c r="AH834" i="4"/>
  <c r="Z708" i="4"/>
  <c r="AC2798" i="4" l="1"/>
  <c r="AD2797" i="4"/>
  <c r="AL707" i="4"/>
  <c r="AH835" i="4"/>
  <c r="Z709" i="4"/>
  <c r="AC2799" i="4" l="1"/>
  <c r="AD2798" i="4"/>
  <c r="AL708" i="4"/>
  <c r="AH836" i="4"/>
  <c r="Z710" i="4"/>
  <c r="AC2800" i="4" l="1"/>
  <c r="AD2799" i="4"/>
  <c r="AL709" i="4"/>
  <c r="AH837" i="4"/>
  <c r="Z711" i="4"/>
  <c r="AC2801" i="4" l="1"/>
  <c r="AD2800" i="4"/>
  <c r="AL710" i="4"/>
  <c r="AH838" i="4"/>
  <c r="Z712" i="4"/>
  <c r="AC2802" i="4" l="1"/>
  <c r="AD2801" i="4"/>
  <c r="AL711" i="4"/>
  <c r="AH839" i="4"/>
  <c r="Z713" i="4"/>
  <c r="AC2803" i="4" l="1"/>
  <c r="AD2802" i="4"/>
  <c r="AL712" i="4"/>
  <c r="AH840" i="4"/>
  <c r="Z714" i="4"/>
  <c r="AC2804" i="4" l="1"/>
  <c r="AD2803" i="4"/>
  <c r="AL713" i="4"/>
  <c r="AH841" i="4"/>
  <c r="Z715" i="4"/>
  <c r="AC2805" i="4" l="1"/>
  <c r="AD2804" i="4"/>
  <c r="AL714" i="4"/>
  <c r="AH842" i="4"/>
  <c r="Z716" i="4"/>
  <c r="AC2806" i="4" l="1"/>
  <c r="AD2805" i="4"/>
  <c r="AL715" i="4"/>
  <c r="AH843" i="4"/>
  <c r="Z717" i="4"/>
  <c r="AC2807" i="4" l="1"/>
  <c r="AD2806" i="4"/>
  <c r="AL716" i="4"/>
  <c r="AH844" i="4"/>
  <c r="Z718" i="4"/>
  <c r="AC2808" i="4" l="1"/>
  <c r="AD2807" i="4"/>
  <c r="AL717" i="4"/>
  <c r="AH845" i="4"/>
  <c r="Z719" i="4"/>
  <c r="AC2809" i="4" l="1"/>
  <c r="AD2808" i="4"/>
  <c r="AL718" i="4"/>
  <c r="AH846" i="4"/>
  <c r="Z720" i="4"/>
  <c r="AC2810" i="4" l="1"/>
  <c r="AD2809" i="4"/>
  <c r="AL719" i="4"/>
  <c r="AH847" i="4"/>
  <c r="Z721" i="4"/>
  <c r="AC2811" i="4" l="1"/>
  <c r="AD2810" i="4"/>
  <c r="AL720" i="4"/>
  <c r="AH848" i="4"/>
  <c r="Z722" i="4"/>
  <c r="AC2812" i="4" l="1"/>
  <c r="AD2811" i="4"/>
  <c r="AL721" i="4"/>
  <c r="AH849" i="4"/>
  <c r="Z723" i="4"/>
  <c r="AC2813" i="4" l="1"/>
  <c r="AD2812" i="4"/>
  <c r="AL722" i="4"/>
  <c r="AH850" i="4"/>
  <c r="Z724" i="4"/>
  <c r="AC2814" i="4" l="1"/>
  <c r="AD2813" i="4"/>
  <c r="AL723" i="4"/>
  <c r="AH851" i="4"/>
  <c r="Z725" i="4"/>
  <c r="AC2815" i="4" l="1"/>
  <c r="AD2814" i="4"/>
  <c r="AL724" i="4"/>
  <c r="AH852" i="4"/>
  <c r="Z726" i="4"/>
  <c r="AC2816" i="4" l="1"/>
  <c r="AD2815" i="4"/>
  <c r="AL725" i="4"/>
  <c r="AH853" i="4"/>
  <c r="Z727" i="4"/>
  <c r="AC2817" i="4" l="1"/>
  <c r="AD2816" i="4"/>
  <c r="AL726" i="4"/>
  <c r="AH854" i="4"/>
  <c r="Z728" i="4"/>
  <c r="AC2818" i="4" l="1"/>
  <c r="AD2817" i="4"/>
  <c r="AL727" i="4"/>
  <c r="AH855" i="4"/>
  <c r="Z729" i="4"/>
  <c r="AC2819" i="4" l="1"/>
  <c r="AD2818" i="4"/>
  <c r="AL728" i="4"/>
  <c r="AH856" i="4"/>
  <c r="Z730" i="4"/>
  <c r="AC2820" i="4" l="1"/>
  <c r="AD2819" i="4"/>
  <c r="AL729" i="4"/>
  <c r="AH857" i="4"/>
  <c r="Z731" i="4"/>
  <c r="AC2821" i="4" l="1"/>
  <c r="AD2820" i="4"/>
  <c r="AL730" i="4"/>
  <c r="AH858" i="4"/>
  <c r="Z732" i="4"/>
  <c r="AC2822" i="4" l="1"/>
  <c r="AD2821" i="4"/>
  <c r="AL731" i="4"/>
  <c r="AH859" i="4"/>
  <c r="Z733" i="4"/>
  <c r="AC2823" i="4" l="1"/>
  <c r="AD2822" i="4"/>
  <c r="AL732" i="4"/>
  <c r="AH860" i="4"/>
  <c r="Z734" i="4"/>
  <c r="AC2824" i="4" l="1"/>
  <c r="AD2823" i="4"/>
  <c r="AL733" i="4"/>
  <c r="AH861" i="4"/>
  <c r="Z735" i="4"/>
  <c r="AC2825" i="4" l="1"/>
  <c r="AD2824" i="4"/>
  <c r="AL734" i="4"/>
  <c r="AH862" i="4"/>
  <c r="Z736" i="4"/>
  <c r="AC2826" i="4" l="1"/>
  <c r="AD2825" i="4"/>
  <c r="AL735" i="4"/>
  <c r="AH863" i="4"/>
  <c r="Z737" i="4"/>
  <c r="AC2827" i="4" l="1"/>
  <c r="AD2826" i="4"/>
  <c r="AL736" i="4"/>
  <c r="AH864" i="4"/>
  <c r="Z738" i="4"/>
  <c r="AC2828" i="4" l="1"/>
  <c r="AD2827" i="4"/>
  <c r="AL737" i="4"/>
  <c r="AH865" i="4"/>
  <c r="Z739" i="4"/>
  <c r="AC2829" i="4" l="1"/>
  <c r="AD2828" i="4"/>
  <c r="AL738" i="4"/>
  <c r="AH866" i="4"/>
  <c r="Z740" i="4"/>
  <c r="AC2830" i="4" l="1"/>
  <c r="AD2829" i="4"/>
  <c r="AL739" i="4"/>
  <c r="AH867" i="4"/>
  <c r="Z741" i="4"/>
  <c r="AC2831" i="4" l="1"/>
  <c r="AD2830" i="4"/>
  <c r="AL740" i="4"/>
  <c r="AH868" i="4"/>
  <c r="Z742" i="4"/>
  <c r="AC2832" i="4" l="1"/>
  <c r="AD2831" i="4"/>
  <c r="AL741" i="4"/>
  <c r="AH869" i="4"/>
  <c r="Z743" i="4"/>
  <c r="AC2833" i="4" l="1"/>
  <c r="AD2832" i="4"/>
  <c r="AL742" i="4"/>
  <c r="AH870" i="4"/>
  <c r="Z744" i="4"/>
  <c r="AC2834" i="4" l="1"/>
  <c r="AD2833" i="4"/>
  <c r="AL743" i="4"/>
  <c r="AH871" i="4"/>
  <c r="Z745" i="4"/>
  <c r="AC2835" i="4" l="1"/>
  <c r="AD2834" i="4"/>
  <c r="AL744" i="4"/>
  <c r="AH872" i="4"/>
  <c r="Z746" i="4"/>
  <c r="AC2836" i="4" l="1"/>
  <c r="AD2835" i="4"/>
  <c r="AL745" i="4"/>
  <c r="AH873" i="4"/>
  <c r="Z747" i="4"/>
  <c r="AC2837" i="4" l="1"/>
  <c r="AD2836" i="4"/>
  <c r="AL746" i="4"/>
  <c r="AH874" i="4"/>
  <c r="Z748" i="4"/>
  <c r="AC2838" i="4" l="1"/>
  <c r="AD2837" i="4"/>
  <c r="AL747" i="4"/>
  <c r="AH875" i="4"/>
  <c r="Z749" i="4"/>
  <c r="AC2839" i="4" l="1"/>
  <c r="AD2838" i="4"/>
  <c r="AL748" i="4"/>
  <c r="AH876" i="4"/>
  <c r="Z750" i="4"/>
  <c r="AC2840" i="4" l="1"/>
  <c r="AD2839" i="4"/>
  <c r="AL749" i="4"/>
  <c r="AH877" i="4"/>
  <c r="Z751" i="4"/>
  <c r="AC2841" i="4" l="1"/>
  <c r="AD2840" i="4"/>
  <c r="AL750" i="4"/>
  <c r="AH878" i="4"/>
  <c r="Z752" i="4"/>
  <c r="AC2842" i="4" l="1"/>
  <c r="AD2841" i="4"/>
  <c r="AL751" i="4"/>
  <c r="AH879" i="4"/>
  <c r="Z753" i="4"/>
  <c r="AC2843" i="4" l="1"/>
  <c r="AD2842" i="4"/>
  <c r="AL752" i="4"/>
  <c r="AH880" i="4"/>
  <c r="Z754" i="4"/>
  <c r="AC2844" i="4" l="1"/>
  <c r="AD2843" i="4"/>
  <c r="AL753" i="4"/>
  <c r="AH881" i="4"/>
  <c r="Z755" i="4"/>
  <c r="AC2845" i="4" l="1"/>
  <c r="AD2844" i="4"/>
  <c r="AL754" i="4"/>
  <c r="AH882" i="4"/>
  <c r="Z756" i="4"/>
  <c r="AC2846" i="4" l="1"/>
  <c r="AD2845" i="4"/>
  <c r="AL755" i="4"/>
  <c r="AH883" i="4"/>
  <c r="Z757" i="4"/>
  <c r="AC2847" i="4" l="1"/>
  <c r="AD2846" i="4"/>
  <c r="AL756" i="4"/>
  <c r="AH884" i="4"/>
  <c r="Z758" i="4"/>
  <c r="AC2848" i="4" l="1"/>
  <c r="AD2847" i="4"/>
  <c r="AL757" i="4"/>
  <c r="AH885" i="4"/>
  <c r="Z759" i="4"/>
  <c r="AC2849" i="4" l="1"/>
  <c r="AD2848" i="4"/>
  <c r="AL758" i="4"/>
  <c r="AH886" i="4"/>
  <c r="Z760" i="4"/>
  <c r="AC2850" i="4" l="1"/>
  <c r="AD2849" i="4"/>
  <c r="AL759" i="4"/>
  <c r="AH887" i="4"/>
  <c r="Z761" i="4"/>
  <c r="AC2851" i="4" l="1"/>
  <c r="AD2850" i="4"/>
  <c r="AL760" i="4"/>
  <c r="AH888" i="4"/>
  <c r="Z762" i="4"/>
  <c r="AC2852" i="4" l="1"/>
  <c r="AD2851" i="4"/>
  <c r="AL761" i="4"/>
  <c r="AH889" i="4"/>
  <c r="Z763" i="4"/>
  <c r="AC2853" i="4" l="1"/>
  <c r="AD2852" i="4"/>
  <c r="AL762" i="4"/>
  <c r="AH890" i="4"/>
  <c r="Z764" i="4"/>
  <c r="AC2854" i="4" l="1"/>
  <c r="AD2853" i="4"/>
  <c r="AL763" i="4"/>
  <c r="AH891" i="4"/>
  <c r="Z765" i="4"/>
  <c r="AC2855" i="4" l="1"/>
  <c r="AD2854" i="4"/>
  <c r="AL764" i="4"/>
  <c r="AH892" i="4"/>
  <c r="Z766" i="4"/>
  <c r="AC2856" i="4" l="1"/>
  <c r="AD2855" i="4"/>
  <c r="AL765" i="4"/>
  <c r="AH893" i="4"/>
  <c r="Z767" i="4"/>
  <c r="AC2857" i="4" l="1"/>
  <c r="AD2856" i="4"/>
  <c r="AL766" i="4"/>
  <c r="AH894" i="4"/>
  <c r="Z768" i="4"/>
  <c r="AC2858" i="4" l="1"/>
  <c r="AD2857" i="4"/>
  <c r="AL767" i="4"/>
  <c r="AH895" i="4"/>
  <c r="Z769" i="4"/>
  <c r="AC2859" i="4" l="1"/>
  <c r="AD2858" i="4"/>
  <c r="AL768" i="4"/>
  <c r="AH896" i="4"/>
  <c r="Z770" i="4"/>
  <c r="AC2860" i="4" l="1"/>
  <c r="AD2859" i="4"/>
  <c r="AL769" i="4"/>
  <c r="AH897" i="4"/>
  <c r="Z771" i="4"/>
  <c r="AC2861" i="4" l="1"/>
  <c r="AD2860" i="4"/>
  <c r="AL770" i="4"/>
  <c r="AH898" i="4"/>
  <c r="Z772" i="4"/>
  <c r="AC2862" i="4" l="1"/>
  <c r="AD2861" i="4"/>
  <c r="AL771" i="4"/>
  <c r="AH899" i="4"/>
  <c r="Z773" i="4"/>
  <c r="AC2863" i="4" l="1"/>
  <c r="AD2862" i="4"/>
  <c r="AL772" i="4"/>
  <c r="AH900" i="4"/>
  <c r="Z774" i="4"/>
  <c r="AC2864" i="4" l="1"/>
  <c r="AD2863" i="4"/>
  <c r="AL773" i="4"/>
  <c r="AH901" i="4"/>
  <c r="Z775" i="4"/>
  <c r="AC2865" i="4" l="1"/>
  <c r="AD2864" i="4"/>
  <c r="AL774" i="4"/>
  <c r="AH902" i="4"/>
  <c r="Z776" i="4"/>
  <c r="AC2866" i="4" l="1"/>
  <c r="AD2865" i="4"/>
  <c r="AL775" i="4"/>
  <c r="AH903" i="4"/>
  <c r="Z777" i="4"/>
  <c r="AC2867" i="4" l="1"/>
  <c r="AD2866" i="4"/>
  <c r="AL776" i="4"/>
  <c r="AH904" i="4"/>
  <c r="Z778" i="4"/>
  <c r="AC2868" i="4" l="1"/>
  <c r="AD2867" i="4"/>
  <c r="AL777" i="4"/>
  <c r="AH905" i="4"/>
  <c r="Z779" i="4"/>
  <c r="AC2869" i="4" l="1"/>
  <c r="AD2868" i="4"/>
  <c r="AL778" i="4"/>
  <c r="AH906" i="4"/>
  <c r="Z780" i="4"/>
  <c r="AC2870" i="4" l="1"/>
  <c r="AD2869" i="4"/>
  <c r="AL779" i="4"/>
  <c r="AH907" i="4"/>
  <c r="Z781" i="4"/>
  <c r="AC2871" i="4" l="1"/>
  <c r="AD2870" i="4"/>
  <c r="AL780" i="4"/>
  <c r="AH908" i="4"/>
  <c r="Z782" i="4"/>
  <c r="AC2872" i="4" l="1"/>
  <c r="AD2871" i="4"/>
  <c r="AL781" i="4"/>
  <c r="AH909" i="4"/>
  <c r="Z783" i="4"/>
  <c r="AC2873" i="4" l="1"/>
  <c r="AD2872" i="4"/>
  <c r="AL782" i="4"/>
  <c r="AH910" i="4"/>
  <c r="Z784" i="4"/>
  <c r="AC2874" i="4" l="1"/>
  <c r="AD2873" i="4"/>
  <c r="AL783" i="4"/>
  <c r="AH911" i="4"/>
  <c r="Z785" i="4"/>
  <c r="AC2875" i="4" l="1"/>
  <c r="AD2874" i="4"/>
  <c r="AL784" i="4"/>
  <c r="AH912" i="4"/>
  <c r="Z786" i="4"/>
  <c r="AC2876" i="4" l="1"/>
  <c r="AD2875" i="4"/>
  <c r="AL785" i="4"/>
  <c r="AH913" i="4"/>
  <c r="Z787" i="4"/>
  <c r="AC2877" i="4" l="1"/>
  <c r="AD2876" i="4"/>
  <c r="AL786" i="4"/>
  <c r="AH914" i="4"/>
  <c r="Z788" i="4"/>
  <c r="AC2878" i="4" l="1"/>
  <c r="AD2877" i="4"/>
  <c r="AL787" i="4"/>
  <c r="AH915" i="4"/>
  <c r="Z789" i="4"/>
  <c r="AC2879" i="4" l="1"/>
  <c r="AD2878" i="4"/>
  <c r="AL788" i="4"/>
  <c r="AH916" i="4"/>
  <c r="Z790" i="4"/>
  <c r="AC2880" i="4" l="1"/>
  <c r="AD2879" i="4"/>
  <c r="AL789" i="4"/>
  <c r="AH917" i="4"/>
  <c r="Z791" i="4"/>
  <c r="AC2881" i="4" l="1"/>
  <c r="AD2880" i="4"/>
  <c r="AL790" i="4"/>
  <c r="AH918" i="4"/>
  <c r="Z792" i="4"/>
  <c r="AC2882" i="4" l="1"/>
  <c r="AD2881" i="4"/>
  <c r="AL791" i="4"/>
  <c r="AH919" i="4"/>
  <c r="Z793" i="4"/>
  <c r="AC2883" i="4" l="1"/>
  <c r="AD2882" i="4"/>
  <c r="AL792" i="4"/>
  <c r="AH920" i="4"/>
  <c r="Z794" i="4"/>
  <c r="AC2884" i="4" l="1"/>
  <c r="AD2883" i="4"/>
  <c r="AL793" i="4"/>
  <c r="AH921" i="4"/>
  <c r="Z795" i="4"/>
  <c r="AC2885" i="4" l="1"/>
  <c r="AD2884" i="4"/>
  <c r="AL794" i="4"/>
  <c r="AH922" i="4"/>
  <c r="Z796" i="4"/>
  <c r="AC2886" i="4" l="1"/>
  <c r="AD2885" i="4"/>
  <c r="AL795" i="4"/>
  <c r="AH923" i="4"/>
  <c r="Z797" i="4"/>
  <c r="AC2887" i="4" l="1"/>
  <c r="AD2886" i="4"/>
  <c r="AL796" i="4"/>
  <c r="AH924" i="4"/>
  <c r="Z798" i="4"/>
  <c r="AC2888" i="4" l="1"/>
  <c r="AD2887" i="4"/>
  <c r="AL797" i="4"/>
  <c r="AH925" i="4"/>
  <c r="Z799" i="4"/>
  <c r="AC2889" i="4" l="1"/>
  <c r="AD2888" i="4"/>
  <c r="AL798" i="4"/>
  <c r="AH926" i="4"/>
  <c r="Z800" i="4"/>
  <c r="AC2890" i="4" l="1"/>
  <c r="AD2889" i="4"/>
  <c r="AL799" i="4"/>
  <c r="AH927" i="4"/>
  <c r="Z801" i="4"/>
  <c r="AC2891" i="4" l="1"/>
  <c r="AD2890" i="4"/>
  <c r="AL800" i="4"/>
  <c r="AH928" i="4"/>
  <c r="Z802" i="4"/>
  <c r="AC2892" i="4" l="1"/>
  <c r="AD2891" i="4"/>
  <c r="AL801" i="4"/>
  <c r="AH929" i="4"/>
  <c r="Z803" i="4"/>
  <c r="AC2893" i="4" l="1"/>
  <c r="AD2892" i="4"/>
  <c r="AL802" i="4"/>
  <c r="AH930" i="4"/>
  <c r="Z804" i="4"/>
  <c r="AC2894" i="4" l="1"/>
  <c r="AD2893" i="4"/>
  <c r="AL803" i="4"/>
  <c r="AH931" i="4"/>
  <c r="Z805" i="4"/>
  <c r="AC2895" i="4" l="1"/>
  <c r="AD2894" i="4"/>
  <c r="AL804" i="4"/>
  <c r="AH932" i="4"/>
  <c r="Z806" i="4"/>
  <c r="AC2896" i="4" l="1"/>
  <c r="AD2895" i="4"/>
  <c r="AL805" i="4"/>
  <c r="AH933" i="4"/>
  <c r="Z807" i="4"/>
  <c r="AC2897" i="4" l="1"/>
  <c r="AD2896" i="4"/>
  <c r="AL806" i="4"/>
  <c r="AH934" i="4"/>
  <c r="Z808" i="4"/>
  <c r="AC2898" i="4" l="1"/>
  <c r="AD2897" i="4"/>
  <c r="AL807" i="4"/>
  <c r="AH935" i="4"/>
  <c r="Z809" i="4"/>
  <c r="AC2899" i="4" l="1"/>
  <c r="AD2898" i="4"/>
  <c r="AL808" i="4"/>
  <c r="AH936" i="4"/>
  <c r="Z810" i="4"/>
  <c r="AC2900" i="4" l="1"/>
  <c r="AD2899" i="4"/>
  <c r="AL809" i="4"/>
  <c r="AH937" i="4"/>
  <c r="Z811" i="4"/>
  <c r="AC2901" i="4" l="1"/>
  <c r="AD2900" i="4"/>
  <c r="AL810" i="4"/>
  <c r="AH938" i="4"/>
  <c r="Z812" i="4"/>
  <c r="AC2902" i="4" l="1"/>
  <c r="AD2901" i="4"/>
  <c r="AL811" i="4"/>
  <c r="AH939" i="4"/>
  <c r="Z813" i="4"/>
  <c r="AC2903" i="4" l="1"/>
  <c r="AD2902" i="4"/>
  <c r="AL812" i="4"/>
  <c r="AH940" i="4"/>
  <c r="Z814" i="4"/>
  <c r="AC2904" i="4" l="1"/>
  <c r="AD2903" i="4"/>
  <c r="AL813" i="4"/>
  <c r="AH941" i="4"/>
  <c r="Z815" i="4"/>
  <c r="AC2905" i="4" l="1"/>
  <c r="AD2904" i="4"/>
  <c r="AL814" i="4"/>
  <c r="AH942" i="4"/>
  <c r="Z816" i="4"/>
  <c r="AC2906" i="4" l="1"/>
  <c r="AD2905" i="4"/>
  <c r="AL815" i="4"/>
  <c r="AH943" i="4"/>
  <c r="Z817" i="4"/>
  <c r="AC2907" i="4" l="1"/>
  <c r="AD2906" i="4"/>
  <c r="AL816" i="4"/>
  <c r="AH944" i="4"/>
  <c r="Z818" i="4"/>
  <c r="AC2908" i="4" l="1"/>
  <c r="AD2907" i="4"/>
  <c r="AL817" i="4"/>
  <c r="AH945" i="4"/>
  <c r="Z819" i="4"/>
  <c r="AC2909" i="4" l="1"/>
  <c r="AD2908" i="4"/>
  <c r="AL818" i="4"/>
  <c r="AH946" i="4"/>
  <c r="Z820" i="4"/>
  <c r="AC2910" i="4" l="1"/>
  <c r="AD2909" i="4"/>
  <c r="AL819" i="4"/>
  <c r="AH947" i="4"/>
  <c r="Z821" i="4"/>
  <c r="AC2911" i="4" l="1"/>
  <c r="AD2910" i="4"/>
  <c r="AL820" i="4"/>
  <c r="AH948" i="4"/>
  <c r="Z822" i="4"/>
  <c r="AC2912" i="4" l="1"/>
  <c r="AD2911" i="4"/>
  <c r="AL821" i="4"/>
  <c r="AH949" i="4"/>
  <c r="Z823" i="4"/>
  <c r="AC2913" i="4" l="1"/>
  <c r="AD2912" i="4"/>
  <c r="AL822" i="4"/>
  <c r="AH950" i="4"/>
  <c r="Z824" i="4"/>
  <c r="AC2914" i="4" l="1"/>
  <c r="AD2913" i="4"/>
  <c r="AL823" i="4"/>
  <c r="AH951" i="4"/>
  <c r="Z825" i="4"/>
  <c r="AC2915" i="4" l="1"/>
  <c r="AD2914" i="4"/>
  <c r="AL824" i="4"/>
  <c r="AH952" i="4"/>
  <c r="Z826" i="4"/>
  <c r="AC2916" i="4" l="1"/>
  <c r="AD2915" i="4"/>
  <c r="AL825" i="4"/>
  <c r="AH953" i="4"/>
  <c r="Z827" i="4"/>
  <c r="AC2917" i="4" l="1"/>
  <c r="AD2916" i="4"/>
  <c r="AL826" i="4"/>
  <c r="AH954" i="4"/>
  <c r="Z828" i="4"/>
  <c r="AC2918" i="4" l="1"/>
  <c r="AD2917" i="4"/>
  <c r="AL827" i="4"/>
  <c r="AH955" i="4"/>
  <c r="Z829" i="4"/>
  <c r="AC2919" i="4" l="1"/>
  <c r="AD2918" i="4"/>
  <c r="AL828" i="4"/>
  <c r="AH956" i="4"/>
  <c r="Z830" i="4"/>
  <c r="AC2920" i="4" l="1"/>
  <c r="AD2919" i="4"/>
  <c r="AL829" i="4"/>
  <c r="AH957" i="4"/>
  <c r="Z831" i="4"/>
  <c r="AC2921" i="4" l="1"/>
  <c r="AD2920" i="4"/>
  <c r="AL830" i="4"/>
  <c r="AH958" i="4"/>
  <c r="Z832" i="4"/>
  <c r="AC2922" i="4" l="1"/>
  <c r="AD2921" i="4"/>
  <c r="AL831" i="4"/>
  <c r="AH959" i="4"/>
  <c r="Z833" i="4"/>
  <c r="AC2923" i="4" l="1"/>
  <c r="AD2922" i="4"/>
  <c r="AL832" i="4"/>
  <c r="AH960" i="4"/>
  <c r="Z834" i="4"/>
  <c r="AC2924" i="4" l="1"/>
  <c r="AD2923" i="4"/>
  <c r="AL833" i="4"/>
  <c r="AH961" i="4"/>
  <c r="Z835" i="4"/>
  <c r="AC2925" i="4" l="1"/>
  <c r="AD2924" i="4"/>
  <c r="AL834" i="4"/>
  <c r="AH962" i="4"/>
  <c r="Z836" i="4"/>
  <c r="AC2926" i="4" l="1"/>
  <c r="AD2925" i="4"/>
  <c r="AL835" i="4"/>
  <c r="AH963" i="4"/>
  <c r="Z837" i="4"/>
  <c r="AC2927" i="4" l="1"/>
  <c r="AD2926" i="4"/>
  <c r="AL836" i="4"/>
  <c r="AH964" i="4"/>
  <c r="Z838" i="4"/>
  <c r="AC2928" i="4" l="1"/>
  <c r="AD2927" i="4"/>
  <c r="AL837" i="4"/>
  <c r="AH965" i="4"/>
  <c r="Z839" i="4"/>
  <c r="AC2929" i="4" l="1"/>
  <c r="AD2928" i="4"/>
  <c r="AL838" i="4"/>
  <c r="AH966" i="4"/>
  <c r="Z840" i="4"/>
  <c r="AC2930" i="4" l="1"/>
  <c r="AD2929" i="4"/>
  <c r="AL839" i="4"/>
  <c r="AH967" i="4"/>
  <c r="Z841" i="4"/>
  <c r="AC2931" i="4" l="1"/>
  <c r="AD2930" i="4"/>
  <c r="AL840" i="4"/>
  <c r="AH968" i="4"/>
  <c r="Z842" i="4"/>
  <c r="AC2932" i="4" l="1"/>
  <c r="AD2931" i="4"/>
  <c r="AL841" i="4"/>
  <c r="AH969" i="4"/>
  <c r="Z843" i="4"/>
  <c r="AC2933" i="4" l="1"/>
  <c r="AD2932" i="4"/>
  <c r="AL842" i="4"/>
  <c r="AH970" i="4"/>
  <c r="Z844" i="4"/>
  <c r="AC2934" i="4" l="1"/>
  <c r="AD2933" i="4"/>
  <c r="AL843" i="4"/>
  <c r="AH971" i="4"/>
  <c r="Z845" i="4"/>
  <c r="AC2935" i="4" l="1"/>
  <c r="AD2934" i="4"/>
  <c r="AL844" i="4"/>
  <c r="AH972" i="4"/>
  <c r="Z846" i="4"/>
  <c r="AC2936" i="4" l="1"/>
  <c r="AD2935" i="4"/>
  <c r="AL845" i="4"/>
  <c r="AH973" i="4"/>
  <c r="Z847" i="4"/>
  <c r="AC2937" i="4" l="1"/>
  <c r="AD2936" i="4"/>
  <c r="AL846" i="4"/>
  <c r="AH974" i="4"/>
  <c r="Z848" i="4"/>
  <c r="AC2938" i="4" l="1"/>
  <c r="AD2937" i="4"/>
  <c r="AL847" i="4"/>
  <c r="AH975" i="4"/>
  <c r="Z849" i="4"/>
  <c r="AC2939" i="4" l="1"/>
  <c r="AD2938" i="4"/>
  <c r="AL848" i="4"/>
  <c r="AH976" i="4"/>
  <c r="Z850" i="4"/>
  <c r="AC2940" i="4" l="1"/>
  <c r="AD2939" i="4"/>
  <c r="AL849" i="4"/>
  <c r="AH977" i="4"/>
  <c r="Z851" i="4"/>
  <c r="AC2941" i="4" l="1"/>
  <c r="AD2940" i="4"/>
  <c r="AL850" i="4"/>
  <c r="AH978" i="4"/>
  <c r="Z852" i="4"/>
  <c r="AC2942" i="4" l="1"/>
  <c r="AD2941" i="4"/>
  <c r="AL851" i="4"/>
  <c r="AH979" i="4"/>
  <c r="Z853" i="4"/>
  <c r="AC2943" i="4" l="1"/>
  <c r="AD2942" i="4"/>
  <c r="AL852" i="4"/>
  <c r="AH980" i="4"/>
  <c r="Z854" i="4"/>
  <c r="AC2944" i="4" l="1"/>
  <c r="AD2943" i="4"/>
  <c r="AL853" i="4"/>
  <c r="AH981" i="4"/>
  <c r="Z855" i="4"/>
  <c r="AC2945" i="4" l="1"/>
  <c r="AD2944" i="4"/>
  <c r="AL854" i="4"/>
  <c r="AH982" i="4"/>
  <c r="Z856" i="4"/>
  <c r="AC2946" i="4" l="1"/>
  <c r="AD2945" i="4"/>
  <c r="AL855" i="4"/>
  <c r="AH983" i="4"/>
  <c r="Z857" i="4"/>
  <c r="AC2947" i="4" l="1"/>
  <c r="AD2946" i="4"/>
  <c r="AL856" i="4"/>
  <c r="AH984" i="4"/>
  <c r="Z858" i="4"/>
  <c r="AC2948" i="4" l="1"/>
  <c r="AD2947" i="4"/>
  <c r="AL857" i="4"/>
  <c r="AH985" i="4"/>
  <c r="Z859" i="4"/>
  <c r="AC2949" i="4" l="1"/>
  <c r="AD2948" i="4"/>
  <c r="AL858" i="4"/>
  <c r="AH986" i="4"/>
  <c r="Z860" i="4"/>
  <c r="AC2950" i="4" l="1"/>
  <c r="AD2949" i="4"/>
  <c r="AL859" i="4"/>
  <c r="AH987" i="4"/>
  <c r="Z861" i="4"/>
  <c r="AC2951" i="4" l="1"/>
  <c r="AD2950" i="4"/>
  <c r="AL860" i="4"/>
  <c r="AH988" i="4"/>
  <c r="Z862" i="4"/>
  <c r="AC2952" i="4" l="1"/>
  <c r="AD2951" i="4"/>
  <c r="AL861" i="4"/>
  <c r="AH989" i="4"/>
  <c r="Z863" i="4"/>
  <c r="AC2953" i="4" l="1"/>
  <c r="AD2952" i="4"/>
  <c r="AL862" i="4"/>
  <c r="AH990" i="4"/>
  <c r="Z864" i="4"/>
  <c r="AC2954" i="4" l="1"/>
  <c r="AD2953" i="4"/>
  <c r="AL863" i="4"/>
  <c r="AH991" i="4"/>
  <c r="Z865" i="4"/>
  <c r="AC2955" i="4" l="1"/>
  <c r="AD2954" i="4"/>
  <c r="AL864" i="4"/>
  <c r="AH992" i="4"/>
  <c r="Z866" i="4"/>
  <c r="AC2956" i="4" l="1"/>
  <c r="AD2955" i="4"/>
  <c r="AL865" i="4"/>
  <c r="AH993" i="4"/>
  <c r="Z867" i="4"/>
  <c r="AC2957" i="4" l="1"/>
  <c r="AD2956" i="4"/>
  <c r="AL866" i="4"/>
  <c r="AH994" i="4"/>
  <c r="Z868" i="4"/>
  <c r="AC2958" i="4" l="1"/>
  <c r="AD2957" i="4"/>
  <c r="AL867" i="4"/>
  <c r="AH995" i="4"/>
  <c r="Z869" i="4"/>
  <c r="AC2959" i="4" l="1"/>
  <c r="AD2958" i="4"/>
  <c r="AL868" i="4"/>
  <c r="AH996" i="4"/>
  <c r="Z870" i="4"/>
  <c r="AC2960" i="4" l="1"/>
  <c r="AD2959" i="4"/>
  <c r="AL869" i="4"/>
  <c r="AH997" i="4"/>
  <c r="Z871" i="4"/>
  <c r="AC2961" i="4" l="1"/>
  <c r="AD2960" i="4"/>
  <c r="AL870" i="4"/>
  <c r="AH998" i="4"/>
  <c r="Z872" i="4"/>
  <c r="AC2962" i="4" l="1"/>
  <c r="AD2961" i="4"/>
  <c r="AL871" i="4"/>
  <c r="AH999" i="4"/>
  <c r="Z873" i="4"/>
  <c r="AC2963" i="4" l="1"/>
  <c r="AD2962" i="4"/>
  <c r="AL872" i="4"/>
  <c r="AH1000" i="4"/>
  <c r="Z874" i="4"/>
  <c r="AC2964" i="4" l="1"/>
  <c r="AD2963" i="4"/>
  <c r="AL873" i="4"/>
  <c r="AH1001" i="4"/>
  <c r="Z875" i="4"/>
  <c r="AC2965" i="4" l="1"/>
  <c r="AD2964" i="4"/>
  <c r="AL874" i="4"/>
  <c r="AH1002" i="4"/>
  <c r="Z876" i="4"/>
  <c r="AC2966" i="4" l="1"/>
  <c r="AD2965" i="4"/>
  <c r="AL875" i="4"/>
  <c r="AH1003" i="4"/>
  <c r="Z877" i="4"/>
  <c r="AC2967" i="4" l="1"/>
  <c r="AD2966" i="4"/>
  <c r="AL876" i="4"/>
  <c r="AH1004" i="4"/>
  <c r="Z878" i="4"/>
  <c r="AC2968" i="4" l="1"/>
  <c r="AD2967" i="4"/>
  <c r="AL877" i="4"/>
  <c r="AH1005" i="4"/>
  <c r="Z879" i="4"/>
  <c r="AC2969" i="4" l="1"/>
  <c r="AD2968" i="4"/>
  <c r="AL878" i="4"/>
  <c r="AH1006" i="4"/>
  <c r="Z880" i="4"/>
  <c r="AC2970" i="4" l="1"/>
  <c r="AD2969" i="4"/>
  <c r="AL879" i="4"/>
  <c r="AH1007" i="4"/>
  <c r="Z881" i="4"/>
  <c r="AC2971" i="4" l="1"/>
  <c r="AD2970" i="4"/>
  <c r="AL880" i="4"/>
  <c r="AH1008" i="4"/>
  <c r="Z882" i="4"/>
  <c r="AC2972" i="4" l="1"/>
  <c r="AD2971" i="4"/>
  <c r="AL881" i="4"/>
  <c r="AH1009" i="4"/>
  <c r="Z883" i="4"/>
  <c r="AC2973" i="4" l="1"/>
  <c r="AD2972" i="4"/>
  <c r="AL882" i="4"/>
  <c r="AH1010" i="4"/>
  <c r="Z884" i="4"/>
  <c r="AC2974" i="4" l="1"/>
  <c r="AD2973" i="4"/>
  <c r="AL883" i="4"/>
  <c r="AH1011" i="4"/>
  <c r="Z885" i="4"/>
  <c r="AC2975" i="4" l="1"/>
  <c r="AD2974" i="4"/>
  <c r="AL884" i="4"/>
  <c r="AH1012" i="4"/>
  <c r="Z886" i="4"/>
  <c r="AC2976" i="4" l="1"/>
  <c r="AD2975" i="4"/>
  <c r="AL885" i="4"/>
  <c r="AH1013" i="4"/>
  <c r="Z887" i="4"/>
  <c r="AC2977" i="4" l="1"/>
  <c r="AD2976" i="4"/>
  <c r="AL886" i="4"/>
  <c r="AH1014" i="4"/>
  <c r="Z888" i="4"/>
  <c r="AC2978" i="4" l="1"/>
  <c r="AD2977" i="4"/>
  <c r="AL887" i="4"/>
  <c r="AH1015" i="4"/>
  <c r="Z889" i="4"/>
  <c r="AC2979" i="4" l="1"/>
  <c r="AD2978" i="4"/>
  <c r="AL888" i="4"/>
  <c r="AH1016" i="4"/>
  <c r="Z890" i="4"/>
  <c r="AC2980" i="4" l="1"/>
  <c r="AD2979" i="4"/>
  <c r="AL889" i="4"/>
  <c r="AH1017" i="4"/>
  <c r="Z891" i="4"/>
  <c r="AC2981" i="4" l="1"/>
  <c r="AD2980" i="4"/>
  <c r="AL890" i="4"/>
  <c r="AH1018" i="4"/>
  <c r="Z892" i="4"/>
  <c r="AC2982" i="4" l="1"/>
  <c r="AD2981" i="4"/>
  <c r="AL891" i="4"/>
  <c r="AH1019" i="4"/>
  <c r="Z893" i="4"/>
  <c r="AC2983" i="4" l="1"/>
  <c r="AD2982" i="4"/>
  <c r="AL892" i="4"/>
  <c r="AH1020" i="4"/>
  <c r="Z894" i="4"/>
  <c r="AC2984" i="4" l="1"/>
  <c r="AD2983" i="4"/>
  <c r="AL893" i="4"/>
  <c r="AH1021" i="4"/>
  <c r="Z895" i="4"/>
  <c r="AC2985" i="4" l="1"/>
  <c r="AD2984" i="4"/>
  <c r="AL894" i="4"/>
  <c r="AH1022" i="4"/>
  <c r="Z896" i="4"/>
  <c r="AC2986" i="4" l="1"/>
  <c r="AD2985" i="4"/>
  <c r="AL895" i="4"/>
  <c r="AH1023" i="4"/>
  <c r="Z897" i="4"/>
  <c r="AC2987" i="4" l="1"/>
  <c r="AD2986" i="4"/>
  <c r="AL896" i="4"/>
  <c r="AH1024" i="4"/>
  <c r="Z898" i="4"/>
  <c r="AC2988" i="4" l="1"/>
  <c r="AD2987" i="4"/>
  <c r="AL897" i="4"/>
  <c r="AH1025" i="4"/>
  <c r="Z899" i="4"/>
  <c r="AC2989" i="4" l="1"/>
  <c r="AD2988" i="4"/>
  <c r="AL898" i="4"/>
  <c r="AH1026" i="4"/>
  <c r="Z900" i="4"/>
  <c r="AC2990" i="4" l="1"/>
  <c r="AD2989" i="4"/>
  <c r="AL899" i="4"/>
  <c r="AH1027" i="4"/>
  <c r="Z901" i="4"/>
  <c r="AC2991" i="4" l="1"/>
  <c r="AD2990" i="4"/>
  <c r="AL900" i="4"/>
  <c r="AH1028" i="4"/>
  <c r="Z902" i="4"/>
  <c r="AC2992" i="4" l="1"/>
  <c r="AD2991" i="4"/>
  <c r="AL901" i="4"/>
  <c r="AH1029" i="4"/>
  <c r="Z903" i="4"/>
  <c r="AC2993" i="4" l="1"/>
  <c r="AD2992" i="4"/>
  <c r="AL902" i="4"/>
  <c r="AH1030" i="4"/>
  <c r="Z904" i="4"/>
  <c r="AC2994" i="4" l="1"/>
  <c r="AD2993" i="4"/>
  <c r="AL903" i="4"/>
  <c r="AH1031" i="4"/>
  <c r="Z905" i="4"/>
  <c r="AC2995" i="4" l="1"/>
  <c r="AD2994" i="4"/>
  <c r="AL904" i="4"/>
  <c r="AH1032" i="4"/>
  <c r="Z906" i="4"/>
  <c r="AC2996" i="4" l="1"/>
  <c r="AD2995" i="4"/>
  <c r="AL905" i="4"/>
  <c r="AH1033" i="4"/>
  <c r="Z907" i="4"/>
  <c r="AC2997" i="4" l="1"/>
  <c r="AD2996" i="4"/>
  <c r="AL906" i="4"/>
  <c r="AH1034" i="4"/>
  <c r="Z908" i="4"/>
  <c r="AC2998" i="4" l="1"/>
  <c r="AD2997" i="4"/>
  <c r="AL907" i="4"/>
  <c r="AH1035" i="4"/>
  <c r="Z909" i="4"/>
  <c r="AC2999" i="4" l="1"/>
  <c r="AD2998" i="4"/>
  <c r="AL908" i="4"/>
  <c r="AH1036" i="4"/>
  <c r="Z910" i="4"/>
  <c r="AC3000" i="4" l="1"/>
  <c r="AD2999" i="4"/>
  <c r="AL909" i="4"/>
  <c r="AH1037" i="4"/>
  <c r="Z911" i="4"/>
  <c r="AC3001" i="4" l="1"/>
  <c r="AD3000" i="4"/>
  <c r="AL910" i="4"/>
  <c r="AH1038" i="4"/>
  <c r="Z912" i="4"/>
  <c r="AC3002" i="4" l="1"/>
  <c r="AD3001" i="4"/>
  <c r="AL911" i="4"/>
  <c r="AH1039" i="4"/>
  <c r="Z913" i="4"/>
  <c r="AC3003" i="4" l="1"/>
  <c r="AD3002" i="4"/>
  <c r="AL912" i="4"/>
  <c r="AH1040" i="4"/>
  <c r="Z914" i="4"/>
  <c r="AC3004" i="4" l="1"/>
  <c r="AD3003" i="4"/>
  <c r="AL913" i="4"/>
  <c r="AH1041" i="4"/>
  <c r="Z915" i="4"/>
  <c r="AC3005" i="4" l="1"/>
  <c r="AD3004" i="4"/>
  <c r="AL914" i="4"/>
  <c r="AH1042" i="4"/>
  <c r="Z916" i="4"/>
  <c r="AC3006" i="4" l="1"/>
  <c r="AD3005" i="4"/>
  <c r="AL915" i="4"/>
  <c r="AH1043" i="4"/>
  <c r="Z917" i="4"/>
  <c r="AC3007" i="4" l="1"/>
  <c r="AD3006" i="4"/>
  <c r="AL916" i="4"/>
  <c r="AH1044" i="4"/>
  <c r="Z918" i="4"/>
  <c r="AC3008" i="4" l="1"/>
  <c r="AD3007" i="4"/>
  <c r="AL917" i="4"/>
  <c r="AH1045" i="4"/>
  <c r="Z919" i="4"/>
  <c r="AC3009" i="4" l="1"/>
  <c r="AD3008" i="4"/>
  <c r="AL918" i="4"/>
  <c r="AH1046" i="4"/>
  <c r="Z920" i="4"/>
  <c r="AC3010" i="4" l="1"/>
  <c r="AD3009" i="4"/>
  <c r="AL919" i="4"/>
  <c r="AH1047" i="4"/>
  <c r="Z921" i="4"/>
  <c r="AC3011" i="4" l="1"/>
  <c r="AD3010" i="4"/>
  <c r="AL920" i="4"/>
  <c r="AH1048" i="4"/>
  <c r="Z922" i="4"/>
  <c r="AC3012" i="4" l="1"/>
  <c r="AD3011" i="4"/>
  <c r="AL921" i="4"/>
  <c r="AH1049" i="4"/>
  <c r="Z923" i="4"/>
  <c r="AC3013" i="4" l="1"/>
  <c r="AD3012" i="4"/>
  <c r="AL922" i="4"/>
  <c r="AH1050" i="4"/>
  <c r="Z924" i="4"/>
  <c r="AC3014" i="4" l="1"/>
  <c r="AD3013" i="4"/>
  <c r="AL923" i="4"/>
  <c r="AH1051" i="4"/>
  <c r="Z925" i="4"/>
  <c r="AC3015" i="4" l="1"/>
  <c r="AD3014" i="4"/>
  <c r="AL924" i="4"/>
  <c r="AH1052" i="4"/>
  <c r="Z926" i="4"/>
  <c r="AC3016" i="4" l="1"/>
  <c r="AD3015" i="4"/>
  <c r="AL925" i="4"/>
  <c r="AH1053" i="4"/>
  <c r="Z927" i="4"/>
  <c r="AC3017" i="4" l="1"/>
  <c r="AD3016" i="4"/>
  <c r="AL926" i="4"/>
  <c r="AH1054" i="4"/>
  <c r="Z928" i="4"/>
  <c r="AC3018" i="4" l="1"/>
  <c r="AD3017" i="4"/>
  <c r="AL927" i="4"/>
  <c r="AH1055" i="4"/>
  <c r="Z929" i="4"/>
  <c r="AC3019" i="4" l="1"/>
  <c r="AD3018" i="4"/>
  <c r="AL928" i="4"/>
  <c r="AH1056" i="4"/>
  <c r="Z930" i="4"/>
  <c r="AC3020" i="4" l="1"/>
  <c r="AD3019" i="4"/>
  <c r="AL929" i="4"/>
  <c r="AH1057" i="4"/>
  <c r="Z931" i="4"/>
  <c r="AC3021" i="4" l="1"/>
  <c r="AD3020" i="4"/>
  <c r="AL930" i="4"/>
  <c r="AH1058" i="4"/>
  <c r="Z932" i="4"/>
  <c r="AC3022" i="4" l="1"/>
  <c r="AD3021" i="4"/>
  <c r="AL931" i="4"/>
  <c r="AH1059" i="4"/>
  <c r="Z933" i="4"/>
  <c r="AC3023" i="4" l="1"/>
  <c r="AD3022" i="4"/>
  <c r="AL932" i="4"/>
  <c r="AH1060" i="4"/>
  <c r="Z934" i="4"/>
  <c r="AC3024" i="4" l="1"/>
  <c r="AD3023" i="4"/>
  <c r="AL933" i="4"/>
  <c r="AH1061" i="4"/>
  <c r="Z935" i="4"/>
  <c r="AC3025" i="4" l="1"/>
  <c r="AD3024" i="4"/>
  <c r="AL934" i="4"/>
  <c r="AH1062" i="4"/>
  <c r="Z936" i="4"/>
  <c r="AC3026" i="4" l="1"/>
  <c r="AD3025" i="4"/>
  <c r="AL935" i="4"/>
  <c r="AH1063" i="4"/>
  <c r="Z937" i="4"/>
  <c r="AC3027" i="4" l="1"/>
  <c r="AD3026" i="4"/>
  <c r="AL936" i="4"/>
  <c r="AH1064" i="4"/>
  <c r="Z938" i="4"/>
  <c r="AC3028" i="4" l="1"/>
  <c r="AD3027" i="4"/>
  <c r="AL937" i="4"/>
  <c r="AH1065" i="4"/>
  <c r="Z939" i="4"/>
  <c r="AC3029" i="4" l="1"/>
  <c r="AD3028" i="4"/>
  <c r="AL938" i="4"/>
  <c r="AH1066" i="4"/>
  <c r="Z940" i="4"/>
  <c r="AC3030" i="4" l="1"/>
  <c r="AD3029" i="4"/>
  <c r="AL939" i="4"/>
  <c r="AH1067" i="4"/>
  <c r="Z941" i="4"/>
  <c r="AC3031" i="4" l="1"/>
  <c r="AD3030" i="4"/>
  <c r="AL940" i="4"/>
  <c r="AH1068" i="4"/>
  <c r="Z942" i="4"/>
  <c r="AC3032" i="4" l="1"/>
  <c r="AD3031" i="4"/>
  <c r="AL941" i="4"/>
  <c r="AH1069" i="4"/>
  <c r="Z943" i="4"/>
  <c r="AC3033" i="4" l="1"/>
  <c r="AD3032" i="4"/>
  <c r="AL942" i="4"/>
  <c r="AH1070" i="4"/>
  <c r="Z944" i="4"/>
  <c r="AC3034" i="4" l="1"/>
  <c r="AD3033" i="4"/>
  <c r="AL943" i="4"/>
  <c r="AH1071" i="4"/>
  <c r="Z945" i="4"/>
  <c r="AC3035" i="4" l="1"/>
  <c r="AD3034" i="4"/>
  <c r="AL944" i="4"/>
  <c r="AH1072" i="4"/>
  <c r="Z946" i="4"/>
  <c r="AC3036" i="4" l="1"/>
  <c r="AD3035" i="4"/>
  <c r="AL945" i="4"/>
  <c r="AH1073" i="4"/>
  <c r="Z947" i="4"/>
  <c r="AC3037" i="4" l="1"/>
  <c r="AD3036" i="4"/>
  <c r="AL946" i="4"/>
  <c r="AH1074" i="4"/>
  <c r="Z948" i="4"/>
  <c r="AC3038" i="4" l="1"/>
  <c r="AD3037" i="4"/>
  <c r="AL947" i="4"/>
  <c r="AH1075" i="4"/>
  <c r="Z949" i="4"/>
  <c r="AC3039" i="4" l="1"/>
  <c r="AD3038" i="4"/>
  <c r="AL948" i="4"/>
  <c r="AH1076" i="4"/>
  <c r="Z950" i="4"/>
  <c r="AC3040" i="4" l="1"/>
  <c r="AD3039" i="4"/>
  <c r="AL949" i="4"/>
  <c r="AH1077" i="4"/>
  <c r="Z951" i="4"/>
  <c r="AC3041" i="4" l="1"/>
  <c r="AD3040" i="4"/>
  <c r="AL950" i="4"/>
  <c r="AH1078" i="4"/>
  <c r="Z952" i="4"/>
  <c r="AC3042" i="4" l="1"/>
  <c r="AD3041" i="4"/>
  <c r="AL951" i="4"/>
  <c r="AH1079" i="4"/>
  <c r="Z953" i="4"/>
  <c r="AC3043" i="4" l="1"/>
  <c r="AD3042" i="4"/>
  <c r="AL952" i="4"/>
  <c r="AH1080" i="4"/>
  <c r="Z954" i="4"/>
  <c r="AC3044" i="4" l="1"/>
  <c r="AD3043" i="4"/>
  <c r="AL953" i="4"/>
  <c r="AH1081" i="4"/>
  <c r="Z955" i="4"/>
  <c r="AC3045" i="4" l="1"/>
  <c r="AD3044" i="4"/>
  <c r="AL954" i="4"/>
  <c r="AH1082" i="4"/>
  <c r="Z956" i="4"/>
  <c r="AC3046" i="4" l="1"/>
  <c r="AD3045" i="4"/>
  <c r="AL955" i="4"/>
  <c r="AH1083" i="4"/>
  <c r="Z957" i="4"/>
  <c r="AC3047" i="4" l="1"/>
  <c r="AD3046" i="4"/>
  <c r="AL956" i="4"/>
  <c r="AH1084" i="4"/>
  <c r="Z958" i="4"/>
  <c r="AC3048" i="4" l="1"/>
  <c r="AD3047" i="4"/>
  <c r="AL957" i="4"/>
  <c r="AH1085" i="4"/>
  <c r="Z959" i="4"/>
  <c r="AC3049" i="4" l="1"/>
  <c r="AD3048" i="4"/>
  <c r="AL958" i="4"/>
  <c r="AH1086" i="4"/>
  <c r="Z960" i="4"/>
  <c r="AC3050" i="4" l="1"/>
  <c r="AD3049" i="4"/>
  <c r="AL959" i="4"/>
  <c r="AH1087" i="4"/>
  <c r="Z961" i="4"/>
  <c r="AC3051" i="4" l="1"/>
  <c r="AD3050" i="4"/>
  <c r="AL960" i="4"/>
  <c r="AH1088" i="4"/>
  <c r="Z962" i="4"/>
  <c r="AC3052" i="4" l="1"/>
  <c r="AD3051" i="4"/>
  <c r="AL961" i="4"/>
  <c r="AH1089" i="4"/>
  <c r="Z963" i="4"/>
  <c r="AC3053" i="4" l="1"/>
  <c r="AD3052" i="4"/>
  <c r="AL962" i="4"/>
  <c r="AH1090" i="4"/>
  <c r="Z964" i="4"/>
  <c r="AC3054" i="4" l="1"/>
  <c r="AD3053" i="4"/>
  <c r="AL963" i="4"/>
  <c r="AH1091" i="4"/>
  <c r="Z965" i="4"/>
  <c r="AC3055" i="4" l="1"/>
  <c r="AD3054" i="4"/>
  <c r="AL964" i="4"/>
  <c r="AH1092" i="4"/>
  <c r="Z966" i="4"/>
  <c r="AC3056" i="4" l="1"/>
  <c r="AD3055" i="4"/>
  <c r="AL965" i="4"/>
  <c r="AH1093" i="4"/>
  <c r="Z967" i="4"/>
  <c r="AC3057" i="4" l="1"/>
  <c r="AD3056" i="4"/>
  <c r="AL966" i="4"/>
  <c r="AH1094" i="4"/>
  <c r="Z968" i="4"/>
  <c r="AC3058" i="4" l="1"/>
  <c r="AD3057" i="4"/>
  <c r="AL967" i="4"/>
  <c r="AH1095" i="4"/>
  <c r="Z969" i="4"/>
  <c r="AC3059" i="4" l="1"/>
  <c r="AD3058" i="4"/>
  <c r="AL968" i="4"/>
  <c r="AH1096" i="4"/>
  <c r="Z970" i="4"/>
  <c r="AC3060" i="4" l="1"/>
  <c r="AD3059" i="4"/>
  <c r="AL969" i="4"/>
  <c r="AH1097" i="4"/>
  <c r="Z971" i="4"/>
  <c r="AC3061" i="4" l="1"/>
  <c r="AD3060" i="4"/>
  <c r="AL970" i="4"/>
  <c r="AH1098" i="4"/>
  <c r="Z972" i="4"/>
  <c r="AC3062" i="4" l="1"/>
  <c r="AD3061" i="4"/>
  <c r="AL971" i="4"/>
  <c r="AH1099" i="4"/>
  <c r="Z973" i="4"/>
  <c r="AC3063" i="4" l="1"/>
  <c r="AD3062" i="4"/>
  <c r="AL972" i="4"/>
  <c r="AH1100" i="4"/>
  <c r="Z974" i="4"/>
  <c r="AC3064" i="4" l="1"/>
  <c r="AD3063" i="4"/>
  <c r="AL973" i="4"/>
  <c r="AH1101" i="4"/>
  <c r="Z975" i="4"/>
  <c r="AC3065" i="4" l="1"/>
  <c r="AD3064" i="4"/>
  <c r="AL974" i="4"/>
  <c r="AH1102" i="4"/>
  <c r="Z976" i="4"/>
  <c r="AC3066" i="4" l="1"/>
  <c r="AD3065" i="4"/>
  <c r="AL975" i="4"/>
  <c r="AH1103" i="4"/>
  <c r="Z977" i="4"/>
  <c r="AC3067" i="4" l="1"/>
  <c r="AD3066" i="4"/>
  <c r="AL976" i="4"/>
  <c r="AH1104" i="4"/>
  <c r="Z978" i="4"/>
  <c r="AC3068" i="4" l="1"/>
  <c r="AD3067" i="4"/>
  <c r="AL977" i="4"/>
  <c r="AH1105" i="4"/>
  <c r="Z979" i="4"/>
  <c r="AC3069" i="4" l="1"/>
  <c r="AD3068" i="4"/>
  <c r="AL978" i="4"/>
  <c r="AH1106" i="4"/>
  <c r="Z980" i="4"/>
  <c r="AC3070" i="4" l="1"/>
  <c r="AD3069" i="4"/>
  <c r="AL979" i="4"/>
  <c r="AH1107" i="4"/>
  <c r="Z981" i="4"/>
  <c r="AC3071" i="4" l="1"/>
  <c r="AD3070" i="4"/>
  <c r="AL980" i="4"/>
  <c r="AH1108" i="4"/>
  <c r="Z982" i="4"/>
  <c r="AC3072" i="4" l="1"/>
  <c r="AD3071" i="4"/>
  <c r="AL981" i="4"/>
  <c r="AH1109" i="4"/>
  <c r="Z983" i="4"/>
  <c r="AC3073" i="4" l="1"/>
  <c r="AD3072" i="4"/>
  <c r="AL982" i="4"/>
  <c r="AH1110" i="4"/>
  <c r="Z984" i="4"/>
  <c r="AC3074" i="4" l="1"/>
  <c r="AD3073" i="4"/>
  <c r="AL983" i="4"/>
  <c r="AH1111" i="4"/>
  <c r="Z985" i="4"/>
  <c r="AC3075" i="4" l="1"/>
  <c r="AD3074" i="4"/>
  <c r="AL984" i="4"/>
  <c r="AH1112" i="4"/>
  <c r="Z986" i="4"/>
  <c r="AC3076" i="4" l="1"/>
  <c r="AD3075" i="4"/>
  <c r="AL985" i="4"/>
  <c r="AH1113" i="4"/>
  <c r="Z987" i="4"/>
  <c r="AC3077" i="4" l="1"/>
  <c r="AD3076" i="4"/>
  <c r="AL986" i="4"/>
  <c r="AH1114" i="4"/>
  <c r="Z988" i="4"/>
  <c r="AC3078" i="4" l="1"/>
  <c r="AD3077" i="4"/>
  <c r="AL987" i="4"/>
  <c r="AH1115" i="4"/>
  <c r="Z989" i="4"/>
  <c r="AC3079" i="4" l="1"/>
  <c r="AD3078" i="4"/>
  <c r="AL988" i="4"/>
  <c r="AH1116" i="4"/>
  <c r="Z990" i="4"/>
  <c r="AC3080" i="4" l="1"/>
  <c r="AD3079" i="4"/>
  <c r="AL989" i="4"/>
  <c r="AH1117" i="4"/>
  <c r="Z991" i="4"/>
  <c r="AC3081" i="4" l="1"/>
  <c r="AD3080" i="4"/>
  <c r="AL990" i="4"/>
  <c r="AH1118" i="4"/>
  <c r="Z992" i="4"/>
  <c r="AC3082" i="4" l="1"/>
  <c r="AD3081" i="4"/>
  <c r="AL991" i="4"/>
  <c r="AH1119" i="4"/>
  <c r="Z993" i="4"/>
  <c r="AC3083" i="4" l="1"/>
  <c r="AD3082" i="4"/>
  <c r="AL992" i="4"/>
  <c r="AH1120" i="4"/>
  <c r="Z994" i="4"/>
  <c r="AC3084" i="4" l="1"/>
  <c r="AD3083" i="4"/>
  <c r="AL993" i="4"/>
  <c r="AH1121" i="4"/>
  <c r="Z995" i="4"/>
  <c r="AC3085" i="4" l="1"/>
  <c r="AD3084" i="4"/>
  <c r="AL994" i="4"/>
  <c r="AH1122" i="4"/>
  <c r="Z996" i="4"/>
  <c r="AC3086" i="4" l="1"/>
  <c r="AD3085" i="4"/>
  <c r="AL995" i="4"/>
  <c r="AH1123" i="4"/>
  <c r="Z997" i="4"/>
  <c r="AC3087" i="4" l="1"/>
  <c r="AD3086" i="4"/>
  <c r="AL996" i="4"/>
  <c r="AH1124" i="4"/>
  <c r="Z998" i="4"/>
  <c r="AC3088" i="4" l="1"/>
  <c r="AD3087" i="4"/>
  <c r="AL997" i="4"/>
  <c r="AH1125" i="4"/>
  <c r="Z999" i="4"/>
  <c r="AC3089" i="4" l="1"/>
  <c r="AD3088" i="4"/>
  <c r="AL998" i="4"/>
  <c r="AH1126" i="4"/>
  <c r="Z1000" i="4"/>
  <c r="AC3090" i="4" l="1"/>
  <c r="AD3089" i="4"/>
  <c r="AL999" i="4"/>
  <c r="AH1127" i="4"/>
  <c r="Z1001" i="4"/>
  <c r="AC3091" i="4" l="1"/>
  <c r="AD3090" i="4"/>
  <c r="AL1000" i="4"/>
  <c r="AH1128" i="4"/>
  <c r="Z1002" i="4"/>
  <c r="AC3092" i="4" l="1"/>
  <c r="AD3091" i="4"/>
  <c r="AL1001" i="4"/>
  <c r="AH1129" i="4"/>
  <c r="Z1003" i="4"/>
  <c r="AC3093" i="4" l="1"/>
  <c r="AD3092" i="4"/>
  <c r="AL1002" i="4"/>
  <c r="AH1130" i="4"/>
  <c r="Z1004" i="4"/>
  <c r="AC3094" i="4" l="1"/>
  <c r="AD3093" i="4"/>
  <c r="AL1003" i="4"/>
  <c r="AH1131" i="4"/>
  <c r="Z1005" i="4"/>
  <c r="AC3095" i="4" l="1"/>
  <c r="AD3094" i="4"/>
  <c r="AL1004" i="4"/>
  <c r="AH1132" i="4"/>
  <c r="Z1006" i="4"/>
  <c r="AC3096" i="4" l="1"/>
  <c r="AD3095" i="4"/>
  <c r="AL1005" i="4"/>
  <c r="AH1133" i="4"/>
  <c r="Z1007" i="4"/>
  <c r="AC3097" i="4" l="1"/>
  <c r="AD3096" i="4"/>
  <c r="AL1006" i="4"/>
  <c r="AH1134" i="4"/>
  <c r="Z1008" i="4"/>
  <c r="AC3098" i="4" l="1"/>
  <c r="AD3097" i="4"/>
  <c r="AL1007" i="4"/>
  <c r="AH1135" i="4"/>
  <c r="Z1009" i="4"/>
  <c r="AC3099" i="4" l="1"/>
  <c r="AD3098" i="4"/>
  <c r="AL1008" i="4"/>
  <c r="AH1136" i="4"/>
  <c r="Z1010" i="4"/>
  <c r="AC3100" i="4" l="1"/>
  <c r="AD3099" i="4"/>
  <c r="AL1009" i="4"/>
  <c r="AH1137" i="4"/>
  <c r="Z1011" i="4"/>
  <c r="AC3101" i="4" l="1"/>
  <c r="AD3100" i="4"/>
  <c r="AL1010" i="4"/>
  <c r="AH1138" i="4"/>
  <c r="Z1012" i="4"/>
  <c r="AC3102" i="4" l="1"/>
  <c r="AD3101" i="4"/>
  <c r="AL1011" i="4"/>
  <c r="AH1139" i="4"/>
  <c r="Z1013" i="4"/>
  <c r="AC3103" i="4" l="1"/>
  <c r="AD3102" i="4"/>
  <c r="AL1012" i="4"/>
  <c r="AH1140" i="4"/>
  <c r="Z1014" i="4"/>
  <c r="AC3104" i="4" l="1"/>
  <c r="AD3103" i="4"/>
  <c r="AL1013" i="4"/>
  <c r="AH1141" i="4"/>
  <c r="Z1015" i="4"/>
  <c r="AC3105" i="4" l="1"/>
  <c r="AD3104" i="4"/>
  <c r="AL1014" i="4"/>
  <c r="AH1142" i="4"/>
  <c r="Z1016" i="4"/>
  <c r="AC3106" i="4" l="1"/>
  <c r="AD3105" i="4"/>
  <c r="AL1015" i="4"/>
  <c r="AH1143" i="4"/>
  <c r="Z1017" i="4"/>
  <c r="AC3107" i="4" l="1"/>
  <c r="AD3106" i="4"/>
  <c r="AL1016" i="4"/>
  <c r="AH1144" i="4"/>
  <c r="Z1018" i="4"/>
  <c r="AC3108" i="4" l="1"/>
  <c r="AD3107" i="4"/>
  <c r="AL1017" i="4"/>
  <c r="AH1145" i="4"/>
  <c r="Z1019" i="4"/>
  <c r="AC3109" i="4" l="1"/>
  <c r="AD3108" i="4"/>
  <c r="AL1018" i="4"/>
  <c r="AH1146" i="4"/>
  <c r="Z1020" i="4"/>
  <c r="AC3110" i="4" l="1"/>
  <c r="AD3109" i="4"/>
  <c r="AL1019" i="4"/>
  <c r="AH1147" i="4"/>
  <c r="Z1021" i="4"/>
  <c r="AC3111" i="4" l="1"/>
  <c r="AD3110" i="4"/>
  <c r="AL1020" i="4"/>
  <c r="AH1148" i="4"/>
  <c r="Z1022" i="4"/>
  <c r="AC3112" i="4" l="1"/>
  <c r="AD3111" i="4"/>
  <c r="AL1021" i="4"/>
  <c r="AH1149" i="4"/>
  <c r="Z1023" i="4"/>
  <c r="AC3113" i="4" l="1"/>
  <c r="AD3112" i="4"/>
  <c r="AL1022" i="4"/>
  <c r="AH1150" i="4"/>
  <c r="Z1024" i="4"/>
  <c r="AC3114" i="4" l="1"/>
  <c r="AD3113" i="4"/>
  <c r="AL1023" i="4"/>
  <c r="AH1151" i="4"/>
  <c r="Z1025" i="4"/>
  <c r="AC3115" i="4" l="1"/>
  <c r="AD3114" i="4"/>
  <c r="AL1024" i="4"/>
  <c r="AH1152" i="4"/>
  <c r="Z1026" i="4"/>
  <c r="AC3116" i="4" l="1"/>
  <c r="AD3115" i="4"/>
  <c r="AL1025" i="4"/>
  <c r="AH1153" i="4"/>
  <c r="Z1027" i="4"/>
  <c r="AC3117" i="4" l="1"/>
  <c r="AD3116" i="4"/>
  <c r="AL1026" i="4"/>
  <c r="AH1154" i="4"/>
  <c r="Z1028" i="4"/>
  <c r="AC3118" i="4" l="1"/>
  <c r="AD3117" i="4"/>
  <c r="AL1027" i="4"/>
  <c r="AH1155" i="4"/>
  <c r="Z1029" i="4"/>
  <c r="AC3119" i="4" l="1"/>
  <c r="AD3118" i="4"/>
  <c r="AL1028" i="4"/>
  <c r="AH1156" i="4"/>
  <c r="Z1030" i="4"/>
  <c r="AC3120" i="4" l="1"/>
  <c r="AD3119" i="4"/>
  <c r="AL1029" i="4"/>
  <c r="AH1157" i="4"/>
  <c r="Z1031" i="4"/>
  <c r="AC3121" i="4" l="1"/>
  <c r="AD3120" i="4"/>
  <c r="AL1030" i="4"/>
  <c r="AH1158" i="4"/>
  <c r="Z1032" i="4"/>
  <c r="AC3122" i="4" l="1"/>
  <c r="AD3121" i="4"/>
  <c r="AL1031" i="4"/>
  <c r="AH1159" i="4"/>
  <c r="Z1033" i="4"/>
  <c r="AC3123" i="4" l="1"/>
  <c r="AD3122" i="4"/>
  <c r="AL1032" i="4"/>
  <c r="AH1160" i="4"/>
  <c r="Z1034" i="4"/>
  <c r="AC3124" i="4" l="1"/>
  <c r="AD3123" i="4"/>
  <c r="AL1033" i="4"/>
  <c r="AH1161" i="4"/>
  <c r="Z1035" i="4"/>
  <c r="AC3125" i="4" l="1"/>
  <c r="AD3124" i="4"/>
  <c r="AL1034" i="4"/>
  <c r="AH1162" i="4"/>
  <c r="Z1036" i="4"/>
  <c r="AC3126" i="4" l="1"/>
  <c r="AD3125" i="4"/>
  <c r="AL1035" i="4"/>
  <c r="AH1163" i="4"/>
  <c r="Z1037" i="4"/>
  <c r="AC3127" i="4" l="1"/>
  <c r="AD3126" i="4"/>
  <c r="AL1036" i="4"/>
  <c r="AH1164" i="4"/>
  <c r="Z1038" i="4"/>
  <c r="AC3128" i="4" l="1"/>
  <c r="AD3127" i="4"/>
  <c r="AL1037" i="4"/>
  <c r="AH1165" i="4"/>
  <c r="Z1039" i="4"/>
  <c r="AC3129" i="4" l="1"/>
  <c r="AD3128" i="4"/>
  <c r="AL1038" i="4"/>
  <c r="AH1166" i="4"/>
  <c r="Z1040" i="4"/>
  <c r="AC3130" i="4" l="1"/>
  <c r="AD3129" i="4"/>
  <c r="AL1039" i="4"/>
  <c r="AH1167" i="4"/>
  <c r="Z1041" i="4"/>
  <c r="AC3131" i="4" l="1"/>
  <c r="AD3130" i="4"/>
  <c r="AL1040" i="4"/>
  <c r="AH1168" i="4"/>
  <c r="Z1042" i="4"/>
  <c r="AC3132" i="4" l="1"/>
  <c r="AD3131" i="4"/>
  <c r="AL1041" i="4"/>
  <c r="AH1169" i="4"/>
  <c r="Z1043" i="4"/>
  <c r="AC3133" i="4" l="1"/>
  <c r="AD3132" i="4"/>
  <c r="AL1042" i="4"/>
  <c r="AH1170" i="4"/>
  <c r="Z1044" i="4"/>
  <c r="AC3134" i="4" l="1"/>
  <c r="AD3133" i="4"/>
  <c r="AL1043" i="4"/>
  <c r="AH1171" i="4"/>
  <c r="Z1045" i="4"/>
  <c r="AC3135" i="4" l="1"/>
  <c r="AD3134" i="4"/>
  <c r="AL1044" i="4"/>
  <c r="AH1172" i="4"/>
  <c r="Z1046" i="4"/>
  <c r="AC3136" i="4" l="1"/>
  <c r="AD3135" i="4"/>
  <c r="AL1045" i="4"/>
  <c r="AH1173" i="4"/>
  <c r="Z1047" i="4"/>
  <c r="AC3137" i="4" l="1"/>
  <c r="AD3136" i="4"/>
  <c r="AL1046" i="4"/>
  <c r="AH1174" i="4"/>
  <c r="Z1048" i="4"/>
  <c r="AC3138" i="4" l="1"/>
  <c r="AD3137" i="4"/>
  <c r="AL1047" i="4"/>
  <c r="AH1175" i="4"/>
  <c r="Z1049" i="4"/>
  <c r="AC3139" i="4" l="1"/>
  <c r="AD3138" i="4"/>
  <c r="AL1048" i="4"/>
  <c r="AH1176" i="4"/>
  <c r="Z1050" i="4"/>
  <c r="AC3140" i="4" l="1"/>
  <c r="AD3139" i="4"/>
  <c r="AL1049" i="4"/>
  <c r="AH1177" i="4"/>
  <c r="Z1051" i="4"/>
  <c r="AC3141" i="4" l="1"/>
  <c r="AD3140" i="4"/>
  <c r="AL1050" i="4"/>
  <c r="AH1178" i="4"/>
  <c r="Z1052" i="4"/>
  <c r="AC3142" i="4" l="1"/>
  <c r="AD3141" i="4"/>
  <c r="AL1051" i="4"/>
  <c r="AH1179" i="4"/>
  <c r="Z1053" i="4"/>
  <c r="AC3143" i="4" l="1"/>
  <c r="AD3142" i="4"/>
  <c r="AL1052" i="4"/>
  <c r="AH1180" i="4"/>
  <c r="Z1054" i="4"/>
  <c r="AC3144" i="4" l="1"/>
  <c r="AD3143" i="4"/>
  <c r="AL1053" i="4"/>
  <c r="AH1181" i="4"/>
  <c r="Z1055" i="4"/>
  <c r="AC3145" i="4" l="1"/>
  <c r="AD3144" i="4"/>
  <c r="AL1054" i="4"/>
  <c r="AH1182" i="4"/>
  <c r="Z1056" i="4"/>
  <c r="AC3146" i="4" l="1"/>
  <c r="AD3145" i="4"/>
  <c r="AL1055" i="4"/>
  <c r="AH1183" i="4"/>
  <c r="Z1057" i="4"/>
  <c r="AC3147" i="4" l="1"/>
  <c r="AD3146" i="4"/>
  <c r="AL1056" i="4"/>
  <c r="AH1184" i="4"/>
  <c r="Z1058" i="4"/>
  <c r="AC3148" i="4" l="1"/>
  <c r="AD3147" i="4"/>
  <c r="AL1057" i="4"/>
  <c r="AH1185" i="4"/>
  <c r="Z1059" i="4"/>
  <c r="AC3149" i="4" l="1"/>
  <c r="AD3148" i="4"/>
  <c r="AL1058" i="4"/>
  <c r="AH1186" i="4"/>
  <c r="Z1060" i="4"/>
  <c r="AC3150" i="4" l="1"/>
  <c r="AD3149" i="4"/>
  <c r="AL1059" i="4"/>
  <c r="AH1187" i="4"/>
  <c r="Z1061" i="4"/>
  <c r="AC3151" i="4" l="1"/>
  <c r="AD3150" i="4"/>
  <c r="AL1060" i="4"/>
  <c r="AH1188" i="4"/>
  <c r="Z1062" i="4"/>
  <c r="AC3152" i="4" l="1"/>
  <c r="AD3151" i="4"/>
  <c r="AL1061" i="4"/>
  <c r="AH1189" i="4"/>
  <c r="Z1063" i="4"/>
  <c r="AC3153" i="4" l="1"/>
  <c r="AD3152" i="4"/>
  <c r="AL1062" i="4"/>
  <c r="AH1190" i="4"/>
  <c r="Z1064" i="4"/>
  <c r="AC3154" i="4" l="1"/>
  <c r="AD3153" i="4"/>
  <c r="AL1063" i="4"/>
  <c r="AH1191" i="4"/>
  <c r="Z1065" i="4"/>
  <c r="AC3155" i="4" l="1"/>
  <c r="AD3154" i="4"/>
  <c r="AL1064" i="4"/>
  <c r="AH1192" i="4"/>
  <c r="Z1066" i="4"/>
  <c r="AC3156" i="4" l="1"/>
  <c r="AD3155" i="4"/>
  <c r="AL1065" i="4"/>
  <c r="AH1193" i="4"/>
  <c r="Z1067" i="4"/>
  <c r="AC3157" i="4" l="1"/>
  <c r="AD3156" i="4"/>
  <c r="AL1066" i="4"/>
  <c r="AH1194" i="4"/>
  <c r="Z1068" i="4"/>
  <c r="AC3158" i="4" l="1"/>
  <c r="AD3157" i="4"/>
  <c r="AL1067" i="4"/>
  <c r="AH1195" i="4"/>
  <c r="Z1069" i="4"/>
  <c r="AC3159" i="4" l="1"/>
  <c r="AD3158" i="4"/>
  <c r="AL1068" i="4"/>
  <c r="AH1196" i="4"/>
  <c r="Z1070" i="4"/>
  <c r="AC3160" i="4" l="1"/>
  <c r="AD3159" i="4"/>
  <c r="AL1069" i="4"/>
  <c r="AH1197" i="4"/>
  <c r="Z1071" i="4"/>
  <c r="AC3161" i="4" l="1"/>
  <c r="AD3160" i="4"/>
  <c r="AL1070" i="4"/>
  <c r="AH1198" i="4"/>
  <c r="Z1072" i="4"/>
  <c r="AC3162" i="4" l="1"/>
  <c r="AD3161" i="4"/>
  <c r="AL1071" i="4"/>
  <c r="AH1199" i="4"/>
  <c r="Z1073" i="4"/>
  <c r="AC3163" i="4" l="1"/>
  <c r="AD3162" i="4"/>
  <c r="AL1072" i="4"/>
  <c r="AH1200" i="4"/>
  <c r="Z1074" i="4"/>
  <c r="AC3164" i="4" l="1"/>
  <c r="AD3163" i="4"/>
  <c r="AL1073" i="4"/>
  <c r="AH1201" i="4"/>
  <c r="Z1075" i="4"/>
  <c r="AC3165" i="4" l="1"/>
  <c r="AD3164" i="4"/>
  <c r="AL1074" i="4"/>
  <c r="AH1202" i="4"/>
  <c r="Z1076" i="4"/>
  <c r="AC3166" i="4" l="1"/>
  <c r="AD3165" i="4"/>
  <c r="AL1075" i="4"/>
  <c r="AH1203" i="4"/>
  <c r="Z1077" i="4"/>
  <c r="AC3167" i="4" l="1"/>
  <c r="AD3166" i="4"/>
  <c r="AL1076" i="4"/>
  <c r="AH1204" i="4"/>
  <c r="Z1078" i="4"/>
  <c r="AC3168" i="4" l="1"/>
  <c r="AD3167" i="4"/>
  <c r="AL1077" i="4"/>
  <c r="AH1205" i="4"/>
  <c r="Z1079" i="4"/>
  <c r="CC10" i="10" l="1"/>
  <c r="CE10" i="10"/>
  <c r="CC9" i="10"/>
  <c r="CE9" i="10"/>
  <c r="AC3169" i="4"/>
  <c r="AD3168" i="4"/>
  <c r="AL1078" i="4"/>
  <c r="AH1206" i="4"/>
  <c r="Z1080" i="4"/>
  <c r="AC3170" i="4" l="1"/>
  <c r="AD3169" i="4"/>
  <c r="AL1079" i="4"/>
  <c r="AH1207" i="4"/>
  <c r="Z1081" i="4"/>
  <c r="AC3171" i="4" l="1"/>
  <c r="AD3170" i="4"/>
  <c r="AL1080" i="4"/>
  <c r="AH1208" i="4"/>
  <c r="Z1082" i="4"/>
  <c r="AC3172" i="4" l="1"/>
  <c r="AD3171" i="4"/>
  <c r="AL1081" i="4"/>
  <c r="AH1209" i="4"/>
  <c r="Z1083" i="4"/>
  <c r="AC3173" i="4" l="1"/>
  <c r="AD3172" i="4"/>
  <c r="AL1082" i="4"/>
  <c r="AH1210" i="4"/>
  <c r="Z1084" i="4"/>
  <c r="AC3174" i="4" l="1"/>
  <c r="AD3173" i="4"/>
  <c r="AL1083" i="4"/>
  <c r="AH1211" i="4"/>
  <c r="Z1085" i="4"/>
  <c r="AC3175" i="4" l="1"/>
  <c r="AD3174" i="4"/>
  <c r="AL1084" i="4"/>
  <c r="AH1212" i="4"/>
  <c r="Z1086" i="4"/>
  <c r="AC3176" i="4" l="1"/>
  <c r="AD3175" i="4"/>
  <c r="AL1085" i="4"/>
  <c r="AH1213" i="4"/>
  <c r="Z1087" i="4"/>
  <c r="AC3177" i="4" l="1"/>
  <c r="AD3176" i="4"/>
  <c r="AL1086" i="4"/>
  <c r="AH1214" i="4"/>
  <c r="Z1088" i="4"/>
  <c r="AC3178" i="4" l="1"/>
  <c r="AD3177" i="4"/>
  <c r="AL1087" i="4"/>
  <c r="AH1215" i="4"/>
  <c r="Z1089" i="4"/>
  <c r="AC3179" i="4" l="1"/>
  <c r="AD3178" i="4"/>
  <c r="AL1088" i="4"/>
  <c r="AH1216" i="4"/>
  <c r="Z1090" i="4"/>
  <c r="AC3180" i="4" l="1"/>
  <c r="AD3179" i="4"/>
  <c r="AL1089" i="4"/>
  <c r="AH1217" i="4"/>
  <c r="Z1091" i="4"/>
  <c r="AC3181" i="4" l="1"/>
  <c r="AD3180" i="4"/>
  <c r="AL1090" i="4"/>
  <c r="AH1218" i="4"/>
  <c r="Z1092" i="4"/>
  <c r="AC3182" i="4" l="1"/>
  <c r="AD3181" i="4"/>
  <c r="AL1091" i="4"/>
  <c r="AH1219" i="4"/>
  <c r="Z1093" i="4"/>
  <c r="AC3183" i="4" l="1"/>
  <c r="AD3182" i="4"/>
  <c r="AL1092" i="4"/>
  <c r="AH1220" i="4"/>
  <c r="Z1094" i="4"/>
  <c r="AC3184" i="4" l="1"/>
  <c r="AD3183" i="4"/>
  <c r="AL1093" i="4"/>
  <c r="AH1221" i="4"/>
  <c r="Z1095" i="4"/>
  <c r="AC3185" i="4" l="1"/>
  <c r="AD3184" i="4"/>
  <c r="AL1094" i="4"/>
  <c r="AH1222" i="4"/>
  <c r="Z1096" i="4"/>
  <c r="AC3186" i="4" l="1"/>
  <c r="AD3185" i="4"/>
  <c r="AL1095" i="4"/>
  <c r="AH1223" i="4"/>
  <c r="Z1097" i="4"/>
  <c r="AC3187" i="4" l="1"/>
  <c r="AD3186" i="4"/>
  <c r="AL1096" i="4"/>
  <c r="AH1224" i="4"/>
  <c r="Z1098" i="4"/>
  <c r="AC3188" i="4" l="1"/>
  <c r="AD3187" i="4"/>
  <c r="AL1097" i="4"/>
  <c r="AH1225" i="4"/>
  <c r="Z1099" i="4"/>
  <c r="AC3189" i="4" l="1"/>
  <c r="AD3188" i="4"/>
  <c r="AL1098" i="4"/>
  <c r="AH1226" i="4"/>
  <c r="Z1100" i="4"/>
  <c r="AC3190" i="4" l="1"/>
  <c r="AD3189" i="4"/>
  <c r="AL1099" i="4"/>
  <c r="AH1227" i="4"/>
  <c r="Z1101" i="4"/>
  <c r="AC3191" i="4" l="1"/>
  <c r="AD3190" i="4"/>
  <c r="AL1100" i="4"/>
  <c r="AH1228" i="4"/>
  <c r="Z1102" i="4"/>
  <c r="AC3192" i="4" l="1"/>
  <c r="AD3191" i="4"/>
  <c r="AL1101" i="4"/>
  <c r="AH1229" i="4"/>
  <c r="Z1103" i="4"/>
  <c r="AC3193" i="4" l="1"/>
  <c r="AD3192" i="4"/>
  <c r="AL1102" i="4"/>
  <c r="AH1230" i="4"/>
  <c r="Z1104" i="4"/>
  <c r="AC3194" i="4" l="1"/>
  <c r="AD3193" i="4"/>
  <c r="AL1103" i="4"/>
  <c r="AH1231" i="4"/>
  <c r="Z1105" i="4"/>
  <c r="AC3195" i="4" l="1"/>
  <c r="AD3194" i="4"/>
  <c r="AL1104" i="4"/>
  <c r="AH1232" i="4"/>
  <c r="Z1106" i="4"/>
  <c r="AC3196" i="4" l="1"/>
  <c r="AD3195" i="4"/>
  <c r="AL1105" i="4"/>
  <c r="AH1233" i="4"/>
  <c r="Z1107" i="4"/>
  <c r="AC3197" i="4" l="1"/>
  <c r="AD3196" i="4"/>
  <c r="AL1106" i="4"/>
  <c r="AH1234" i="4"/>
  <c r="Z1108" i="4"/>
  <c r="AC3198" i="4" l="1"/>
  <c r="AD3197" i="4"/>
  <c r="AL1107" i="4"/>
  <c r="AH1235" i="4"/>
  <c r="Z1109" i="4"/>
  <c r="AC3199" i="4" l="1"/>
  <c r="AD3198" i="4"/>
  <c r="AL1108" i="4"/>
  <c r="AH1236" i="4"/>
  <c r="Z1110" i="4"/>
  <c r="AC3200" i="4" l="1"/>
  <c r="AD3199" i="4"/>
  <c r="AL1109" i="4"/>
  <c r="AH1237" i="4"/>
  <c r="Z1111" i="4"/>
  <c r="AC3201" i="4" l="1"/>
  <c r="AD3200" i="4"/>
  <c r="AL1110" i="4"/>
  <c r="AH1238" i="4"/>
  <c r="Z1112" i="4"/>
  <c r="AC3202" i="4" l="1"/>
  <c r="AD3201" i="4"/>
  <c r="AL1111" i="4"/>
  <c r="AH1239" i="4"/>
  <c r="Z1113" i="4"/>
  <c r="AC3203" i="4" l="1"/>
  <c r="AD3202" i="4"/>
  <c r="AL1112" i="4"/>
  <c r="AH1240" i="4"/>
  <c r="Z1114" i="4"/>
  <c r="AC3204" i="4" l="1"/>
  <c r="AD3203" i="4"/>
  <c r="AL1113" i="4"/>
  <c r="AH1241" i="4"/>
  <c r="Z1115" i="4"/>
  <c r="AC3205" i="4" l="1"/>
  <c r="AD3204" i="4"/>
  <c r="AL1114" i="4"/>
  <c r="AH1242" i="4"/>
  <c r="Z1116" i="4"/>
  <c r="AC3206" i="4" l="1"/>
  <c r="AD3205" i="4"/>
  <c r="AL1115" i="4"/>
  <c r="AH1243" i="4"/>
  <c r="Z1117" i="4"/>
  <c r="AC3207" i="4" l="1"/>
  <c r="AD3206" i="4"/>
  <c r="AL1116" i="4"/>
  <c r="AH1244" i="4"/>
  <c r="Z1118" i="4"/>
  <c r="AC3208" i="4" l="1"/>
  <c r="AD3207" i="4"/>
  <c r="AL1117" i="4"/>
  <c r="AH1245" i="4"/>
  <c r="Z1119" i="4"/>
  <c r="AC3209" i="4" l="1"/>
  <c r="AD3208" i="4"/>
  <c r="AL1118" i="4"/>
  <c r="AH1246" i="4"/>
  <c r="Z1120" i="4"/>
  <c r="AC3210" i="4" l="1"/>
  <c r="AD3209" i="4"/>
  <c r="AL1119" i="4"/>
  <c r="AH1247" i="4"/>
  <c r="Z1121" i="4"/>
  <c r="AC3211" i="4" l="1"/>
  <c r="AD3210" i="4"/>
  <c r="AL1120" i="4"/>
  <c r="AH1248" i="4"/>
  <c r="Z1122" i="4"/>
  <c r="AC3212" i="4" l="1"/>
  <c r="AD3211" i="4"/>
  <c r="AL1121" i="4"/>
  <c r="AH1249" i="4"/>
  <c r="Z1123" i="4"/>
  <c r="AC3213" i="4" l="1"/>
  <c r="AD3212" i="4"/>
  <c r="AL1122" i="4"/>
  <c r="AH1250" i="4"/>
  <c r="Z1124" i="4"/>
  <c r="AC3214" i="4" l="1"/>
  <c r="AD3213" i="4"/>
  <c r="AL1123" i="4"/>
  <c r="AH1251" i="4"/>
  <c r="Z1125" i="4"/>
  <c r="AC3215" i="4" l="1"/>
  <c r="AD3214" i="4"/>
  <c r="AL1124" i="4"/>
  <c r="AH1252" i="4"/>
  <c r="Z1126" i="4"/>
  <c r="AC3216" i="4" l="1"/>
  <c r="AD3215" i="4"/>
  <c r="AL1125" i="4"/>
  <c r="AH1253" i="4"/>
  <c r="Z1127" i="4"/>
  <c r="AC3217" i="4" l="1"/>
  <c r="AD3216" i="4"/>
  <c r="AL1126" i="4"/>
  <c r="AH1254" i="4"/>
  <c r="Z1128" i="4"/>
  <c r="AC3218" i="4" l="1"/>
  <c r="AD3217" i="4"/>
  <c r="AL1127" i="4"/>
  <c r="AH1255" i="4"/>
  <c r="Z1129" i="4"/>
  <c r="AC3219" i="4" l="1"/>
  <c r="AD3218" i="4"/>
  <c r="AL1128" i="4"/>
  <c r="AH1256" i="4"/>
  <c r="Z1130" i="4"/>
  <c r="AC3220" i="4" l="1"/>
  <c r="AD3219" i="4"/>
  <c r="AL1129" i="4"/>
  <c r="AH1257" i="4"/>
  <c r="Z1131" i="4"/>
  <c r="AC3221" i="4" l="1"/>
  <c r="AD3220" i="4"/>
  <c r="AL1130" i="4"/>
  <c r="AH1258" i="4"/>
  <c r="Z1132" i="4"/>
  <c r="AC3222" i="4" l="1"/>
  <c r="AD3221" i="4"/>
  <c r="AL1131" i="4"/>
  <c r="AH1259" i="4"/>
  <c r="Z1133" i="4"/>
  <c r="AC3223" i="4" l="1"/>
  <c r="AD3222" i="4"/>
  <c r="AL1132" i="4"/>
  <c r="AH1260" i="4"/>
  <c r="Z1134" i="4"/>
  <c r="AC3224" i="4" l="1"/>
  <c r="AD3223" i="4"/>
  <c r="AL1133" i="4"/>
  <c r="AH1261" i="4"/>
  <c r="Z1135" i="4"/>
  <c r="AC3225" i="4" l="1"/>
  <c r="AD3224" i="4"/>
  <c r="AL1134" i="4"/>
  <c r="AH1262" i="4"/>
  <c r="Z1136" i="4"/>
  <c r="AC3226" i="4" l="1"/>
  <c r="AD3225" i="4"/>
  <c r="AL1135" i="4"/>
  <c r="AH1263" i="4"/>
  <c r="Z1137" i="4"/>
  <c r="AC3227" i="4" l="1"/>
  <c r="AD3226" i="4"/>
  <c r="AL1136" i="4"/>
  <c r="AH1264" i="4"/>
  <c r="Z1138" i="4"/>
  <c r="AC3228" i="4" l="1"/>
  <c r="AD3227" i="4"/>
  <c r="AL1137" i="4"/>
  <c r="AH1265" i="4"/>
  <c r="Z1139" i="4"/>
  <c r="AC3229" i="4" l="1"/>
  <c r="AD3228" i="4"/>
  <c r="AL1138" i="4"/>
  <c r="AH1266" i="4"/>
  <c r="Z1140" i="4"/>
  <c r="AC3230" i="4" l="1"/>
  <c r="AD3229" i="4"/>
  <c r="AL1139" i="4"/>
  <c r="AH1267" i="4"/>
  <c r="Z1141" i="4"/>
  <c r="AC3231" i="4" l="1"/>
  <c r="AD3230" i="4"/>
  <c r="AL1140" i="4"/>
  <c r="AH1268" i="4"/>
  <c r="Z1142" i="4"/>
  <c r="AC3232" i="4" l="1"/>
  <c r="AD3231" i="4"/>
  <c r="AL1141" i="4"/>
  <c r="AH1269" i="4"/>
  <c r="Z1143" i="4"/>
  <c r="AC3233" i="4" l="1"/>
  <c r="AD3232" i="4"/>
  <c r="AL1142" i="4"/>
  <c r="AH1270" i="4"/>
  <c r="Z1144" i="4"/>
  <c r="AC3234" i="4" l="1"/>
  <c r="AD3233" i="4"/>
  <c r="AL1143" i="4"/>
  <c r="AH1271" i="4"/>
  <c r="Z1145" i="4"/>
  <c r="AC3235" i="4" l="1"/>
  <c r="AD3234" i="4"/>
  <c r="AL1144" i="4"/>
  <c r="AH1272" i="4"/>
  <c r="Z1146" i="4"/>
  <c r="AC3236" i="4" l="1"/>
  <c r="AD3235" i="4"/>
  <c r="AL1145" i="4"/>
  <c r="AH1273" i="4"/>
  <c r="Z1147" i="4"/>
  <c r="AC3237" i="4" l="1"/>
  <c r="AD3236" i="4"/>
  <c r="AL1146" i="4"/>
  <c r="AH1274" i="4"/>
  <c r="Z1148" i="4"/>
  <c r="AC3238" i="4" l="1"/>
  <c r="AD3237" i="4"/>
  <c r="AL1147" i="4"/>
  <c r="AH1275" i="4"/>
  <c r="Z1149" i="4"/>
  <c r="AC3239" i="4" l="1"/>
  <c r="AD3238" i="4"/>
  <c r="AL1148" i="4"/>
  <c r="AH1276" i="4"/>
  <c r="Z1150" i="4"/>
  <c r="AC3240" i="4" l="1"/>
  <c r="AD3239" i="4"/>
  <c r="AL1149" i="4"/>
  <c r="AH1277" i="4"/>
  <c r="Z1151" i="4"/>
  <c r="AC3241" i="4" l="1"/>
  <c r="AD3240" i="4"/>
  <c r="AL1150" i="4"/>
  <c r="AH1278" i="4"/>
  <c r="Z1152" i="4"/>
  <c r="AC3242" i="4" l="1"/>
  <c r="AD3241" i="4"/>
  <c r="AL1151" i="4"/>
  <c r="AH1279" i="4"/>
  <c r="Z1153" i="4"/>
  <c r="AC3243" i="4" l="1"/>
  <c r="AD3242" i="4"/>
  <c r="AL1152" i="4"/>
  <c r="AH1280" i="4"/>
  <c r="Z1154" i="4"/>
  <c r="AC3244" i="4" l="1"/>
  <c r="AD3243" i="4"/>
  <c r="AL1153" i="4"/>
  <c r="AH1281" i="4"/>
  <c r="Z1155" i="4"/>
  <c r="AC3245" i="4" l="1"/>
  <c r="AD3244" i="4"/>
  <c r="AL1154" i="4"/>
  <c r="AH1282" i="4"/>
  <c r="Z1156" i="4"/>
  <c r="AC3246" i="4" l="1"/>
  <c r="AD3245" i="4"/>
  <c r="AL1155" i="4"/>
  <c r="AH1283" i="4"/>
  <c r="Z1157" i="4"/>
  <c r="AC3247" i="4" l="1"/>
  <c r="AD3246" i="4"/>
  <c r="AL1156" i="4"/>
  <c r="AH1284" i="4"/>
  <c r="Z1158" i="4"/>
  <c r="AC3248" i="4" l="1"/>
  <c r="AD3247" i="4"/>
  <c r="AL1157" i="4"/>
  <c r="AH1285" i="4"/>
  <c r="Z1159" i="4"/>
  <c r="AC3249" i="4" l="1"/>
  <c r="AD3248" i="4"/>
  <c r="AL1158" i="4"/>
  <c r="AH1286" i="4"/>
  <c r="Z1160" i="4"/>
  <c r="AC3250" i="4" l="1"/>
  <c r="AD3249" i="4"/>
  <c r="AL1159" i="4"/>
  <c r="AH1287" i="4"/>
  <c r="Z1161" i="4"/>
  <c r="AC3251" i="4" l="1"/>
  <c r="AD3250" i="4"/>
  <c r="AL1160" i="4"/>
  <c r="AH1288" i="4"/>
  <c r="Z1162" i="4"/>
  <c r="AC3252" i="4" l="1"/>
  <c r="AD3251" i="4"/>
  <c r="AL1161" i="4"/>
  <c r="AH1289" i="4"/>
  <c r="Z1163" i="4"/>
  <c r="AC3253" i="4" l="1"/>
  <c r="AD3252" i="4"/>
  <c r="AL1162" i="4"/>
  <c r="AH1290" i="4"/>
  <c r="Z1164" i="4"/>
  <c r="AC3254" i="4" l="1"/>
  <c r="AD3253" i="4"/>
  <c r="AL1163" i="4"/>
  <c r="AH1291" i="4"/>
  <c r="Z1165" i="4"/>
  <c r="AC3255" i="4" l="1"/>
  <c r="AD3254" i="4"/>
  <c r="AL1164" i="4"/>
  <c r="AH1292" i="4"/>
  <c r="Z1166" i="4"/>
  <c r="AC3256" i="4" l="1"/>
  <c r="AD3255" i="4"/>
  <c r="AL1165" i="4"/>
  <c r="AH1293" i="4"/>
  <c r="Z1167" i="4"/>
  <c r="AC3257" i="4" l="1"/>
  <c r="AD3256" i="4"/>
  <c r="AL1166" i="4"/>
  <c r="AH1294" i="4"/>
  <c r="Z1168" i="4"/>
  <c r="AC3258" i="4" l="1"/>
  <c r="AD3257" i="4"/>
  <c r="AL1167" i="4"/>
  <c r="AH1295" i="4"/>
  <c r="Z1169" i="4"/>
  <c r="AC3259" i="4" l="1"/>
  <c r="AD3258" i="4"/>
  <c r="AL1168" i="4"/>
  <c r="AH1296" i="4"/>
  <c r="Z1170" i="4"/>
  <c r="AC3260" i="4" l="1"/>
  <c r="AD3259" i="4"/>
  <c r="AL1169" i="4"/>
  <c r="AH1297" i="4"/>
  <c r="Z1171" i="4"/>
  <c r="AC3261" i="4" l="1"/>
  <c r="AD3260" i="4"/>
  <c r="AL1170" i="4"/>
  <c r="AH1298" i="4"/>
  <c r="Z1172" i="4"/>
  <c r="AC3262" i="4" l="1"/>
  <c r="AD3261" i="4"/>
  <c r="AL1171" i="4"/>
  <c r="AH1299" i="4"/>
  <c r="Z1173" i="4"/>
  <c r="AC3263" i="4" l="1"/>
  <c r="AD3262" i="4"/>
  <c r="AL1172" i="4"/>
  <c r="AH1300" i="4"/>
  <c r="Z1174" i="4"/>
  <c r="AC3264" i="4" l="1"/>
  <c r="AD3263" i="4"/>
  <c r="AL1173" i="4"/>
  <c r="AH1301" i="4"/>
  <c r="Z1175" i="4"/>
  <c r="AC3265" i="4" l="1"/>
  <c r="AD3264" i="4"/>
  <c r="AL1174" i="4"/>
  <c r="AH1302" i="4"/>
  <c r="Z1176" i="4"/>
  <c r="AC3266" i="4" l="1"/>
  <c r="AD3265" i="4"/>
  <c r="AL1175" i="4"/>
  <c r="AH1303" i="4"/>
  <c r="Z1177" i="4"/>
  <c r="AC3267" i="4" l="1"/>
  <c r="AD3266" i="4"/>
  <c r="AL1176" i="4"/>
  <c r="AH1304" i="4"/>
  <c r="Z1178" i="4"/>
  <c r="AC3268" i="4" l="1"/>
  <c r="AD3267" i="4"/>
  <c r="AL1177" i="4"/>
  <c r="AH1305" i="4"/>
  <c r="Z1179" i="4"/>
  <c r="AC3269" i="4" l="1"/>
  <c r="AD3268" i="4"/>
  <c r="AL1178" i="4"/>
  <c r="AH1306" i="4"/>
  <c r="Z1180" i="4"/>
  <c r="AC3270" i="4" l="1"/>
  <c r="AD3269" i="4"/>
  <c r="AL1179" i="4"/>
  <c r="AH1307" i="4"/>
  <c r="Z1181" i="4"/>
  <c r="AC3271" i="4" l="1"/>
  <c r="AD3270" i="4"/>
  <c r="AL1180" i="4"/>
  <c r="AH1308" i="4"/>
  <c r="Z1182" i="4"/>
  <c r="AC3272" i="4" l="1"/>
  <c r="AD3271" i="4"/>
  <c r="AL1181" i="4"/>
  <c r="AH1309" i="4"/>
  <c r="Z1183" i="4"/>
  <c r="AC3273" i="4" l="1"/>
  <c r="AD3272" i="4"/>
  <c r="AL1182" i="4"/>
  <c r="AH1310" i="4"/>
  <c r="Z1184" i="4"/>
  <c r="AC3274" i="4" l="1"/>
  <c r="AD3273" i="4"/>
  <c r="AL1183" i="4"/>
  <c r="AH1311" i="4"/>
  <c r="Z1185" i="4"/>
  <c r="AC3275" i="4" l="1"/>
  <c r="AD3274" i="4"/>
  <c r="AL1184" i="4"/>
  <c r="AH1312" i="4"/>
  <c r="Z1186" i="4"/>
  <c r="AC3276" i="4" l="1"/>
  <c r="AD3275" i="4"/>
  <c r="AL1185" i="4"/>
  <c r="AH1313" i="4"/>
  <c r="Z1187" i="4"/>
  <c r="AC3277" i="4" l="1"/>
  <c r="AD3276" i="4"/>
  <c r="AL1186" i="4"/>
  <c r="AH1314" i="4"/>
  <c r="Z1188" i="4"/>
  <c r="AC3278" i="4" l="1"/>
  <c r="AD3277" i="4"/>
  <c r="AL1187" i="4"/>
  <c r="AH1315" i="4"/>
  <c r="Z1189" i="4"/>
  <c r="AC3279" i="4" l="1"/>
  <c r="AD3278" i="4"/>
  <c r="AL1188" i="4"/>
  <c r="AH1316" i="4"/>
  <c r="Z1190" i="4"/>
  <c r="AC3280" i="4" l="1"/>
  <c r="AD3279" i="4"/>
  <c r="AL1189" i="4"/>
  <c r="AH1317" i="4"/>
  <c r="Z1191" i="4"/>
  <c r="AC3281" i="4" l="1"/>
  <c r="AD3280" i="4"/>
  <c r="AL1190" i="4"/>
  <c r="AH1318" i="4"/>
  <c r="Z1192" i="4"/>
  <c r="AC3282" i="4" l="1"/>
  <c r="AD3281" i="4"/>
  <c r="AL1191" i="4"/>
  <c r="AH1319" i="4"/>
  <c r="Z1193" i="4"/>
  <c r="AC3283" i="4" l="1"/>
  <c r="AD3282" i="4"/>
  <c r="AL1192" i="4"/>
  <c r="AH1320" i="4"/>
  <c r="Z1194" i="4"/>
  <c r="AC3284" i="4" l="1"/>
  <c r="AD3283" i="4"/>
  <c r="AL1193" i="4"/>
  <c r="AH1321" i="4"/>
  <c r="Z1195" i="4"/>
  <c r="AC3285" i="4" l="1"/>
  <c r="AD3284" i="4"/>
  <c r="AL1194" i="4"/>
  <c r="AH1322" i="4"/>
  <c r="Z1196" i="4"/>
  <c r="AC3286" i="4" l="1"/>
  <c r="AD3285" i="4"/>
  <c r="AL1195" i="4"/>
  <c r="AH1323" i="4"/>
  <c r="Z1197" i="4"/>
  <c r="AC3287" i="4" l="1"/>
  <c r="AD3286" i="4"/>
  <c r="AL1196" i="4"/>
  <c r="AH1324" i="4"/>
  <c r="Z1198" i="4"/>
  <c r="AC3288" i="4" l="1"/>
  <c r="AD3287" i="4"/>
  <c r="AL1197" i="4"/>
  <c r="AH1325" i="4"/>
  <c r="Z1199" i="4"/>
  <c r="AC3289" i="4" l="1"/>
  <c r="AD3288" i="4"/>
  <c r="AL1198" i="4"/>
  <c r="AH1326" i="4"/>
  <c r="Z1200" i="4"/>
  <c r="AC3290" i="4" l="1"/>
  <c r="AD3289" i="4"/>
  <c r="AL1199" i="4"/>
  <c r="AH1327" i="4"/>
  <c r="Z1201" i="4"/>
  <c r="AC3291" i="4" l="1"/>
  <c r="AD3290" i="4"/>
  <c r="AL1200" i="4"/>
  <c r="AH1328" i="4"/>
  <c r="Z1202" i="4"/>
  <c r="AC3292" i="4" l="1"/>
  <c r="AD3291" i="4"/>
  <c r="AL1201" i="4"/>
  <c r="AH1329" i="4"/>
  <c r="Z1203" i="4"/>
  <c r="AC3293" i="4" l="1"/>
  <c r="AD3292" i="4"/>
  <c r="AL1202" i="4"/>
  <c r="AH1330" i="4"/>
  <c r="Z1204" i="4"/>
  <c r="AC3294" i="4" l="1"/>
  <c r="AD3293" i="4"/>
  <c r="AL1203" i="4"/>
  <c r="AH1331" i="4"/>
  <c r="Z1205" i="4"/>
  <c r="CA9" i="10" l="1"/>
  <c r="CA10" i="10"/>
  <c r="AC3295" i="4"/>
  <c r="AD3294" i="4"/>
  <c r="AL1204" i="4"/>
  <c r="AH1332" i="4"/>
  <c r="Z1206" i="4"/>
  <c r="AC3296" i="4" l="1"/>
  <c r="AD3295" i="4"/>
  <c r="AL1205" i="4"/>
  <c r="AH1333" i="4"/>
  <c r="Z1207" i="4"/>
  <c r="CF10" i="10" l="1"/>
  <c r="CH10" i="10"/>
  <c r="CF9" i="10"/>
  <c r="CH9" i="10"/>
  <c r="AC3297" i="4"/>
  <c r="AD3296" i="4"/>
  <c r="AL1206" i="4"/>
  <c r="AH1334" i="4"/>
  <c r="Z1208" i="4"/>
  <c r="AC3298" i="4" l="1"/>
  <c r="AD3297" i="4"/>
  <c r="AL1207" i="4"/>
  <c r="AH1335" i="4"/>
  <c r="Z1209" i="4"/>
  <c r="AC3299" i="4" l="1"/>
  <c r="AD3298" i="4"/>
  <c r="AL1208" i="4"/>
  <c r="AH1336" i="4"/>
  <c r="Z1210" i="4"/>
  <c r="AC3300" i="4" l="1"/>
  <c r="AD3299" i="4"/>
  <c r="AL1209" i="4"/>
  <c r="AH1337" i="4"/>
  <c r="Z1211" i="4"/>
  <c r="AC3301" i="4" l="1"/>
  <c r="AD3300" i="4"/>
  <c r="AL1210" i="4"/>
  <c r="AH1338" i="4"/>
  <c r="Z1212" i="4"/>
  <c r="AC3302" i="4" l="1"/>
  <c r="AD3301" i="4"/>
  <c r="AL1211" i="4"/>
  <c r="AH1339" i="4"/>
  <c r="Z1213" i="4"/>
  <c r="AC3303" i="4" l="1"/>
  <c r="AD3302" i="4"/>
  <c r="AL1212" i="4"/>
  <c r="AH1340" i="4"/>
  <c r="Z1214" i="4"/>
  <c r="AC3304" i="4" l="1"/>
  <c r="AD3303" i="4"/>
  <c r="AL1213" i="4"/>
  <c r="AH1341" i="4"/>
  <c r="Z1215" i="4"/>
  <c r="AC3305" i="4" l="1"/>
  <c r="AD3304" i="4"/>
  <c r="AL1214" i="4"/>
  <c r="AH1342" i="4"/>
  <c r="Z1216" i="4"/>
  <c r="AC3306" i="4" l="1"/>
  <c r="AD3305" i="4"/>
  <c r="AL1215" i="4"/>
  <c r="AH1343" i="4"/>
  <c r="Z1217" i="4"/>
  <c r="AC3307" i="4" l="1"/>
  <c r="AD3306" i="4"/>
  <c r="AL1216" i="4"/>
  <c r="AH1344" i="4"/>
  <c r="Z1218" i="4"/>
  <c r="AC3308" i="4" l="1"/>
  <c r="AD3307" i="4"/>
  <c r="AL1217" i="4"/>
  <c r="AH1345" i="4"/>
  <c r="Z1219" i="4"/>
  <c r="AC3309" i="4" l="1"/>
  <c r="AD3308" i="4"/>
  <c r="AL1218" i="4"/>
  <c r="AH1346" i="4"/>
  <c r="Z1220" i="4"/>
  <c r="AC3310" i="4" l="1"/>
  <c r="AD3309" i="4"/>
  <c r="AL1219" i="4"/>
  <c r="AH1347" i="4"/>
  <c r="Z1221" i="4"/>
  <c r="AC3311" i="4" l="1"/>
  <c r="AD3310" i="4"/>
  <c r="AL1220" i="4"/>
  <c r="AH1348" i="4"/>
  <c r="Z1222" i="4"/>
  <c r="AC3312" i="4" l="1"/>
  <c r="AD3311" i="4"/>
  <c r="AL1221" i="4"/>
  <c r="AH1349" i="4"/>
  <c r="Z1223" i="4"/>
  <c r="AC3313" i="4" l="1"/>
  <c r="AD3312" i="4"/>
  <c r="AL1222" i="4"/>
  <c r="AH1350" i="4"/>
  <c r="Z1224" i="4"/>
  <c r="AC3314" i="4" l="1"/>
  <c r="AD3313" i="4"/>
  <c r="AL1223" i="4"/>
  <c r="AH1351" i="4"/>
  <c r="Z1225" i="4"/>
  <c r="AC3315" i="4" l="1"/>
  <c r="AD3314" i="4"/>
  <c r="AL1224" i="4"/>
  <c r="AH1352" i="4"/>
  <c r="Z1226" i="4"/>
  <c r="AC3316" i="4" l="1"/>
  <c r="AD3315" i="4"/>
  <c r="AL1225" i="4"/>
  <c r="AH1353" i="4"/>
  <c r="Z1227" i="4"/>
  <c r="AC3317" i="4" l="1"/>
  <c r="AD3316" i="4"/>
  <c r="AL1226" i="4"/>
  <c r="AH1354" i="4"/>
  <c r="Z1228" i="4"/>
  <c r="AC3318" i="4" l="1"/>
  <c r="AD3317" i="4"/>
  <c r="AL1227" i="4"/>
  <c r="AH1355" i="4"/>
  <c r="Z1229" i="4"/>
  <c r="AC3319" i="4" l="1"/>
  <c r="AD3318" i="4"/>
  <c r="AL1228" i="4"/>
  <c r="AH1356" i="4"/>
  <c r="Z1230" i="4"/>
  <c r="AC3320" i="4" l="1"/>
  <c r="AD3319" i="4"/>
  <c r="AL1229" i="4"/>
  <c r="AH1357" i="4"/>
  <c r="Z1231" i="4"/>
  <c r="AC3321" i="4" l="1"/>
  <c r="AD3320" i="4"/>
  <c r="AL1230" i="4"/>
  <c r="AH1358" i="4"/>
  <c r="Z1232" i="4"/>
  <c r="AC3322" i="4" l="1"/>
  <c r="AD3321" i="4"/>
  <c r="AL1231" i="4"/>
  <c r="AH1359" i="4"/>
  <c r="Z1233" i="4"/>
  <c r="AC3323" i="4" l="1"/>
  <c r="AD3322" i="4"/>
  <c r="AL1232" i="4"/>
  <c r="AH1360" i="4"/>
  <c r="Z1234" i="4"/>
  <c r="AC3324" i="4" l="1"/>
  <c r="AD3323" i="4"/>
  <c r="AL1233" i="4"/>
  <c r="AH1361" i="4"/>
  <c r="Z1235" i="4"/>
  <c r="AC3325" i="4" l="1"/>
  <c r="AD3324" i="4"/>
  <c r="AL1234" i="4"/>
  <c r="AH1362" i="4"/>
  <c r="Z1236" i="4"/>
  <c r="AC3326" i="4" l="1"/>
  <c r="AD3325" i="4"/>
  <c r="AL1235" i="4"/>
  <c r="AH1363" i="4"/>
  <c r="Z1237" i="4"/>
  <c r="AC3327" i="4" l="1"/>
  <c r="AD3326" i="4"/>
  <c r="AL1236" i="4"/>
  <c r="AH1364" i="4"/>
  <c r="Z1238" i="4"/>
  <c r="AC3328" i="4" l="1"/>
  <c r="AD3327" i="4"/>
  <c r="AL1237" i="4"/>
  <c r="AH1365" i="4"/>
  <c r="Z1239" i="4"/>
  <c r="AC3329" i="4" l="1"/>
  <c r="AD3328" i="4"/>
  <c r="AL1238" i="4"/>
  <c r="AH1366" i="4"/>
  <c r="Z1240" i="4"/>
  <c r="AC3330" i="4" l="1"/>
  <c r="AD3329" i="4"/>
  <c r="AL1239" i="4"/>
  <c r="AH1367" i="4"/>
  <c r="Z1241" i="4"/>
  <c r="AC3331" i="4" l="1"/>
  <c r="AD3330" i="4"/>
  <c r="AL1240" i="4"/>
  <c r="AH1368" i="4"/>
  <c r="Z1242" i="4"/>
  <c r="AC3332" i="4" l="1"/>
  <c r="AD3331" i="4"/>
  <c r="AL1241" i="4"/>
  <c r="AH1369" i="4"/>
  <c r="Z1243" i="4"/>
  <c r="AC3333" i="4" l="1"/>
  <c r="AD3332" i="4"/>
  <c r="AL1242" i="4"/>
  <c r="AH1370" i="4"/>
  <c r="Z1244" i="4"/>
  <c r="AC3334" i="4" l="1"/>
  <c r="AD3333" i="4"/>
  <c r="AL1243" i="4"/>
  <c r="AH1371" i="4"/>
  <c r="Z1245" i="4"/>
  <c r="AC3335" i="4" l="1"/>
  <c r="AD3334" i="4"/>
  <c r="AL1244" i="4"/>
  <c r="AH1372" i="4"/>
  <c r="Z1246" i="4"/>
  <c r="AC3336" i="4" l="1"/>
  <c r="AD3335" i="4"/>
  <c r="AL1245" i="4"/>
  <c r="AH1373" i="4"/>
  <c r="Z1247" i="4"/>
  <c r="AC3337" i="4" l="1"/>
  <c r="AD3336" i="4"/>
  <c r="AL1246" i="4"/>
  <c r="AH1374" i="4"/>
  <c r="Z1248" i="4"/>
  <c r="AC3338" i="4" l="1"/>
  <c r="AD3337" i="4"/>
  <c r="AL1247" i="4"/>
  <c r="AH1375" i="4"/>
  <c r="Z1249" i="4"/>
  <c r="AC3339" i="4" l="1"/>
  <c r="AD3338" i="4"/>
  <c r="AL1248" i="4"/>
  <c r="AH1376" i="4"/>
  <c r="Z1250" i="4"/>
  <c r="AC3340" i="4" l="1"/>
  <c r="AD3339" i="4"/>
  <c r="AL1249" i="4"/>
  <c r="AH1377" i="4"/>
  <c r="Z1251" i="4"/>
  <c r="AC3341" i="4" l="1"/>
  <c r="AD3340" i="4"/>
  <c r="AL1250" i="4"/>
  <c r="AH1378" i="4"/>
  <c r="Z1252" i="4"/>
  <c r="AC3342" i="4" l="1"/>
  <c r="AD3341" i="4"/>
  <c r="AL1251" i="4"/>
  <c r="AH1379" i="4"/>
  <c r="Z1253" i="4"/>
  <c r="AC3343" i="4" l="1"/>
  <c r="AD3342" i="4"/>
  <c r="AL1252" i="4"/>
  <c r="AH1380" i="4"/>
  <c r="Z1254" i="4"/>
  <c r="AC3344" i="4" l="1"/>
  <c r="AD3343" i="4"/>
  <c r="AL1253" i="4"/>
  <c r="AH1381" i="4"/>
  <c r="Z1255" i="4"/>
  <c r="AC3345" i="4" l="1"/>
  <c r="AD3344" i="4"/>
  <c r="AL1254" i="4"/>
  <c r="AH1382" i="4"/>
  <c r="Z1256" i="4"/>
  <c r="AC3346" i="4" l="1"/>
  <c r="AD3345" i="4"/>
  <c r="AL1255" i="4"/>
  <c r="AH1383" i="4"/>
  <c r="Z1257" i="4"/>
  <c r="AC3347" i="4" l="1"/>
  <c r="AD3346" i="4"/>
  <c r="AL1256" i="4"/>
  <c r="AH1384" i="4"/>
  <c r="Z1258" i="4"/>
  <c r="AC3348" i="4" l="1"/>
  <c r="AD3347" i="4"/>
  <c r="AL1257" i="4"/>
  <c r="AH1385" i="4"/>
  <c r="Z1259" i="4"/>
  <c r="AC3349" i="4" l="1"/>
  <c r="AD3348" i="4"/>
  <c r="AL1258" i="4"/>
  <c r="AH1386" i="4"/>
  <c r="Z1260" i="4"/>
  <c r="AC3350" i="4" l="1"/>
  <c r="AD3349" i="4"/>
  <c r="AL1259" i="4"/>
  <c r="AH1387" i="4"/>
  <c r="Z1261" i="4"/>
  <c r="AC3351" i="4" l="1"/>
  <c r="AD3350" i="4"/>
  <c r="AL1260" i="4"/>
  <c r="AH1388" i="4"/>
  <c r="Z1262" i="4"/>
  <c r="AC3352" i="4" l="1"/>
  <c r="AD3351" i="4"/>
  <c r="AL1261" i="4"/>
  <c r="AH1389" i="4"/>
  <c r="Z1263" i="4"/>
  <c r="AC3353" i="4" l="1"/>
  <c r="AD3352" i="4"/>
  <c r="AL1262" i="4"/>
  <c r="AH1390" i="4"/>
  <c r="Z1264" i="4"/>
  <c r="AC3354" i="4" l="1"/>
  <c r="AD3353" i="4"/>
  <c r="AL1263" i="4"/>
  <c r="AH1391" i="4"/>
  <c r="Z1265" i="4"/>
  <c r="AC3355" i="4" l="1"/>
  <c r="AD3354" i="4"/>
  <c r="AL1264" i="4"/>
  <c r="AH1392" i="4"/>
  <c r="Z1266" i="4"/>
  <c r="AC3356" i="4" l="1"/>
  <c r="AD3355" i="4"/>
  <c r="AL1265" i="4"/>
  <c r="AH1393" i="4"/>
  <c r="Z1267" i="4"/>
  <c r="AC3357" i="4" l="1"/>
  <c r="AD3356" i="4"/>
  <c r="AL1266" i="4"/>
  <c r="AH1394" i="4"/>
  <c r="Z1268" i="4"/>
  <c r="AC3358" i="4" l="1"/>
  <c r="AD3357" i="4"/>
  <c r="AL1267" i="4"/>
  <c r="AH1395" i="4"/>
  <c r="Z1269" i="4"/>
  <c r="AC3359" i="4" l="1"/>
  <c r="AD3358" i="4"/>
  <c r="AL1268" i="4"/>
  <c r="AH1396" i="4"/>
  <c r="Z1270" i="4"/>
  <c r="AC3360" i="4" l="1"/>
  <c r="AD3359" i="4"/>
  <c r="AL1269" i="4"/>
  <c r="AH1397" i="4"/>
  <c r="Z1271" i="4"/>
  <c r="AC3361" i="4" l="1"/>
  <c r="AD3360" i="4"/>
  <c r="AL1270" i="4"/>
  <c r="AH1398" i="4"/>
  <c r="Z1272" i="4"/>
  <c r="AC3362" i="4" l="1"/>
  <c r="AD3361" i="4"/>
  <c r="AL1271" i="4"/>
  <c r="AH1399" i="4"/>
  <c r="Z1273" i="4"/>
  <c r="AC3363" i="4" l="1"/>
  <c r="AD3362" i="4"/>
  <c r="AL1272" i="4"/>
  <c r="AH1400" i="4"/>
  <c r="Z1274" i="4"/>
  <c r="AC3364" i="4" l="1"/>
  <c r="AD3363" i="4"/>
  <c r="AL1273" i="4"/>
  <c r="AH1401" i="4"/>
  <c r="Z1275" i="4"/>
  <c r="AC3365" i="4" l="1"/>
  <c r="AD3364" i="4"/>
  <c r="AL1274" i="4"/>
  <c r="AH1402" i="4"/>
  <c r="Z1276" i="4"/>
  <c r="AC3366" i="4" l="1"/>
  <c r="AD3365" i="4"/>
  <c r="AL1275" i="4"/>
  <c r="AH1403" i="4"/>
  <c r="Z1277" i="4"/>
  <c r="AC3367" i="4" l="1"/>
  <c r="AD3366" i="4"/>
  <c r="AL1276" i="4"/>
  <c r="AH1404" i="4"/>
  <c r="Z1278" i="4"/>
  <c r="AC3368" i="4" l="1"/>
  <c r="AD3367" i="4"/>
  <c r="AL1277" i="4"/>
  <c r="AH1405" i="4"/>
  <c r="Z1279" i="4"/>
  <c r="AC3369" i="4" l="1"/>
  <c r="AD3368" i="4"/>
  <c r="AL1278" i="4"/>
  <c r="AH1406" i="4"/>
  <c r="Z1280" i="4"/>
  <c r="AC3370" i="4" l="1"/>
  <c r="AD3369" i="4"/>
  <c r="AL1279" i="4"/>
  <c r="AH1407" i="4"/>
  <c r="Z1281" i="4"/>
  <c r="AC3371" i="4" l="1"/>
  <c r="AD3370" i="4"/>
  <c r="AL1280" i="4"/>
  <c r="AH1408" i="4"/>
  <c r="Z1282" i="4"/>
  <c r="AC3372" i="4" l="1"/>
  <c r="AD3371" i="4"/>
  <c r="AL1281" i="4"/>
  <c r="AH1409" i="4"/>
  <c r="Z1283" i="4"/>
  <c r="AC3373" i="4" l="1"/>
  <c r="AD3372" i="4"/>
  <c r="AL1282" i="4"/>
  <c r="AH1410" i="4"/>
  <c r="Z1284" i="4"/>
  <c r="AC3374" i="4" l="1"/>
  <c r="AD3373" i="4"/>
  <c r="AL1283" i="4"/>
  <c r="AH1411" i="4"/>
  <c r="Z1285" i="4"/>
  <c r="AC3375" i="4" l="1"/>
  <c r="AD3374" i="4"/>
  <c r="AL1284" i="4"/>
  <c r="AH1412" i="4"/>
  <c r="Z1286" i="4"/>
  <c r="AC3376" i="4" l="1"/>
  <c r="AD3375" i="4"/>
  <c r="AL1285" i="4"/>
  <c r="AH1413" i="4"/>
  <c r="Z1287" i="4"/>
  <c r="AC3377" i="4" l="1"/>
  <c r="AD3376" i="4"/>
  <c r="AL1286" i="4"/>
  <c r="AH1414" i="4"/>
  <c r="Z1288" i="4"/>
  <c r="AC3378" i="4" l="1"/>
  <c r="AD3377" i="4"/>
  <c r="AL1287" i="4"/>
  <c r="AH1415" i="4"/>
  <c r="Z1289" i="4"/>
  <c r="AC3379" i="4" l="1"/>
  <c r="AD3378" i="4"/>
  <c r="AL1288" i="4"/>
  <c r="AH1416" i="4"/>
  <c r="Z1290" i="4"/>
  <c r="AC3380" i="4" l="1"/>
  <c r="AD3379" i="4"/>
  <c r="AL1289" i="4"/>
  <c r="AH1417" i="4"/>
  <c r="Z1291" i="4"/>
  <c r="AC3381" i="4" l="1"/>
  <c r="AD3380" i="4"/>
  <c r="AL1290" i="4"/>
  <c r="AH1418" i="4"/>
  <c r="Z1292" i="4"/>
  <c r="AC3382" i="4" l="1"/>
  <c r="AD3381" i="4"/>
  <c r="AL1291" i="4"/>
  <c r="AH1419" i="4"/>
  <c r="Z1293" i="4"/>
  <c r="AC3383" i="4" l="1"/>
  <c r="AD3382" i="4"/>
  <c r="AL1292" i="4"/>
  <c r="AH1420" i="4"/>
  <c r="Z1294" i="4"/>
  <c r="AC3384" i="4" l="1"/>
  <c r="AD3383" i="4"/>
  <c r="AL1293" i="4"/>
  <c r="AH1421" i="4"/>
  <c r="Z1295" i="4"/>
  <c r="AC3385" i="4" l="1"/>
  <c r="AD3384" i="4"/>
  <c r="AL1294" i="4"/>
  <c r="AH1422" i="4"/>
  <c r="Z1296" i="4"/>
  <c r="AC3386" i="4" l="1"/>
  <c r="AD3385" i="4"/>
  <c r="AL1295" i="4"/>
  <c r="AH1423" i="4"/>
  <c r="Z1297" i="4"/>
  <c r="AC3387" i="4" l="1"/>
  <c r="AD3386" i="4"/>
  <c r="AL1296" i="4"/>
  <c r="AH1424" i="4"/>
  <c r="Z1298" i="4"/>
  <c r="AC3388" i="4" l="1"/>
  <c r="AD3387" i="4"/>
  <c r="AL1297" i="4"/>
  <c r="AH1425" i="4"/>
  <c r="Z1299" i="4"/>
  <c r="AC3389" i="4" l="1"/>
  <c r="AD3388" i="4"/>
  <c r="AL1298" i="4"/>
  <c r="AH1426" i="4"/>
  <c r="Z1300" i="4"/>
  <c r="AC3390" i="4" l="1"/>
  <c r="AD3389" i="4"/>
  <c r="AL1299" i="4"/>
  <c r="AH1427" i="4"/>
  <c r="Z1301" i="4"/>
  <c r="AC3391" i="4" l="1"/>
  <c r="AD3390" i="4"/>
  <c r="AL1300" i="4"/>
  <c r="AH1428" i="4"/>
  <c r="Z1302" i="4"/>
  <c r="AC3392" i="4" l="1"/>
  <c r="AD3391" i="4"/>
  <c r="AL1301" i="4"/>
  <c r="AH1429" i="4"/>
  <c r="Z1303" i="4"/>
  <c r="AC3393" i="4" l="1"/>
  <c r="AD3392" i="4"/>
  <c r="AL1302" i="4"/>
  <c r="AH1430" i="4"/>
  <c r="Z1304" i="4"/>
  <c r="AC3394" i="4" l="1"/>
  <c r="AD3393" i="4"/>
  <c r="AL1303" i="4"/>
  <c r="AH1431" i="4"/>
  <c r="Z1305" i="4"/>
  <c r="AC3395" i="4" l="1"/>
  <c r="AD3394" i="4"/>
  <c r="AL1304" i="4"/>
  <c r="AH1432" i="4"/>
  <c r="Z1306" i="4"/>
  <c r="AC3396" i="4" l="1"/>
  <c r="AD3395" i="4"/>
  <c r="AL1305" i="4"/>
  <c r="AH1433" i="4"/>
  <c r="Z1307" i="4"/>
  <c r="AC3397" i="4" l="1"/>
  <c r="AD3396" i="4"/>
  <c r="AL1306" i="4"/>
  <c r="AH1434" i="4"/>
  <c r="Z1308" i="4"/>
  <c r="AC3398" i="4" l="1"/>
  <c r="AD3397" i="4"/>
  <c r="AL1307" i="4"/>
  <c r="AH1435" i="4"/>
  <c r="Z1309" i="4"/>
  <c r="AC3399" i="4" l="1"/>
  <c r="AD3398" i="4"/>
  <c r="AL1308" i="4"/>
  <c r="AH1436" i="4"/>
  <c r="Z1310" i="4"/>
  <c r="AC3400" i="4" l="1"/>
  <c r="AD3399" i="4"/>
  <c r="AL1309" i="4"/>
  <c r="AH1437" i="4"/>
  <c r="Z1311" i="4"/>
  <c r="AC3401" i="4" l="1"/>
  <c r="AD3400" i="4"/>
  <c r="AL1310" i="4"/>
  <c r="AH1438" i="4"/>
  <c r="Z1312" i="4"/>
  <c r="AC3402" i="4" l="1"/>
  <c r="AD3401" i="4"/>
  <c r="AL1311" i="4"/>
  <c r="AH1439" i="4"/>
  <c r="Z1313" i="4"/>
  <c r="AC3403" i="4" l="1"/>
  <c r="AD3402" i="4"/>
  <c r="AL1312" i="4"/>
  <c r="AH1440" i="4"/>
  <c r="Z1314" i="4"/>
  <c r="AC3404" i="4" l="1"/>
  <c r="AD3403" i="4"/>
  <c r="AL1313" i="4"/>
  <c r="AH1441" i="4"/>
  <c r="Z1315" i="4"/>
  <c r="AC3405" i="4" l="1"/>
  <c r="AD3404" i="4"/>
  <c r="AL1314" i="4"/>
  <c r="AH1442" i="4"/>
  <c r="Z1316" i="4"/>
  <c r="AC3406" i="4" l="1"/>
  <c r="AD3405" i="4"/>
  <c r="AL1315" i="4"/>
  <c r="AH1443" i="4"/>
  <c r="Z1317" i="4"/>
  <c r="AC3407" i="4" l="1"/>
  <c r="AD3406" i="4"/>
  <c r="AL1316" i="4"/>
  <c r="AH1444" i="4"/>
  <c r="Z1318" i="4"/>
  <c r="AC3408" i="4" l="1"/>
  <c r="AD3407" i="4"/>
  <c r="AL1317" i="4"/>
  <c r="AH1445" i="4"/>
  <c r="Z1319" i="4"/>
  <c r="AC3409" i="4" l="1"/>
  <c r="AD3408" i="4"/>
  <c r="AL1318" i="4"/>
  <c r="AH1446" i="4"/>
  <c r="Z1320" i="4"/>
  <c r="AC3410" i="4" l="1"/>
  <c r="AD3409" i="4"/>
  <c r="AL1319" i="4"/>
  <c r="AH1447" i="4"/>
  <c r="Z1321" i="4"/>
  <c r="AC3411" i="4" l="1"/>
  <c r="AD3410" i="4"/>
  <c r="AL1320" i="4"/>
  <c r="AH1448" i="4"/>
  <c r="Z1322" i="4"/>
  <c r="AC3412" i="4" l="1"/>
  <c r="AD3411" i="4"/>
  <c r="AL1321" i="4"/>
  <c r="AH1449" i="4"/>
  <c r="Z1323" i="4"/>
  <c r="AC3413" i="4" l="1"/>
  <c r="AD3412" i="4"/>
  <c r="AL1322" i="4"/>
  <c r="AH1450" i="4"/>
  <c r="Z1324" i="4"/>
  <c r="AC3414" i="4" l="1"/>
  <c r="AD3413" i="4"/>
  <c r="AL1323" i="4"/>
  <c r="AH1451" i="4"/>
  <c r="Z1325" i="4"/>
  <c r="AC3415" i="4" l="1"/>
  <c r="AD3414" i="4"/>
  <c r="AL1324" i="4"/>
  <c r="AH1452" i="4"/>
  <c r="Z1326" i="4"/>
  <c r="AC3416" i="4" l="1"/>
  <c r="AD3415" i="4"/>
  <c r="AL1325" i="4"/>
  <c r="AH1453" i="4"/>
  <c r="Z1327" i="4"/>
  <c r="AC3417" i="4" l="1"/>
  <c r="AD3416" i="4"/>
  <c r="AL1326" i="4"/>
  <c r="AH1454" i="4"/>
  <c r="Z1328" i="4"/>
  <c r="AC3418" i="4" l="1"/>
  <c r="AD3417" i="4"/>
  <c r="AL1327" i="4"/>
  <c r="AH1455" i="4"/>
  <c r="Z1329" i="4"/>
  <c r="AC3419" i="4" l="1"/>
  <c r="AD3418" i="4"/>
  <c r="AL1328" i="4"/>
  <c r="AH1456" i="4"/>
  <c r="Z1330" i="4"/>
  <c r="AC3420" i="4" l="1"/>
  <c r="AD3419" i="4"/>
  <c r="AL1329" i="4"/>
  <c r="AH1457" i="4"/>
  <c r="Z1331" i="4"/>
  <c r="AC3421" i="4" l="1"/>
  <c r="AD3420" i="4"/>
  <c r="AL1330" i="4"/>
  <c r="AH1458" i="4"/>
  <c r="Z1332" i="4"/>
  <c r="AC3422" i="4" l="1"/>
  <c r="AD3421" i="4"/>
  <c r="AL1331" i="4"/>
  <c r="AH1459" i="4"/>
  <c r="Z1333" i="4"/>
  <c r="AC3423" i="4" l="1"/>
  <c r="AD3422" i="4"/>
  <c r="AL1332" i="4"/>
  <c r="AH1460" i="4"/>
  <c r="Z1334" i="4"/>
  <c r="AC3424" i="4" l="1"/>
  <c r="AD3423" i="4"/>
  <c r="AL1333" i="4"/>
  <c r="AH1461" i="4"/>
  <c r="Z1335" i="4"/>
  <c r="AC3425" i="4" l="1"/>
  <c r="AD3424" i="4"/>
  <c r="AL1334" i="4"/>
  <c r="AH1462" i="4"/>
  <c r="Z1336" i="4"/>
  <c r="AC3426" i="4" l="1"/>
  <c r="AD3425" i="4"/>
  <c r="AL1335" i="4"/>
  <c r="AH1463" i="4"/>
  <c r="Z1337" i="4"/>
  <c r="AC3427" i="4" l="1"/>
  <c r="AD3426" i="4"/>
  <c r="AL1336" i="4"/>
  <c r="AH1464" i="4"/>
  <c r="Z1338" i="4"/>
  <c r="AC3428" i="4" l="1"/>
  <c r="AD3427" i="4"/>
  <c r="AL1337" i="4"/>
  <c r="AH1465" i="4"/>
  <c r="Z1339" i="4"/>
  <c r="AC3429" i="4" l="1"/>
  <c r="AD3428" i="4"/>
  <c r="AL1338" i="4"/>
  <c r="AH1466" i="4"/>
  <c r="Z1340" i="4"/>
  <c r="AC3430" i="4" l="1"/>
  <c r="AD3429" i="4"/>
  <c r="AL1339" i="4"/>
  <c r="AH1467" i="4"/>
  <c r="Z1341" i="4"/>
  <c r="AC3431" i="4" l="1"/>
  <c r="AD3430" i="4"/>
  <c r="AL1340" i="4"/>
  <c r="AH1468" i="4"/>
  <c r="Z1342" i="4"/>
  <c r="AC3432" i="4" l="1"/>
  <c r="AD3431" i="4"/>
  <c r="AL1341" i="4"/>
  <c r="AH1469" i="4"/>
  <c r="Z1343" i="4"/>
  <c r="AC3433" i="4" l="1"/>
  <c r="AD3432" i="4"/>
  <c r="AL1342" i="4"/>
  <c r="AH1470" i="4"/>
  <c r="Z1344" i="4"/>
  <c r="AC3434" i="4" l="1"/>
  <c r="AD3433" i="4"/>
  <c r="AL1343" i="4"/>
  <c r="AH1471" i="4"/>
  <c r="Z1345" i="4"/>
  <c r="AC3435" i="4" l="1"/>
  <c r="AD3434" i="4"/>
  <c r="AL1344" i="4"/>
  <c r="AH1472" i="4"/>
  <c r="Z1346" i="4"/>
  <c r="AC3436" i="4" l="1"/>
  <c r="AD3435" i="4"/>
  <c r="AL1345" i="4"/>
  <c r="AH1473" i="4"/>
  <c r="Z1347" i="4"/>
  <c r="AC3437" i="4" l="1"/>
  <c r="AD3436" i="4"/>
  <c r="AL1346" i="4"/>
  <c r="AH1474" i="4"/>
  <c r="Z1348" i="4"/>
  <c r="AC3438" i="4" l="1"/>
  <c r="AD3437" i="4"/>
  <c r="AL1347" i="4"/>
  <c r="AH1475" i="4"/>
  <c r="Z1349" i="4"/>
  <c r="AC3439" i="4" l="1"/>
  <c r="AD3438" i="4"/>
  <c r="AL1348" i="4"/>
  <c r="AH1476" i="4"/>
  <c r="Z1350" i="4"/>
  <c r="AC3440" i="4" l="1"/>
  <c r="AD3439" i="4"/>
  <c r="AL1349" i="4"/>
  <c r="AH1477" i="4"/>
  <c r="Z1351" i="4"/>
  <c r="AC3441" i="4" l="1"/>
  <c r="AD3440" i="4"/>
  <c r="AL1350" i="4"/>
  <c r="AH1478" i="4"/>
  <c r="Z1352" i="4"/>
  <c r="AC3442" i="4" l="1"/>
  <c r="AD3441" i="4"/>
  <c r="AL1351" i="4"/>
  <c r="AH1479" i="4"/>
  <c r="Z1353" i="4"/>
  <c r="AC3443" i="4" l="1"/>
  <c r="AD3442" i="4"/>
  <c r="AL1352" i="4"/>
  <c r="AH1480" i="4"/>
  <c r="Z1354" i="4"/>
  <c r="AC3444" i="4" l="1"/>
  <c r="AD3443" i="4"/>
  <c r="AL1353" i="4"/>
  <c r="AH1481" i="4"/>
  <c r="Z1355" i="4"/>
  <c r="AC3445" i="4" l="1"/>
  <c r="AD3444" i="4"/>
  <c r="AL1354" i="4"/>
  <c r="AH1482" i="4"/>
  <c r="Z1356" i="4"/>
  <c r="AC3446" i="4" l="1"/>
  <c r="AD3445" i="4"/>
  <c r="AL1355" i="4"/>
  <c r="AH1483" i="4"/>
  <c r="Z1357" i="4"/>
  <c r="AC3447" i="4" l="1"/>
  <c r="AD3446" i="4"/>
  <c r="AL1356" i="4"/>
  <c r="AH1484" i="4"/>
  <c r="Z1358" i="4"/>
  <c r="AC3448" i="4" l="1"/>
  <c r="AD3447" i="4"/>
  <c r="AL1357" i="4"/>
  <c r="AH1485" i="4"/>
  <c r="Z1359" i="4"/>
  <c r="AC3449" i="4" l="1"/>
  <c r="AD3448" i="4"/>
  <c r="AL1358" i="4"/>
  <c r="AH1486" i="4"/>
  <c r="Z1360" i="4"/>
  <c r="AC3450" i="4" l="1"/>
  <c r="AD3449" i="4"/>
  <c r="AL1359" i="4"/>
  <c r="AH1487" i="4"/>
  <c r="Z1361" i="4"/>
  <c r="AC3451" i="4" l="1"/>
  <c r="AD3450" i="4"/>
  <c r="AL1360" i="4"/>
  <c r="AH1488" i="4"/>
  <c r="Z1362" i="4"/>
  <c r="AC3452" i="4" l="1"/>
  <c r="AD3451" i="4"/>
  <c r="AL1361" i="4"/>
  <c r="AH1489" i="4"/>
  <c r="Z1363" i="4"/>
  <c r="AC3453" i="4" l="1"/>
  <c r="AD3452" i="4"/>
  <c r="AL1362" i="4"/>
  <c r="AH1490" i="4"/>
  <c r="Z1364" i="4"/>
  <c r="AC3454" i="4" l="1"/>
  <c r="AD3453" i="4"/>
  <c r="AL1363" i="4"/>
  <c r="AH1491" i="4"/>
  <c r="Z1365" i="4"/>
  <c r="AC3455" i="4" l="1"/>
  <c r="AD3454" i="4"/>
  <c r="AL1364" i="4"/>
  <c r="AH1492" i="4"/>
  <c r="Z1366" i="4"/>
  <c r="AC3456" i="4" l="1"/>
  <c r="AD3455" i="4"/>
  <c r="AL1365" i="4"/>
  <c r="AH1493" i="4"/>
  <c r="Z1367" i="4"/>
  <c r="AC3457" i="4" l="1"/>
  <c r="AD3456" i="4"/>
  <c r="AL1366" i="4"/>
  <c r="AH1494" i="4"/>
  <c r="Z1368" i="4"/>
  <c r="AC3458" i="4" l="1"/>
  <c r="AD3457" i="4"/>
  <c r="AL1367" i="4"/>
  <c r="AH1495" i="4"/>
  <c r="Z1369" i="4"/>
  <c r="AC3459" i="4" l="1"/>
  <c r="AD3458" i="4"/>
  <c r="AL1368" i="4"/>
  <c r="AH1496" i="4"/>
  <c r="Z1370" i="4"/>
  <c r="AC3460" i="4" l="1"/>
  <c r="AD3459" i="4"/>
  <c r="AL1369" i="4"/>
  <c r="AH1497" i="4"/>
  <c r="Z1371" i="4"/>
  <c r="AC3461" i="4" l="1"/>
  <c r="AD3460" i="4"/>
  <c r="AL1370" i="4"/>
  <c r="AH1498" i="4"/>
  <c r="Z1372" i="4"/>
  <c r="AC3462" i="4" l="1"/>
  <c r="AD3461" i="4"/>
  <c r="AL1371" i="4"/>
  <c r="AH1499" i="4"/>
  <c r="Z1373" i="4"/>
  <c r="AC3463" i="4" l="1"/>
  <c r="AD3462" i="4"/>
  <c r="AL1372" i="4"/>
  <c r="AH1500" i="4"/>
  <c r="Z1374" i="4"/>
  <c r="AC3464" i="4" l="1"/>
  <c r="AD3463" i="4"/>
  <c r="AL1373" i="4"/>
  <c r="AH1501" i="4"/>
  <c r="Z1375" i="4"/>
  <c r="AC3465" i="4" l="1"/>
  <c r="AD3464" i="4"/>
  <c r="AL1374" i="4"/>
  <c r="AH1502" i="4"/>
  <c r="Z1376" i="4"/>
  <c r="AC3466" i="4" l="1"/>
  <c r="AD3465" i="4"/>
  <c r="AL1375" i="4"/>
  <c r="AH1503" i="4"/>
  <c r="Z1377" i="4"/>
  <c r="AC3467" i="4" l="1"/>
  <c r="AD3466" i="4"/>
  <c r="AL1376" i="4"/>
  <c r="AH1504" i="4"/>
  <c r="Z1378" i="4"/>
  <c r="AC3468" i="4" l="1"/>
  <c r="AD3467" i="4"/>
  <c r="AL1377" i="4"/>
  <c r="AH1505" i="4"/>
  <c r="Z1379" i="4"/>
  <c r="AC3469" i="4" l="1"/>
  <c r="AD3468" i="4"/>
  <c r="AL1378" i="4"/>
  <c r="AH1506" i="4"/>
  <c r="Z1380" i="4"/>
  <c r="AC3470" i="4" l="1"/>
  <c r="AD3469" i="4"/>
  <c r="AL1379" i="4"/>
  <c r="AH1507" i="4"/>
  <c r="Z1381" i="4"/>
  <c r="AC3471" i="4" l="1"/>
  <c r="AD3470" i="4"/>
  <c r="AL1380" i="4"/>
  <c r="AH1508" i="4"/>
  <c r="Z1382" i="4"/>
  <c r="AC3472" i="4" l="1"/>
  <c r="AD3471" i="4"/>
  <c r="AL1381" i="4"/>
  <c r="AH1509" i="4"/>
  <c r="Z1383" i="4"/>
  <c r="AC3473" i="4" l="1"/>
  <c r="AD3472" i="4"/>
  <c r="AL1382" i="4"/>
  <c r="AH1510" i="4"/>
  <c r="Z1384" i="4"/>
  <c r="AC3474" i="4" l="1"/>
  <c r="AD3473" i="4"/>
  <c r="AL1383" i="4"/>
  <c r="AH1511" i="4"/>
  <c r="Z1385" i="4"/>
  <c r="AC3475" i="4" l="1"/>
  <c r="AD3474" i="4"/>
  <c r="AL1384" i="4"/>
  <c r="AH1512" i="4"/>
  <c r="Z1386" i="4"/>
  <c r="AC3476" i="4" l="1"/>
  <c r="AD3475" i="4"/>
  <c r="AL1385" i="4"/>
  <c r="AH1513" i="4"/>
  <c r="Z1387" i="4"/>
  <c r="AC3477" i="4" l="1"/>
  <c r="AD3476" i="4"/>
  <c r="AL1386" i="4"/>
  <c r="AH1514" i="4"/>
  <c r="Z1388" i="4"/>
  <c r="AC3478" i="4" l="1"/>
  <c r="AD3477" i="4"/>
  <c r="AL1387" i="4"/>
  <c r="AH1515" i="4"/>
  <c r="Z1389" i="4"/>
  <c r="AC3479" i="4" l="1"/>
  <c r="AD3478" i="4"/>
  <c r="AL1388" i="4"/>
  <c r="AH1516" i="4"/>
  <c r="Z1390" i="4"/>
  <c r="AC3480" i="4" l="1"/>
  <c r="AD3479" i="4"/>
  <c r="AL1389" i="4"/>
  <c r="AH1517" i="4"/>
  <c r="Z1391" i="4"/>
  <c r="AC3481" i="4" l="1"/>
  <c r="AD3480" i="4"/>
  <c r="AL1390" i="4"/>
  <c r="AH1518" i="4"/>
  <c r="Z1392" i="4"/>
  <c r="AC3482" i="4" l="1"/>
  <c r="AD3481" i="4"/>
  <c r="AL1391" i="4"/>
  <c r="AH1519" i="4"/>
  <c r="Z1393" i="4"/>
  <c r="AC3483" i="4" l="1"/>
  <c r="AD3482" i="4"/>
  <c r="AL1392" i="4"/>
  <c r="AH1520" i="4"/>
  <c r="Z1394" i="4"/>
  <c r="AC3484" i="4" l="1"/>
  <c r="AD3483" i="4"/>
  <c r="AL1393" i="4"/>
  <c r="AH1521" i="4"/>
  <c r="Z1395" i="4"/>
  <c r="AC3485" i="4" l="1"/>
  <c r="AD3484" i="4"/>
  <c r="AL1394" i="4"/>
  <c r="AH1522" i="4"/>
  <c r="Z1396" i="4"/>
  <c r="AC3486" i="4" l="1"/>
  <c r="AD3485" i="4"/>
  <c r="AL1395" i="4"/>
  <c r="AH1523" i="4"/>
  <c r="Z1397" i="4"/>
  <c r="AC3487" i="4" l="1"/>
  <c r="AD3486" i="4"/>
  <c r="AL1396" i="4"/>
  <c r="AH1524" i="4"/>
  <c r="Z1398" i="4"/>
  <c r="AC3488" i="4" l="1"/>
  <c r="AD3487" i="4"/>
  <c r="AL1397" i="4"/>
  <c r="AH1525" i="4"/>
  <c r="Z1399" i="4"/>
  <c r="AC3489" i="4" l="1"/>
  <c r="AD3488" i="4"/>
  <c r="AL1398" i="4"/>
  <c r="AH1526" i="4"/>
  <c r="Z1400" i="4"/>
  <c r="AC3490" i="4" l="1"/>
  <c r="AD3489" i="4"/>
  <c r="AL1399" i="4"/>
  <c r="AH1527" i="4"/>
  <c r="Z1401" i="4"/>
  <c r="AC3491" i="4" l="1"/>
  <c r="AD3490" i="4"/>
  <c r="AL1400" i="4"/>
  <c r="AH1528" i="4"/>
  <c r="Z1402" i="4"/>
  <c r="AC3492" i="4" l="1"/>
  <c r="AD3491" i="4"/>
  <c r="AL1401" i="4"/>
  <c r="AH1529" i="4"/>
  <c r="Z1403" i="4"/>
  <c r="AC3493" i="4" l="1"/>
  <c r="AD3492" i="4"/>
  <c r="AL1402" i="4"/>
  <c r="AH1530" i="4"/>
  <c r="Z1404" i="4"/>
  <c r="AC3494" i="4" l="1"/>
  <c r="AD3493" i="4"/>
  <c r="AL1403" i="4"/>
  <c r="AH1531" i="4"/>
  <c r="Z1405" i="4"/>
  <c r="AC3495" i="4" l="1"/>
  <c r="AD3494" i="4"/>
  <c r="AL1404" i="4"/>
  <c r="AH1532" i="4"/>
  <c r="Z1406" i="4"/>
  <c r="AC3496" i="4" l="1"/>
  <c r="AD3495" i="4"/>
  <c r="AL1405" i="4"/>
  <c r="AH1533" i="4"/>
  <c r="Z1407" i="4"/>
  <c r="AC3497" i="4" l="1"/>
  <c r="AD3496" i="4"/>
  <c r="AL1406" i="4"/>
  <c r="AH1534" i="4"/>
  <c r="Z1408" i="4"/>
  <c r="AC3498" i="4" l="1"/>
  <c r="AD3497" i="4"/>
  <c r="AL1407" i="4"/>
  <c r="AH1535" i="4"/>
  <c r="Z1409" i="4"/>
  <c r="AC3499" i="4" l="1"/>
  <c r="AD3498" i="4"/>
  <c r="AL1408" i="4"/>
  <c r="AH1536" i="4"/>
  <c r="Z1410" i="4"/>
  <c r="AC3500" i="4" l="1"/>
  <c r="AD3499" i="4"/>
  <c r="AL1409" i="4"/>
  <c r="AH1537" i="4"/>
  <c r="Z1411" i="4"/>
  <c r="AC3501" i="4" l="1"/>
  <c r="AD3500" i="4"/>
  <c r="AL1410" i="4"/>
  <c r="AH1538" i="4"/>
  <c r="Z1412" i="4"/>
  <c r="AC3502" i="4" l="1"/>
  <c r="AD3501" i="4"/>
  <c r="AL1411" i="4"/>
  <c r="AH1539" i="4"/>
  <c r="Z1413" i="4"/>
  <c r="AC3503" i="4" l="1"/>
  <c r="AD3502" i="4"/>
  <c r="AL1412" i="4"/>
  <c r="AH1540" i="4"/>
  <c r="Z1414" i="4"/>
  <c r="AC3504" i="4" l="1"/>
  <c r="AD3503" i="4"/>
  <c r="AL1413" i="4"/>
  <c r="AH1541" i="4"/>
  <c r="Z1415" i="4"/>
  <c r="AC3505" i="4" l="1"/>
  <c r="AD3504" i="4"/>
  <c r="AL1414" i="4"/>
  <c r="AH1542" i="4"/>
  <c r="Z1416" i="4"/>
  <c r="AC3506" i="4" l="1"/>
  <c r="AD3505" i="4"/>
  <c r="AL1415" i="4"/>
  <c r="AH1543" i="4"/>
  <c r="Z1417" i="4"/>
  <c r="AC3507" i="4" l="1"/>
  <c r="AD3506" i="4"/>
  <c r="AL1416" i="4"/>
  <c r="AH1544" i="4"/>
  <c r="Z1418" i="4"/>
  <c r="AC3508" i="4" l="1"/>
  <c r="AD3507" i="4"/>
  <c r="AL1417" i="4"/>
  <c r="AH1545" i="4"/>
  <c r="Z1419" i="4"/>
  <c r="AC3509" i="4" l="1"/>
  <c r="AD3508" i="4"/>
  <c r="AL1418" i="4"/>
  <c r="AH1546" i="4"/>
  <c r="Z1420" i="4"/>
  <c r="AC3510" i="4" l="1"/>
  <c r="AD3509" i="4"/>
  <c r="AL1419" i="4"/>
  <c r="AH1547" i="4"/>
  <c r="Z1421" i="4"/>
  <c r="AC3511" i="4" l="1"/>
  <c r="AD3510" i="4"/>
  <c r="AL1420" i="4"/>
  <c r="AH1548" i="4"/>
  <c r="Z1422" i="4"/>
  <c r="AC3512" i="4" l="1"/>
  <c r="AD3511" i="4"/>
  <c r="AL1421" i="4"/>
  <c r="AH1549" i="4"/>
  <c r="Z1423" i="4"/>
  <c r="AC3513" i="4" l="1"/>
  <c r="AD3512" i="4"/>
  <c r="AL1422" i="4"/>
  <c r="AH1550" i="4"/>
  <c r="Z1424" i="4"/>
  <c r="AC3514" i="4" l="1"/>
  <c r="AD3513" i="4"/>
  <c r="AL1423" i="4"/>
  <c r="AH1551" i="4"/>
  <c r="Z1425" i="4"/>
  <c r="AC3515" i="4" l="1"/>
  <c r="AD3514" i="4"/>
  <c r="AL1424" i="4"/>
  <c r="AH1552" i="4"/>
  <c r="Z1426" i="4"/>
  <c r="AC3516" i="4" l="1"/>
  <c r="AD3515" i="4"/>
  <c r="AL1425" i="4"/>
  <c r="AH1553" i="4"/>
  <c r="Z1427" i="4"/>
  <c r="AC3517" i="4" l="1"/>
  <c r="AD3516" i="4"/>
  <c r="AL1426" i="4"/>
  <c r="AH1554" i="4"/>
  <c r="Z1428" i="4"/>
  <c r="AC3518" i="4" l="1"/>
  <c r="AD3517" i="4"/>
  <c r="AL1427" i="4"/>
  <c r="AH1555" i="4"/>
  <c r="Z1429" i="4"/>
  <c r="AC3519" i="4" l="1"/>
  <c r="AD3518" i="4"/>
  <c r="AL1428" i="4"/>
  <c r="AH1556" i="4"/>
  <c r="Z1430" i="4"/>
  <c r="AC3520" i="4" l="1"/>
  <c r="AD3519" i="4"/>
  <c r="AL1429" i="4"/>
  <c r="AH1557" i="4"/>
  <c r="Z1431" i="4"/>
  <c r="AC3521" i="4" l="1"/>
  <c r="AD3520" i="4"/>
  <c r="AL1430" i="4"/>
  <c r="AH1558" i="4"/>
  <c r="Z1432" i="4"/>
  <c r="AC3522" i="4" l="1"/>
  <c r="AD3521" i="4"/>
  <c r="AL1431" i="4"/>
  <c r="AH1559" i="4"/>
  <c r="Z1433" i="4"/>
  <c r="AC3523" i="4" l="1"/>
  <c r="AD3522" i="4"/>
  <c r="AL1432" i="4"/>
  <c r="AH1560" i="4"/>
  <c r="Z1434" i="4"/>
  <c r="AC3524" i="4" l="1"/>
  <c r="AD3523" i="4"/>
  <c r="AL1433" i="4"/>
  <c r="AH1561" i="4"/>
  <c r="Z1435" i="4"/>
  <c r="AC3525" i="4" l="1"/>
  <c r="AD3524" i="4"/>
  <c r="AL1434" i="4"/>
  <c r="AH1562" i="4"/>
  <c r="Z1436" i="4"/>
  <c r="AC3526" i="4" l="1"/>
  <c r="AD3525" i="4"/>
  <c r="AL1435" i="4"/>
  <c r="AH1563" i="4"/>
  <c r="Z1437" i="4"/>
  <c r="AC3527" i="4" l="1"/>
  <c r="AD3526" i="4"/>
  <c r="AL1436" i="4"/>
  <c r="AH1564" i="4"/>
  <c r="Z1438" i="4"/>
  <c r="AC3528" i="4" l="1"/>
  <c r="AD3527" i="4"/>
  <c r="AL1437" i="4"/>
  <c r="AH1565" i="4"/>
  <c r="Z1439" i="4"/>
  <c r="AC3529" i="4" l="1"/>
  <c r="AD3528" i="4"/>
  <c r="AL1438" i="4"/>
  <c r="AH1566" i="4"/>
  <c r="Z1440" i="4"/>
  <c r="AC3530" i="4" l="1"/>
  <c r="AD3529" i="4"/>
  <c r="AL1439" i="4"/>
  <c r="AH1567" i="4"/>
  <c r="Z1441" i="4"/>
  <c r="AC3531" i="4" l="1"/>
  <c r="AD3530" i="4"/>
  <c r="AL1440" i="4"/>
  <c r="AH1568" i="4"/>
  <c r="Z1442" i="4"/>
  <c r="AC3532" i="4" l="1"/>
  <c r="AD3531" i="4"/>
  <c r="AL1441" i="4"/>
  <c r="AH1569" i="4"/>
  <c r="Z1443" i="4"/>
  <c r="AC3533" i="4" l="1"/>
  <c r="AD3532" i="4"/>
  <c r="AL1442" i="4"/>
  <c r="AH1570" i="4"/>
  <c r="Z1444" i="4"/>
  <c r="AC3534" i="4" l="1"/>
  <c r="AD3533" i="4"/>
  <c r="AL1443" i="4"/>
  <c r="AH1571" i="4"/>
  <c r="Z1445" i="4"/>
  <c r="AC3535" i="4" l="1"/>
  <c r="AD3534" i="4"/>
  <c r="AL1444" i="4"/>
  <c r="AH1572" i="4"/>
  <c r="Z1446" i="4"/>
  <c r="AC3536" i="4" l="1"/>
  <c r="AD3535" i="4"/>
  <c r="AL1445" i="4"/>
  <c r="AH1573" i="4"/>
  <c r="Z1447" i="4"/>
  <c r="AC3537" i="4" l="1"/>
  <c r="AD3536" i="4"/>
  <c r="AL1446" i="4"/>
  <c r="AH1574" i="4"/>
  <c r="Z1448" i="4"/>
  <c r="AC3538" i="4" l="1"/>
  <c r="AD3537" i="4"/>
  <c r="AL1447" i="4"/>
  <c r="AH1575" i="4"/>
  <c r="Z1449" i="4"/>
  <c r="AC3539" i="4" l="1"/>
  <c r="AD3538" i="4"/>
  <c r="AL1448" i="4"/>
  <c r="AH1576" i="4"/>
  <c r="Z1450" i="4"/>
  <c r="AC3540" i="4" l="1"/>
  <c r="AD3539" i="4"/>
  <c r="AL1449" i="4"/>
  <c r="AH1577" i="4"/>
  <c r="Z1451" i="4"/>
  <c r="AC3541" i="4" l="1"/>
  <c r="AD3540" i="4"/>
  <c r="AL1450" i="4"/>
  <c r="AH1578" i="4"/>
  <c r="Z1452" i="4"/>
  <c r="AC3542" i="4" l="1"/>
  <c r="AD3541" i="4"/>
  <c r="AL1451" i="4"/>
  <c r="AH1579" i="4"/>
  <c r="Z1453" i="4"/>
  <c r="AC3543" i="4" l="1"/>
  <c r="AD3542" i="4"/>
  <c r="AL1452" i="4"/>
  <c r="AH1580" i="4"/>
  <c r="Z1454" i="4"/>
  <c r="AC3544" i="4" l="1"/>
  <c r="AD3543" i="4"/>
  <c r="AL1453" i="4"/>
  <c r="AH1581" i="4"/>
  <c r="Z1455" i="4"/>
  <c r="AC3545" i="4" l="1"/>
  <c r="AD3544" i="4"/>
  <c r="AL1454" i="4"/>
  <c r="AH1582" i="4"/>
  <c r="Z1456" i="4"/>
  <c r="AC3546" i="4" l="1"/>
  <c r="AD3545" i="4"/>
  <c r="AL1455" i="4"/>
  <c r="AH1583" i="4"/>
  <c r="Z1457" i="4"/>
  <c r="AC3547" i="4" l="1"/>
  <c r="AD3546" i="4"/>
  <c r="AL1456" i="4"/>
  <c r="AH1584" i="4"/>
  <c r="Z1458" i="4"/>
  <c r="AC3548" i="4" l="1"/>
  <c r="AD3547" i="4"/>
  <c r="AL1457" i="4"/>
  <c r="AH1585" i="4"/>
  <c r="Z1459" i="4"/>
  <c r="AC3549" i="4" l="1"/>
  <c r="AD3548" i="4"/>
  <c r="AL1458" i="4"/>
  <c r="AH1586" i="4"/>
  <c r="Z1460" i="4"/>
  <c r="AC3550" i="4" l="1"/>
  <c r="AD3549" i="4"/>
  <c r="AL1459" i="4"/>
  <c r="AH1587" i="4"/>
  <c r="Z1461" i="4"/>
  <c r="AC3551" i="4" l="1"/>
  <c r="AD3550" i="4"/>
  <c r="AL1460" i="4"/>
  <c r="AH1588" i="4"/>
  <c r="Z1462" i="4"/>
  <c r="AC3552" i="4" l="1"/>
  <c r="AD3551" i="4"/>
  <c r="AL1461" i="4"/>
  <c r="AH1589" i="4"/>
  <c r="Z1463" i="4"/>
  <c r="AC3553" i="4" l="1"/>
  <c r="AD3552" i="4"/>
  <c r="AL1462" i="4"/>
  <c r="AH1590" i="4"/>
  <c r="Z1464" i="4"/>
  <c r="AC3554" i="4" l="1"/>
  <c r="AD3553" i="4"/>
  <c r="AL1463" i="4"/>
  <c r="AH1591" i="4"/>
  <c r="Z1465" i="4"/>
  <c r="AC3555" i="4" l="1"/>
  <c r="AD3554" i="4"/>
  <c r="AL1464" i="4"/>
  <c r="AH1592" i="4"/>
  <c r="Z1466" i="4"/>
  <c r="AC3556" i="4" l="1"/>
  <c r="AD3555" i="4"/>
  <c r="AL1465" i="4"/>
  <c r="AH1593" i="4"/>
  <c r="Z1467" i="4"/>
  <c r="AC3557" i="4" l="1"/>
  <c r="AD3556" i="4"/>
  <c r="AL1466" i="4"/>
  <c r="AH1594" i="4"/>
  <c r="Z1468" i="4"/>
  <c r="AC3558" i="4" l="1"/>
  <c r="AD3557" i="4"/>
  <c r="AL1467" i="4"/>
  <c r="AH1595" i="4"/>
  <c r="Z1469" i="4"/>
  <c r="AC3559" i="4" l="1"/>
  <c r="AD3558" i="4"/>
  <c r="AL1468" i="4"/>
  <c r="AH1596" i="4"/>
  <c r="Z1470" i="4"/>
  <c r="AC3560" i="4" l="1"/>
  <c r="AD3559" i="4"/>
  <c r="AL1469" i="4"/>
  <c r="AH1597" i="4"/>
  <c r="Z1471" i="4"/>
  <c r="AC3561" i="4" l="1"/>
  <c r="AD3560" i="4"/>
  <c r="AL1470" i="4"/>
  <c r="AH1598" i="4"/>
  <c r="Z1472" i="4"/>
  <c r="AC3562" i="4" l="1"/>
  <c r="AD3561" i="4"/>
  <c r="AL1471" i="4"/>
  <c r="AH1599" i="4"/>
  <c r="Z1473" i="4"/>
  <c r="AC3563" i="4" l="1"/>
  <c r="AD3562" i="4"/>
  <c r="AL1472" i="4"/>
  <c r="AH1600" i="4"/>
  <c r="Z1474" i="4"/>
  <c r="AC3564" i="4" l="1"/>
  <c r="AD3563" i="4"/>
  <c r="AL1473" i="4"/>
  <c r="AH1601" i="4"/>
  <c r="Z1475" i="4"/>
  <c r="AC3565" i="4" l="1"/>
  <c r="AD3564" i="4"/>
  <c r="AL1474" i="4"/>
  <c r="AH1602" i="4"/>
  <c r="Z1476" i="4"/>
  <c r="AC3566" i="4" l="1"/>
  <c r="AD3565" i="4"/>
  <c r="AL1475" i="4"/>
  <c r="AH1603" i="4"/>
  <c r="Z1477" i="4"/>
  <c r="AC3567" i="4" l="1"/>
  <c r="AD3566" i="4"/>
  <c r="AL1476" i="4"/>
  <c r="AH1604" i="4"/>
  <c r="Z1478" i="4"/>
  <c r="AC3568" i="4" l="1"/>
  <c r="AD3567" i="4"/>
  <c r="AL1477" i="4"/>
  <c r="AH1605" i="4"/>
  <c r="Z1479" i="4"/>
  <c r="AC3569" i="4" l="1"/>
  <c r="AD3568" i="4"/>
  <c r="AL1478" i="4"/>
  <c r="AH1606" i="4"/>
  <c r="Z1480" i="4"/>
  <c r="AC3570" i="4" l="1"/>
  <c r="AD3569" i="4"/>
  <c r="AL1479" i="4"/>
  <c r="AH1607" i="4"/>
  <c r="Z1481" i="4"/>
  <c r="AC3571" i="4" l="1"/>
  <c r="AD3570" i="4"/>
  <c r="AL1480" i="4"/>
  <c r="AH1608" i="4"/>
  <c r="Z1482" i="4"/>
  <c r="AC3572" i="4" l="1"/>
  <c r="AD3571" i="4"/>
  <c r="AL1481" i="4"/>
  <c r="AH1609" i="4"/>
  <c r="Z1483" i="4"/>
  <c r="AC3573" i="4" l="1"/>
  <c r="AD3572" i="4"/>
  <c r="AL1482" i="4"/>
  <c r="AH1610" i="4"/>
  <c r="Z1484" i="4"/>
  <c r="AC3574" i="4" l="1"/>
  <c r="AD3573" i="4"/>
  <c r="AL1483" i="4"/>
  <c r="AH1611" i="4"/>
  <c r="Z1485" i="4"/>
  <c r="AC3575" i="4" l="1"/>
  <c r="AD3574" i="4"/>
  <c r="AL1484" i="4"/>
  <c r="AH1612" i="4"/>
  <c r="Z1486" i="4"/>
  <c r="AC3576" i="4" l="1"/>
  <c r="AD3575" i="4"/>
  <c r="AL1485" i="4"/>
  <c r="AH1613" i="4"/>
  <c r="Z1487" i="4"/>
  <c r="AC3577" i="4" l="1"/>
  <c r="AD3576" i="4"/>
  <c r="AL1486" i="4"/>
  <c r="AH1614" i="4"/>
  <c r="Z1488" i="4"/>
  <c r="AC3578" i="4" l="1"/>
  <c r="AD3577" i="4"/>
  <c r="AL1487" i="4"/>
  <c r="AH1615" i="4"/>
  <c r="Z1489" i="4"/>
  <c r="AC3579" i="4" l="1"/>
  <c r="AD3578" i="4"/>
  <c r="AL1488" i="4"/>
  <c r="AH1616" i="4"/>
  <c r="Z1490" i="4"/>
  <c r="AC3580" i="4" l="1"/>
  <c r="AD3579" i="4"/>
  <c r="AL1489" i="4"/>
  <c r="AH1617" i="4"/>
  <c r="Z1491" i="4"/>
  <c r="AC3581" i="4" l="1"/>
  <c r="AD3580" i="4"/>
  <c r="AL1490" i="4"/>
  <c r="AH1618" i="4"/>
  <c r="Z1492" i="4"/>
  <c r="AC3582" i="4" l="1"/>
  <c r="AD3581" i="4"/>
  <c r="AL1491" i="4"/>
  <c r="AH1619" i="4"/>
  <c r="Z1493" i="4"/>
  <c r="AC3583" i="4" l="1"/>
  <c r="AD3582" i="4"/>
  <c r="AL1492" i="4"/>
  <c r="AH1620" i="4"/>
  <c r="Z1494" i="4"/>
  <c r="AC3584" i="4" l="1"/>
  <c r="AD3583" i="4"/>
  <c r="AL1493" i="4"/>
  <c r="AH1621" i="4"/>
  <c r="Z1495" i="4"/>
  <c r="AC3585" i="4" l="1"/>
  <c r="AD3584" i="4"/>
  <c r="AL1494" i="4"/>
  <c r="AH1622" i="4"/>
  <c r="Z1496" i="4"/>
  <c r="AC3586" i="4" l="1"/>
  <c r="AD3585" i="4"/>
  <c r="AL1495" i="4"/>
  <c r="AH1623" i="4"/>
  <c r="Z1497" i="4"/>
  <c r="AC3587" i="4" l="1"/>
  <c r="AD3586" i="4"/>
  <c r="AL1496" i="4"/>
  <c r="AH1624" i="4"/>
  <c r="Z1498" i="4"/>
  <c r="AC3588" i="4" l="1"/>
  <c r="AD3587" i="4"/>
  <c r="AL1497" i="4"/>
  <c r="AH1625" i="4"/>
  <c r="Z1499" i="4"/>
  <c r="AC3589" i="4" l="1"/>
  <c r="AD3588" i="4"/>
  <c r="AL1498" i="4"/>
  <c r="AH1626" i="4"/>
  <c r="Z1500" i="4"/>
  <c r="AC3590" i="4" l="1"/>
  <c r="AD3589" i="4"/>
  <c r="AL1499" i="4"/>
  <c r="AH1627" i="4"/>
  <c r="Z1501" i="4"/>
  <c r="AC3591" i="4" l="1"/>
  <c r="AD3590" i="4"/>
  <c r="AL1500" i="4"/>
  <c r="AH1628" i="4"/>
  <c r="Z1502" i="4"/>
  <c r="AC3592" i="4" l="1"/>
  <c r="AD3591" i="4"/>
  <c r="AL1501" i="4"/>
  <c r="AH1629" i="4"/>
  <c r="Z1503" i="4"/>
  <c r="AC3593" i="4" l="1"/>
  <c r="AD3592" i="4"/>
  <c r="AL1502" i="4"/>
  <c r="AH1630" i="4"/>
  <c r="Z1504" i="4"/>
  <c r="AC3594" i="4" l="1"/>
  <c r="AD3593" i="4"/>
  <c r="AL1503" i="4"/>
  <c r="AH1631" i="4"/>
  <c r="Z1505" i="4"/>
  <c r="AC3595" i="4" l="1"/>
  <c r="AD3594" i="4"/>
  <c r="AL1504" i="4"/>
  <c r="AH1632" i="4"/>
  <c r="Z1506" i="4"/>
  <c r="AC3596" i="4" l="1"/>
  <c r="AD3595" i="4"/>
  <c r="AL1505" i="4"/>
  <c r="AH1633" i="4"/>
  <c r="Z1507" i="4"/>
  <c r="AC3597" i="4" l="1"/>
  <c r="AD3596" i="4"/>
  <c r="AL1506" i="4"/>
  <c r="AH1634" i="4"/>
  <c r="Z1508" i="4"/>
  <c r="AC3598" i="4" l="1"/>
  <c r="AD3597" i="4"/>
  <c r="AL1507" i="4"/>
  <c r="AH1635" i="4"/>
  <c r="Z1509" i="4"/>
  <c r="AC3599" i="4" l="1"/>
  <c r="AD3598" i="4"/>
  <c r="AL1508" i="4"/>
  <c r="AH1636" i="4"/>
  <c r="Z1510" i="4"/>
  <c r="AC3600" i="4" l="1"/>
  <c r="AD3599" i="4"/>
  <c r="AL1509" i="4"/>
  <c r="AH1637" i="4"/>
  <c r="Z1511" i="4"/>
  <c r="AC3601" i="4" l="1"/>
  <c r="AD3600" i="4"/>
  <c r="AL1510" i="4"/>
  <c r="AH1638" i="4"/>
  <c r="Z1512" i="4"/>
  <c r="AC3602" i="4" l="1"/>
  <c r="AD3601" i="4"/>
  <c r="AL1511" i="4"/>
  <c r="AH1639" i="4"/>
  <c r="Z1513" i="4"/>
  <c r="AC3603" i="4" l="1"/>
  <c r="AD3602" i="4"/>
  <c r="AL1512" i="4"/>
  <c r="AH1640" i="4"/>
  <c r="Z1514" i="4"/>
  <c r="AC3604" i="4" l="1"/>
  <c r="AD3603" i="4"/>
  <c r="AL1513" i="4"/>
  <c r="AH1641" i="4"/>
  <c r="Z1515" i="4"/>
  <c r="AC3605" i="4" l="1"/>
  <c r="AD3604" i="4"/>
  <c r="AL1514" i="4"/>
  <c r="AH1642" i="4"/>
  <c r="Z1516" i="4"/>
  <c r="AC3606" i="4" l="1"/>
  <c r="AD3605" i="4"/>
  <c r="AL1515" i="4"/>
  <c r="AH1643" i="4"/>
  <c r="Z1517" i="4"/>
  <c r="AC3607" i="4" l="1"/>
  <c r="AD3606" i="4"/>
  <c r="AL1516" i="4"/>
  <c r="AH1644" i="4"/>
  <c r="Z1518" i="4"/>
  <c r="AC3608" i="4" l="1"/>
  <c r="AD3607" i="4"/>
  <c r="AL1517" i="4"/>
  <c r="AH1645" i="4"/>
  <c r="Z1519" i="4"/>
  <c r="AC3609" i="4" l="1"/>
  <c r="AD3608" i="4"/>
  <c r="AL1518" i="4"/>
  <c r="AH1646" i="4"/>
  <c r="Z1520" i="4"/>
  <c r="AC3610" i="4" l="1"/>
  <c r="AD3609" i="4"/>
  <c r="AL1519" i="4"/>
  <c r="AH1647" i="4"/>
  <c r="Z1521" i="4"/>
  <c r="AC3611" i="4" l="1"/>
  <c r="AD3610" i="4"/>
  <c r="AL1520" i="4"/>
  <c r="AH1648" i="4"/>
  <c r="Z1522" i="4"/>
  <c r="AC3612" i="4" l="1"/>
  <c r="AD3611" i="4"/>
  <c r="AL1521" i="4"/>
  <c r="AH1649" i="4"/>
  <c r="Z1523" i="4"/>
  <c r="AC3613" i="4" l="1"/>
  <c r="AD3612" i="4"/>
  <c r="AL1522" i="4"/>
  <c r="AH1650" i="4"/>
  <c r="Z1524" i="4"/>
  <c r="AC3614" i="4" l="1"/>
  <c r="AD3613" i="4"/>
  <c r="AL1523" i="4"/>
  <c r="AH1651" i="4"/>
  <c r="Z1525" i="4"/>
  <c r="AC3615" i="4" l="1"/>
  <c r="AD3614" i="4"/>
  <c r="AL1524" i="4"/>
  <c r="AH1652" i="4"/>
  <c r="Z1526" i="4"/>
  <c r="AC3616" i="4" l="1"/>
  <c r="AD3615" i="4"/>
  <c r="AL1525" i="4"/>
  <c r="AH1653" i="4"/>
  <c r="Z1527" i="4"/>
  <c r="AC3617" i="4" l="1"/>
  <c r="AD3616" i="4"/>
  <c r="AL1526" i="4"/>
  <c r="AH1654" i="4"/>
  <c r="Z1528" i="4"/>
  <c r="AC3618" i="4" l="1"/>
  <c r="AD3617" i="4"/>
  <c r="AL1527" i="4"/>
  <c r="AH1655" i="4"/>
  <c r="Z1529" i="4"/>
  <c r="AC3619" i="4" l="1"/>
  <c r="AD3618" i="4"/>
  <c r="AL1528" i="4"/>
  <c r="AH1656" i="4"/>
  <c r="Z1530" i="4"/>
  <c r="AC3620" i="4" l="1"/>
  <c r="AD3619" i="4"/>
  <c r="AL1529" i="4"/>
  <c r="AH1657" i="4"/>
  <c r="Z1531" i="4"/>
  <c r="AC3621" i="4" l="1"/>
  <c r="AD3620" i="4"/>
  <c r="AL1530" i="4"/>
  <c r="AH1658" i="4"/>
  <c r="Z1532" i="4"/>
  <c r="AC3622" i="4" l="1"/>
  <c r="AD3621" i="4"/>
  <c r="AL1531" i="4"/>
  <c r="AH1659" i="4"/>
  <c r="Z1533" i="4"/>
  <c r="AC3623" i="4" l="1"/>
  <c r="AD3622" i="4"/>
  <c r="AL1532" i="4"/>
  <c r="AH1660" i="4"/>
  <c r="Z1534" i="4"/>
  <c r="AC3624" i="4" l="1"/>
  <c r="AD3623" i="4"/>
  <c r="AL1533" i="4"/>
  <c r="AH1661" i="4"/>
  <c r="Z1535" i="4"/>
  <c r="AC3625" i="4" l="1"/>
  <c r="AD3624" i="4"/>
  <c r="AL1534" i="4"/>
  <c r="AH1662" i="4"/>
  <c r="Z1536" i="4"/>
  <c r="AC3626" i="4" l="1"/>
  <c r="AD3625" i="4"/>
  <c r="AL1535" i="4"/>
  <c r="AH1663" i="4"/>
  <c r="Z1537" i="4"/>
  <c r="AC3627" i="4" l="1"/>
  <c r="AD3626" i="4"/>
  <c r="AL1536" i="4"/>
  <c r="AH1664" i="4"/>
  <c r="Z1538" i="4"/>
  <c r="AC3628" i="4" l="1"/>
  <c r="AD3627" i="4"/>
  <c r="AL1537" i="4"/>
  <c r="AH1665" i="4"/>
  <c r="Z1539" i="4"/>
  <c r="AC3629" i="4" l="1"/>
  <c r="AD3628" i="4"/>
  <c r="AL1538" i="4"/>
  <c r="AH1666" i="4"/>
  <c r="Z1540" i="4"/>
  <c r="AC3630" i="4" l="1"/>
  <c r="AD3629" i="4"/>
  <c r="AL1539" i="4"/>
  <c r="AH1667" i="4"/>
  <c r="Z1541" i="4"/>
  <c r="AC3631" i="4" l="1"/>
  <c r="AD3630" i="4"/>
  <c r="AL1540" i="4"/>
  <c r="AH1668" i="4"/>
  <c r="Z1542" i="4"/>
  <c r="AC3632" i="4" l="1"/>
  <c r="AD3631" i="4"/>
  <c r="AL1541" i="4"/>
  <c r="AH1669" i="4"/>
  <c r="Z1543" i="4"/>
  <c r="AC3633" i="4" l="1"/>
  <c r="AD3632" i="4"/>
  <c r="AL1542" i="4"/>
  <c r="AH1670" i="4"/>
  <c r="Z1544" i="4"/>
  <c r="AC3634" i="4" l="1"/>
  <c r="AD3633" i="4"/>
  <c r="AL1543" i="4"/>
  <c r="AH1671" i="4"/>
  <c r="Z1545" i="4"/>
  <c r="AC3635" i="4" l="1"/>
  <c r="AD3634" i="4"/>
  <c r="AL1544" i="4"/>
  <c r="AH1672" i="4"/>
  <c r="Z1546" i="4"/>
  <c r="AC3636" i="4" l="1"/>
  <c r="AD3635" i="4"/>
  <c r="AL1545" i="4"/>
  <c r="AH1673" i="4"/>
  <c r="Z1547" i="4"/>
  <c r="AC3637" i="4" l="1"/>
  <c r="AD3636" i="4"/>
  <c r="AL1546" i="4"/>
  <c r="AH1674" i="4"/>
  <c r="Z1548" i="4"/>
  <c r="AC3638" i="4" l="1"/>
  <c r="AD3637" i="4"/>
  <c r="AL1547" i="4"/>
  <c r="AH1675" i="4"/>
  <c r="Z1549" i="4"/>
  <c r="AC3639" i="4" l="1"/>
  <c r="AD3638" i="4"/>
  <c r="AL1548" i="4"/>
  <c r="AH1676" i="4"/>
  <c r="Z1550" i="4"/>
  <c r="AC3640" i="4" l="1"/>
  <c r="AD3639" i="4"/>
  <c r="AL1549" i="4"/>
  <c r="AH1677" i="4"/>
  <c r="Z1551" i="4"/>
  <c r="AC3641" i="4" l="1"/>
  <c r="AD3640" i="4"/>
  <c r="AL1550" i="4"/>
  <c r="AH1678" i="4"/>
  <c r="Z1552" i="4"/>
  <c r="AC3642" i="4" l="1"/>
  <c r="AD3641" i="4"/>
  <c r="AL1551" i="4"/>
  <c r="AH1679" i="4"/>
  <c r="Z1553" i="4"/>
  <c r="AC3643" i="4" l="1"/>
  <c r="AD3642" i="4"/>
  <c r="AL1552" i="4"/>
  <c r="AH1680" i="4"/>
  <c r="Z1554" i="4"/>
  <c r="AC3644" i="4" l="1"/>
  <c r="AD3643" i="4"/>
  <c r="AL1553" i="4"/>
  <c r="AH1681" i="4"/>
  <c r="Z1555" i="4"/>
  <c r="AC3645" i="4" l="1"/>
  <c r="AD3644" i="4"/>
  <c r="AL1554" i="4"/>
  <c r="AH1682" i="4"/>
  <c r="Z1556" i="4"/>
  <c r="AC3646" i="4" l="1"/>
  <c r="AD3645" i="4"/>
  <c r="AL1555" i="4"/>
  <c r="AH1683" i="4"/>
  <c r="Z1557" i="4"/>
  <c r="AC3647" i="4" l="1"/>
  <c r="AD3646" i="4"/>
  <c r="AL1556" i="4"/>
  <c r="AH1684" i="4"/>
  <c r="Z1558" i="4"/>
  <c r="AC3648" i="4" l="1"/>
  <c r="AD3647" i="4"/>
  <c r="AL1557" i="4"/>
  <c r="AH1685" i="4"/>
  <c r="Z1559" i="4"/>
  <c r="AC3649" i="4" l="1"/>
  <c r="AD3648" i="4"/>
  <c r="AL1558" i="4"/>
  <c r="AH1686" i="4"/>
  <c r="Z1560" i="4"/>
  <c r="AC3650" i="4" l="1"/>
  <c r="AD3649" i="4"/>
  <c r="AL1559" i="4"/>
  <c r="AH1687" i="4"/>
  <c r="Z1561" i="4"/>
  <c r="AC3651" i="4" l="1"/>
  <c r="AD3650" i="4"/>
  <c r="AL1560" i="4"/>
  <c r="AH1688" i="4"/>
  <c r="Z1562" i="4"/>
  <c r="AC3652" i="4" l="1"/>
  <c r="AD3651" i="4"/>
  <c r="AL1561" i="4"/>
  <c r="AH1689" i="4"/>
  <c r="Z1563" i="4"/>
  <c r="AC3653" i="4" l="1"/>
  <c r="AD3652" i="4"/>
  <c r="AL1562" i="4"/>
  <c r="AH1690" i="4"/>
  <c r="Z1564" i="4"/>
  <c r="AC3654" i="4" l="1"/>
  <c r="AD3653" i="4"/>
  <c r="AL1563" i="4"/>
  <c r="AH1691" i="4"/>
  <c r="Z1565" i="4"/>
  <c r="AC3655" i="4" l="1"/>
  <c r="AD3654" i="4"/>
  <c r="AL1564" i="4"/>
  <c r="AH1692" i="4"/>
  <c r="Z1566" i="4"/>
  <c r="AC3656" i="4" l="1"/>
  <c r="AD3655" i="4"/>
  <c r="AL1565" i="4"/>
  <c r="AH1693" i="4"/>
  <c r="Z1567" i="4"/>
  <c r="AC3657" i="4" l="1"/>
  <c r="AD3656" i="4"/>
  <c r="AL1566" i="4"/>
  <c r="AH1694" i="4"/>
  <c r="Z1568" i="4"/>
  <c r="AC3658" i="4" l="1"/>
  <c r="AD3657" i="4"/>
  <c r="AL1567" i="4"/>
  <c r="AH1695" i="4"/>
  <c r="Z1569" i="4"/>
  <c r="AC3659" i="4" l="1"/>
  <c r="AD3658" i="4"/>
  <c r="AL1568" i="4"/>
  <c r="AH1696" i="4"/>
  <c r="Z1570" i="4"/>
  <c r="AC3660" i="4" l="1"/>
  <c r="AD3659" i="4"/>
  <c r="AL1569" i="4"/>
  <c r="AH1697" i="4"/>
  <c r="Z1571" i="4"/>
  <c r="AC3661" i="4" l="1"/>
  <c r="AD3660" i="4"/>
  <c r="AL1570" i="4"/>
  <c r="AH1698" i="4"/>
  <c r="Z1572" i="4"/>
  <c r="AC3662" i="4" l="1"/>
  <c r="AD3661" i="4"/>
  <c r="AL1571" i="4"/>
  <c r="AH1699" i="4"/>
  <c r="Z1573" i="4"/>
  <c r="AC3663" i="4" l="1"/>
  <c r="AD3662" i="4"/>
  <c r="AL1572" i="4"/>
  <c r="AH1700" i="4"/>
  <c r="Z1574" i="4"/>
  <c r="AC3664" i="4" l="1"/>
  <c r="AD3663" i="4"/>
  <c r="AL1573" i="4"/>
  <c r="AH1701" i="4"/>
  <c r="Z1575" i="4"/>
  <c r="AC3665" i="4" l="1"/>
  <c r="AD3664" i="4"/>
  <c r="AL1574" i="4"/>
  <c r="AH1702" i="4"/>
  <c r="Z1576" i="4"/>
  <c r="AC3666" i="4" l="1"/>
  <c r="AD3665" i="4"/>
  <c r="AL1575" i="4"/>
  <c r="AH1703" i="4"/>
  <c r="Z1577" i="4"/>
  <c r="AC3667" i="4" l="1"/>
  <c r="AD3666" i="4"/>
  <c r="AL1576" i="4"/>
  <c r="AH1704" i="4"/>
  <c r="Z1578" i="4"/>
  <c r="AC3668" i="4" l="1"/>
  <c r="AD3667" i="4"/>
  <c r="AL1577" i="4"/>
  <c r="AH1705" i="4"/>
  <c r="Z1579" i="4"/>
  <c r="AC3669" i="4" l="1"/>
  <c r="AD3668" i="4"/>
  <c r="AL1578" i="4"/>
  <c r="AH1706" i="4"/>
  <c r="Z1580" i="4"/>
  <c r="AC3670" i="4" l="1"/>
  <c r="AD3669" i="4"/>
  <c r="AL1579" i="4"/>
  <c r="AH1707" i="4"/>
  <c r="Z1581" i="4"/>
  <c r="AC3671" i="4" l="1"/>
  <c r="AD3670" i="4"/>
  <c r="AL1580" i="4"/>
  <c r="AH1708" i="4"/>
  <c r="Z1582" i="4"/>
  <c r="AC3672" i="4" l="1"/>
  <c r="AD3671" i="4"/>
  <c r="AL1581" i="4"/>
  <c r="AH1709" i="4"/>
  <c r="Z1583" i="4"/>
  <c r="AC3673" i="4" l="1"/>
  <c r="AD3672" i="4"/>
  <c r="AL1582" i="4"/>
  <c r="AH1710" i="4"/>
  <c r="Z1584" i="4"/>
  <c r="AC3674" i="4" l="1"/>
  <c r="AD3673" i="4"/>
  <c r="AL1583" i="4"/>
  <c r="AH1711" i="4"/>
  <c r="Z1585" i="4"/>
  <c r="AC3675" i="4" l="1"/>
  <c r="AD3674" i="4"/>
  <c r="AL1584" i="4"/>
  <c r="AH1712" i="4"/>
  <c r="Z1586" i="4"/>
  <c r="AC3676" i="4" l="1"/>
  <c r="AD3675" i="4"/>
  <c r="AL1585" i="4"/>
  <c r="AH1713" i="4"/>
  <c r="Z1587" i="4"/>
  <c r="AC3677" i="4" l="1"/>
  <c r="AD3676" i="4"/>
  <c r="AL1586" i="4"/>
  <c r="AH1714" i="4"/>
  <c r="Z1588" i="4"/>
  <c r="AC3678" i="4" l="1"/>
  <c r="AD3677" i="4"/>
  <c r="AL1587" i="4"/>
  <c r="AH1715" i="4"/>
  <c r="Z1589" i="4"/>
  <c r="AC3679" i="4" l="1"/>
  <c r="AD3678" i="4"/>
  <c r="AL1588" i="4"/>
  <c r="AH1716" i="4"/>
  <c r="Z1590" i="4"/>
  <c r="AC3680" i="4" l="1"/>
  <c r="AD3679" i="4"/>
  <c r="AL1589" i="4"/>
  <c r="AH1717" i="4"/>
  <c r="Z1591" i="4"/>
  <c r="AC3681" i="4" l="1"/>
  <c r="AD3680" i="4"/>
  <c r="AL1590" i="4"/>
  <c r="AH1718" i="4"/>
  <c r="Z1592" i="4"/>
  <c r="AC3682" i="4" l="1"/>
  <c r="AD3681" i="4"/>
  <c r="AL1591" i="4"/>
  <c r="AH1719" i="4"/>
  <c r="Z1593" i="4"/>
  <c r="AC3683" i="4" l="1"/>
  <c r="AD3682" i="4"/>
  <c r="AL1592" i="4"/>
  <c r="AH1720" i="4"/>
  <c r="Z1594" i="4"/>
  <c r="AC3684" i="4" l="1"/>
  <c r="AD3683" i="4"/>
  <c r="AL1593" i="4"/>
  <c r="AH1721" i="4"/>
  <c r="Z1595" i="4"/>
  <c r="AC3685" i="4" l="1"/>
  <c r="AD3684" i="4"/>
  <c r="AL1594" i="4"/>
  <c r="AH1722" i="4"/>
  <c r="Z1596" i="4"/>
  <c r="AC3686" i="4" l="1"/>
  <c r="AD3685" i="4"/>
  <c r="AL1595" i="4"/>
  <c r="AH1723" i="4"/>
  <c r="Z1597" i="4"/>
  <c r="AC3687" i="4" l="1"/>
  <c r="AD3686" i="4"/>
  <c r="AL1596" i="4"/>
  <c r="AH1724" i="4"/>
  <c r="Z1598" i="4"/>
  <c r="AC3688" i="4" l="1"/>
  <c r="AD3687" i="4"/>
  <c r="AL1597" i="4"/>
  <c r="AH1725" i="4"/>
  <c r="Z1599" i="4"/>
  <c r="AC3689" i="4" l="1"/>
  <c r="AD3688" i="4"/>
  <c r="AL1598" i="4"/>
  <c r="AH1726" i="4"/>
  <c r="Z1600" i="4"/>
  <c r="AC3690" i="4" l="1"/>
  <c r="AD3689" i="4"/>
  <c r="AL1599" i="4"/>
  <c r="AH1727" i="4"/>
  <c r="Z1601" i="4"/>
  <c r="AC3691" i="4" l="1"/>
  <c r="AD3690" i="4"/>
  <c r="AL1600" i="4"/>
  <c r="AH1728" i="4"/>
  <c r="Z1602" i="4"/>
  <c r="AC3692" i="4" l="1"/>
  <c r="AD3691" i="4"/>
  <c r="AL1601" i="4"/>
  <c r="AH1729" i="4"/>
  <c r="Z1603" i="4"/>
  <c r="AC3693" i="4" l="1"/>
  <c r="AD3692" i="4"/>
  <c r="AL1602" i="4"/>
  <c r="AH1730" i="4"/>
  <c r="Z1604" i="4"/>
  <c r="AC3694" i="4" l="1"/>
  <c r="AD3693" i="4"/>
  <c r="AL1603" i="4"/>
  <c r="AH1731" i="4"/>
  <c r="Z1605" i="4"/>
  <c r="AC3695" i="4" l="1"/>
  <c r="AD3694" i="4"/>
  <c r="AL1604" i="4"/>
  <c r="AH1732" i="4"/>
  <c r="Z1606" i="4"/>
  <c r="AC3696" i="4" l="1"/>
  <c r="AD3695" i="4"/>
  <c r="AL1605" i="4"/>
  <c r="AH1733" i="4"/>
  <c r="Z1607" i="4"/>
  <c r="AC3697" i="4" l="1"/>
  <c r="AD3696" i="4"/>
  <c r="AL1606" i="4"/>
  <c r="AH1734" i="4"/>
  <c r="Z1608" i="4"/>
  <c r="AC3698" i="4" l="1"/>
  <c r="AD3697" i="4"/>
  <c r="AL1607" i="4"/>
  <c r="AH1735" i="4"/>
  <c r="Z1609" i="4"/>
  <c r="AC3699" i="4" l="1"/>
  <c r="AD3698" i="4"/>
  <c r="AL1608" i="4"/>
  <c r="AH1736" i="4"/>
  <c r="Z1610" i="4"/>
  <c r="AC3700" i="4" l="1"/>
  <c r="AD3699" i="4"/>
  <c r="AL1609" i="4"/>
  <c r="AH1737" i="4"/>
  <c r="Z1611" i="4"/>
  <c r="AC3701" i="4" l="1"/>
  <c r="AD3700" i="4"/>
  <c r="AL1610" i="4"/>
  <c r="AH1738" i="4"/>
  <c r="Z1612" i="4"/>
  <c r="AC3702" i="4" l="1"/>
  <c r="AD3701" i="4"/>
  <c r="AL1611" i="4"/>
  <c r="AH1739" i="4"/>
  <c r="Z1613" i="4"/>
  <c r="AC3703" i="4" l="1"/>
  <c r="AD3702" i="4"/>
  <c r="AL1612" i="4"/>
  <c r="AH1740" i="4"/>
  <c r="Z1614" i="4"/>
  <c r="AC3704" i="4" l="1"/>
  <c r="AD3703" i="4"/>
  <c r="AL1613" i="4"/>
  <c r="AH1741" i="4"/>
  <c r="Z1615" i="4"/>
  <c r="AC3705" i="4" l="1"/>
  <c r="AD3704" i="4"/>
  <c r="AL1614" i="4"/>
  <c r="AH1742" i="4"/>
  <c r="Z1616" i="4"/>
  <c r="AC3706" i="4" l="1"/>
  <c r="AD3705" i="4"/>
  <c r="AL1615" i="4"/>
  <c r="AH1743" i="4"/>
  <c r="Z1617" i="4"/>
  <c r="AC3707" i="4" l="1"/>
  <c r="AD3706" i="4"/>
  <c r="AL1616" i="4"/>
  <c r="AH1744" i="4"/>
  <c r="Z1618" i="4"/>
  <c r="AC3708" i="4" l="1"/>
  <c r="AD3707" i="4"/>
  <c r="AL1617" i="4"/>
  <c r="AH1745" i="4"/>
  <c r="Z1619" i="4"/>
  <c r="AC3709" i="4" l="1"/>
  <c r="AD3708" i="4"/>
  <c r="AL1618" i="4"/>
  <c r="AH1746" i="4"/>
  <c r="Z1620" i="4"/>
  <c r="AC3710" i="4" l="1"/>
  <c r="AD3709" i="4"/>
  <c r="AL1619" i="4"/>
  <c r="AH1747" i="4"/>
  <c r="Z1621" i="4"/>
  <c r="AC3711" i="4" l="1"/>
  <c r="AD3710" i="4"/>
  <c r="AL1620" i="4"/>
  <c r="AH1748" i="4"/>
  <c r="Z1622" i="4"/>
  <c r="AC3712" i="4" l="1"/>
  <c r="AD3711" i="4"/>
  <c r="AL1621" i="4"/>
  <c r="AH1749" i="4"/>
  <c r="Z1623" i="4"/>
  <c r="AC3713" i="4" l="1"/>
  <c r="AD3712" i="4"/>
  <c r="AL1622" i="4"/>
  <c r="AH1750" i="4"/>
  <c r="Z1624" i="4"/>
  <c r="AC3714" i="4" l="1"/>
  <c r="AD3713" i="4"/>
  <c r="AL1623" i="4"/>
  <c r="AH1751" i="4"/>
  <c r="Z1625" i="4"/>
  <c r="AC3715" i="4" l="1"/>
  <c r="AD3714" i="4"/>
  <c r="AL1624" i="4"/>
  <c r="AH1752" i="4"/>
  <c r="Z1626" i="4"/>
  <c r="AC3716" i="4" l="1"/>
  <c r="AD3715" i="4"/>
  <c r="AL1625" i="4"/>
  <c r="AH1753" i="4"/>
  <c r="Z1627" i="4"/>
  <c r="AC3717" i="4" l="1"/>
  <c r="AD3716" i="4"/>
  <c r="AL1626" i="4"/>
  <c r="AH1754" i="4"/>
  <c r="Z1628" i="4"/>
  <c r="AC3718" i="4" l="1"/>
  <c r="AD3717" i="4"/>
  <c r="AL1627" i="4"/>
  <c r="AH1755" i="4"/>
  <c r="Z1629" i="4"/>
  <c r="AC3719" i="4" l="1"/>
  <c r="AD3718" i="4"/>
  <c r="AL1628" i="4"/>
  <c r="AH1756" i="4"/>
  <c r="Z1630" i="4"/>
  <c r="AC3720" i="4" l="1"/>
  <c r="AD3719" i="4"/>
  <c r="AL1629" i="4"/>
  <c r="AH1757" i="4"/>
  <c r="Z1631" i="4"/>
  <c r="AC3721" i="4" l="1"/>
  <c r="AD3720" i="4"/>
  <c r="AL1630" i="4"/>
  <c r="AH1758" i="4"/>
  <c r="Z1632" i="4"/>
  <c r="AC3722" i="4" l="1"/>
  <c r="AD3721" i="4"/>
  <c r="AL1631" i="4"/>
  <c r="AH1759" i="4"/>
  <c r="Z1633" i="4"/>
  <c r="AC3723" i="4" l="1"/>
  <c r="AD3722" i="4"/>
  <c r="AL1632" i="4"/>
  <c r="AH1760" i="4"/>
  <c r="Z1634" i="4"/>
  <c r="AC3724" i="4" l="1"/>
  <c r="AD3723" i="4"/>
  <c r="AL1633" i="4"/>
  <c r="AH1761" i="4"/>
  <c r="Z1635" i="4"/>
  <c r="AC3725" i="4" l="1"/>
  <c r="AD3724" i="4"/>
  <c r="AL1634" i="4"/>
  <c r="AH1762" i="4"/>
  <c r="Z1636" i="4"/>
  <c r="AC3726" i="4" l="1"/>
  <c r="AD3725" i="4"/>
  <c r="AL1635" i="4"/>
  <c r="AH1763" i="4"/>
  <c r="Z1637" i="4"/>
  <c r="AC3727" i="4" l="1"/>
  <c r="AD3726" i="4"/>
  <c r="AL1636" i="4"/>
  <c r="AH1764" i="4"/>
  <c r="Z1638" i="4"/>
  <c r="AC3728" i="4" l="1"/>
  <c r="AD3727" i="4"/>
  <c r="AL1637" i="4"/>
  <c r="AH1765" i="4"/>
  <c r="Z1639" i="4"/>
  <c r="AC3729" i="4" l="1"/>
  <c r="AD3728" i="4"/>
  <c r="AL1638" i="4"/>
  <c r="AH1766" i="4"/>
  <c r="Z1640" i="4"/>
  <c r="AC3730" i="4" l="1"/>
  <c r="AD3729" i="4"/>
  <c r="AL1639" i="4"/>
  <c r="AH1767" i="4"/>
  <c r="Z1641" i="4"/>
  <c r="AC3731" i="4" l="1"/>
  <c r="AD3730" i="4"/>
  <c r="AL1640" i="4"/>
  <c r="AH1768" i="4"/>
  <c r="Z1642" i="4"/>
  <c r="AC3732" i="4" l="1"/>
  <c r="AD3731" i="4"/>
  <c r="AL1641" i="4"/>
  <c r="AH1769" i="4"/>
  <c r="Z1643" i="4"/>
  <c r="AC3733" i="4" l="1"/>
  <c r="AD3732" i="4"/>
  <c r="AL1642" i="4"/>
  <c r="AH1770" i="4"/>
  <c r="Z1644" i="4"/>
  <c r="AC3734" i="4" l="1"/>
  <c r="AD3733" i="4"/>
  <c r="AL1643" i="4"/>
  <c r="AH1771" i="4"/>
  <c r="Z1645" i="4"/>
  <c r="AC3735" i="4" l="1"/>
  <c r="AD3734" i="4"/>
  <c r="AL1644" i="4"/>
  <c r="AH1772" i="4"/>
  <c r="Z1646" i="4"/>
  <c r="AC3736" i="4" l="1"/>
  <c r="AD3735" i="4"/>
  <c r="AL1645" i="4"/>
  <c r="AH1773" i="4"/>
  <c r="Z1647" i="4"/>
  <c r="AC3737" i="4" l="1"/>
  <c r="AD3736" i="4"/>
  <c r="AL1646" i="4"/>
  <c r="AH1774" i="4"/>
  <c r="Z1648" i="4"/>
  <c r="AC3738" i="4" l="1"/>
  <c r="AD3737" i="4"/>
  <c r="AL1647" i="4"/>
  <c r="AH1775" i="4"/>
  <c r="Z1649" i="4"/>
  <c r="AC3739" i="4" l="1"/>
  <c r="AD3738" i="4"/>
  <c r="AL1648" i="4"/>
  <c r="AH1776" i="4"/>
  <c r="Z1650" i="4"/>
  <c r="AC3740" i="4" l="1"/>
  <c r="AD3739" i="4"/>
  <c r="AL1649" i="4"/>
  <c r="AH1777" i="4"/>
  <c r="Z1651" i="4"/>
  <c r="AC3741" i="4" l="1"/>
  <c r="AD3740" i="4"/>
  <c r="AL1650" i="4"/>
  <c r="AH1778" i="4"/>
  <c r="Z1652" i="4"/>
  <c r="AC3742" i="4" l="1"/>
  <c r="AD3741" i="4"/>
  <c r="AL1651" i="4"/>
  <c r="AH1779" i="4"/>
  <c r="Z1653" i="4"/>
  <c r="AC3743" i="4" l="1"/>
  <c r="AD3742" i="4"/>
  <c r="AL1652" i="4"/>
  <c r="AH1780" i="4"/>
  <c r="Z1654" i="4"/>
  <c r="AC3744" i="4" l="1"/>
  <c r="AD3743" i="4"/>
  <c r="AL1653" i="4"/>
  <c r="AH1781" i="4"/>
  <c r="Z1655" i="4"/>
  <c r="AC3745" i="4" l="1"/>
  <c r="AD3744" i="4"/>
  <c r="AL1654" i="4"/>
  <c r="AH1782" i="4"/>
  <c r="Z1656" i="4"/>
  <c r="AC3746" i="4" l="1"/>
  <c r="AD3745" i="4"/>
  <c r="AL1655" i="4"/>
  <c r="AH1783" i="4"/>
  <c r="Z1657" i="4"/>
  <c r="AC3747" i="4" l="1"/>
  <c r="AD3746" i="4"/>
  <c r="AL1656" i="4"/>
  <c r="AH1784" i="4"/>
  <c r="Z1658" i="4"/>
  <c r="AC3748" i="4" l="1"/>
  <c r="AD3747" i="4"/>
  <c r="AL1657" i="4"/>
  <c r="AH1785" i="4"/>
  <c r="Z1659" i="4"/>
  <c r="AC3749" i="4" l="1"/>
  <c r="AD3748" i="4"/>
  <c r="AL1658" i="4"/>
  <c r="AH1786" i="4"/>
  <c r="Z1660" i="4"/>
  <c r="AC3750" i="4" l="1"/>
  <c r="AD3749" i="4"/>
  <c r="AL1659" i="4"/>
  <c r="AH1787" i="4"/>
  <c r="Z1661" i="4"/>
  <c r="AC3751" i="4" l="1"/>
  <c r="AD3750" i="4"/>
  <c r="AL1660" i="4"/>
  <c r="AH1788" i="4"/>
  <c r="Z1662" i="4"/>
  <c r="AC3752" i="4" l="1"/>
  <c r="AD3751" i="4"/>
  <c r="AL1661" i="4"/>
  <c r="AH1789" i="4"/>
  <c r="Z1663" i="4"/>
  <c r="AC3753" i="4" l="1"/>
  <c r="AD3752" i="4"/>
  <c r="AL1662" i="4"/>
  <c r="AH1790" i="4"/>
  <c r="Z1664" i="4"/>
  <c r="AC3754" i="4" l="1"/>
  <c r="AD3753" i="4"/>
  <c r="AL1663" i="4"/>
  <c r="AH1791" i="4"/>
  <c r="Z1665" i="4"/>
  <c r="AC3755" i="4" l="1"/>
  <c r="AD3754" i="4"/>
  <c r="AL1664" i="4"/>
  <c r="AH1792" i="4"/>
  <c r="Z1666" i="4"/>
  <c r="AC3756" i="4" l="1"/>
  <c r="AD3755" i="4"/>
  <c r="AL1665" i="4"/>
  <c r="AH1793" i="4"/>
  <c r="Z1667" i="4"/>
  <c r="AC3757" i="4" l="1"/>
  <c r="AD3756" i="4"/>
  <c r="AL1666" i="4"/>
  <c r="AH1794" i="4"/>
  <c r="Z1668" i="4"/>
  <c r="AC3758" i="4" l="1"/>
  <c r="AD3757" i="4"/>
  <c r="AL1667" i="4"/>
  <c r="AH1795" i="4"/>
  <c r="Z1669" i="4"/>
  <c r="AC3759" i="4" l="1"/>
  <c r="AD3758" i="4"/>
  <c r="AL1668" i="4"/>
  <c r="AH1796" i="4"/>
  <c r="Z1670" i="4"/>
  <c r="AC3760" i="4" l="1"/>
  <c r="AD3759" i="4"/>
  <c r="AL1669" i="4"/>
  <c r="AH1797" i="4"/>
  <c r="Z1671" i="4"/>
  <c r="AC3761" i="4" l="1"/>
  <c r="AD3760" i="4"/>
  <c r="AL1670" i="4"/>
  <c r="AH1798" i="4"/>
  <c r="Z1672" i="4"/>
  <c r="AC3762" i="4" l="1"/>
  <c r="AD3761" i="4"/>
  <c r="AL1671" i="4"/>
  <c r="AH1799" i="4"/>
  <c r="Z1673" i="4"/>
  <c r="AC3763" i="4" l="1"/>
  <c r="AD3762" i="4"/>
  <c r="AL1672" i="4"/>
  <c r="AH1800" i="4"/>
  <c r="Z1674" i="4"/>
  <c r="AC3764" i="4" l="1"/>
  <c r="AD3763" i="4"/>
  <c r="AL1673" i="4"/>
  <c r="AH1801" i="4"/>
  <c r="Z1675" i="4"/>
  <c r="AC3765" i="4" l="1"/>
  <c r="AD3764" i="4"/>
  <c r="AL1674" i="4"/>
  <c r="AH1802" i="4"/>
  <c r="Z1676" i="4"/>
  <c r="AC3766" i="4" l="1"/>
  <c r="AD3765" i="4"/>
  <c r="AL1675" i="4"/>
  <c r="AH1803" i="4"/>
  <c r="Z1677" i="4"/>
  <c r="AC3767" i="4" l="1"/>
  <c r="AD3766" i="4"/>
  <c r="AL1676" i="4"/>
  <c r="AH1804" i="4"/>
  <c r="Z1678" i="4"/>
  <c r="AC3768" i="4" l="1"/>
  <c r="AD3767" i="4"/>
  <c r="AL1677" i="4"/>
  <c r="AH1805" i="4"/>
  <c r="Z1679" i="4"/>
  <c r="AC3769" i="4" l="1"/>
  <c r="AD3768" i="4"/>
  <c r="AL1678" i="4"/>
  <c r="AH1806" i="4"/>
  <c r="Z1680" i="4"/>
  <c r="AC3770" i="4" l="1"/>
  <c r="AD3769" i="4"/>
  <c r="AL1679" i="4"/>
  <c r="AH1807" i="4"/>
  <c r="Z1681" i="4"/>
  <c r="AC3771" i="4" l="1"/>
  <c r="AD3770" i="4"/>
  <c r="AL1680" i="4"/>
  <c r="AH1808" i="4"/>
  <c r="Z1682" i="4"/>
  <c r="AC3772" i="4" l="1"/>
  <c r="AD3771" i="4"/>
  <c r="AL1681" i="4"/>
  <c r="AH1809" i="4"/>
  <c r="Z1683" i="4"/>
  <c r="AC3773" i="4" l="1"/>
  <c r="AD3772" i="4"/>
  <c r="AL1682" i="4"/>
  <c r="AH1810" i="4"/>
  <c r="Z1684" i="4"/>
  <c r="AC3774" i="4" l="1"/>
  <c r="AD3773" i="4"/>
  <c r="AL1683" i="4"/>
  <c r="AH1811" i="4"/>
  <c r="Z1685" i="4"/>
  <c r="AC3775" i="4" l="1"/>
  <c r="AD3774" i="4"/>
  <c r="AL1684" i="4"/>
  <c r="AH1812" i="4"/>
  <c r="Z1686" i="4"/>
  <c r="AC3776" i="4" l="1"/>
  <c r="AD3775" i="4"/>
  <c r="AL1685" i="4"/>
  <c r="AH1813" i="4"/>
  <c r="Z1687" i="4"/>
  <c r="AC3777" i="4" l="1"/>
  <c r="AD3776" i="4"/>
  <c r="AL1686" i="4"/>
  <c r="AH1814" i="4"/>
  <c r="Z1688" i="4"/>
  <c r="AC3778" i="4" l="1"/>
  <c r="AD3777" i="4"/>
  <c r="AL1687" i="4"/>
  <c r="AH1815" i="4"/>
  <c r="Z1689" i="4"/>
  <c r="AC3779" i="4" l="1"/>
  <c r="AD3778" i="4"/>
  <c r="AL1688" i="4"/>
  <c r="AH1816" i="4"/>
  <c r="Z1690" i="4"/>
  <c r="AC3780" i="4" l="1"/>
  <c r="AD3779" i="4"/>
  <c r="AL1689" i="4"/>
  <c r="AH1817" i="4"/>
  <c r="Z1691" i="4"/>
  <c r="AC3781" i="4" l="1"/>
  <c r="AD3780" i="4"/>
  <c r="AL1690" i="4"/>
  <c r="AH1818" i="4"/>
  <c r="Z1692" i="4"/>
  <c r="AC3782" i="4" l="1"/>
  <c r="AD3781" i="4"/>
  <c r="AL1691" i="4"/>
  <c r="AH1819" i="4"/>
  <c r="Z1693" i="4"/>
  <c r="AC3783" i="4" l="1"/>
  <c r="AD3782" i="4"/>
  <c r="AL1692" i="4"/>
  <c r="AH1820" i="4"/>
  <c r="Z1694" i="4"/>
  <c r="AC3784" i="4" l="1"/>
  <c r="AD3783" i="4"/>
  <c r="AL1693" i="4"/>
  <c r="AH1821" i="4"/>
  <c r="Z1695" i="4"/>
  <c r="AC3785" i="4" l="1"/>
  <c r="AD3784" i="4"/>
  <c r="AL1694" i="4"/>
  <c r="AH1822" i="4"/>
  <c r="Z1696" i="4"/>
  <c r="AC3786" i="4" l="1"/>
  <c r="AD3785" i="4"/>
  <c r="AL1695" i="4"/>
  <c r="AH1823" i="4"/>
  <c r="Z1697" i="4"/>
  <c r="AC3787" i="4" l="1"/>
  <c r="AD3786" i="4"/>
  <c r="AL1696" i="4"/>
  <c r="AH1824" i="4"/>
  <c r="Z1698" i="4"/>
  <c r="AC3788" i="4" l="1"/>
  <c r="AD3787" i="4"/>
  <c r="AL1697" i="4"/>
  <c r="AH1825" i="4"/>
  <c r="Z1699" i="4"/>
  <c r="AC3789" i="4" l="1"/>
  <c r="AD3788" i="4"/>
  <c r="AL1698" i="4"/>
  <c r="AH1826" i="4"/>
  <c r="Z1700" i="4"/>
  <c r="AC3790" i="4" l="1"/>
  <c r="AD3789" i="4"/>
  <c r="AL1699" i="4"/>
  <c r="AH1827" i="4"/>
  <c r="Z1701" i="4"/>
  <c r="AC3791" i="4" l="1"/>
  <c r="AD3790" i="4"/>
  <c r="AL1700" i="4"/>
  <c r="AH1828" i="4"/>
  <c r="Z1702" i="4"/>
  <c r="AC3792" i="4" l="1"/>
  <c r="AD3791" i="4"/>
  <c r="AL1701" i="4"/>
  <c r="AH1829" i="4"/>
  <c r="Z1703" i="4"/>
  <c r="AC3793" i="4" l="1"/>
  <c r="AD3792" i="4"/>
  <c r="AL1702" i="4"/>
  <c r="AH1830" i="4"/>
  <c r="Z1704" i="4"/>
  <c r="AC3794" i="4" l="1"/>
  <c r="AD3793" i="4"/>
  <c r="AL1703" i="4"/>
  <c r="AH1831" i="4"/>
  <c r="Z1705" i="4"/>
  <c r="AC3795" i="4" l="1"/>
  <c r="AD3794" i="4"/>
  <c r="AL1704" i="4"/>
  <c r="AH1832" i="4"/>
  <c r="Z1706" i="4"/>
  <c r="AC3796" i="4" l="1"/>
  <c r="AD3795" i="4"/>
  <c r="AL1705" i="4"/>
  <c r="AH1833" i="4"/>
  <c r="Z1707" i="4"/>
  <c r="AC3797" i="4" l="1"/>
  <c r="AD3796" i="4"/>
  <c r="AL1706" i="4"/>
  <c r="AH1834" i="4"/>
  <c r="Z1708" i="4"/>
  <c r="AC3798" i="4" l="1"/>
  <c r="AD3797" i="4"/>
  <c r="AL1707" i="4"/>
  <c r="AH1835" i="4"/>
  <c r="Z1709" i="4"/>
  <c r="AC3799" i="4" l="1"/>
  <c r="AD3798" i="4"/>
  <c r="AL1708" i="4"/>
  <c r="AH1836" i="4"/>
  <c r="Z1710" i="4"/>
  <c r="AC3800" i="4" l="1"/>
  <c r="AD3799" i="4"/>
  <c r="AL1709" i="4"/>
  <c r="AH1837" i="4"/>
  <c r="Z1711" i="4"/>
  <c r="AC3801" i="4" l="1"/>
  <c r="AD3800" i="4"/>
  <c r="AL1710" i="4"/>
  <c r="AH1838" i="4"/>
  <c r="Z1712" i="4"/>
  <c r="AC3802" i="4" l="1"/>
  <c r="AD3801" i="4"/>
  <c r="AL1711" i="4"/>
  <c r="AH1839" i="4"/>
  <c r="Z1713" i="4"/>
  <c r="AC3803" i="4" l="1"/>
  <c r="AD3802" i="4"/>
  <c r="AL1712" i="4"/>
  <c r="AH1840" i="4"/>
  <c r="Z1714" i="4"/>
  <c r="AC3804" i="4" l="1"/>
  <c r="AD3803" i="4"/>
  <c r="AL1713" i="4"/>
  <c r="AH1841" i="4"/>
  <c r="Z1715" i="4"/>
  <c r="AC3805" i="4" l="1"/>
  <c r="AD3804" i="4"/>
  <c r="AL1714" i="4"/>
  <c r="AH1842" i="4"/>
  <c r="Z1716" i="4"/>
  <c r="AC3806" i="4" l="1"/>
  <c r="AD3805" i="4"/>
  <c r="AL1715" i="4"/>
  <c r="AH1843" i="4"/>
  <c r="Z1717" i="4"/>
  <c r="AC3807" i="4" l="1"/>
  <c r="AD3806" i="4"/>
  <c r="AL1716" i="4"/>
  <c r="AH1844" i="4"/>
  <c r="Z1718" i="4"/>
  <c r="AC3808" i="4" l="1"/>
  <c r="AD3807" i="4"/>
  <c r="AL1717" i="4"/>
  <c r="AH1845" i="4"/>
  <c r="Z1719" i="4"/>
  <c r="AC3809" i="4" l="1"/>
  <c r="AD3808" i="4"/>
  <c r="AL1718" i="4"/>
  <c r="AH1846" i="4"/>
  <c r="Z1720" i="4"/>
  <c r="AC3810" i="4" l="1"/>
  <c r="AD3809" i="4"/>
  <c r="AL1719" i="4"/>
  <c r="AH1847" i="4"/>
  <c r="Z1721" i="4"/>
  <c r="AC3811" i="4" l="1"/>
  <c r="AD3810" i="4"/>
  <c r="AL1720" i="4"/>
  <c r="AH1848" i="4"/>
  <c r="Z1722" i="4"/>
  <c r="AC3812" i="4" l="1"/>
  <c r="AD3811" i="4"/>
  <c r="AL1721" i="4"/>
  <c r="AH1849" i="4"/>
  <c r="Z1723" i="4"/>
  <c r="AC3813" i="4" l="1"/>
  <c r="AD3812" i="4"/>
  <c r="AL1722" i="4"/>
  <c r="AH1850" i="4"/>
  <c r="Z1724" i="4"/>
  <c r="AC3814" i="4" l="1"/>
  <c r="AD3813" i="4"/>
  <c r="AL1723" i="4"/>
  <c r="AH1851" i="4"/>
  <c r="Z1725" i="4"/>
  <c r="AC3815" i="4" l="1"/>
  <c r="AD3814" i="4"/>
  <c r="AL1724" i="4"/>
  <c r="AH1852" i="4"/>
  <c r="Z1726" i="4"/>
  <c r="AC3816" i="4" l="1"/>
  <c r="AD3815" i="4"/>
  <c r="AL1725" i="4"/>
  <c r="AH1853" i="4"/>
  <c r="Z1727" i="4"/>
  <c r="AC3817" i="4" l="1"/>
  <c r="AD3816" i="4"/>
  <c r="AL1726" i="4"/>
  <c r="AH1854" i="4"/>
  <c r="Z1728" i="4"/>
  <c r="AC3818" i="4" l="1"/>
  <c r="AD3817" i="4"/>
  <c r="AL1727" i="4"/>
  <c r="AH1855" i="4"/>
  <c r="Z1729" i="4"/>
  <c r="AC3819" i="4" l="1"/>
  <c r="AD3818" i="4"/>
  <c r="AL1728" i="4"/>
  <c r="AH1856" i="4"/>
  <c r="Z1730" i="4"/>
  <c r="AC3820" i="4" l="1"/>
  <c r="AD3819" i="4"/>
  <c r="AL1729" i="4"/>
  <c r="AH1857" i="4"/>
  <c r="Z1731" i="4"/>
  <c r="AC3821" i="4" l="1"/>
  <c r="AD3820" i="4"/>
  <c r="AL1730" i="4"/>
  <c r="AH1858" i="4"/>
  <c r="Z1732" i="4"/>
  <c r="AC3822" i="4" l="1"/>
  <c r="AD3821" i="4"/>
  <c r="AL1731" i="4"/>
  <c r="AH1859" i="4"/>
  <c r="Z1733" i="4"/>
  <c r="AC3823" i="4" l="1"/>
  <c r="AD3822" i="4"/>
  <c r="AL1732" i="4"/>
  <c r="AH1860" i="4"/>
  <c r="Z1734" i="4"/>
  <c r="AC3824" i="4" l="1"/>
  <c r="AD3823" i="4"/>
  <c r="AL1733" i="4"/>
  <c r="AH1861" i="4"/>
  <c r="Z1735" i="4"/>
  <c r="AC3825" i="4" l="1"/>
  <c r="AD3824" i="4"/>
  <c r="AL1734" i="4"/>
  <c r="AH1862" i="4"/>
  <c r="Z1736" i="4"/>
  <c r="AC3826" i="4" l="1"/>
  <c r="AD3825" i="4"/>
  <c r="AL1735" i="4"/>
  <c r="AH1863" i="4"/>
  <c r="Z1737" i="4"/>
  <c r="AC3827" i="4" l="1"/>
  <c r="AD3826" i="4"/>
  <c r="AL1736" i="4"/>
  <c r="AH1864" i="4"/>
  <c r="Z1738" i="4"/>
  <c r="AC3828" i="4" l="1"/>
  <c r="AD3827" i="4"/>
  <c r="AL1737" i="4"/>
  <c r="AH1865" i="4"/>
  <c r="Z1739" i="4"/>
  <c r="AC3829" i="4" l="1"/>
  <c r="AD3828" i="4"/>
  <c r="AL1738" i="4"/>
  <c r="AH1866" i="4"/>
  <c r="Z1740" i="4"/>
  <c r="AC3830" i="4" l="1"/>
  <c r="AD3829" i="4"/>
  <c r="AL1739" i="4"/>
  <c r="AH1867" i="4"/>
  <c r="Z1741" i="4"/>
  <c r="AC3831" i="4" l="1"/>
  <c r="AD3830" i="4"/>
  <c r="AL1740" i="4"/>
  <c r="AH1868" i="4"/>
  <c r="Z1742" i="4"/>
  <c r="AC3832" i="4" l="1"/>
  <c r="AD3831" i="4"/>
  <c r="AL1741" i="4"/>
  <c r="AH1869" i="4"/>
  <c r="Z1743" i="4"/>
  <c r="AC3833" i="4" l="1"/>
  <c r="AD3832" i="4"/>
  <c r="AL1742" i="4"/>
  <c r="AH1870" i="4"/>
  <c r="Z1744" i="4"/>
  <c r="AC3834" i="4" l="1"/>
  <c r="AD3833" i="4"/>
  <c r="AL1743" i="4"/>
  <c r="AH1871" i="4"/>
  <c r="Z1745" i="4"/>
  <c r="AC3835" i="4" l="1"/>
  <c r="AD3834" i="4"/>
  <c r="AL1744" i="4"/>
  <c r="AH1872" i="4"/>
  <c r="Z1746" i="4"/>
  <c r="AC3836" i="4" l="1"/>
  <c r="AD3835" i="4"/>
  <c r="AL1745" i="4"/>
  <c r="AH1873" i="4"/>
  <c r="Z1747" i="4"/>
  <c r="AC3837" i="4" l="1"/>
  <c r="AD3836" i="4"/>
  <c r="AL1746" i="4"/>
  <c r="AH1874" i="4"/>
  <c r="Z1748" i="4"/>
  <c r="AC3838" i="4" l="1"/>
  <c r="AD3837" i="4"/>
  <c r="AL1747" i="4"/>
  <c r="AH1875" i="4"/>
  <c r="Z1749" i="4"/>
  <c r="AC3839" i="4" l="1"/>
  <c r="AD3838" i="4"/>
  <c r="AL1748" i="4"/>
  <c r="AH1876" i="4"/>
  <c r="Z1750" i="4"/>
  <c r="AC3840" i="4" l="1"/>
  <c r="AD3839" i="4"/>
  <c r="AL1749" i="4"/>
  <c r="AH1877" i="4"/>
  <c r="Z1751" i="4"/>
  <c r="AC3841" i="4" l="1"/>
  <c r="AD3840" i="4"/>
  <c r="AL1750" i="4"/>
  <c r="AH1878" i="4"/>
  <c r="Z1752" i="4"/>
  <c r="AC3842" i="4" l="1"/>
  <c r="AD3841" i="4"/>
  <c r="AL1751" i="4"/>
  <c r="AH1879" i="4"/>
  <c r="Z1753" i="4"/>
  <c r="AC3843" i="4" l="1"/>
  <c r="AD3842" i="4"/>
  <c r="AL1752" i="4"/>
  <c r="AH1880" i="4"/>
  <c r="Z1754" i="4"/>
  <c r="AC3844" i="4" l="1"/>
  <c r="AD3843" i="4"/>
  <c r="AL1753" i="4"/>
  <c r="AH1881" i="4"/>
  <c r="Z1755" i="4"/>
  <c r="AC3845" i="4" l="1"/>
  <c r="AD3844" i="4"/>
  <c r="AL1754" i="4"/>
  <c r="AH1882" i="4"/>
  <c r="Z1756" i="4"/>
  <c r="AC3846" i="4" l="1"/>
  <c r="AD3845" i="4"/>
  <c r="AL1755" i="4"/>
  <c r="AH1883" i="4"/>
  <c r="Z1757" i="4"/>
  <c r="AC3847" i="4" l="1"/>
  <c r="AD3846" i="4"/>
  <c r="AL1756" i="4"/>
  <c r="AH1884" i="4"/>
  <c r="Z1758" i="4"/>
  <c r="AC3848" i="4" l="1"/>
  <c r="AD3847" i="4"/>
  <c r="AL1757" i="4"/>
  <c r="AH1885" i="4"/>
  <c r="Z1759" i="4"/>
  <c r="AC3849" i="4" l="1"/>
  <c r="AD3848" i="4"/>
  <c r="AL1758" i="4"/>
  <c r="AH1886" i="4"/>
  <c r="Z1760" i="4"/>
  <c r="AC3850" i="4" l="1"/>
  <c r="AD3849" i="4"/>
  <c r="AL1759" i="4"/>
  <c r="AH1887" i="4"/>
  <c r="Z1761" i="4"/>
  <c r="AC3851" i="4" l="1"/>
  <c r="AD3850" i="4"/>
  <c r="AL1760" i="4"/>
  <c r="AH1888" i="4"/>
  <c r="Z1762" i="4"/>
  <c r="AC3852" i="4" l="1"/>
  <c r="AD3851" i="4"/>
  <c r="AL1761" i="4"/>
  <c r="AH1889" i="4"/>
  <c r="Z1763" i="4"/>
  <c r="AC3853" i="4" l="1"/>
  <c r="AD3852" i="4"/>
  <c r="AL1762" i="4"/>
  <c r="AH1890" i="4"/>
  <c r="Z1764" i="4"/>
  <c r="AC3854" i="4" l="1"/>
  <c r="AD3853" i="4"/>
  <c r="AL1763" i="4"/>
  <c r="AH1891" i="4"/>
  <c r="Z1765" i="4"/>
  <c r="AC3855" i="4" l="1"/>
  <c r="AD3854" i="4"/>
  <c r="AL1764" i="4"/>
  <c r="AH1892" i="4"/>
  <c r="Z1766" i="4"/>
  <c r="AC3856" i="4" l="1"/>
  <c r="AD3855" i="4"/>
  <c r="AL1765" i="4"/>
  <c r="AH1893" i="4"/>
  <c r="Z1767" i="4"/>
  <c r="AC3857" i="4" l="1"/>
  <c r="AD3856" i="4"/>
  <c r="AL1766" i="4"/>
  <c r="AH1894" i="4"/>
  <c r="Z1768" i="4"/>
  <c r="AC3858" i="4" l="1"/>
  <c r="AD3857" i="4"/>
  <c r="AL1767" i="4"/>
  <c r="AH1895" i="4"/>
  <c r="Z1769" i="4"/>
  <c r="AC3859" i="4" l="1"/>
  <c r="AD3858" i="4"/>
  <c r="AL1768" i="4"/>
  <c r="AH1896" i="4"/>
  <c r="Z1770" i="4"/>
  <c r="AC3860" i="4" l="1"/>
  <c r="AD3859" i="4"/>
  <c r="AL1769" i="4"/>
  <c r="AH1897" i="4"/>
  <c r="Z1771" i="4"/>
  <c r="AC3861" i="4" l="1"/>
  <c r="AD3860" i="4"/>
  <c r="AL1770" i="4"/>
  <c r="AH1898" i="4"/>
  <c r="Z1772" i="4"/>
  <c r="AC3862" i="4" l="1"/>
  <c r="AD3861" i="4"/>
  <c r="AL1771" i="4"/>
  <c r="AH1899" i="4"/>
  <c r="Z1773" i="4"/>
  <c r="AC3863" i="4" l="1"/>
  <c r="AD3862" i="4"/>
  <c r="AL1772" i="4"/>
  <c r="AH1900" i="4"/>
  <c r="Z1774" i="4"/>
  <c r="AC3864" i="4" l="1"/>
  <c r="AD3863" i="4"/>
  <c r="AL1773" i="4"/>
  <c r="AH1901" i="4"/>
  <c r="Z1775" i="4"/>
  <c r="AC3865" i="4" l="1"/>
  <c r="AD3864" i="4"/>
  <c r="AL1774" i="4"/>
  <c r="AH1902" i="4"/>
  <c r="Z1776" i="4"/>
  <c r="AC3866" i="4" l="1"/>
  <c r="AD3865" i="4"/>
  <c r="AL1775" i="4"/>
  <c r="AH1903" i="4"/>
  <c r="Z1777" i="4"/>
  <c r="AC3867" i="4" l="1"/>
  <c r="AD3866" i="4"/>
  <c r="AL1776" i="4"/>
  <c r="AH1904" i="4"/>
  <c r="Z1778" i="4"/>
  <c r="AC3868" i="4" l="1"/>
  <c r="AD3867" i="4"/>
  <c r="AL1777" i="4"/>
  <c r="AH1905" i="4"/>
  <c r="Z1779" i="4"/>
  <c r="AC3869" i="4" l="1"/>
  <c r="AD3868" i="4"/>
  <c r="AL1778" i="4"/>
  <c r="AH1906" i="4"/>
  <c r="Z1780" i="4"/>
  <c r="AC3870" i="4" l="1"/>
  <c r="AD3869" i="4"/>
  <c r="AL1779" i="4"/>
  <c r="AH1907" i="4"/>
  <c r="Z1781" i="4"/>
  <c r="AC3871" i="4" l="1"/>
  <c r="AD3870" i="4"/>
  <c r="AL1780" i="4"/>
  <c r="AH1908" i="4"/>
  <c r="Z1782" i="4"/>
  <c r="AC3872" i="4" l="1"/>
  <c r="AD3871" i="4"/>
  <c r="AL1781" i="4"/>
  <c r="AH1909" i="4"/>
  <c r="Z1783" i="4"/>
  <c r="AC3873" i="4" l="1"/>
  <c r="AD3872" i="4"/>
  <c r="AL1782" i="4"/>
  <c r="AH1910" i="4"/>
  <c r="Z1784" i="4"/>
  <c r="AC3874" i="4" l="1"/>
  <c r="AD3873" i="4"/>
  <c r="AL1783" i="4"/>
  <c r="AH1911" i="4"/>
  <c r="Z1785" i="4"/>
  <c r="AC3875" i="4" l="1"/>
  <c r="AD3874" i="4"/>
  <c r="AL1784" i="4"/>
  <c r="AH1912" i="4"/>
  <c r="Z1786" i="4"/>
  <c r="AC3876" i="4" l="1"/>
  <c r="AD3875" i="4"/>
  <c r="AL1785" i="4"/>
  <c r="AH1913" i="4"/>
  <c r="Z1787" i="4"/>
  <c r="AC3877" i="4" l="1"/>
  <c r="AD3876" i="4"/>
  <c r="AL1786" i="4"/>
  <c r="AH1914" i="4"/>
  <c r="Z1788" i="4"/>
  <c r="AC3878" i="4" l="1"/>
  <c r="AD3877" i="4"/>
  <c r="AL1787" i="4"/>
  <c r="AH1915" i="4"/>
  <c r="Z1789" i="4"/>
  <c r="AC3879" i="4" l="1"/>
  <c r="AD3878" i="4"/>
  <c r="AL1788" i="4"/>
  <c r="AH1916" i="4"/>
  <c r="Z1790" i="4"/>
  <c r="AC3880" i="4" l="1"/>
  <c r="AD3879" i="4"/>
  <c r="AL1789" i="4"/>
  <c r="AH1917" i="4"/>
  <c r="Z1791" i="4"/>
  <c r="AC3881" i="4" l="1"/>
  <c r="AD3880" i="4"/>
  <c r="AL1790" i="4"/>
  <c r="AH1918" i="4"/>
  <c r="Z1792" i="4"/>
  <c r="AC3882" i="4" l="1"/>
  <c r="AD3881" i="4"/>
  <c r="AL1791" i="4"/>
  <c r="AH1919" i="4"/>
  <c r="Z1793" i="4"/>
  <c r="AC3883" i="4" l="1"/>
  <c r="AD3882" i="4"/>
  <c r="AL1792" i="4"/>
  <c r="AH1920" i="4"/>
  <c r="Z1794" i="4"/>
  <c r="AC3884" i="4" l="1"/>
  <c r="AD3883" i="4"/>
  <c r="AL1793" i="4"/>
  <c r="AH1921" i="4"/>
  <c r="Z1795" i="4"/>
  <c r="AC3885" i="4" l="1"/>
  <c r="AD3884" i="4"/>
  <c r="AL1794" i="4"/>
  <c r="AH1922" i="4"/>
  <c r="Z1796" i="4"/>
  <c r="AC3886" i="4" l="1"/>
  <c r="AD3885" i="4"/>
  <c r="AL1795" i="4"/>
  <c r="AH1923" i="4"/>
  <c r="Z1797" i="4"/>
  <c r="AC3887" i="4" l="1"/>
  <c r="AD3886" i="4"/>
  <c r="AL1796" i="4"/>
  <c r="AH1924" i="4"/>
  <c r="Z1798" i="4"/>
  <c r="AC3888" i="4" l="1"/>
  <c r="AD3887" i="4"/>
  <c r="AL1797" i="4"/>
  <c r="AH1925" i="4"/>
  <c r="Z1799" i="4"/>
  <c r="AC3889" i="4" l="1"/>
  <c r="AD3888" i="4"/>
  <c r="AL1798" i="4"/>
  <c r="AH1926" i="4"/>
  <c r="Z1800" i="4"/>
  <c r="AC3890" i="4" l="1"/>
  <c r="AD3889" i="4"/>
  <c r="AL1799" i="4"/>
  <c r="AH1927" i="4"/>
  <c r="Z1801" i="4"/>
  <c r="AC3891" i="4" l="1"/>
  <c r="AD3890" i="4"/>
  <c r="AL1800" i="4"/>
  <c r="AH1928" i="4"/>
  <c r="Z1802" i="4"/>
  <c r="AC3892" i="4" l="1"/>
  <c r="AD3891" i="4"/>
  <c r="AL1801" i="4"/>
  <c r="AH1929" i="4"/>
  <c r="Z1803" i="4"/>
  <c r="AC3893" i="4" l="1"/>
  <c r="AD3892" i="4"/>
  <c r="AL1802" i="4"/>
  <c r="AH1930" i="4"/>
  <c r="Z1804" i="4"/>
  <c r="AC3894" i="4" l="1"/>
  <c r="AD3893" i="4"/>
  <c r="AL1803" i="4"/>
  <c r="AH1931" i="4"/>
  <c r="Z1805" i="4"/>
  <c r="AC3895" i="4" l="1"/>
  <c r="AD3894" i="4"/>
  <c r="AL1804" i="4"/>
  <c r="AH1932" i="4"/>
  <c r="Z1806" i="4"/>
  <c r="AC3896" i="4" l="1"/>
  <c r="AD3895" i="4"/>
  <c r="AL1805" i="4"/>
  <c r="AH1933" i="4"/>
  <c r="Z1807" i="4"/>
  <c r="AC3897" i="4" l="1"/>
  <c r="AD3896" i="4"/>
  <c r="AL1806" i="4"/>
  <c r="AH1934" i="4"/>
  <c r="Z1808" i="4"/>
  <c r="AC3898" i="4" l="1"/>
  <c r="AD3897" i="4"/>
  <c r="AL1807" i="4"/>
  <c r="AH1935" i="4"/>
  <c r="Z1809" i="4"/>
  <c r="AC3899" i="4" l="1"/>
  <c r="AD3898" i="4"/>
  <c r="AL1808" i="4"/>
  <c r="AH1936" i="4"/>
  <c r="Z1810" i="4"/>
  <c r="AC3900" i="4" l="1"/>
  <c r="AD3899" i="4"/>
  <c r="AL1809" i="4"/>
  <c r="AH1937" i="4"/>
  <c r="Z1811" i="4"/>
  <c r="AC3901" i="4" l="1"/>
  <c r="AD3900" i="4"/>
  <c r="AL1810" i="4"/>
  <c r="AH1938" i="4"/>
  <c r="Z1812" i="4"/>
  <c r="AC3902" i="4" l="1"/>
  <c r="AD3901" i="4"/>
  <c r="AL1811" i="4"/>
  <c r="AH1939" i="4"/>
  <c r="Z1813" i="4"/>
  <c r="AC3903" i="4" l="1"/>
  <c r="AD3902" i="4"/>
  <c r="AL1812" i="4"/>
  <c r="AH1940" i="4"/>
  <c r="Z1814" i="4"/>
  <c r="AC3904" i="4" l="1"/>
  <c r="AD3903" i="4"/>
  <c r="AL1813" i="4"/>
  <c r="AH1941" i="4"/>
  <c r="Z1815" i="4"/>
  <c r="AC3905" i="4" l="1"/>
  <c r="AD3904" i="4"/>
  <c r="AL1814" i="4"/>
  <c r="AH1942" i="4"/>
  <c r="Z1816" i="4"/>
  <c r="AC3906" i="4" l="1"/>
  <c r="AD3905" i="4"/>
  <c r="AL1815" i="4"/>
  <c r="AH1943" i="4"/>
  <c r="Z1817" i="4"/>
  <c r="AC3907" i="4" l="1"/>
  <c r="AD3906" i="4"/>
  <c r="AL1816" i="4"/>
  <c r="AH1944" i="4"/>
  <c r="Z1818" i="4"/>
  <c r="AC3908" i="4" l="1"/>
  <c r="AD3907" i="4"/>
  <c r="AL1817" i="4"/>
  <c r="AH1945" i="4"/>
  <c r="Z1819" i="4"/>
  <c r="AC3909" i="4" l="1"/>
  <c r="AD3908" i="4"/>
  <c r="AL1818" i="4"/>
  <c r="AH1946" i="4"/>
  <c r="Z1820" i="4"/>
  <c r="AC3910" i="4" l="1"/>
  <c r="AD3909" i="4"/>
  <c r="AL1819" i="4"/>
  <c r="AH1947" i="4"/>
  <c r="Z1821" i="4"/>
  <c r="AC3911" i="4" l="1"/>
  <c r="AD3910" i="4"/>
  <c r="AL1820" i="4"/>
  <c r="AH1948" i="4"/>
  <c r="Z1822" i="4"/>
  <c r="AC3912" i="4" l="1"/>
  <c r="AD3911" i="4"/>
  <c r="AL1821" i="4"/>
  <c r="AH1949" i="4"/>
  <c r="Z1823" i="4"/>
  <c r="AC3913" i="4" l="1"/>
  <c r="AD3912" i="4"/>
  <c r="AL1822" i="4"/>
  <c r="AH1950" i="4"/>
  <c r="Z1824" i="4"/>
  <c r="AC3914" i="4" l="1"/>
  <c r="AD3913" i="4"/>
  <c r="AL1823" i="4"/>
  <c r="AH1951" i="4"/>
  <c r="Z1825" i="4"/>
  <c r="AC3915" i="4" l="1"/>
  <c r="AD3914" i="4"/>
  <c r="AL1824" i="4"/>
  <c r="AH1952" i="4"/>
  <c r="Z1826" i="4"/>
  <c r="AC3916" i="4" l="1"/>
  <c r="AD3915" i="4"/>
  <c r="AL1825" i="4"/>
  <c r="AH1953" i="4"/>
  <c r="Z1827" i="4"/>
  <c r="AC3917" i="4" l="1"/>
  <c r="AD3916" i="4"/>
  <c r="AL1826" i="4"/>
  <c r="AH1954" i="4"/>
  <c r="Z1828" i="4"/>
  <c r="AC3918" i="4" l="1"/>
  <c r="AD3917" i="4"/>
  <c r="AL1827" i="4"/>
  <c r="AH1955" i="4"/>
  <c r="Z1829" i="4"/>
  <c r="AC3919" i="4" l="1"/>
  <c r="AD3918" i="4"/>
  <c r="AL1828" i="4"/>
  <c r="AH1956" i="4"/>
  <c r="Z1830" i="4"/>
  <c r="AC3920" i="4" l="1"/>
  <c r="AD3919" i="4"/>
  <c r="AL1829" i="4"/>
  <c r="AH1957" i="4"/>
  <c r="Z1831" i="4"/>
  <c r="AC3921" i="4" l="1"/>
  <c r="AD3920" i="4"/>
  <c r="AL1830" i="4"/>
  <c r="AH1958" i="4"/>
  <c r="Z1832" i="4"/>
  <c r="AC3922" i="4" l="1"/>
  <c r="AD3921" i="4"/>
  <c r="AL1831" i="4"/>
  <c r="AH1959" i="4"/>
  <c r="Z1833" i="4"/>
  <c r="AC3923" i="4" l="1"/>
  <c r="AD3922" i="4"/>
  <c r="AL1832" i="4"/>
  <c r="AH1960" i="4"/>
  <c r="Z1834" i="4"/>
  <c r="AC3924" i="4" l="1"/>
  <c r="AD3923" i="4"/>
  <c r="AL1833" i="4"/>
  <c r="AH1961" i="4"/>
  <c r="Z1835" i="4"/>
  <c r="AC3925" i="4" l="1"/>
  <c r="AD3924" i="4"/>
  <c r="AL1834" i="4"/>
  <c r="AH1962" i="4"/>
  <c r="Z1836" i="4"/>
  <c r="AC3926" i="4" l="1"/>
  <c r="AD3925" i="4"/>
  <c r="AL1835" i="4"/>
  <c r="AH1963" i="4"/>
  <c r="Z1837" i="4"/>
  <c r="AC3927" i="4" l="1"/>
  <c r="AD3926" i="4"/>
  <c r="AL1836" i="4"/>
  <c r="AH1964" i="4"/>
  <c r="Z1838" i="4"/>
  <c r="AC3928" i="4" l="1"/>
  <c r="AD3927" i="4"/>
  <c r="AL1837" i="4"/>
  <c r="AH1965" i="4"/>
  <c r="Z1839" i="4"/>
  <c r="AC3929" i="4" l="1"/>
  <c r="AD3928" i="4"/>
  <c r="AL1838" i="4"/>
  <c r="AH1966" i="4"/>
  <c r="Z1840" i="4"/>
  <c r="AC3930" i="4" l="1"/>
  <c r="AD3929" i="4"/>
  <c r="AL1839" i="4"/>
  <c r="AH1967" i="4"/>
  <c r="Z1841" i="4"/>
  <c r="AC3931" i="4" l="1"/>
  <c r="AD3930" i="4"/>
  <c r="AL1840" i="4"/>
  <c r="AH1968" i="4"/>
  <c r="Z1842" i="4"/>
  <c r="AC3932" i="4" l="1"/>
  <c r="AD3931" i="4"/>
  <c r="AL1841" i="4"/>
  <c r="AH1969" i="4"/>
  <c r="Z1843" i="4"/>
  <c r="AC3933" i="4" l="1"/>
  <c r="AD3932" i="4"/>
  <c r="AL1842" i="4"/>
  <c r="AH1970" i="4"/>
  <c r="Z1844" i="4"/>
  <c r="AC3934" i="4" l="1"/>
  <c r="AD3933" i="4"/>
  <c r="AL1843" i="4"/>
  <c r="AH1971" i="4"/>
  <c r="Z1845" i="4"/>
  <c r="AC3935" i="4" l="1"/>
  <c r="AD3934" i="4"/>
  <c r="AL1844" i="4"/>
  <c r="AH1972" i="4"/>
  <c r="Z1846" i="4"/>
  <c r="AC3936" i="4" l="1"/>
  <c r="AD3935" i="4"/>
  <c r="AL1845" i="4"/>
  <c r="AH1973" i="4"/>
  <c r="Z1847" i="4"/>
  <c r="AC3937" i="4" l="1"/>
  <c r="AD3936" i="4"/>
  <c r="AL1846" i="4"/>
  <c r="AH1974" i="4"/>
  <c r="Z1848" i="4"/>
  <c r="AC3938" i="4" l="1"/>
  <c r="AD3937" i="4"/>
  <c r="AL1847" i="4"/>
  <c r="AH1975" i="4"/>
  <c r="Z1849" i="4"/>
  <c r="AC3939" i="4" l="1"/>
  <c r="AD3938" i="4"/>
  <c r="AL1848" i="4"/>
  <c r="AH1976" i="4"/>
  <c r="Z1850" i="4"/>
  <c r="AC3940" i="4" l="1"/>
  <c r="AD3939" i="4"/>
  <c r="AL1849" i="4"/>
  <c r="AH1977" i="4"/>
  <c r="Z1851" i="4"/>
  <c r="AC3941" i="4" l="1"/>
  <c r="AD3940" i="4"/>
  <c r="AL1850" i="4"/>
  <c r="AH1978" i="4"/>
  <c r="Z1852" i="4"/>
  <c r="AC3942" i="4" l="1"/>
  <c r="AD3941" i="4"/>
  <c r="AL1851" i="4"/>
  <c r="AH1979" i="4"/>
  <c r="Z1853" i="4"/>
  <c r="AC3943" i="4" l="1"/>
  <c r="AD3942" i="4"/>
  <c r="AL1852" i="4"/>
  <c r="AH1980" i="4"/>
  <c r="Z1854" i="4"/>
  <c r="AC3944" i="4" l="1"/>
  <c r="AD3943" i="4"/>
  <c r="AL1853" i="4"/>
  <c r="AH1981" i="4"/>
  <c r="Z1855" i="4"/>
  <c r="AC3945" i="4" l="1"/>
  <c r="AD3944" i="4"/>
  <c r="AL1854" i="4"/>
  <c r="AH1982" i="4"/>
  <c r="Z1856" i="4"/>
  <c r="AC3946" i="4" l="1"/>
  <c r="AD3945" i="4"/>
  <c r="AL1855" i="4"/>
  <c r="AH1983" i="4"/>
  <c r="Z1857" i="4"/>
  <c r="AC3947" i="4" l="1"/>
  <c r="AD3946" i="4"/>
  <c r="AL1856" i="4"/>
  <c r="AH1984" i="4"/>
  <c r="Z1858" i="4"/>
  <c r="AC3948" i="4" l="1"/>
  <c r="AD3947" i="4"/>
  <c r="AL1857" i="4"/>
  <c r="AH1985" i="4"/>
  <c r="Z1859" i="4"/>
  <c r="AC3949" i="4" l="1"/>
  <c r="AD3948" i="4"/>
  <c r="AL1858" i="4"/>
  <c r="AH1986" i="4"/>
  <c r="Z1860" i="4"/>
  <c r="AC3950" i="4" l="1"/>
  <c r="AD3949" i="4"/>
  <c r="AL1859" i="4"/>
  <c r="AH1987" i="4"/>
  <c r="Z1861" i="4"/>
  <c r="AC3951" i="4" l="1"/>
  <c r="AD3950" i="4"/>
  <c r="AL1860" i="4"/>
  <c r="AH1988" i="4"/>
  <c r="Z1862" i="4"/>
  <c r="AC3952" i="4" l="1"/>
  <c r="AD3951" i="4"/>
  <c r="AL1861" i="4"/>
  <c r="AH1989" i="4"/>
  <c r="Z1863" i="4"/>
  <c r="AC3953" i="4" l="1"/>
  <c r="AD3952" i="4"/>
  <c r="AL1862" i="4"/>
  <c r="AH1990" i="4"/>
  <c r="Z1864" i="4"/>
  <c r="AC3954" i="4" l="1"/>
  <c r="AD3953" i="4"/>
  <c r="AL1863" i="4"/>
  <c r="AH1991" i="4"/>
  <c r="Z1865" i="4"/>
  <c r="AC3955" i="4" l="1"/>
  <c r="AD3954" i="4"/>
  <c r="AL1864" i="4"/>
  <c r="AH1992" i="4"/>
  <c r="Z1866" i="4"/>
  <c r="AC3956" i="4" l="1"/>
  <c r="AD3955" i="4"/>
  <c r="AL1865" i="4"/>
  <c r="AH1993" i="4"/>
  <c r="Z1867" i="4"/>
  <c r="AC3957" i="4" l="1"/>
  <c r="AD3956" i="4"/>
  <c r="AL1866" i="4"/>
  <c r="AH1994" i="4"/>
  <c r="Z1868" i="4"/>
  <c r="AC3958" i="4" l="1"/>
  <c r="AD3957" i="4"/>
  <c r="AL1867" i="4"/>
  <c r="AH1995" i="4"/>
  <c r="Z1869" i="4"/>
  <c r="AC3959" i="4" l="1"/>
  <c r="AD3958" i="4"/>
  <c r="AL1868" i="4"/>
  <c r="AH1996" i="4"/>
  <c r="Z1870" i="4"/>
  <c r="AC3960" i="4" l="1"/>
  <c r="AD3959" i="4"/>
  <c r="AL1869" i="4"/>
  <c r="AH1997" i="4"/>
  <c r="Z1871" i="4"/>
  <c r="AC3961" i="4" l="1"/>
  <c r="AD3960" i="4"/>
  <c r="AL1870" i="4"/>
  <c r="AH1998" i="4"/>
  <c r="Z1872" i="4"/>
  <c r="AC3962" i="4" l="1"/>
  <c r="AD3961" i="4"/>
  <c r="AL1871" i="4"/>
  <c r="AH1999" i="4"/>
  <c r="Z1873" i="4"/>
  <c r="AC3963" i="4" l="1"/>
  <c r="AD3962" i="4"/>
  <c r="AL1872" i="4"/>
  <c r="AH2000" i="4"/>
  <c r="Z1874" i="4"/>
  <c r="AC3964" i="4" l="1"/>
  <c r="AD3963" i="4"/>
  <c r="AL1873" i="4"/>
  <c r="AH2001" i="4"/>
  <c r="Z1875" i="4"/>
  <c r="AC3965" i="4" l="1"/>
  <c r="AD3964" i="4"/>
  <c r="AL1874" i="4"/>
  <c r="AH2002" i="4"/>
  <c r="Z1876" i="4"/>
  <c r="AC3966" i="4" l="1"/>
  <c r="AD3965" i="4"/>
  <c r="AL1875" i="4"/>
  <c r="AH2003" i="4"/>
  <c r="Z1877" i="4"/>
  <c r="AC3967" i="4" l="1"/>
  <c r="AD3966" i="4"/>
  <c r="AL1876" i="4"/>
  <c r="AH2004" i="4"/>
  <c r="Z1878" i="4"/>
  <c r="AC3968" i="4" l="1"/>
  <c r="AD3967" i="4"/>
  <c r="AL1877" i="4"/>
  <c r="AH2005" i="4"/>
  <c r="Z1879" i="4"/>
  <c r="AC3969" i="4" l="1"/>
  <c r="AD3968" i="4"/>
  <c r="AL1878" i="4"/>
  <c r="AH2006" i="4"/>
  <c r="Z1880" i="4"/>
  <c r="AC3970" i="4" l="1"/>
  <c r="AD3969" i="4"/>
  <c r="AL1879" i="4"/>
  <c r="AH2007" i="4"/>
  <c r="Z1881" i="4"/>
  <c r="AC3971" i="4" l="1"/>
  <c r="AD3970" i="4"/>
  <c r="AL1880" i="4"/>
  <c r="AH2008" i="4"/>
  <c r="Z1882" i="4"/>
  <c r="AC3972" i="4" l="1"/>
  <c r="AD3971" i="4"/>
  <c r="AL1881" i="4"/>
  <c r="AH2009" i="4"/>
  <c r="Z1883" i="4"/>
  <c r="AC3973" i="4" l="1"/>
  <c r="AD3972" i="4"/>
  <c r="AL1882" i="4"/>
  <c r="AH2010" i="4"/>
  <c r="Z1884" i="4"/>
  <c r="AC3974" i="4" l="1"/>
  <c r="AD3973" i="4"/>
  <c r="AL1883" i="4"/>
  <c r="AH2011" i="4"/>
  <c r="Z1885" i="4"/>
  <c r="AC3975" i="4" l="1"/>
  <c r="AD3974" i="4"/>
  <c r="AL1884" i="4"/>
  <c r="AH2012" i="4"/>
  <c r="Z1886" i="4"/>
  <c r="AC3976" i="4" l="1"/>
  <c r="AD3975" i="4"/>
  <c r="AL1885" i="4"/>
  <c r="AH2013" i="4"/>
  <c r="Z1887" i="4"/>
  <c r="AC3977" i="4" l="1"/>
  <c r="AD3976" i="4"/>
  <c r="AL1886" i="4"/>
  <c r="AH2014" i="4"/>
  <c r="Z1888" i="4"/>
  <c r="AC3978" i="4" l="1"/>
  <c r="AD3977" i="4"/>
  <c r="AL1887" i="4"/>
  <c r="AH2015" i="4"/>
  <c r="Z1889" i="4"/>
  <c r="AC3979" i="4" l="1"/>
  <c r="AD3978" i="4"/>
  <c r="AL1888" i="4"/>
  <c r="AH2016" i="4"/>
  <c r="Z1890" i="4"/>
  <c r="AC3980" i="4" l="1"/>
  <c r="AD3979" i="4"/>
  <c r="AL1889" i="4"/>
  <c r="AH2017" i="4"/>
  <c r="Z1891" i="4"/>
  <c r="AC3981" i="4" l="1"/>
  <c r="AD3980" i="4"/>
  <c r="AL1890" i="4"/>
  <c r="AH2018" i="4"/>
  <c r="Z1892" i="4"/>
  <c r="AC3982" i="4" l="1"/>
  <c r="AD3981" i="4"/>
  <c r="AL1891" i="4"/>
  <c r="AH2019" i="4"/>
  <c r="Z1893" i="4"/>
  <c r="AC3983" i="4" l="1"/>
  <c r="AD3982" i="4"/>
  <c r="AL1892" i="4"/>
  <c r="AH2020" i="4"/>
  <c r="Z1894" i="4"/>
  <c r="AC3984" i="4" l="1"/>
  <c r="AD3983" i="4"/>
  <c r="AL1893" i="4"/>
  <c r="AH2021" i="4"/>
  <c r="Z1895" i="4"/>
  <c r="AC3985" i="4" l="1"/>
  <c r="AD3984" i="4"/>
  <c r="AL1894" i="4"/>
  <c r="AH2022" i="4"/>
  <c r="Z1896" i="4"/>
  <c r="AC3986" i="4" l="1"/>
  <c r="AD3985" i="4"/>
  <c r="AL1895" i="4"/>
  <c r="AH2023" i="4"/>
  <c r="Z1897" i="4"/>
  <c r="AC3987" i="4" l="1"/>
  <c r="AD3986" i="4"/>
  <c r="AL1896" i="4"/>
  <c r="AH2024" i="4"/>
  <c r="Z1898" i="4"/>
  <c r="AC3988" i="4" l="1"/>
  <c r="AD3987" i="4"/>
  <c r="AL1897" i="4"/>
  <c r="AH2025" i="4"/>
  <c r="Z1899" i="4"/>
  <c r="AC3989" i="4" l="1"/>
  <c r="AD3988" i="4"/>
  <c r="AL1898" i="4"/>
  <c r="AH2026" i="4"/>
  <c r="Z1900" i="4"/>
  <c r="AC3990" i="4" l="1"/>
  <c r="AD3989" i="4"/>
  <c r="AL1899" i="4"/>
  <c r="AH2027" i="4"/>
  <c r="Z1901" i="4"/>
  <c r="AC3991" i="4" l="1"/>
  <c r="AD3990" i="4"/>
  <c r="AL1900" i="4"/>
  <c r="AH2028" i="4"/>
  <c r="Z1902" i="4"/>
  <c r="AC3992" i="4" l="1"/>
  <c r="AD3991" i="4"/>
  <c r="AL1901" i="4"/>
  <c r="AH2029" i="4"/>
  <c r="Z1903" i="4"/>
  <c r="AC3993" i="4" l="1"/>
  <c r="AD3992" i="4"/>
  <c r="AL1902" i="4"/>
  <c r="AH2030" i="4"/>
  <c r="Z1904" i="4"/>
  <c r="AC3994" i="4" l="1"/>
  <c r="AD3993" i="4"/>
  <c r="AL1903" i="4"/>
  <c r="AH2031" i="4"/>
  <c r="Z1905" i="4"/>
  <c r="AC3995" i="4" l="1"/>
  <c r="AD3994" i="4"/>
  <c r="AL1904" i="4"/>
  <c r="AH2032" i="4"/>
  <c r="Z1906" i="4"/>
  <c r="AC3996" i="4" l="1"/>
  <c r="AD3995" i="4"/>
  <c r="AL1905" i="4"/>
  <c r="AH2033" i="4"/>
  <c r="Z1907" i="4"/>
  <c r="AC3997" i="4" l="1"/>
  <c r="AD3996" i="4"/>
  <c r="AL1906" i="4"/>
  <c r="AH2034" i="4"/>
  <c r="Z1908" i="4"/>
  <c r="AC3998" i="4" l="1"/>
  <c r="AD3997" i="4"/>
  <c r="AL1907" i="4"/>
  <c r="AH2035" i="4"/>
  <c r="Z1909" i="4"/>
  <c r="AC3999" i="4" l="1"/>
  <c r="AD3998" i="4"/>
  <c r="AL1908" i="4"/>
  <c r="AH2036" i="4"/>
  <c r="Z1910" i="4"/>
  <c r="AC4000" i="4" l="1"/>
  <c r="AD3999" i="4"/>
  <c r="AL1909" i="4"/>
  <c r="AH2037" i="4"/>
  <c r="Z1911" i="4"/>
  <c r="AC4001" i="4" l="1"/>
  <c r="AD4000" i="4"/>
  <c r="AL1910" i="4"/>
  <c r="AH2038" i="4"/>
  <c r="Z1912" i="4"/>
  <c r="AC4002" i="4" l="1"/>
  <c r="AD4001" i="4"/>
  <c r="AL1911" i="4"/>
  <c r="AH2039" i="4"/>
  <c r="Z1913" i="4"/>
  <c r="AC4003" i="4" l="1"/>
  <c r="AD4002" i="4"/>
  <c r="AL1912" i="4"/>
  <c r="AH2040" i="4"/>
  <c r="Z1914" i="4"/>
  <c r="AC4004" i="4" l="1"/>
  <c r="AD4003" i="4"/>
  <c r="AL1913" i="4"/>
  <c r="AH2041" i="4"/>
  <c r="Z1915" i="4"/>
  <c r="AC4005" i="4" l="1"/>
  <c r="AD4004" i="4"/>
  <c r="AL1914" i="4"/>
  <c r="AH2042" i="4"/>
  <c r="Z1916" i="4"/>
  <c r="AC4006" i="4" l="1"/>
  <c r="AD4005" i="4"/>
  <c r="AL1915" i="4"/>
  <c r="AH2043" i="4"/>
  <c r="Z1917" i="4"/>
  <c r="AC4007" i="4" l="1"/>
  <c r="AD4006" i="4"/>
  <c r="AL1916" i="4"/>
  <c r="AH2044" i="4"/>
  <c r="Z1918" i="4"/>
  <c r="AC4008" i="4" l="1"/>
  <c r="AD4007" i="4"/>
  <c r="AL1917" i="4"/>
  <c r="AH2045" i="4"/>
  <c r="Z1919" i="4"/>
  <c r="AC4009" i="4" l="1"/>
  <c r="AD4008" i="4"/>
  <c r="AL1918" i="4"/>
  <c r="AH2046" i="4"/>
  <c r="Z1920" i="4"/>
  <c r="AC4010" i="4" l="1"/>
  <c r="AD4009" i="4"/>
  <c r="AL1919" i="4"/>
  <c r="AH2047" i="4"/>
  <c r="Z1921" i="4"/>
  <c r="AC4011" i="4" l="1"/>
  <c r="AD4010" i="4"/>
  <c r="AL1920" i="4"/>
  <c r="AH2048" i="4"/>
  <c r="Z1922" i="4"/>
  <c r="AC4012" i="4" l="1"/>
  <c r="AD4011" i="4"/>
  <c r="AL1921" i="4"/>
  <c r="AH2049" i="4"/>
  <c r="Z1923" i="4"/>
  <c r="AC4013" i="4" l="1"/>
  <c r="AD4012" i="4"/>
  <c r="AL1922" i="4"/>
  <c r="AH2050" i="4"/>
  <c r="Z1924" i="4"/>
  <c r="AC4014" i="4" l="1"/>
  <c r="AD4013" i="4"/>
  <c r="AL1923" i="4"/>
  <c r="AH2051" i="4"/>
  <c r="Z1925" i="4"/>
  <c r="AC4015" i="4" l="1"/>
  <c r="AD4014" i="4"/>
  <c r="AL1924" i="4"/>
  <c r="AH2052" i="4"/>
  <c r="Z1926" i="4"/>
  <c r="AC4016" i="4" l="1"/>
  <c r="AD4015" i="4"/>
  <c r="AL1925" i="4"/>
  <c r="AH2053" i="4"/>
  <c r="Z1927" i="4"/>
  <c r="AC4017" i="4" l="1"/>
  <c r="AD4016" i="4"/>
  <c r="AL1926" i="4"/>
  <c r="AH2054" i="4"/>
  <c r="Z1928" i="4"/>
  <c r="AC4018" i="4" l="1"/>
  <c r="AD4017" i="4"/>
  <c r="AL1927" i="4"/>
  <c r="AH2055" i="4"/>
  <c r="Z1929" i="4"/>
  <c r="AC4019" i="4" l="1"/>
  <c r="AD4018" i="4"/>
  <c r="AL1928" i="4"/>
  <c r="AH2056" i="4"/>
  <c r="Z1930" i="4"/>
  <c r="AC4020" i="4" l="1"/>
  <c r="AD4019" i="4"/>
  <c r="AL1929" i="4"/>
  <c r="AH2057" i="4"/>
  <c r="Z1931" i="4"/>
  <c r="AC4021" i="4" l="1"/>
  <c r="AD4020" i="4"/>
  <c r="AL1930" i="4"/>
  <c r="AH2058" i="4"/>
  <c r="Z1932" i="4"/>
  <c r="AC4022" i="4" l="1"/>
  <c r="AD4021" i="4"/>
  <c r="AL1931" i="4"/>
  <c r="AH2059" i="4"/>
  <c r="Z1933" i="4"/>
  <c r="AC4023" i="4" l="1"/>
  <c r="AD4022" i="4"/>
  <c r="AL1932" i="4"/>
  <c r="AH2060" i="4"/>
  <c r="Z1934" i="4"/>
  <c r="AC4024" i="4" l="1"/>
  <c r="AD4023" i="4"/>
  <c r="AL1933" i="4"/>
  <c r="AH2061" i="4"/>
  <c r="Z1935" i="4"/>
  <c r="AC4025" i="4" l="1"/>
  <c r="AD4024" i="4"/>
  <c r="AL1934" i="4"/>
  <c r="AH2062" i="4"/>
  <c r="Z1936" i="4"/>
  <c r="AC4026" i="4" l="1"/>
  <c r="AD4025" i="4"/>
  <c r="AL1935" i="4"/>
  <c r="AH2063" i="4"/>
  <c r="Z1937" i="4"/>
  <c r="AC4027" i="4" l="1"/>
  <c r="AD4026" i="4"/>
  <c r="AL1936" i="4"/>
  <c r="AH2064" i="4"/>
  <c r="Z1938" i="4"/>
  <c r="AC4028" i="4" l="1"/>
  <c r="AD4027" i="4"/>
  <c r="AL1937" i="4"/>
  <c r="AH2065" i="4"/>
  <c r="Z1939" i="4"/>
  <c r="AC4029" i="4" l="1"/>
  <c r="AD4028" i="4"/>
  <c r="AL1938" i="4"/>
  <c r="AH2066" i="4"/>
  <c r="Z1940" i="4"/>
  <c r="AC4030" i="4" l="1"/>
  <c r="AD4029" i="4"/>
  <c r="AL1939" i="4"/>
  <c r="AH2067" i="4"/>
  <c r="Z1941" i="4"/>
  <c r="AC4031" i="4" l="1"/>
  <c r="AD4030" i="4"/>
  <c r="AL1940" i="4"/>
  <c r="AH2068" i="4"/>
  <c r="Z1942" i="4"/>
  <c r="AC4032" i="4" l="1"/>
  <c r="AD4031" i="4"/>
  <c r="AL1941" i="4"/>
  <c r="AH2069" i="4"/>
  <c r="Z1943" i="4"/>
  <c r="AC4033" i="4" l="1"/>
  <c r="AD4032" i="4"/>
  <c r="AL1942" i="4"/>
  <c r="AH2070" i="4"/>
  <c r="Z1944" i="4"/>
  <c r="AC4034" i="4" l="1"/>
  <c r="AD4033" i="4"/>
  <c r="AL1943" i="4"/>
  <c r="AH2071" i="4"/>
  <c r="Z1945" i="4"/>
  <c r="AC4035" i="4" l="1"/>
  <c r="AD4034" i="4"/>
  <c r="AL1944" i="4"/>
  <c r="AH2072" i="4"/>
  <c r="Z1946" i="4"/>
  <c r="AC4036" i="4" l="1"/>
  <c r="AD4035" i="4"/>
  <c r="AL1945" i="4"/>
  <c r="AH2073" i="4"/>
  <c r="Z1947" i="4"/>
  <c r="AC4037" i="4" l="1"/>
  <c r="AD4036" i="4"/>
  <c r="AL1946" i="4"/>
  <c r="AH2074" i="4"/>
  <c r="Z1948" i="4"/>
  <c r="AC4038" i="4" l="1"/>
  <c r="AD4037" i="4"/>
  <c r="AL1947" i="4"/>
  <c r="AH2075" i="4"/>
  <c r="Z1949" i="4"/>
  <c r="AC4039" i="4" l="1"/>
  <c r="AD4038" i="4"/>
  <c r="AL1948" i="4"/>
  <c r="AH2076" i="4"/>
  <c r="Z1950" i="4"/>
  <c r="AC4040" i="4" l="1"/>
  <c r="AD4039" i="4"/>
  <c r="AL1949" i="4"/>
  <c r="AH2077" i="4"/>
  <c r="Z1951" i="4"/>
  <c r="AC4041" i="4" l="1"/>
  <c r="AD4040" i="4"/>
  <c r="AL1950" i="4"/>
  <c r="AH2078" i="4"/>
  <c r="Z1952" i="4"/>
  <c r="AC4042" i="4" l="1"/>
  <c r="AD4041" i="4"/>
  <c r="AL1951" i="4"/>
  <c r="AH2079" i="4"/>
  <c r="Z1953" i="4"/>
  <c r="AC4043" i="4" l="1"/>
  <c r="AD4042" i="4"/>
  <c r="AL1952" i="4"/>
  <c r="AH2080" i="4"/>
  <c r="Z1954" i="4"/>
  <c r="AC4044" i="4" l="1"/>
  <c r="AD4043" i="4"/>
  <c r="AL1953" i="4"/>
  <c r="AH2081" i="4"/>
  <c r="Z1955" i="4"/>
  <c r="AC4045" i="4" l="1"/>
  <c r="AD4044" i="4"/>
  <c r="AL1954" i="4"/>
  <c r="AH2082" i="4"/>
  <c r="Z1956" i="4"/>
  <c r="AC4046" i="4" l="1"/>
  <c r="AD4045" i="4"/>
  <c r="AL1955" i="4"/>
  <c r="AH2083" i="4"/>
  <c r="Z1957" i="4"/>
  <c r="AC4047" i="4" l="1"/>
  <c r="AD4046" i="4"/>
  <c r="AL1956" i="4"/>
  <c r="AH2084" i="4"/>
  <c r="Z1958" i="4"/>
  <c r="AC4048" i="4" l="1"/>
  <c r="AD4047" i="4"/>
  <c r="AL1957" i="4"/>
  <c r="AH2085" i="4"/>
  <c r="Z1959" i="4"/>
  <c r="AC4049" i="4" l="1"/>
  <c r="AD4048" i="4"/>
  <c r="AL1958" i="4"/>
  <c r="AH2086" i="4"/>
  <c r="Z1960" i="4"/>
  <c r="AC4050" i="4" l="1"/>
  <c r="AD4049" i="4"/>
  <c r="AL1959" i="4"/>
  <c r="AH2087" i="4"/>
  <c r="Z1961" i="4"/>
  <c r="AC4051" i="4" l="1"/>
  <c r="AD4050" i="4"/>
  <c r="AL1960" i="4"/>
  <c r="AH2088" i="4"/>
  <c r="Z1962" i="4"/>
  <c r="AC4052" i="4" l="1"/>
  <c r="AD4051" i="4"/>
  <c r="AL1961" i="4"/>
  <c r="AH2089" i="4"/>
  <c r="Z1963" i="4"/>
  <c r="AC4053" i="4" l="1"/>
  <c r="AD4052" i="4"/>
  <c r="AL1962" i="4"/>
  <c r="AH2090" i="4"/>
  <c r="Z1964" i="4"/>
  <c r="AC4054" i="4" l="1"/>
  <c r="AD4053" i="4"/>
  <c r="AL1963" i="4"/>
  <c r="AH2091" i="4"/>
  <c r="Z1965" i="4"/>
  <c r="AC4055" i="4" l="1"/>
  <c r="AD4054" i="4"/>
  <c r="AL1964" i="4"/>
  <c r="AH2092" i="4"/>
  <c r="Z1966" i="4"/>
  <c r="AC4056" i="4" l="1"/>
  <c r="AD4055" i="4"/>
  <c r="AL1965" i="4"/>
  <c r="AH2093" i="4"/>
  <c r="Z1967" i="4"/>
  <c r="AC4057" i="4" l="1"/>
  <c r="AD4056" i="4"/>
  <c r="AL1966" i="4"/>
  <c r="AH2094" i="4"/>
  <c r="Z1968" i="4"/>
  <c r="AC4058" i="4" l="1"/>
  <c r="AD4057" i="4"/>
  <c r="AL1967" i="4"/>
  <c r="AH2095" i="4"/>
  <c r="Z1969" i="4"/>
  <c r="AC4059" i="4" l="1"/>
  <c r="AD4058" i="4"/>
  <c r="AL1968" i="4"/>
  <c r="AH2096" i="4"/>
  <c r="Z1970" i="4"/>
  <c r="AC4060" i="4" l="1"/>
  <c r="AD4059" i="4"/>
  <c r="AL1969" i="4"/>
  <c r="AH2097" i="4"/>
  <c r="Z1971" i="4"/>
  <c r="AC4061" i="4" l="1"/>
  <c r="AD4060" i="4"/>
  <c r="AL1970" i="4"/>
  <c r="AH2098" i="4"/>
  <c r="Z1972" i="4"/>
  <c r="AC4062" i="4" l="1"/>
  <c r="AD4061" i="4"/>
  <c r="AL1971" i="4"/>
  <c r="AH2099" i="4"/>
  <c r="Z1973" i="4"/>
  <c r="AC4063" i="4" l="1"/>
  <c r="AD4062" i="4"/>
  <c r="AL1972" i="4"/>
  <c r="AH2100" i="4"/>
  <c r="Z1974" i="4"/>
  <c r="AC4064" i="4" l="1"/>
  <c r="AD4063" i="4"/>
  <c r="AL1973" i="4"/>
  <c r="AH2101" i="4"/>
  <c r="Z1975" i="4"/>
  <c r="AC4065" i="4" l="1"/>
  <c r="AD4064" i="4"/>
  <c r="AL1974" i="4"/>
  <c r="AH2102" i="4"/>
  <c r="Z1976" i="4"/>
  <c r="AC4066" i="4" l="1"/>
  <c r="AD4065" i="4"/>
  <c r="AL1975" i="4"/>
  <c r="AH2103" i="4"/>
  <c r="Z1977" i="4"/>
  <c r="AC4067" i="4" l="1"/>
  <c r="AD4066" i="4"/>
  <c r="AL1976" i="4"/>
  <c r="AH2104" i="4"/>
  <c r="Z1978" i="4"/>
  <c r="AC4068" i="4" l="1"/>
  <c r="AD4067" i="4"/>
  <c r="AL1977" i="4"/>
  <c r="AH2105" i="4"/>
  <c r="Z1979" i="4"/>
  <c r="AC4069" i="4" l="1"/>
  <c r="AD4068" i="4"/>
  <c r="AL1978" i="4"/>
  <c r="AH2106" i="4"/>
  <c r="Z1980" i="4"/>
  <c r="AC4070" i="4" l="1"/>
  <c r="AD4069" i="4"/>
  <c r="AL1979" i="4"/>
  <c r="AH2107" i="4"/>
  <c r="Z1981" i="4"/>
  <c r="AC4071" i="4" l="1"/>
  <c r="AD4070" i="4"/>
  <c r="AL1980" i="4"/>
  <c r="AH2108" i="4"/>
  <c r="Z1982" i="4"/>
  <c r="AC4072" i="4" l="1"/>
  <c r="AD4071" i="4"/>
  <c r="AL1981" i="4"/>
  <c r="AH2109" i="4"/>
  <c r="Z1983" i="4"/>
  <c r="AC4073" i="4" l="1"/>
  <c r="AD4072" i="4"/>
  <c r="AL1982" i="4"/>
  <c r="AH2110" i="4"/>
  <c r="Z1984" i="4"/>
  <c r="AC4074" i="4" l="1"/>
  <c r="AD4073" i="4"/>
  <c r="AL1983" i="4"/>
  <c r="AH2111" i="4"/>
  <c r="Z1985" i="4"/>
  <c r="AC4075" i="4" l="1"/>
  <c r="AD4074" i="4"/>
  <c r="AL1984" i="4"/>
  <c r="AH2112" i="4"/>
  <c r="Z1986" i="4"/>
  <c r="AC4076" i="4" l="1"/>
  <c r="AD4075" i="4"/>
  <c r="AL1985" i="4"/>
  <c r="AH2113" i="4"/>
  <c r="Z1987" i="4"/>
  <c r="AC4077" i="4" l="1"/>
  <c r="AD4076" i="4"/>
  <c r="AL1986" i="4"/>
  <c r="AH2114" i="4"/>
  <c r="Z1988" i="4"/>
  <c r="AC4078" i="4" l="1"/>
  <c r="AD4077" i="4"/>
  <c r="AL1987" i="4"/>
  <c r="AH2115" i="4"/>
  <c r="Z1989" i="4"/>
  <c r="AC4079" i="4" l="1"/>
  <c r="AD4078" i="4"/>
  <c r="AL1988" i="4"/>
  <c r="AH2116" i="4"/>
  <c r="Z1990" i="4"/>
  <c r="AC4080" i="4" l="1"/>
  <c r="AD4079" i="4"/>
  <c r="AL1989" i="4"/>
  <c r="AH2117" i="4"/>
  <c r="Z1991" i="4"/>
  <c r="AC4081" i="4" l="1"/>
  <c r="AD4080" i="4"/>
  <c r="AL1990" i="4"/>
  <c r="AH2118" i="4"/>
  <c r="Z1992" i="4"/>
  <c r="AC4082" i="4" l="1"/>
  <c r="AD4081" i="4"/>
  <c r="AL1991" i="4"/>
  <c r="AH2119" i="4"/>
  <c r="Z1993" i="4"/>
  <c r="AC4083" i="4" l="1"/>
  <c r="AD4082" i="4"/>
  <c r="AL1992" i="4"/>
  <c r="AH2120" i="4"/>
  <c r="Z1994" i="4"/>
  <c r="AC4084" i="4" l="1"/>
  <c r="AD4083" i="4"/>
  <c r="AL1993" i="4"/>
  <c r="AH2121" i="4"/>
  <c r="Z1995" i="4"/>
  <c r="AC4085" i="4" l="1"/>
  <c r="AD4084" i="4"/>
  <c r="AL1994" i="4"/>
  <c r="AH2122" i="4"/>
  <c r="Z1996" i="4"/>
  <c r="AC4086" i="4" l="1"/>
  <c r="AD4085" i="4"/>
  <c r="AL1995" i="4"/>
  <c r="AH2123" i="4"/>
  <c r="Z1997" i="4"/>
  <c r="AC4087" i="4" l="1"/>
  <c r="AD4086" i="4"/>
  <c r="AL1996" i="4"/>
  <c r="AH2124" i="4"/>
  <c r="Z1998" i="4"/>
  <c r="AC4088" i="4" l="1"/>
  <c r="AD4087" i="4"/>
  <c r="AL1997" i="4"/>
  <c r="AH2125" i="4"/>
  <c r="Z1999" i="4"/>
  <c r="AC4089" i="4" l="1"/>
  <c r="AD4088" i="4"/>
  <c r="AL1998" i="4"/>
  <c r="AH2126" i="4"/>
  <c r="Z2000" i="4"/>
  <c r="AC4090" i="4" l="1"/>
  <c r="AD4089" i="4"/>
  <c r="AL1999" i="4"/>
  <c r="AH2127" i="4"/>
  <c r="Z2001" i="4"/>
  <c r="AC4091" i="4" l="1"/>
  <c r="AD4090" i="4"/>
  <c r="AL2000" i="4"/>
  <c r="AH2128" i="4"/>
  <c r="Z2002" i="4"/>
  <c r="AC4092" i="4" l="1"/>
  <c r="AD4091" i="4"/>
  <c r="AL2001" i="4"/>
  <c r="AH2129" i="4"/>
  <c r="Z2003" i="4"/>
  <c r="AC4093" i="4" l="1"/>
  <c r="AD4092" i="4"/>
  <c r="AL2002" i="4"/>
  <c r="AH2130" i="4"/>
  <c r="Z2004" i="4"/>
  <c r="AC4094" i="4" l="1"/>
  <c r="AD4093" i="4"/>
  <c r="AL2003" i="4"/>
  <c r="AH2131" i="4"/>
  <c r="Z2005" i="4"/>
  <c r="AC4095" i="4" l="1"/>
  <c r="AD4094" i="4"/>
  <c r="AL2004" i="4"/>
  <c r="AH2132" i="4"/>
  <c r="Z2006" i="4"/>
  <c r="AC4096" i="4" l="1"/>
  <c r="AD4095" i="4"/>
  <c r="AL2005" i="4"/>
  <c r="AH2133" i="4"/>
  <c r="Z2007" i="4"/>
  <c r="AC4097" i="4" l="1"/>
  <c r="AD4096" i="4"/>
  <c r="AL2006" i="4"/>
  <c r="AH2134" i="4"/>
  <c r="Z2008" i="4"/>
  <c r="AC4098" i="4" l="1"/>
  <c r="AD4097" i="4"/>
  <c r="AL2007" i="4"/>
  <c r="AH2135" i="4"/>
  <c r="Z2009" i="4"/>
  <c r="AC4099" i="4" l="1"/>
  <c r="AD4098" i="4"/>
  <c r="AL2008" i="4"/>
  <c r="AH2136" i="4"/>
  <c r="Z2010" i="4"/>
  <c r="AC4100" i="4" l="1"/>
  <c r="AD4099" i="4"/>
  <c r="AL2009" i="4"/>
  <c r="AH2137" i="4"/>
  <c r="Z2011" i="4"/>
  <c r="AC4101" i="4" l="1"/>
  <c r="AD4100" i="4"/>
  <c r="AL2010" i="4"/>
  <c r="AH2138" i="4"/>
  <c r="Z2012" i="4"/>
  <c r="AC4102" i="4" l="1"/>
  <c r="AD4101" i="4"/>
  <c r="AL2011" i="4"/>
  <c r="AH2139" i="4"/>
  <c r="Z2013" i="4"/>
  <c r="AC4103" i="4" l="1"/>
  <c r="AD4102" i="4"/>
  <c r="AL2012" i="4"/>
  <c r="AH2140" i="4"/>
  <c r="Z2014" i="4"/>
  <c r="AC4104" i="4" l="1"/>
  <c r="AD4103" i="4"/>
  <c r="AL2013" i="4"/>
  <c r="AH2141" i="4"/>
  <c r="Z2015" i="4"/>
  <c r="AC4105" i="4" l="1"/>
  <c r="AD4104" i="4"/>
  <c r="AL2014" i="4"/>
  <c r="AH2142" i="4"/>
  <c r="Z2016" i="4"/>
  <c r="AC4106" i="4" l="1"/>
  <c r="AD4105" i="4"/>
  <c r="AL2015" i="4"/>
  <c r="AH2143" i="4"/>
  <c r="Z2017" i="4"/>
  <c r="AC4107" i="4" l="1"/>
  <c r="AD4106" i="4"/>
  <c r="AL2016" i="4"/>
  <c r="AH2144" i="4"/>
  <c r="Z2018" i="4"/>
  <c r="AC4108" i="4" l="1"/>
  <c r="AD4107" i="4"/>
  <c r="AL2017" i="4"/>
  <c r="AH2145" i="4"/>
  <c r="Z2019" i="4"/>
  <c r="AC4109" i="4" l="1"/>
  <c r="AD4108" i="4"/>
  <c r="AL2018" i="4"/>
  <c r="AH2146" i="4"/>
  <c r="Z2020" i="4"/>
  <c r="AC4110" i="4" l="1"/>
  <c r="AD4109" i="4"/>
  <c r="AL2019" i="4"/>
  <c r="AH2147" i="4"/>
  <c r="Z2021" i="4"/>
  <c r="AC4111" i="4" l="1"/>
  <c r="AD4110" i="4"/>
  <c r="AL2020" i="4"/>
  <c r="AH2148" i="4"/>
  <c r="Z2022" i="4"/>
  <c r="AC4112" i="4" l="1"/>
  <c r="AD4111" i="4"/>
  <c r="AL2021" i="4"/>
  <c r="AH2149" i="4"/>
  <c r="Z2023" i="4"/>
  <c r="AC4113" i="4" l="1"/>
  <c r="AD4112" i="4"/>
  <c r="AL2022" i="4"/>
  <c r="AH2150" i="4"/>
  <c r="Z2024" i="4"/>
  <c r="AC4114" i="4" l="1"/>
  <c r="AD4113" i="4"/>
  <c r="AL2023" i="4"/>
  <c r="AH2151" i="4"/>
  <c r="Z2025" i="4"/>
  <c r="AC4115" i="4" l="1"/>
  <c r="AD4114" i="4"/>
  <c r="AL2024" i="4"/>
  <c r="AH2152" i="4"/>
  <c r="Z2026" i="4"/>
  <c r="AC4116" i="4" l="1"/>
  <c r="AD4115" i="4"/>
  <c r="AL2025" i="4"/>
  <c r="AH2153" i="4"/>
  <c r="Z2027" i="4"/>
  <c r="AC4117" i="4" l="1"/>
  <c r="AD4116" i="4"/>
  <c r="AL2026" i="4"/>
  <c r="AH2154" i="4"/>
  <c r="Z2028" i="4"/>
  <c r="AC4118" i="4" l="1"/>
  <c r="AD4117" i="4"/>
  <c r="AL2027" i="4"/>
  <c r="AH2155" i="4"/>
  <c r="Z2029" i="4"/>
  <c r="AC4119" i="4" l="1"/>
  <c r="AD4118" i="4"/>
  <c r="AL2028" i="4"/>
  <c r="AH2156" i="4"/>
  <c r="Z2030" i="4"/>
  <c r="AC4120" i="4" l="1"/>
  <c r="AD4119" i="4"/>
  <c r="AL2029" i="4"/>
  <c r="AH2157" i="4"/>
  <c r="Z2031" i="4"/>
  <c r="AC4121" i="4" l="1"/>
  <c r="AD4120" i="4"/>
  <c r="AL2030" i="4"/>
  <c r="AH2158" i="4"/>
  <c r="Z2032" i="4"/>
  <c r="AC4122" i="4" l="1"/>
  <c r="AD4121" i="4"/>
  <c r="AL2031" i="4"/>
  <c r="AH2159" i="4"/>
  <c r="Z2033" i="4"/>
  <c r="AC4123" i="4" l="1"/>
  <c r="AD4122" i="4"/>
  <c r="AL2032" i="4"/>
  <c r="AH2160" i="4"/>
  <c r="Z2034" i="4"/>
  <c r="AC4124" i="4" l="1"/>
  <c r="AD4123" i="4"/>
  <c r="AL2033" i="4"/>
  <c r="AH2161" i="4"/>
  <c r="Z2035" i="4"/>
  <c r="AC4125" i="4" l="1"/>
  <c r="AD4124" i="4"/>
  <c r="AL2034" i="4"/>
  <c r="AH2162" i="4"/>
  <c r="Z2036" i="4"/>
  <c r="AC4126" i="4" l="1"/>
  <c r="AD4125" i="4"/>
  <c r="AL2035" i="4"/>
  <c r="AH2163" i="4"/>
  <c r="Z2037" i="4"/>
  <c r="AC4127" i="4" l="1"/>
  <c r="AD4126" i="4"/>
  <c r="AL2036" i="4"/>
  <c r="AH2164" i="4"/>
  <c r="Z2038" i="4"/>
  <c r="AC4128" i="4" l="1"/>
  <c r="AD4127" i="4"/>
  <c r="AL2037" i="4"/>
  <c r="AH2165" i="4"/>
  <c r="Z2039" i="4"/>
  <c r="AC4129" i="4" l="1"/>
  <c r="AD4128" i="4"/>
  <c r="AL2038" i="4"/>
  <c r="AH2166" i="4"/>
  <c r="Z2040" i="4"/>
  <c r="AC4130" i="4" l="1"/>
  <c r="AD4129" i="4"/>
  <c r="AL2039" i="4"/>
  <c r="AH2167" i="4"/>
  <c r="Z2041" i="4"/>
  <c r="AC4131" i="4" l="1"/>
  <c r="AD4130" i="4"/>
  <c r="AL2040" i="4"/>
  <c r="AH2168" i="4"/>
  <c r="Z2042" i="4"/>
  <c r="AC4132" i="4" l="1"/>
  <c r="AD4131" i="4"/>
  <c r="AL2041" i="4"/>
  <c r="AH2169" i="4"/>
  <c r="Z2043" i="4"/>
  <c r="AC4133" i="4" l="1"/>
  <c r="AD4132" i="4"/>
  <c r="AL2042" i="4"/>
  <c r="AH2170" i="4"/>
  <c r="Z2044" i="4"/>
  <c r="AC4134" i="4" l="1"/>
  <c r="AD4133" i="4"/>
  <c r="AL2043" i="4"/>
  <c r="AH2171" i="4"/>
  <c r="Z2045" i="4"/>
  <c r="AC4135" i="4" l="1"/>
  <c r="AD4134" i="4"/>
  <c r="AL2044" i="4"/>
  <c r="AH2172" i="4"/>
  <c r="Z2046" i="4"/>
  <c r="AC4136" i="4" l="1"/>
  <c r="AD4135" i="4"/>
  <c r="AL2045" i="4"/>
  <c r="AH2173" i="4"/>
  <c r="Z2047" i="4"/>
  <c r="AC4137" i="4" l="1"/>
  <c r="AD4136" i="4"/>
  <c r="AL2046" i="4"/>
  <c r="AH2174" i="4"/>
  <c r="Z2048" i="4"/>
  <c r="AC4138" i="4" l="1"/>
  <c r="AD4137" i="4"/>
  <c r="AL2047" i="4"/>
  <c r="AH2175" i="4"/>
  <c r="Z2049" i="4"/>
  <c r="AC4139" i="4" l="1"/>
  <c r="AD4138" i="4"/>
  <c r="AL2048" i="4"/>
  <c r="AH2176" i="4"/>
  <c r="Z2050" i="4"/>
  <c r="AC4140" i="4" l="1"/>
  <c r="AD4139" i="4"/>
  <c r="AL2049" i="4"/>
  <c r="AH2177" i="4"/>
  <c r="Z2051" i="4"/>
  <c r="AC4141" i="4" l="1"/>
  <c r="AD4140" i="4"/>
  <c r="AL2050" i="4"/>
  <c r="AH2178" i="4"/>
  <c r="Z2052" i="4"/>
  <c r="AC4142" i="4" l="1"/>
  <c r="AD4141" i="4"/>
  <c r="AL2051" i="4"/>
  <c r="AH2179" i="4"/>
  <c r="Z2053" i="4"/>
  <c r="AC4143" i="4" l="1"/>
  <c r="AD4142" i="4"/>
  <c r="AL2052" i="4"/>
  <c r="AH2180" i="4"/>
  <c r="Z2054" i="4"/>
  <c r="AC4144" i="4" l="1"/>
  <c r="AD4143" i="4"/>
  <c r="AL2053" i="4"/>
  <c r="AH2181" i="4"/>
  <c r="Z2055" i="4"/>
  <c r="AC4145" i="4" l="1"/>
  <c r="AD4144" i="4"/>
  <c r="AL2054" i="4"/>
  <c r="AH2182" i="4"/>
  <c r="Z2056" i="4"/>
  <c r="AC4146" i="4" l="1"/>
  <c r="AD4145" i="4"/>
  <c r="AL2055" i="4"/>
  <c r="AH2183" i="4"/>
  <c r="Z2057" i="4"/>
  <c r="AC4147" i="4" l="1"/>
  <c r="AD4146" i="4"/>
  <c r="AL2056" i="4"/>
  <c r="AH2184" i="4"/>
  <c r="Z2058" i="4"/>
  <c r="AC4148" i="4" l="1"/>
  <c r="AD4147" i="4"/>
  <c r="AL2057" i="4"/>
  <c r="AH2185" i="4"/>
  <c r="Z2059" i="4"/>
  <c r="AC4149" i="4" l="1"/>
  <c r="AD4148" i="4"/>
  <c r="AL2058" i="4"/>
  <c r="AH2186" i="4"/>
  <c r="Z2060" i="4"/>
  <c r="AC4150" i="4" l="1"/>
  <c r="AD4149" i="4"/>
  <c r="AL2059" i="4"/>
  <c r="AH2187" i="4"/>
  <c r="Z2061" i="4"/>
  <c r="AC4151" i="4" l="1"/>
  <c r="AD4150" i="4"/>
  <c r="AL2060" i="4"/>
  <c r="AH2188" i="4"/>
  <c r="Z2062" i="4"/>
  <c r="AC4152" i="4" l="1"/>
  <c r="AD4151" i="4"/>
  <c r="AL2061" i="4"/>
  <c r="AH2189" i="4"/>
  <c r="Z2063" i="4"/>
  <c r="AC4153" i="4" l="1"/>
  <c r="AD4152" i="4"/>
  <c r="AL2062" i="4"/>
  <c r="AH2190" i="4"/>
  <c r="Z2064" i="4"/>
  <c r="AC4154" i="4" l="1"/>
  <c r="AD4153" i="4"/>
  <c r="AL2063" i="4"/>
  <c r="AH2191" i="4"/>
  <c r="Z2065" i="4"/>
  <c r="AC4155" i="4" l="1"/>
  <c r="AD4154" i="4"/>
  <c r="AL2064" i="4"/>
  <c r="AH2192" i="4"/>
  <c r="Z2066" i="4"/>
  <c r="AC4156" i="4" l="1"/>
  <c r="AD4155" i="4"/>
  <c r="AL2065" i="4"/>
  <c r="AH2193" i="4"/>
  <c r="Z2067" i="4"/>
  <c r="AC4157" i="4" l="1"/>
  <c r="AD4156" i="4"/>
  <c r="AL2066" i="4"/>
  <c r="AH2194" i="4"/>
  <c r="Z2068" i="4"/>
  <c r="AC4158" i="4" l="1"/>
  <c r="AD4157" i="4"/>
  <c r="AL2067" i="4"/>
  <c r="AH2195" i="4"/>
  <c r="Z2069" i="4"/>
  <c r="AC4159" i="4" l="1"/>
  <c r="AD4158" i="4"/>
  <c r="AL2068" i="4"/>
  <c r="AH2196" i="4"/>
  <c r="Z2070" i="4"/>
  <c r="AC4160" i="4" l="1"/>
  <c r="AD4159" i="4"/>
  <c r="AL2069" i="4"/>
  <c r="AH2197" i="4"/>
  <c r="Z2071" i="4"/>
  <c r="AC4161" i="4" l="1"/>
  <c r="AD4160" i="4"/>
  <c r="AL2070" i="4"/>
  <c r="AH2198" i="4"/>
  <c r="Z2072" i="4"/>
  <c r="AC4162" i="4" l="1"/>
  <c r="AD4161" i="4"/>
  <c r="AL2071" i="4"/>
  <c r="AH2199" i="4"/>
  <c r="Z2073" i="4"/>
  <c r="AC4163" i="4" l="1"/>
  <c r="AD4162" i="4"/>
  <c r="AL2072" i="4"/>
  <c r="AH2200" i="4"/>
  <c r="Z2074" i="4"/>
  <c r="AC4164" i="4" l="1"/>
  <c r="AD4163" i="4"/>
  <c r="AL2073" i="4"/>
  <c r="AH2201" i="4"/>
  <c r="Z2075" i="4"/>
  <c r="AC4165" i="4" l="1"/>
  <c r="AD4164" i="4"/>
  <c r="AL2074" i="4"/>
  <c r="AH2202" i="4"/>
  <c r="Z2076" i="4"/>
  <c r="AC4166" i="4" l="1"/>
  <c r="AD4165" i="4"/>
  <c r="AL2075" i="4"/>
  <c r="AH2203" i="4"/>
  <c r="Z2077" i="4"/>
  <c r="AC4167" i="4" l="1"/>
  <c r="AD4166" i="4"/>
  <c r="AL2076" i="4"/>
  <c r="AH2204" i="4"/>
  <c r="Z2078" i="4"/>
  <c r="AC4168" i="4" l="1"/>
  <c r="AD4167" i="4"/>
  <c r="AL2077" i="4"/>
  <c r="AH2205" i="4"/>
  <c r="Z2079" i="4"/>
  <c r="AC4169" i="4" l="1"/>
  <c r="AD4168" i="4"/>
  <c r="AL2078" i="4"/>
  <c r="AH2206" i="4"/>
  <c r="Z2080" i="4"/>
  <c r="AC4170" i="4" l="1"/>
  <c r="AD4169" i="4"/>
  <c r="AL2079" i="4"/>
  <c r="AH2207" i="4"/>
  <c r="Z2081" i="4"/>
  <c r="AC4171" i="4" l="1"/>
  <c r="AD4170" i="4"/>
  <c r="AL2080" i="4"/>
  <c r="AH2208" i="4"/>
  <c r="Z2082" i="4"/>
  <c r="AC4172" i="4" l="1"/>
  <c r="AD4171" i="4"/>
  <c r="AL2081" i="4"/>
  <c r="AH2209" i="4"/>
  <c r="Z2083" i="4"/>
  <c r="AC4173" i="4" l="1"/>
  <c r="AD4172" i="4"/>
  <c r="AL2082" i="4"/>
  <c r="AH2210" i="4"/>
  <c r="Z2084" i="4"/>
  <c r="AC4174" i="4" l="1"/>
  <c r="AD4173" i="4"/>
  <c r="AL2083" i="4"/>
  <c r="AH2211" i="4"/>
  <c r="Z2085" i="4"/>
  <c r="AC4175" i="4" l="1"/>
  <c r="AD4174" i="4"/>
  <c r="AL2084" i="4"/>
  <c r="AH2212" i="4"/>
  <c r="Z2086" i="4"/>
  <c r="AC4176" i="4" l="1"/>
  <c r="AD4175" i="4"/>
  <c r="AL2085" i="4"/>
  <c r="AH2213" i="4"/>
  <c r="Z2087" i="4"/>
  <c r="AC4177" i="4" l="1"/>
  <c r="AD4176" i="4"/>
  <c r="AL2086" i="4"/>
  <c r="AH2214" i="4"/>
  <c r="Z2088" i="4"/>
  <c r="AC4178" i="4" l="1"/>
  <c r="AD4177" i="4"/>
  <c r="AL2087" i="4"/>
  <c r="AH2215" i="4"/>
  <c r="Z2089" i="4"/>
  <c r="AC4179" i="4" l="1"/>
  <c r="AD4178" i="4"/>
  <c r="AL2088" i="4"/>
  <c r="AH2216" i="4"/>
  <c r="Z2090" i="4"/>
  <c r="AC4180" i="4" l="1"/>
  <c r="AD4179" i="4"/>
  <c r="AL2089" i="4"/>
  <c r="AH2217" i="4"/>
  <c r="Z2091" i="4"/>
  <c r="AC4181" i="4" l="1"/>
  <c r="AD4180" i="4"/>
  <c r="AL2090" i="4"/>
  <c r="AH2218" i="4"/>
  <c r="Z2092" i="4"/>
  <c r="AC4182" i="4" l="1"/>
  <c r="AD4181" i="4"/>
  <c r="AL2091" i="4"/>
  <c r="AH2219" i="4"/>
  <c r="Z2093" i="4"/>
  <c r="AC4183" i="4" l="1"/>
  <c r="AD4182" i="4"/>
  <c r="AL2092" i="4"/>
  <c r="AH2220" i="4"/>
  <c r="Z2094" i="4"/>
  <c r="AC4184" i="4" l="1"/>
  <c r="AD4183" i="4"/>
  <c r="AL2093" i="4"/>
  <c r="AH2221" i="4"/>
  <c r="Z2095" i="4"/>
  <c r="AC4185" i="4" l="1"/>
  <c r="AD4184" i="4"/>
  <c r="AL2094" i="4"/>
  <c r="AH2222" i="4"/>
  <c r="Z2096" i="4"/>
  <c r="AC4186" i="4" l="1"/>
  <c r="AD4185" i="4"/>
  <c r="AL2095" i="4"/>
  <c r="AH2223" i="4"/>
  <c r="Z2097" i="4"/>
  <c r="AC4187" i="4" l="1"/>
  <c r="AD4186" i="4"/>
  <c r="AL2096" i="4"/>
  <c r="AH2224" i="4"/>
  <c r="Z2098" i="4"/>
  <c r="AC4188" i="4" l="1"/>
  <c r="AD4187" i="4"/>
  <c r="AL2097" i="4"/>
  <c r="AH2225" i="4"/>
  <c r="Z2099" i="4"/>
  <c r="AC4189" i="4" l="1"/>
  <c r="AD4188" i="4"/>
  <c r="AL2098" i="4"/>
  <c r="AH2226" i="4"/>
  <c r="Z2100" i="4"/>
  <c r="AC4190" i="4" l="1"/>
  <c r="AD4189" i="4"/>
  <c r="AL2099" i="4"/>
  <c r="AH2227" i="4"/>
  <c r="Z2101" i="4"/>
  <c r="AC4191" i="4" l="1"/>
  <c r="AD4190" i="4"/>
  <c r="AL2100" i="4"/>
  <c r="AH2228" i="4"/>
  <c r="Z2102" i="4"/>
  <c r="AC4192" i="4" l="1"/>
  <c r="AD4191" i="4"/>
  <c r="AL2101" i="4"/>
  <c r="AH2229" i="4"/>
  <c r="Z2103" i="4"/>
  <c r="AC4193" i="4" l="1"/>
  <c r="AD4192" i="4"/>
  <c r="AL2102" i="4"/>
  <c r="AH2230" i="4"/>
  <c r="Z2104" i="4"/>
  <c r="AC4194" i="4" l="1"/>
  <c r="AD4193" i="4"/>
  <c r="AL2103" i="4"/>
  <c r="AH2231" i="4"/>
  <c r="Z2105" i="4"/>
  <c r="AC4195" i="4" l="1"/>
  <c r="AD4194" i="4"/>
  <c r="AL2104" i="4"/>
  <c r="AH2232" i="4"/>
  <c r="Z2106" i="4"/>
  <c r="AC4196" i="4" l="1"/>
  <c r="AD4195" i="4"/>
  <c r="AL2105" i="4"/>
  <c r="AH2233" i="4"/>
  <c r="Z2107" i="4"/>
  <c r="AC4197" i="4" l="1"/>
  <c r="AD4196" i="4"/>
  <c r="AL2106" i="4"/>
  <c r="AH2234" i="4"/>
  <c r="Z2108" i="4"/>
  <c r="AC4198" i="4" l="1"/>
  <c r="AD4197" i="4"/>
  <c r="AL2107" i="4"/>
  <c r="AH2235" i="4"/>
  <c r="Z2109" i="4"/>
  <c r="AC4199" i="4" l="1"/>
  <c r="AD4198" i="4"/>
  <c r="AL2108" i="4"/>
  <c r="AH2236" i="4"/>
  <c r="Z2110" i="4"/>
  <c r="AC4200" i="4" l="1"/>
  <c r="AD4199" i="4"/>
  <c r="AL2109" i="4"/>
  <c r="AH2237" i="4"/>
  <c r="Z2111" i="4"/>
  <c r="AC4201" i="4" l="1"/>
  <c r="AD4200" i="4"/>
  <c r="AL2110" i="4"/>
  <c r="AH2238" i="4"/>
  <c r="Z2112" i="4"/>
  <c r="AC4202" i="4" l="1"/>
  <c r="AD4201" i="4"/>
  <c r="AL2111" i="4"/>
  <c r="AH2239" i="4"/>
  <c r="Z2113" i="4"/>
  <c r="AC4203" i="4" l="1"/>
  <c r="AD4202" i="4"/>
  <c r="AL2112" i="4"/>
  <c r="AH2240" i="4"/>
  <c r="Z2114" i="4"/>
  <c r="AC4204" i="4" l="1"/>
  <c r="AD4203" i="4"/>
  <c r="AL2113" i="4"/>
  <c r="AH2241" i="4"/>
  <c r="Z2115" i="4"/>
  <c r="AC4205" i="4" l="1"/>
  <c r="AD4204" i="4"/>
  <c r="AL2114" i="4"/>
  <c r="AH2242" i="4"/>
  <c r="Z2116" i="4"/>
  <c r="AC4206" i="4" l="1"/>
  <c r="AD4205" i="4"/>
  <c r="AL2115" i="4"/>
  <c r="AH2243" i="4"/>
  <c r="Z2117" i="4"/>
  <c r="AC4207" i="4" l="1"/>
  <c r="AD4206" i="4"/>
  <c r="AL2116" i="4"/>
  <c r="AH2244" i="4"/>
  <c r="Z2118" i="4"/>
  <c r="AC4208" i="4" l="1"/>
  <c r="AD4207" i="4"/>
  <c r="AL2117" i="4"/>
  <c r="AH2245" i="4"/>
  <c r="Z2119" i="4"/>
  <c r="AC4209" i="4" l="1"/>
  <c r="AD4208" i="4"/>
  <c r="AL2118" i="4"/>
  <c r="AH2246" i="4"/>
  <c r="Z2120" i="4"/>
  <c r="AC4210" i="4" l="1"/>
  <c r="AD4209" i="4"/>
  <c r="AL2119" i="4"/>
  <c r="AH2247" i="4"/>
  <c r="Z2121" i="4"/>
  <c r="AC4211" i="4" l="1"/>
  <c r="AD4210" i="4"/>
  <c r="AL2120" i="4"/>
  <c r="AH2248" i="4"/>
  <c r="Z2122" i="4"/>
  <c r="AC4212" i="4" l="1"/>
  <c r="AD4211" i="4"/>
  <c r="AL2121" i="4"/>
  <c r="AH2249" i="4"/>
  <c r="Z2123" i="4"/>
  <c r="AC4213" i="4" l="1"/>
  <c r="AD4212" i="4"/>
  <c r="AL2122" i="4"/>
  <c r="AH2250" i="4"/>
  <c r="Z2124" i="4"/>
  <c r="AC4214" i="4" l="1"/>
  <c r="AD4213" i="4"/>
  <c r="AL2123" i="4"/>
  <c r="AH2251" i="4"/>
  <c r="Z2125" i="4"/>
  <c r="AC4215" i="4" l="1"/>
  <c r="AD4214" i="4"/>
  <c r="AL2124" i="4"/>
  <c r="AH2252" i="4"/>
  <c r="Z2126" i="4"/>
  <c r="AC4216" i="4" l="1"/>
  <c r="AD4215" i="4"/>
  <c r="AL2125" i="4"/>
  <c r="AH2253" i="4"/>
  <c r="Z2127" i="4"/>
  <c r="AC4217" i="4" l="1"/>
  <c r="AD4216" i="4"/>
  <c r="AL2126" i="4"/>
  <c r="AH2254" i="4"/>
  <c r="Z2128" i="4"/>
  <c r="AC4218" i="4" l="1"/>
  <c r="AD4217" i="4"/>
  <c r="AL2127" i="4"/>
  <c r="AH2255" i="4"/>
  <c r="Z2129" i="4"/>
  <c r="AC4219" i="4" l="1"/>
  <c r="AD4218" i="4"/>
  <c r="AL2128" i="4"/>
  <c r="AH2256" i="4"/>
  <c r="Z2130" i="4"/>
  <c r="AC4220" i="4" l="1"/>
  <c r="AD4219" i="4"/>
  <c r="AL2129" i="4"/>
  <c r="AH2257" i="4"/>
  <c r="Z2131" i="4"/>
  <c r="AC4221" i="4" l="1"/>
  <c r="AD4220" i="4"/>
  <c r="AL2130" i="4"/>
  <c r="AH2258" i="4"/>
  <c r="Z2132" i="4"/>
  <c r="AC4222" i="4" l="1"/>
  <c r="AD4221" i="4"/>
  <c r="AL2131" i="4"/>
  <c r="AH2259" i="4"/>
  <c r="Z2133" i="4"/>
  <c r="AC4223" i="4" l="1"/>
  <c r="AD4222" i="4"/>
  <c r="AL2132" i="4"/>
  <c r="AH2260" i="4"/>
  <c r="Z2134" i="4"/>
  <c r="AC4224" i="4" l="1"/>
  <c r="AD4223" i="4"/>
  <c r="AL2133" i="4"/>
  <c r="AH2261" i="4"/>
  <c r="Z2135" i="4"/>
  <c r="AC4225" i="4" l="1"/>
  <c r="AD4224" i="4"/>
  <c r="AL2134" i="4"/>
  <c r="AH2262" i="4"/>
  <c r="Z2136" i="4"/>
  <c r="AC4226" i="4" l="1"/>
  <c r="AD4225" i="4"/>
  <c r="AL2135" i="4"/>
  <c r="AH2263" i="4"/>
  <c r="Z2137" i="4"/>
  <c r="AC4227" i="4" l="1"/>
  <c r="AD4226" i="4"/>
  <c r="AL2136" i="4"/>
  <c r="AH2264" i="4"/>
  <c r="Z2138" i="4"/>
  <c r="AC4228" i="4" l="1"/>
  <c r="AD4227" i="4"/>
  <c r="AL2137" i="4"/>
  <c r="AH2265" i="4"/>
  <c r="Z2139" i="4"/>
  <c r="AC4229" i="4" l="1"/>
  <c r="AD4228" i="4"/>
  <c r="AL2138" i="4"/>
  <c r="AH2266" i="4"/>
  <c r="Z2140" i="4"/>
  <c r="AC4230" i="4" l="1"/>
  <c r="AD4229" i="4"/>
  <c r="AL2139" i="4"/>
  <c r="AH2267" i="4"/>
  <c r="Z2141" i="4"/>
  <c r="AC4231" i="4" l="1"/>
  <c r="AD4230" i="4"/>
  <c r="AL2140" i="4"/>
  <c r="AH2268" i="4"/>
  <c r="Z2142" i="4"/>
  <c r="AC4232" i="4" l="1"/>
  <c r="AD4231" i="4"/>
  <c r="AL2141" i="4"/>
  <c r="AH2269" i="4"/>
  <c r="Z2143" i="4"/>
  <c r="AC4233" i="4" l="1"/>
  <c r="AD4232" i="4"/>
  <c r="AL2142" i="4"/>
  <c r="AH2270" i="4"/>
  <c r="Z2144" i="4"/>
  <c r="AC4234" i="4" l="1"/>
  <c r="AD4233" i="4"/>
  <c r="AL2143" i="4"/>
  <c r="AH2271" i="4"/>
  <c r="Z2145" i="4"/>
  <c r="AC4235" i="4" l="1"/>
  <c r="AD4234" i="4"/>
  <c r="AL2144" i="4"/>
  <c r="AH2272" i="4"/>
  <c r="Z2146" i="4"/>
  <c r="AC4236" i="4" l="1"/>
  <c r="AD4235" i="4"/>
  <c r="AL2145" i="4"/>
  <c r="AH2273" i="4"/>
  <c r="Z2147" i="4"/>
  <c r="AC4237" i="4" l="1"/>
  <c r="AD4236" i="4"/>
  <c r="AL2146" i="4"/>
  <c r="AH2274" i="4"/>
  <c r="Z2148" i="4"/>
  <c r="AC4238" i="4" l="1"/>
  <c r="AD4237" i="4"/>
  <c r="AL2147" i="4"/>
  <c r="AH2275" i="4"/>
  <c r="Z2149" i="4"/>
  <c r="AC4239" i="4" l="1"/>
  <c r="AD4238" i="4"/>
  <c r="AL2148" i="4"/>
  <c r="AH2276" i="4"/>
  <c r="Z2150" i="4"/>
  <c r="AC4240" i="4" l="1"/>
  <c r="AD4239" i="4"/>
  <c r="AL2149" i="4"/>
  <c r="AH2277" i="4"/>
  <c r="Z2151" i="4"/>
  <c r="AC4241" i="4" l="1"/>
  <c r="AD4240" i="4"/>
  <c r="AL2150" i="4"/>
  <c r="AH2278" i="4"/>
  <c r="Z2152" i="4"/>
  <c r="AC4242" i="4" l="1"/>
  <c r="AD4241" i="4"/>
  <c r="AL2151" i="4"/>
  <c r="AH2279" i="4"/>
  <c r="Z2153" i="4"/>
  <c r="AC4243" i="4" l="1"/>
  <c r="AD4242" i="4"/>
  <c r="AL2152" i="4"/>
  <c r="AH2280" i="4"/>
  <c r="Z2154" i="4"/>
  <c r="AC4244" i="4" l="1"/>
  <c r="AD4243" i="4"/>
  <c r="AL2153" i="4"/>
  <c r="AH2281" i="4"/>
  <c r="Z2155" i="4"/>
  <c r="AC4245" i="4" l="1"/>
  <c r="AD4244" i="4"/>
  <c r="AL2154" i="4"/>
  <c r="AH2282" i="4"/>
  <c r="Z2156" i="4"/>
  <c r="AC4246" i="4" l="1"/>
  <c r="AD4245" i="4"/>
  <c r="AL2155" i="4"/>
  <c r="AH2283" i="4"/>
  <c r="Z2157" i="4"/>
  <c r="AC4247" i="4" l="1"/>
  <c r="AD4246" i="4"/>
  <c r="AL2156" i="4"/>
  <c r="AH2284" i="4"/>
  <c r="Z2158" i="4"/>
  <c r="AC4248" i="4" l="1"/>
  <c r="AD4247" i="4"/>
  <c r="AL2157" i="4"/>
  <c r="AH2285" i="4"/>
  <c r="Z2159" i="4"/>
  <c r="AC4249" i="4" l="1"/>
  <c r="AD4248" i="4"/>
  <c r="AL2158" i="4"/>
  <c r="AH2286" i="4"/>
  <c r="Z2160" i="4"/>
  <c r="AC4250" i="4" l="1"/>
  <c r="AD4249" i="4"/>
  <c r="AL2159" i="4"/>
  <c r="AH2287" i="4"/>
  <c r="Z2161" i="4"/>
  <c r="AC4251" i="4" l="1"/>
  <c r="AD4250" i="4"/>
  <c r="AL2160" i="4"/>
  <c r="AH2288" i="4"/>
  <c r="Z2162" i="4"/>
  <c r="AC4252" i="4" l="1"/>
  <c r="AD4251" i="4"/>
  <c r="AL2161" i="4"/>
  <c r="AH2289" i="4"/>
  <c r="Z2163" i="4"/>
  <c r="AC4253" i="4" l="1"/>
  <c r="AD4252" i="4"/>
  <c r="AL2162" i="4"/>
  <c r="AH2290" i="4"/>
  <c r="Z2164" i="4"/>
  <c r="AC4254" i="4" l="1"/>
  <c r="AD4253" i="4"/>
  <c r="AL2163" i="4"/>
  <c r="AH2291" i="4"/>
  <c r="Z2165" i="4"/>
  <c r="AC4255" i="4" l="1"/>
  <c r="AD4254" i="4"/>
  <c r="AL2164" i="4"/>
  <c r="AH2292" i="4"/>
  <c r="Z2166" i="4"/>
  <c r="AC4256" i="4" l="1"/>
  <c r="AD4255" i="4"/>
  <c r="AL2165" i="4"/>
  <c r="AH2293" i="4"/>
  <c r="Z2167" i="4"/>
  <c r="AC4257" i="4" l="1"/>
  <c r="AD4256" i="4"/>
  <c r="AL2166" i="4"/>
  <c r="AH2294" i="4"/>
  <c r="Z2168" i="4"/>
  <c r="AC4258" i="4" l="1"/>
  <c r="AD4257" i="4"/>
  <c r="AL2167" i="4"/>
  <c r="AH2295" i="4"/>
  <c r="Z2169" i="4"/>
  <c r="AC4259" i="4" l="1"/>
  <c r="AD4258" i="4"/>
  <c r="AL2168" i="4"/>
  <c r="AH2296" i="4"/>
  <c r="Z2170" i="4"/>
  <c r="AC4260" i="4" l="1"/>
  <c r="AD4259" i="4"/>
  <c r="AL2169" i="4"/>
  <c r="AH2297" i="4"/>
  <c r="Z2171" i="4"/>
  <c r="AC4261" i="4" l="1"/>
  <c r="AD4260" i="4"/>
  <c r="AL2170" i="4"/>
  <c r="AH2298" i="4"/>
  <c r="Z2172" i="4"/>
  <c r="AC4262" i="4" l="1"/>
  <c r="AD4261" i="4"/>
  <c r="AL2171" i="4"/>
  <c r="AH2299" i="4"/>
  <c r="Z2173" i="4"/>
  <c r="AC4263" i="4" l="1"/>
  <c r="AD4262" i="4"/>
  <c r="AL2172" i="4"/>
  <c r="AH2300" i="4"/>
  <c r="Z2174" i="4"/>
  <c r="AC4264" i="4" l="1"/>
  <c r="AD4263" i="4"/>
  <c r="AL2173" i="4"/>
  <c r="AH2301" i="4"/>
  <c r="Z2175" i="4"/>
  <c r="AC4265" i="4" l="1"/>
  <c r="AD4264" i="4"/>
  <c r="AL2174" i="4"/>
  <c r="AH2302" i="4"/>
  <c r="Z2176" i="4"/>
  <c r="AC4266" i="4" l="1"/>
  <c r="AD4265" i="4"/>
  <c r="AL2175" i="4"/>
  <c r="AH2303" i="4"/>
  <c r="Z2177" i="4"/>
  <c r="AC4267" i="4" l="1"/>
  <c r="AD4266" i="4"/>
  <c r="AL2176" i="4"/>
  <c r="AH2304" i="4"/>
  <c r="Z2178" i="4"/>
  <c r="AC4268" i="4" l="1"/>
  <c r="AD4267" i="4"/>
  <c r="AL2177" i="4"/>
  <c r="AH2305" i="4"/>
  <c r="Z2179" i="4"/>
  <c r="AC4269" i="4" l="1"/>
  <c r="AD4268" i="4"/>
  <c r="AL2178" i="4"/>
  <c r="AH2306" i="4"/>
  <c r="Z2180" i="4"/>
  <c r="AC4270" i="4" l="1"/>
  <c r="AD4269" i="4"/>
  <c r="AL2179" i="4"/>
  <c r="AH2307" i="4"/>
  <c r="Z2181" i="4"/>
  <c r="AC4271" i="4" l="1"/>
  <c r="AD4270" i="4"/>
  <c r="AL2180" i="4"/>
  <c r="AH2308" i="4"/>
  <c r="Z2182" i="4"/>
  <c r="AC4272" i="4" l="1"/>
  <c r="AD4271" i="4"/>
  <c r="AL2181" i="4"/>
  <c r="AH2309" i="4"/>
  <c r="Z2183" i="4"/>
  <c r="AC4273" i="4" l="1"/>
  <c r="AD4272" i="4"/>
  <c r="AL2182" i="4"/>
  <c r="AH2310" i="4"/>
  <c r="Z2184" i="4"/>
  <c r="AC4274" i="4" l="1"/>
  <c r="AD4273" i="4"/>
  <c r="AL2183" i="4"/>
  <c r="AH2311" i="4"/>
  <c r="Z2185" i="4"/>
  <c r="AC4275" i="4" l="1"/>
  <c r="AD4274" i="4"/>
  <c r="AL2184" i="4"/>
  <c r="AH2312" i="4"/>
  <c r="Z2186" i="4"/>
  <c r="AC4276" i="4" l="1"/>
  <c r="AD4275" i="4"/>
  <c r="AL2185" i="4"/>
  <c r="AH2313" i="4"/>
  <c r="Z2187" i="4"/>
  <c r="AC4277" i="4" l="1"/>
  <c r="AD4276" i="4"/>
  <c r="AL2186" i="4"/>
  <c r="AH2314" i="4"/>
  <c r="Z2188" i="4"/>
  <c r="AC4278" i="4" l="1"/>
  <c r="AD4277" i="4"/>
  <c r="AL2187" i="4"/>
  <c r="AH2315" i="4"/>
  <c r="Z2189" i="4"/>
  <c r="AC4279" i="4" l="1"/>
  <c r="AD4278" i="4"/>
  <c r="AL2188" i="4"/>
  <c r="AH2316" i="4"/>
  <c r="Z2190" i="4"/>
  <c r="AC4280" i="4" l="1"/>
  <c r="AD4279" i="4"/>
  <c r="AL2189" i="4"/>
  <c r="AH2317" i="4"/>
  <c r="Z2191" i="4"/>
  <c r="AC4281" i="4" l="1"/>
  <c r="AD4280" i="4"/>
  <c r="AL2190" i="4"/>
  <c r="AH2318" i="4"/>
  <c r="Z2192" i="4"/>
  <c r="AC4282" i="4" l="1"/>
  <c r="AD4281" i="4"/>
  <c r="AL2191" i="4"/>
  <c r="AH2319" i="4"/>
  <c r="Z2193" i="4"/>
  <c r="AC4283" i="4" l="1"/>
  <c r="AD4282" i="4"/>
  <c r="AL2192" i="4"/>
  <c r="AH2320" i="4"/>
  <c r="Z2194" i="4"/>
  <c r="AC4284" i="4" l="1"/>
  <c r="AD4283" i="4"/>
  <c r="AL2193" i="4"/>
  <c r="AH2321" i="4"/>
  <c r="Z2195" i="4"/>
  <c r="AC4285" i="4" l="1"/>
  <c r="AD4284" i="4"/>
  <c r="AL2194" i="4"/>
  <c r="AH2322" i="4"/>
  <c r="Z2196" i="4"/>
  <c r="AC4286" i="4" l="1"/>
  <c r="AD4285" i="4"/>
  <c r="AL2195" i="4"/>
  <c r="AH2323" i="4"/>
  <c r="Z2197" i="4"/>
  <c r="AC4287" i="4" l="1"/>
  <c r="AD4286" i="4"/>
  <c r="AL2196" i="4"/>
  <c r="AH2324" i="4"/>
  <c r="Z2198" i="4"/>
  <c r="AC4288" i="4" l="1"/>
  <c r="AD4287" i="4"/>
  <c r="AL2197" i="4"/>
  <c r="AH2325" i="4"/>
  <c r="Z2199" i="4"/>
  <c r="AC4289" i="4" l="1"/>
  <c r="AD4288" i="4"/>
  <c r="AL2198" i="4"/>
  <c r="AH2326" i="4"/>
  <c r="Z2200" i="4"/>
  <c r="AC4290" i="4" l="1"/>
  <c r="AD4289" i="4"/>
  <c r="AL2199" i="4"/>
  <c r="AH2327" i="4"/>
  <c r="Z2201" i="4"/>
  <c r="AC4291" i="4" l="1"/>
  <c r="AD4290" i="4"/>
  <c r="AL2200" i="4"/>
  <c r="AH2328" i="4"/>
  <c r="Z2202" i="4"/>
  <c r="AC4292" i="4" l="1"/>
  <c r="AD4291" i="4"/>
  <c r="AL2201" i="4"/>
  <c r="AH2329" i="4"/>
  <c r="Z2203" i="4"/>
  <c r="AC4293" i="4" l="1"/>
  <c r="AD4292" i="4"/>
  <c r="AL2202" i="4"/>
  <c r="AH2330" i="4"/>
  <c r="Z2204" i="4"/>
  <c r="AC4294" i="4" l="1"/>
  <c r="AD4293" i="4"/>
  <c r="AL2203" i="4"/>
  <c r="AH2331" i="4"/>
  <c r="Z2205" i="4"/>
  <c r="AC4295" i="4" l="1"/>
  <c r="AD4294" i="4"/>
  <c r="AL2204" i="4"/>
  <c r="AH2332" i="4"/>
  <c r="Z2206" i="4"/>
  <c r="AC4296" i="4" l="1"/>
  <c r="AD4295" i="4"/>
  <c r="AL2205" i="4"/>
  <c r="AH2333" i="4"/>
  <c r="Z2207" i="4"/>
  <c r="AC4297" i="4" l="1"/>
  <c r="AD4296" i="4"/>
  <c r="AL2206" i="4"/>
  <c r="AH2334" i="4"/>
  <c r="Z2208" i="4"/>
  <c r="AC4298" i="4" l="1"/>
  <c r="AD4297" i="4"/>
  <c r="AL2207" i="4"/>
  <c r="AH2335" i="4"/>
  <c r="Z2209" i="4"/>
  <c r="AC4299" i="4" l="1"/>
  <c r="AD4298" i="4"/>
  <c r="AL2208" i="4"/>
  <c r="AH2336" i="4"/>
  <c r="Z2210" i="4"/>
  <c r="AC4300" i="4" l="1"/>
  <c r="AD4299" i="4"/>
  <c r="AL2209" i="4"/>
  <c r="AH2337" i="4"/>
  <c r="Z2211" i="4"/>
  <c r="AC4301" i="4" l="1"/>
  <c r="AD4300" i="4"/>
  <c r="AL2210" i="4"/>
  <c r="AH2338" i="4"/>
  <c r="Z2212" i="4"/>
  <c r="AC4302" i="4" l="1"/>
  <c r="AD4301" i="4"/>
  <c r="AL2211" i="4"/>
  <c r="AH2339" i="4"/>
  <c r="Z2213" i="4"/>
  <c r="AC4303" i="4" l="1"/>
  <c r="AD4302" i="4"/>
  <c r="AL2212" i="4"/>
  <c r="AH2340" i="4"/>
  <c r="Z2214" i="4"/>
  <c r="AC4304" i="4" l="1"/>
  <c r="AD4303" i="4"/>
  <c r="AL2213" i="4"/>
  <c r="AH2341" i="4"/>
  <c r="Z2215" i="4"/>
  <c r="AC4305" i="4" l="1"/>
  <c r="AD4304" i="4"/>
  <c r="AL2214" i="4"/>
  <c r="AH2342" i="4"/>
  <c r="Z2216" i="4"/>
  <c r="AC4306" i="4" l="1"/>
  <c r="AD4305" i="4"/>
  <c r="AL2215" i="4"/>
  <c r="AH2343" i="4"/>
  <c r="Z2217" i="4"/>
  <c r="AC4307" i="4" l="1"/>
  <c r="AD4306" i="4"/>
  <c r="AL2216" i="4"/>
  <c r="AH2344" i="4"/>
  <c r="Z2218" i="4"/>
  <c r="AC4308" i="4" l="1"/>
  <c r="AD4307" i="4"/>
  <c r="AL2217" i="4"/>
  <c r="AH2345" i="4"/>
  <c r="Z2219" i="4"/>
  <c r="AC4309" i="4" l="1"/>
  <c r="AD4308" i="4"/>
  <c r="AL2218" i="4"/>
  <c r="AH2346" i="4"/>
  <c r="Z2220" i="4"/>
  <c r="AC4310" i="4" l="1"/>
  <c r="AD4309" i="4"/>
  <c r="AL2219" i="4"/>
  <c r="AH2347" i="4"/>
  <c r="Z2221" i="4"/>
  <c r="AC4311" i="4" l="1"/>
  <c r="AD4310" i="4"/>
  <c r="AL2220" i="4"/>
  <c r="AH2348" i="4"/>
  <c r="Z2222" i="4"/>
  <c r="AC4312" i="4" l="1"/>
  <c r="AD4311" i="4"/>
  <c r="AL2221" i="4"/>
  <c r="AH2349" i="4"/>
  <c r="Z2223" i="4"/>
  <c r="AC4313" i="4" l="1"/>
  <c r="AD4312" i="4"/>
  <c r="AL2222" i="4"/>
  <c r="AH2350" i="4"/>
  <c r="Z2224" i="4"/>
  <c r="AC4314" i="4" l="1"/>
  <c r="AD4313" i="4"/>
  <c r="AL2223" i="4"/>
  <c r="AH2351" i="4"/>
  <c r="Z2225" i="4"/>
  <c r="AC4315" i="4" l="1"/>
  <c r="AD4314" i="4"/>
  <c r="AL2224" i="4"/>
  <c r="AH2352" i="4"/>
  <c r="Z2226" i="4"/>
  <c r="AC4316" i="4" l="1"/>
  <c r="AD4315" i="4"/>
  <c r="AL2225" i="4"/>
  <c r="AH2353" i="4"/>
  <c r="Z2227" i="4"/>
  <c r="AC4317" i="4" l="1"/>
  <c r="AD4316" i="4"/>
  <c r="AL2226" i="4"/>
  <c r="AH2354" i="4"/>
  <c r="Z2228" i="4"/>
  <c r="AC4318" i="4" l="1"/>
  <c r="AD4317" i="4"/>
  <c r="AL2227" i="4"/>
  <c r="AH2355" i="4"/>
  <c r="Z2229" i="4"/>
  <c r="AC4319" i="4" l="1"/>
  <c r="AD4318" i="4"/>
  <c r="AL2228" i="4"/>
  <c r="AH2356" i="4"/>
  <c r="Z2230" i="4"/>
  <c r="AC4320" i="4" l="1"/>
  <c r="AD4319" i="4"/>
  <c r="AL2229" i="4"/>
  <c r="AH2357" i="4"/>
  <c r="Z2231" i="4"/>
  <c r="AC4321" i="4" l="1"/>
  <c r="AD4320" i="4"/>
  <c r="AL2230" i="4"/>
  <c r="AH2358" i="4"/>
  <c r="Z2232" i="4"/>
  <c r="AC4322" i="4" l="1"/>
  <c r="AD4321" i="4"/>
  <c r="AL2231" i="4"/>
  <c r="AH2359" i="4"/>
  <c r="Z2233" i="4"/>
  <c r="AC4323" i="4" l="1"/>
  <c r="AD4322" i="4"/>
  <c r="AL2232" i="4"/>
  <c r="AH2360" i="4"/>
  <c r="Z2234" i="4"/>
  <c r="AC4324" i="4" l="1"/>
  <c r="AD4323" i="4"/>
  <c r="AL2233" i="4"/>
  <c r="AH2361" i="4"/>
  <c r="Z2235" i="4"/>
  <c r="AC4325" i="4" l="1"/>
  <c r="AD4324" i="4"/>
  <c r="AL2234" i="4"/>
  <c r="AH2362" i="4"/>
  <c r="Z2236" i="4"/>
  <c r="AC4326" i="4" l="1"/>
  <c r="AD4325" i="4"/>
  <c r="AL2235" i="4"/>
  <c r="AH2363" i="4"/>
  <c r="Z2237" i="4"/>
  <c r="AC4327" i="4" l="1"/>
  <c r="AD4326" i="4"/>
  <c r="AL2236" i="4"/>
  <c r="AH2364" i="4"/>
  <c r="Z2238" i="4"/>
  <c r="AC4328" i="4" l="1"/>
  <c r="AD4327" i="4"/>
  <c r="AL2237" i="4"/>
  <c r="AH2365" i="4"/>
  <c r="Z2239" i="4"/>
  <c r="AC4329" i="4" l="1"/>
  <c r="AD4328" i="4"/>
  <c r="AL2238" i="4"/>
  <c r="AH2366" i="4"/>
  <c r="Z2240" i="4"/>
  <c r="AC4330" i="4" l="1"/>
  <c r="AD4329" i="4"/>
  <c r="AL2239" i="4"/>
  <c r="AH2367" i="4"/>
  <c r="Z2241" i="4"/>
  <c r="AC4331" i="4" l="1"/>
  <c r="AD4330" i="4"/>
  <c r="AL2240" i="4"/>
  <c r="AH2368" i="4"/>
  <c r="Z2242" i="4"/>
  <c r="AC4332" i="4" l="1"/>
  <c r="AD4331" i="4"/>
  <c r="AL2241" i="4"/>
  <c r="AH2369" i="4"/>
  <c r="Z2243" i="4"/>
  <c r="AC4333" i="4" l="1"/>
  <c r="AD4332" i="4"/>
  <c r="AL2242" i="4"/>
  <c r="AH2370" i="4"/>
  <c r="Z2244" i="4"/>
  <c r="AC4334" i="4" l="1"/>
  <c r="AD4333" i="4"/>
  <c r="AL2243" i="4"/>
  <c r="AH2371" i="4"/>
  <c r="Z2245" i="4"/>
  <c r="AC4335" i="4" l="1"/>
  <c r="AD4334" i="4"/>
  <c r="AL2244" i="4"/>
  <c r="AH2372" i="4"/>
  <c r="Z2246" i="4"/>
  <c r="AC4336" i="4" l="1"/>
  <c r="AD4335" i="4"/>
  <c r="AL2245" i="4"/>
  <c r="AH2373" i="4"/>
  <c r="Z2247" i="4"/>
  <c r="AC4337" i="4" l="1"/>
  <c r="AD4336" i="4"/>
  <c r="AL2246" i="4"/>
  <c r="AH2374" i="4"/>
  <c r="Z2248" i="4"/>
  <c r="AC4338" i="4" l="1"/>
  <c r="AD4337" i="4"/>
  <c r="AL2247" i="4"/>
  <c r="AH2375" i="4"/>
  <c r="Z2249" i="4"/>
  <c r="AC4339" i="4" l="1"/>
  <c r="AD4338" i="4"/>
  <c r="AL2248" i="4"/>
  <c r="AH2376" i="4"/>
  <c r="Z2250" i="4"/>
  <c r="AC4340" i="4" l="1"/>
  <c r="AD4339" i="4"/>
  <c r="AL2249" i="4"/>
  <c r="AH2377" i="4"/>
  <c r="Z2251" i="4"/>
  <c r="AC4341" i="4" l="1"/>
  <c r="AD4340" i="4"/>
  <c r="AL2250" i="4"/>
  <c r="AH2378" i="4"/>
  <c r="Z2252" i="4"/>
  <c r="AC4342" i="4" l="1"/>
  <c r="AD4341" i="4"/>
  <c r="AL2251" i="4"/>
  <c r="AH2379" i="4"/>
  <c r="Z2253" i="4"/>
  <c r="AC4343" i="4" l="1"/>
  <c r="AD4342" i="4"/>
  <c r="AL2252" i="4"/>
  <c r="AH2380" i="4"/>
  <c r="Z2254" i="4"/>
  <c r="AC4344" i="4" l="1"/>
  <c r="AD4343" i="4"/>
  <c r="AL2253" i="4"/>
  <c r="AH2381" i="4"/>
  <c r="Z2255" i="4"/>
  <c r="AC4345" i="4" l="1"/>
  <c r="AD4344" i="4"/>
  <c r="AL2254" i="4"/>
  <c r="AH2382" i="4"/>
  <c r="Z2256" i="4"/>
  <c r="AC4346" i="4" l="1"/>
  <c r="AD4345" i="4"/>
  <c r="AL2255" i="4"/>
  <c r="AH2383" i="4"/>
  <c r="Z2257" i="4"/>
  <c r="AC4347" i="4" l="1"/>
  <c r="AD4346" i="4"/>
  <c r="AL2256" i="4"/>
  <c r="AH2384" i="4"/>
  <c r="Z2258" i="4"/>
  <c r="AC4348" i="4" l="1"/>
  <c r="AD4347" i="4"/>
  <c r="AL2257" i="4"/>
  <c r="AH2385" i="4"/>
  <c r="Z2259" i="4"/>
  <c r="AC4349" i="4" l="1"/>
  <c r="AD4348" i="4"/>
  <c r="AL2258" i="4"/>
  <c r="AH2386" i="4"/>
  <c r="Z2260" i="4"/>
  <c r="AC4350" i="4" l="1"/>
  <c r="AD4349" i="4"/>
  <c r="AL2259" i="4"/>
  <c r="AH2387" i="4"/>
  <c r="Z2261" i="4"/>
  <c r="AC4351" i="4" l="1"/>
  <c r="AD4350" i="4"/>
  <c r="AL2260" i="4"/>
  <c r="AH2388" i="4"/>
  <c r="Z2262" i="4"/>
  <c r="AC4352" i="4" l="1"/>
  <c r="AD4351" i="4"/>
  <c r="AL2261" i="4"/>
  <c r="AH2389" i="4"/>
  <c r="Z2263" i="4"/>
  <c r="AC4353" i="4" l="1"/>
  <c r="AD4352" i="4"/>
  <c r="AL2262" i="4"/>
  <c r="Z2264" i="4"/>
  <c r="AC4354" i="4" l="1"/>
  <c r="AD4353" i="4"/>
  <c r="AL2263" i="4"/>
  <c r="AH2391" i="4"/>
  <c r="Z2265" i="4"/>
  <c r="AC4355" i="4" l="1"/>
  <c r="AD4354" i="4"/>
  <c r="AL2264" i="4"/>
  <c r="AH2392" i="4"/>
  <c r="Z2266" i="4"/>
  <c r="AC4356" i="4" l="1"/>
  <c r="AD4355" i="4"/>
  <c r="AL2265" i="4"/>
  <c r="AH2393" i="4"/>
  <c r="Z2267" i="4"/>
  <c r="AC4357" i="4" l="1"/>
  <c r="AD4356" i="4"/>
  <c r="AL2266" i="4"/>
  <c r="AH2394" i="4"/>
  <c r="Z2268" i="4"/>
  <c r="AC4358" i="4" l="1"/>
  <c r="AD4357" i="4"/>
  <c r="AL2267" i="4"/>
  <c r="AH2395" i="4"/>
  <c r="Z2269" i="4"/>
  <c r="AC4359" i="4" l="1"/>
  <c r="AD4358" i="4"/>
  <c r="AL2268" i="4"/>
  <c r="AH2396" i="4"/>
  <c r="Z2270" i="4"/>
  <c r="AC4360" i="4" l="1"/>
  <c r="AD4359" i="4"/>
  <c r="AL2269" i="4"/>
  <c r="AH2397" i="4"/>
  <c r="Z2271" i="4"/>
  <c r="AC4361" i="4" l="1"/>
  <c r="AD4360" i="4"/>
  <c r="AL2270" i="4"/>
  <c r="AH2398" i="4"/>
  <c r="Z2272" i="4"/>
  <c r="AC4362" i="4" l="1"/>
  <c r="AD4361" i="4"/>
  <c r="AL2271" i="4"/>
  <c r="AH2399" i="4"/>
  <c r="Z2273" i="4"/>
  <c r="AC4363" i="4" l="1"/>
  <c r="AD4362" i="4"/>
  <c r="AL2272" i="4"/>
  <c r="AH2400" i="4"/>
  <c r="Z2274" i="4"/>
  <c r="AC4364" i="4" l="1"/>
  <c r="AD4363" i="4"/>
  <c r="AL2273" i="4"/>
  <c r="AH2401" i="4"/>
  <c r="Z2275" i="4"/>
  <c r="AC4365" i="4" l="1"/>
  <c r="AD4364" i="4"/>
  <c r="AL2274" i="4"/>
  <c r="AH2402" i="4"/>
  <c r="Z2276" i="4"/>
  <c r="AC4366" i="4" l="1"/>
  <c r="AD4365" i="4"/>
  <c r="AL2275" i="4"/>
  <c r="AH2403" i="4"/>
  <c r="Z2277" i="4"/>
  <c r="AC4367" i="4" l="1"/>
  <c r="AD4366" i="4"/>
  <c r="AL2276" i="4"/>
  <c r="AH2404" i="4"/>
  <c r="Z2278" i="4"/>
  <c r="AC4368" i="4" l="1"/>
  <c r="AD4367" i="4"/>
  <c r="AL2277" i="4"/>
  <c r="AH2405" i="4"/>
  <c r="Z2279" i="4"/>
  <c r="AC4369" i="4" l="1"/>
  <c r="AD4368" i="4"/>
  <c r="AL2278" i="4"/>
  <c r="AH2406" i="4"/>
  <c r="Z2280" i="4"/>
  <c r="AC4370" i="4" l="1"/>
  <c r="AD4369" i="4"/>
  <c r="AL2279" i="4"/>
  <c r="AH2407" i="4"/>
  <c r="Z2281" i="4"/>
  <c r="AC4371" i="4" l="1"/>
  <c r="AD4370" i="4"/>
  <c r="AL2280" i="4"/>
  <c r="AH2408" i="4"/>
  <c r="Z2282" i="4"/>
  <c r="AC4372" i="4" l="1"/>
  <c r="AD4371" i="4"/>
  <c r="AL2281" i="4"/>
  <c r="AH2409" i="4"/>
  <c r="Z2283" i="4"/>
  <c r="AC4373" i="4" l="1"/>
  <c r="AD4372" i="4"/>
  <c r="AL2282" i="4"/>
  <c r="AH2410" i="4"/>
  <c r="Z2284" i="4"/>
  <c r="AC4374" i="4" l="1"/>
  <c r="AD4373" i="4"/>
  <c r="AL2283" i="4"/>
  <c r="AH2411" i="4"/>
  <c r="Z2285" i="4"/>
  <c r="AC4375" i="4" l="1"/>
  <c r="AD4374" i="4"/>
  <c r="AL2284" i="4"/>
  <c r="AH2412" i="4"/>
  <c r="Z2286" i="4"/>
  <c r="AC4376" i="4" l="1"/>
  <c r="AD4375" i="4"/>
  <c r="AL2285" i="4"/>
  <c r="AH2413" i="4"/>
  <c r="Z2287" i="4"/>
  <c r="AC4377" i="4" l="1"/>
  <c r="AD4376" i="4"/>
  <c r="AL2286" i="4"/>
  <c r="AH2414" i="4"/>
  <c r="Z2288" i="4"/>
  <c r="AC4378" i="4" l="1"/>
  <c r="AD4377" i="4"/>
  <c r="AL2287" i="4"/>
  <c r="AH2415" i="4"/>
  <c r="Z2289" i="4"/>
  <c r="AC4379" i="4" l="1"/>
  <c r="AD4378" i="4"/>
  <c r="AL2288" i="4"/>
  <c r="AH2416" i="4"/>
  <c r="Z2290" i="4"/>
  <c r="AC4380" i="4" l="1"/>
  <c r="AD4379" i="4"/>
  <c r="AL2289" i="4"/>
  <c r="AH2417" i="4"/>
  <c r="Z2291" i="4"/>
  <c r="AC4381" i="4" l="1"/>
  <c r="AD4380" i="4"/>
  <c r="AL2290" i="4"/>
  <c r="AH2418" i="4"/>
  <c r="Z2292" i="4"/>
  <c r="AC4382" i="4" l="1"/>
  <c r="AD4381" i="4"/>
  <c r="AL2291" i="4"/>
  <c r="AH2419" i="4"/>
  <c r="Z2293" i="4"/>
  <c r="AC4383" i="4" l="1"/>
  <c r="AD4382" i="4"/>
  <c r="AL2292" i="4"/>
  <c r="AH2420" i="4"/>
  <c r="Z2294" i="4"/>
  <c r="AC4384" i="4" l="1"/>
  <c r="AD4383" i="4"/>
  <c r="AL2293" i="4"/>
  <c r="AH2421" i="4"/>
  <c r="Z2295" i="4"/>
  <c r="AC4385" i="4" l="1"/>
  <c r="AD4384" i="4"/>
  <c r="AL2294" i="4"/>
  <c r="AH2422" i="4"/>
  <c r="Z2296" i="4"/>
  <c r="AC4386" i="4" l="1"/>
  <c r="AD4385" i="4"/>
  <c r="AL2295" i="4"/>
  <c r="AH2423" i="4"/>
  <c r="Z2297" i="4"/>
  <c r="AC4387" i="4" l="1"/>
  <c r="AD4386" i="4"/>
  <c r="AL2296" i="4"/>
  <c r="AH2424" i="4"/>
  <c r="Z2298" i="4"/>
  <c r="AC4388" i="4" l="1"/>
  <c r="AD4387" i="4"/>
  <c r="AL2297" i="4"/>
  <c r="AH2425" i="4"/>
  <c r="Z2299" i="4"/>
  <c r="AC4389" i="4" l="1"/>
  <c r="AD4388" i="4"/>
  <c r="AL2298" i="4"/>
  <c r="AH2426" i="4"/>
  <c r="Z2300" i="4"/>
  <c r="AC4390" i="4" l="1"/>
  <c r="AD4389" i="4"/>
  <c r="AL2299" i="4"/>
  <c r="AH2427" i="4"/>
  <c r="Z2301" i="4"/>
  <c r="AC4391" i="4" l="1"/>
  <c r="AD4390" i="4"/>
  <c r="AL2300" i="4"/>
  <c r="AH2428" i="4"/>
  <c r="Z2302" i="4"/>
  <c r="AC4392" i="4" l="1"/>
  <c r="AD4391" i="4"/>
  <c r="AL2301" i="4"/>
  <c r="AH2429" i="4"/>
  <c r="Z2303" i="4"/>
  <c r="AC4393" i="4" l="1"/>
  <c r="AD4392" i="4"/>
  <c r="AL2302" i="4"/>
  <c r="AH2430" i="4"/>
  <c r="Z2304" i="4"/>
  <c r="AC4394" i="4" l="1"/>
  <c r="AD4393" i="4"/>
  <c r="AL2303" i="4"/>
  <c r="AH2431" i="4"/>
  <c r="Z2305" i="4"/>
  <c r="AC4395" i="4" l="1"/>
  <c r="AD4394" i="4"/>
  <c r="AL2304" i="4"/>
  <c r="AH2432" i="4"/>
  <c r="Z2306" i="4"/>
  <c r="AC4396" i="4" l="1"/>
  <c r="AD4395" i="4"/>
  <c r="AL2305" i="4"/>
  <c r="AH2433" i="4"/>
  <c r="Z2307" i="4"/>
  <c r="AC4397" i="4" l="1"/>
  <c r="AD4396" i="4"/>
  <c r="AL2306" i="4"/>
  <c r="AH2434" i="4"/>
  <c r="Z2308" i="4"/>
  <c r="AC4398" i="4" l="1"/>
  <c r="AD4397" i="4"/>
  <c r="AL2307" i="4"/>
  <c r="AH2435" i="4"/>
  <c r="Z2309" i="4"/>
  <c r="AC4399" i="4" l="1"/>
  <c r="AD4398" i="4"/>
  <c r="AL2308" i="4"/>
  <c r="AH2436" i="4"/>
  <c r="Z2310" i="4"/>
  <c r="AC4400" i="4" l="1"/>
  <c r="AD4399" i="4"/>
  <c r="AL2309" i="4"/>
  <c r="AH2437" i="4"/>
  <c r="Z2311" i="4"/>
  <c r="AC4401" i="4" l="1"/>
  <c r="AD4400" i="4"/>
  <c r="AL2310" i="4"/>
  <c r="AH2438" i="4"/>
  <c r="Z2312" i="4"/>
  <c r="AC4402" i="4" l="1"/>
  <c r="AD4401" i="4"/>
  <c r="AL2311" i="4"/>
  <c r="AH2439" i="4"/>
  <c r="Z2313" i="4"/>
  <c r="AC4403" i="4" l="1"/>
  <c r="AD4402" i="4"/>
  <c r="AL2312" i="4"/>
  <c r="AH2440" i="4"/>
  <c r="Z2314" i="4"/>
  <c r="AC4404" i="4" l="1"/>
  <c r="AD4403" i="4"/>
  <c r="AL2313" i="4"/>
  <c r="AH2441" i="4"/>
  <c r="Z2315" i="4"/>
  <c r="AC4405" i="4" l="1"/>
  <c r="AD4404" i="4"/>
  <c r="AL2314" i="4"/>
  <c r="AH2442" i="4"/>
  <c r="Z2316" i="4"/>
  <c r="AC4406" i="4" l="1"/>
  <c r="AD4405" i="4"/>
  <c r="AL2315" i="4"/>
  <c r="AH2443" i="4"/>
  <c r="Z2317" i="4"/>
  <c r="AC4407" i="4" l="1"/>
  <c r="AD4406" i="4"/>
  <c r="AL2316" i="4"/>
  <c r="AH2444" i="4"/>
  <c r="Z2318" i="4"/>
  <c r="AC4408" i="4" l="1"/>
  <c r="AD4407" i="4"/>
  <c r="AL2317" i="4"/>
  <c r="AH2445" i="4"/>
  <c r="Z2319" i="4"/>
  <c r="AC4409" i="4" l="1"/>
  <c r="AD4408" i="4"/>
  <c r="AL2318" i="4"/>
  <c r="AH2446" i="4"/>
  <c r="Z2320" i="4"/>
  <c r="AC4410" i="4" l="1"/>
  <c r="AD4409" i="4"/>
  <c r="AL2319" i="4"/>
  <c r="AH2447" i="4"/>
  <c r="Z2321" i="4"/>
  <c r="AC4411" i="4" l="1"/>
  <c r="AD4410" i="4"/>
  <c r="AL2320" i="4"/>
  <c r="AH2448" i="4"/>
  <c r="Z2322" i="4"/>
  <c r="AC4412" i="4" l="1"/>
  <c r="AD4411" i="4"/>
  <c r="AL2321" i="4"/>
  <c r="AH2449" i="4"/>
  <c r="Z2323" i="4"/>
  <c r="AC4413" i="4" l="1"/>
  <c r="AD4412" i="4"/>
  <c r="AL2322" i="4"/>
  <c r="AH2450" i="4"/>
  <c r="Z2324" i="4"/>
  <c r="AC4414" i="4" l="1"/>
  <c r="AD4413" i="4"/>
  <c r="AL2323" i="4"/>
  <c r="AH2451" i="4"/>
  <c r="Z2325" i="4"/>
  <c r="AC4415" i="4" l="1"/>
  <c r="AD4414" i="4"/>
  <c r="AL2324" i="4"/>
  <c r="AH2452" i="4"/>
  <c r="Z2326" i="4"/>
  <c r="AC4416" i="4" l="1"/>
  <c r="AD4415" i="4"/>
  <c r="AL2325" i="4"/>
  <c r="AH2453" i="4"/>
  <c r="Z2327" i="4"/>
  <c r="AC4417" i="4" l="1"/>
  <c r="AD4416" i="4"/>
  <c r="AL2326" i="4"/>
  <c r="AH2454" i="4"/>
  <c r="Z2328" i="4"/>
  <c r="AC4418" i="4" l="1"/>
  <c r="AD4417" i="4"/>
  <c r="AL2327" i="4"/>
  <c r="AH2455" i="4"/>
  <c r="Z2329" i="4"/>
  <c r="AC4419" i="4" l="1"/>
  <c r="AD4418" i="4"/>
  <c r="AL2328" i="4"/>
  <c r="AH2456" i="4"/>
  <c r="Z2330" i="4"/>
  <c r="AC4420" i="4" l="1"/>
  <c r="AD4419" i="4"/>
  <c r="AL2329" i="4"/>
  <c r="AH2457" i="4"/>
  <c r="Z2331" i="4"/>
  <c r="AC4421" i="4" l="1"/>
  <c r="AD4420" i="4"/>
  <c r="AL2330" i="4"/>
  <c r="AH2458" i="4"/>
  <c r="Z2332" i="4"/>
  <c r="AC4422" i="4" l="1"/>
  <c r="AD4421" i="4"/>
  <c r="AL2331" i="4"/>
  <c r="AH2459" i="4"/>
  <c r="Z2333" i="4"/>
  <c r="AC4423" i="4" l="1"/>
  <c r="AD4422" i="4"/>
  <c r="AL2332" i="4"/>
  <c r="AH2460" i="4"/>
  <c r="Z2334" i="4"/>
  <c r="AC4424" i="4" l="1"/>
  <c r="AD4423" i="4"/>
  <c r="AL2333" i="4"/>
  <c r="AH2461" i="4"/>
  <c r="Z2335" i="4"/>
  <c r="AC4425" i="4" l="1"/>
  <c r="AD4424" i="4"/>
  <c r="AL2334" i="4"/>
  <c r="AH2462" i="4"/>
  <c r="Z2336" i="4"/>
  <c r="AC4426" i="4" l="1"/>
  <c r="AD4425" i="4"/>
  <c r="AL2335" i="4"/>
  <c r="AH2463" i="4"/>
  <c r="Z2337" i="4"/>
  <c r="AC4427" i="4" l="1"/>
  <c r="AD4426" i="4"/>
  <c r="AL2336" i="4"/>
  <c r="AH2464" i="4"/>
  <c r="Z2338" i="4"/>
  <c r="AC4428" i="4" l="1"/>
  <c r="AD4427" i="4"/>
  <c r="AL2337" i="4"/>
  <c r="AH2465" i="4"/>
  <c r="Z2339" i="4"/>
  <c r="AC4429" i="4" l="1"/>
  <c r="AD4428" i="4"/>
  <c r="AL2338" i="4"/>
  <c r="AH2466" i="4"/>
  <c r="Z2340" i="4"/>
  <c r="AC4430" i="4" l="1"/>
  <c r="AD4429" i="4"/>
  <c r="AL2339" i="4"/>
  <c r="AH2467" i="4"/>
  <c r="Z2341" i="4"/>
  <c r="AC4431" i="4" l="1"/>
  <c r="AD4430" i="4"/>
  <c r="AL2340" i="4"/>
  <c r="AH2468" i="4"/>
  <c r="Z2342" i="4"/>
  <c r="AC4432" i="4" l="1"/>
  <c r="AD4431" i="4"/>
  <c r="AL2341" i="4"/>
  <c r="AH2469" i="4"/>
  <c r="Z2343" i="4"/>
  <c r="AC4433" i="4" l="1"/>
  <c r="AD4432" i="4"/>
  <c r="AL2342" i="4"/>
  <c r="AH2470" i="4"/>
  <c r="Z2344" i="4"/>
  <c r="AC4434" i="4" l="1"/>
  <c r="AD4433" i="4"/>
  <c r="AL2343" i="4"/>
  <c r="AH2471" i="4"/>
  <c r="Z2345" i="4"/>
  <c r="AC4435" i="4" l="1"/>
  <c r="AD4434" i="4"/>
  <c r="AL2344" i="4"/>
  <c r="AH2472" i="4"/>
  <c r="Z2346" i="4"/>
  <c r="AC4436" i="4" l="1"/>
  <c r="AD4435" i="4"/>
  <c r="AL2345" i="4"/>
  <c r="AH2473" i="4"/>
  <c r="Z2347" i="4"/>
  <c r="AC4437" i="4" l="1"/>
  <c r="AD4436" i="4"/>
  <c r="AL2346" i="4"/>
  <c r="AH2474" i="4"/>
  <c r="Z2348" i="4"/>
  <c r="AC4438" i="4" l="1"/>
  <c r="AD4437" i="4"/>
  <c r="AL2347" i="4"/>
  <c r="AH2475" i="4"/>
  <c r="Z2349" i="4"/>
  <c r="AC4439" i="4" l="1"/>
  <c r="AD4438" i="4"/>
  <c r="AL2348" i="4"/>
  <c r="AH2476" i="4"/>
  <c r="Z2350" i="4"/>
  <c r="AC4440" i="4" l="1"/>
  <c r="AD4439" i="4"/>
  <c r="AL2349" i="4"/>
  <c r="AH2477" i="4"/>
  <c r="Z2351" i="4"/>
  <c r="AC4441" i="4" l="1"/>
  <c r="AD4440" i="4"/>
  <c r="AL2350" i="4"/>
  <c r="AH2478" i="4"/>
  <c r="Z2352" i="4"/>
  <c r="AC4442" i="4" l="1"/>
  <c r="AD4441" i="4"/>
  <c r="AL2351" i="4"/>
  <c r="AH2479" i="4"/>
  <c r="Z2353" i="4"/>
  <c r="AC4443" i="4" l="1"/>
  <c r="AD4442" i="4"/>
  <c r="AL2352" i="4"/>
  <c r="AH2480" i="4"/>
  <c r="Z2354" i="4"/>
  <c r="AC4444" i="4" l="1"/>
  <c r="AD4443" i="4"/>
  <c r="AL2353" i="4"/>
  <c r="AH2481" i="4"/>
  <c r="Z2355" i="4"/>
  <c r="AC4445" i="4" l="1"/>
  <c r="AD4444" i="4"/>
  <c r="AL2354" i="4"/>
  <c r="AH2482" i="4"/>
  <c r="Z2356" i="4"/>
  <c r="AC4446" i="4" l="1"/>
  <c r="AD4445" i="4"/>
  <c r="AL2355" i="4"/>
  <c r="AH2483" i="4"/>
  <c r="Z2357" i="4"/>
  <c r="AC4447" i="4" l="1"/>
  <c r="AD4446" i="4"/>
  <c r="AL2356" i="4"/>
  <c r="AH2484" i="4"/>
  <c r="Z2358" i="4"/>
  <c r="AC4448" i="4" l="1"/>
  <c r="AD4447" i="4"/>
  <c r="AL2357" i="4"/>
  <c r="AH2485" i="4"/>
  <c r="Z2359" i="4"/>
  <c r="AC4449" i="4" l="1"/>
  <c r="AD4448" i="4"/>
  <c r="AL2358" i="4"/>
  <c r="AH2486" i="4"/>
  <c r="Z2360" i="4"/>
  <c r="AC4450" i="4" l="1"/>
  <c r="AD4449" i="4"/>
  <c r="AL2359" i="4"/>
  <c r="AH2487" i="4"/>
  <c r="Z2361" i="4"/>
  <c r="AC4451" i="4" l="1"/>
  <c r="AD4450" i="4"/>
  <c r="AL2360" i="4"/>
  <c r="AH2488" i="4"/>
  <c r="Z2362" i="4"/>
  <c r="AC4452" i="4" l="1"/>
  <c r="AD4451" i="4"/>
  <c r="AL2361" i="4"/>
  <c r="AH2489" i="4"/>
  <c r="Z2363" i="4"/>
  <c r="AC4453" i="4" l="1"/>
  <c r="AD4452" i="4"/>
  <c r="AL2362" i="4"/>
  <c r="AH2490" i="4"/>
  <c r="Z2364" i="4"/>
  <c r="AC4454" i="4" l="1"/>
  <c r="AD4453" i="4"/>
  <c r="AL2363" i="4"/>
  <c r="AH2491" i="4"/>
  <c r="Z2365" i="4"/>
  <c r="AC4455" i="4" l="1"/>
  <c r="AD4454" i="4"/>
  <c r="AL2364" i="4"/>
  <c r="AH2492" i="4"/>
  <c r="Z2366" i="4"/>
  <c r="AC4456" i="4" l="1"/>
  <c r="AD4455" i="4"/>
  <c r="AL2365" i="4"/>
  <c r="AH2493" i="4"/>
  <c r="Z2367" i="4"/>
  <c r="AC4457" i="4" l="1"/>
  <c r="AD4456" i="4"/>
  <c r="AL2366" i="4"/>
  <c r="AH2494" i="4"/>
  <c r="Z2368" i="4"/>
  <c r="AC4458" i="4" l="1"/>
  <c r="AD4457" i="4"/>
  <c r="AL2367" i="4"/>
  <c r="AH2495" i="4"/>
  <c r="Z2369" i="4"/>
  <c r="AC4459" i="4" l="1"/>
  <c r="AD4458" i="4"/>
  <c r="AL2368" i="4"/>
  <c r="AH2496" i="4"/>
  <c r="Z2370" i="4"/>
  <c r="AC4460" i="4" l="1"/>
  <c r="AD4459" i="4"/>
  <c r="AL2369" i="4"/>
  <c r="AH2497" i="4"/>
  <c r="Z2371" i="4"/>
  <c r="AC4461" i="4" l="1"/>
  <c r="AD4460" i="4"/>
  <c r="AL2370" i="4"/>
  <c r="AH2498" i="4"/>
  <c r="Z2372" i="4"/>
  <c r="AC4462" i="4" l="1"/>
  <c r="AD4461" i="4"/>
  <c r="AL2371" i="4"/>
  <c r="AH2499" i="4"/>
  <c r="Z2373" i="4"/>
  <c r="AC4463" i="4" l="1"/>
  <c r="AD4462" i="4"/>
  <c r="AL2372" i="4"/>
  <c r="AH2500" i="4"/>
  <c r="Z2374" i="4"/>
  <c r="AC4464" i="4" l="1"/>
  <c r="AD4463" i="4"/>
  <c r="AL2373" i="4"/>
  <c r="AH2501" i="4"/>
  <c r="Z2375" i="4"/>
  <c r="AC4465" i="4" l="1"/>
  <c r="AD4464" i="4"/>
  <c r="AL2374" i="4"/>
  <c r="AH2502" i="4"/>
  <c r="Z2376" i="4"/>
  <c r="AC4466" i="4" l="1"/>
  <c r="AD4465" i="4"/>
  <c r="AL2375" i="4"/>
  <c r="AH2503" i="4"/>
  <c r="Z2377" i="4"/>
  <c r="AC4467" i="4" l="1"/>
  <c r="AD4466" i="4"/>
  <c r="AL2376" i="4"/>
  <c r="AH2504" i="4"/>
  <c r="Z2378" i="4"/>
  <c r="AC4468" i="4" l="1"/>
  <c r="AD4467" i="4"/>
  <c r="AL2377" i="4"/>
  <c r="AH2505" i="4"/>
  <c r="Z2379" i="4"/>
  <c r="AC4469" i="4" l="1"/>
  <c r="AD4468" i="4"/>
  <c r="AL2378" i="4"/>
  <c r="AH2506" i="4"/>
  <c r="Z2380" i="4"/>
  <c r="AC4470" i="4" l="1"/>
  <c r="AD4469" i="4"/>
  <c r="AL2379" i="4"/>
  <c r="AH2507" i="4"/>
  <c r="Z2381" i="4"/>
  <c r="AC4471" i="4" l="1"/>
  <c r="AD4470" i="4"/>
  <c r="AL2380" i="4"/>
  <c r="AH2508" i="4"/>
  <c r="Z2382" i="4"/>
  <c r="AC4472" i="4" l="1"/>
  <c r="AD4471" i="4"/>
  <c r="AL2381" i="4"/>
  <c r="AH2509" i="4"/>
  <c r="Z2383" i="4"/>
  <c r="AC4473" i="4" l="1"/>
  <c r="AD4472" i="4"/>
  <c r="AL2382" i="4"/>
  <c r="AH2510" i="4"/>
  <c r="Z2384" i="4"/>
  <c r="AC4474" i="4" l="1"/>
  <c r="AD4473" i="4"/>
  <c r="AL2383" i="4"/>
  <c r="AH2511" i="4"/>
  <c r="Z2385" i="4"/>
  <c r="AC4475" i="4" l="1"/>
  <c r="AD4474" i="4"/>
  <c r="AL2384" i="4"/>
  <c r="AH2512" i="4"/>
  <c r="Z2386" i="4"/>
  <c r="AC4476" i="4" l="1"/>
  <c r="AD4475" i="4"/>
  <c r="AL2385" i="4"/>
  <c r="AH2513" i="4"/>
  <c r="Z2387" i="4"/>
  <c r="AC4477" i="4" l="1"/>
  <c r="AD4476" i="4"/>
  <c r="AL2386" i="4"/>
  <c r="AH2514" i="4"/>
  <c r="Z2388" i="4"/>
  <c r="AC4478" i="4" l="1"/>
  <c r="AD4477" i="4"/>
  <c r="AL2387" i="4"/>
  <c r="AH2515" i="4"/>
  <c r="Z2389" i="4"/>
  <c r="AC4479" i="4" l="1"/>
  <c r="AD4478" i="4"/>
  <c r="AL2388" i="4"/>
  <c r="AH2516" i="4"/>
  <c r="Z2390" i="4"/>
  <c r="AC4480" i="4" l="1"/>
  <c r="AD4479" i="4"/>
  <c r="AL2389" i="4"/>
  <c r="AH2517" i="4"/>
  <c r="Z2391" i="4"/>
  <c r="AC4481" i="4" l="1"/>
  <c r="AD4480" i="4"/>
  <c r="AH2518" i="4"/>
  <c r="Z2392" i="4"/>
  <c r="AC4482" i="4" l="1"/>
  <c r="AD4481" i="4"/>
  <c r="AL2391" i="4"/>
  <c r="AH2519" i="4"/>
  <c r="Z2393" i="4"/>
  <c r="AC4483" i="4" l="1"/>
  <c r="AD4482" i="4"/>
  <c r="AL2392" i="4"/>
  <c r="AH2520" i="4"/>
  <c r="Z2394" i="4"/>
  <c r="AC4484" i="4" l="1"/>
  <c r="AD4483" i="4"/>
  <c r="AL2393" i="4"/>
  <c r="AH2521" i="4"/>
  <c r="Z2395" i="4"/>
  <c r="AC4485" i="4" l="1"/>
  <c r="AD4484" i="4"/>
  <c r="AL2394" i="4"/>
  <c r="AH2522" i="4"/>
  <c r="Z2396" i="4"/>
  <c r="AC4486" i="4" l="1"/>
  <c r="AD4485" i="4"/>
  <c r="AL2395" i="4"/>
  <c r="AH2523" i="4"/>
  <c r="Z2397" i="4"/>
  <c r="AC4487" i="4" l="1"/>
  <c r="AD4486" i="4"/>
  <c r="AL2396" i="4"/>
  <c r="AH2524" i="4"/>
  <c r="Z2398" i="4"/>
  <c r="AC4488" i="4" l="1"/>
  <c r="AD4487" i="4"/>
  <c r="AL2397" i="4"/>
  <c r="AH2525" i="4"/>
  <c r="Z2399" i="4"/>
  <c r="AC4489" i="4" l="1"/>
  <c r="AD4488" i="4"/>
  <c r="AL2398" i="4"/>
  <c r="AH2526" i="4"/>
  <c r="Z2400" i="4"/>
  <c r="AC4490" i="4" l="1"/>
  <c r="AD4489" i="4"/>
  <c r="AL2399" i="4"/>
  <c r="AH2527" i="4"/>
  <c r="Z2401" i="4"/>
  <c r="AC4491" i="4" l="1"/>
  <c r="AD4490" i="4"/>
  <c r="AL2400" i="4"/>
  <c r="AH2528" i="4"/>
  <c r="Z2402" i="4"/>
  <c r="AC4492" i="4" l="1"/>
  <c r="AD4491" i="4"/>
  <c r="AL2401" i="4"/>
  <c r="AH2529" i="4"/>
  <c r="Z2403" i="4"/>
  <c r="AC4493" i="4" l="1"/>
  <c r="AD4492" i="4"/>
  <c r="AL2402" i="4"/>
  <c r="AH2530" i="4"/>
  <c r="Z2404" i="4"/>
  <c r="AC4494" i="4" l="1"/>
  <c r="AD4493" i="4"/>
  <c r="AL2403" i="4"/>
  <c r="AH2531" i="4"/>
  <c r="Z2405" i="4"/>
  <c r="AC4495" i="4" l="1"/>
  <c r="AD4494" i="4"/>
  <c r="AL2404" i="4"/>
  <c r="AH2532" i="4"/>
  <c r="Z2406" i="4"/>
  <c r="AC4496" i="4" l="1"/>
  <c r="AD4495" i="4"/>
  <c r="AL2405" i="4"/>
  <c r="AH2533" i="4"/>
  <c r="Z2407" i="4"/>
  <c r="AC4497" i="4" l="1"/>
  <c r="AD4496" i="4"/>
  <c r="AL2406" i="4"/>
  <c r="AH2534" i="4"/>
  <c r="Z2408" i="4"/>
  <c r="AC4498" i="4" l="1"/>
  <c r="AD4497" i="4"/>
  <c r="AL2407" i="4"/>
  <c r="AH2535" i="4"/>
  <c r="Z2409" i="4"/>
  <c r="AC4499" i="4" l="1"/>
  <c r="AD4498" i="4"/>
  <c r="AL2408" i="4"/>
  <c r="AH2536" i="4"/>
  <c r="Z2410" i="4"/>
  <c r="AC4500" i="4" l="1"/>
  <c r="AD4499" i="4"/>
  <c r="AL2409" i="4"/>
  <c r="AH2537" i="4"/>
  <c r="Z2411" i="4"/>
  <c r="AC4501" i="4" l="1"/>
  <c r="AD4500" i="4"/>
  <c r="AL2410" i="4"/>
  <c r="AH2538" i="4"/>
  <c r="Z2412" i="4"/>
  <c r="AC4502" i="4" l="1"/>
  <c r="AD4501" i="4"/>
  <c r="AL2411" i="4"/>
  <c r="AH2539" i="4"/>
  <c r="Z2413" i="4"/>
  <c r="AC4503" i="4" l="1"/>
  <c r="AD4502" i="4"/>
  <c r="AL2412" i="4"/>
  <c r="AH2540" i="4"/>
  <c r="Z2414" i="4"/>
  <c r="AC4504" i="4" l="1"/>
  <c r="AD4503" i="4"/>
  <c r="AL2413" i="4"/>
  <c r="AH2541" i="4"/>
  <c r="Z2415" i="4"/>
  <c r="AC4505" i="4" l="1"/>
  <c r="AD4504" i="4"/>
  <c r="AL2414" i="4"/>
  <c r="AH2542" i="4"/>
  <c r="Z2416" i="4"/>
  <c r="AC4506" i="4" l="1"/>
  <c r="AD4505" i="4"/>
  <c r="AL2415" i="4"/>
  <c r="AH2543" i="4"/>
  <c r="Z2417" i="4"/>
  <c r="AC4507" i="4" l="1"/>
  <c r="AD4506" i="4"/>
  <c r="AL2416" i="4"/>
  <c r="AH2544" i="4"/>
  <c r="Z2418" i="4"/>
  <c r="AC4508" i="4" l="1"/>
  <c r="AD4507" i="4"/>
  <c r="AL2417" i="4"/>
  <c r="AH2545" i="4"/>
  <c r="Z2419" i="4"/>
  <c r="AC4509" i="4" l="1"/>
  <c r="AD4508" i="4"/>
  <c r="AL2418" i="4"/>
  <c r="AH2546" i="4"/>
  <c r="Z2420" i="4"/>
  <c r="AC4510" i="4" l="1"/>
  <c r="AD4509" i="4"/>
  <c r="AL2419" i="4"/>
  <c r="AH2547" i="4"/>
  <c r="Z2421" i="4"/>
  <c r="AC4511" i="4" l="1"/>
  <c r="AD4510" i="4"/>
  <c r="AL2420" i="4"/>
  <c r="AH2548" i="4"/>
  <c r="Z2422" i="4"/>
  <c r="AC4512" i="4" l="1"/>
  <c r="AD4511" i="4"/>
  <c r="AL2421" i="4"/>
  <c r="AH2549" i="4"/>
  <c r="Z2423" i="4"/>
  <c r="AC4513" i="4" l="1"/>
  <c r="AD4512" i="4"/>
  <c r="AL2422" i="4"/>
  <c r="AH2550" i="4"/>
  <c r="Z2424" i="4"/>
  <c r="AC4514" i="4" l="1"/>
  <c r="AD4513" i="4"/>
  <c r="AL2423" i="4"/>
  <c r="AH2551" i="4"/>
  <c r="Z2425" i="4"/>
  <c r="AC4515" i="4" l="1"/>
  <c r="AD4514" i="4"/>
  <c r="AL2424" i="4"/>
  <c r="AH2552" i="4"/>
  <c r="Z2426" i="4"/>
  <c r="AC4516" i="4" l="1"/>
  <c r="AD4515" i="4"/>
  <c r="AL2425" i="4"/>
  <c r="AH2553" i="4"/>
  <c r="Z2427" i="4"/>
  <c r="AC4517" i="4" l="1"/>
  <c r="AD4516" i="4"/>
  <c r="AL2426" i="4"/>
  <c r="AH2554" i="4"/>
  <c r="Z2428" i="4"/>
  <c r="AC4518" i="4" l="1"/>
  <c r="AD4517" i="4"/>
  <c r="AL2427" i="4"/>
  <c r="AH2555" i="4"/>
  <c r="Z2429" i="4"/>
  <c r="AC4519" i="4" l="1"/>
  <c r="AD4518" i="4"/>
  <c r="AL2428" i="4"/>
  <c r="AH2556" i="4"/>
  <c r="Z2430" i="4"/>
  <c r="AC4520" i="4" l="1"/>
  <c r="AD4519" i="4"/>
  <c r="AL2429" i="4"/>
  <c r="AH2557" i="4"/>
  <c r="Z2431" i="4"/>
  <c r="AC4521" i="4" l="1"/>
  <c r="AD4520" i="4"/>
  <c r="AL2430" i="4"/>
  <c r="AH2558" i="4"/>
  <c r="Z2432" i="4"/>
  <c r="AC4522" i="4" l="1"/>
  <c r="AD4521" i="4"/>
  <c r="AL2431" i="4"/>
  <c r="AH2559" i="4"/>
  <c r="Z2433" i="4"/>
  <c r="AC4523" i="4" l="1"/>
  <c r="AD4522" i="4"/>
  <c r="AL2432" i="4"/>
  <c r="AH2560" i="4"/>
  <c r="Z2434" i="4"/>
  <c r="AC4524" i="4" l="1"/>
  <c r="AD4523" i="4"/>
  <c r="AL2433" i="4"/>
  <c r="AH2561" i="4"/>
  <c r="Z2435" i="4"/>
  <c r="AC4525" i="4" l="1"/>
  <c r="AD4524" i="4"/>
  <c r="AL2434" i="4"/>
  <c r="AH2562" i="4"/>
  <c r="Z2436" i="4"/>
  <c r="AC4526" i="4" l="1"/>
  <c r="AD4525" i="4"/>
  <c r="AL2435" i="4"/>
  <c r="AH2563" i="4"/>
  <c r="Z2437" i="4"/>
  <c r="AC4527" i="4" l="1"/>
  <c r="AD4526" i="4"/>
  <c r="AL2436" i="4"/>
  <c r="AH2564" i="4"/>
  <c r="Z2438" i="4"/>
  <c r="AC4528" i="4" l="1"/>
  <c r="AD4527" i="4"/>
  <c r="AL2437" i="4"/>
  <c r="AH2565" i="4"/>
  <c r="Z2439" i="4"/>
  <c r="AC4529" i="4" l="1"/>
  <c r="AD4528" i="4"/>
  <c r="AL2438" i="4"/>
  <c r="AH2566" i="4"/>
  <c r="Z2440" i="4"/>
  <c r="AC4530" i="4" l="1"/>
  <c r="AD4529" i="4"/>
  <c r="AL2439" i="4"/>
  <c r="AH2567" i="4"/>
  <c r="Z2441" i="4"/>
  <c r="AC4531" i="4" l="1"/>
  <c r="AD4530" i="4"/>
  <c r="AL2440" i="4"/>
  <c r="AH2568" i="4"/>
  <c r="Z2442" i="4"/>
  <c r="AC4532" i="4" l="1"/>
  <c r="AD4531" i="4"/>
  <c r="AL2441" i="4"/>
  <c r="AH2569" i="4"/>
  <c r="Z2443" i="4"/>
  <c r="AC4533" i="4" l="1"/>
  <c r="AD4532" i="4"/>
  <c r="AL2442" i="4"/>
  <c r="AH2570" i="4"/>
  <c r="Z2444" i="4"/>
  <c r="AC4534" i="4" l="1"/>
  <c r="AD4533" i="4"/>
  <c r="AL2443" i="4"/>
  <c r="AH2571" i="4"/>
  <c r="Z2445" i="4"/>
  <c r="AC4535" i="4" l="1"/>
  <c r="AD4534" i="4"/>
  <c r="AL2444" i="4"/>
  <c r="AH2572" i="4"/>
  <c r="Z2446" i="4"/>
  <c r="AC4536" i="4" l="1"/>
  <c r="AD4535" i="4"/>
  <c r="AL2445" i="4"/>
  <c r="AH2573" i="4"/>
  <c r="Z2447" i="4"/>
  <c r="AC4537" i="4" l="1"/>
  <c r="AD4536" i="4"/>
  <c r="AL2446" i="4"/>
  <c r="AH2574" i="4"/>
  <c r="Z2448" i="4"/>
  <c r="AC4538" i="4" l="1"/>
  <c r="AD4537" i="4"/>
  <c r="AL2447" i="4"/>
  <c r="AH2575" i="4"/>
  <c r="Z2449" i="4"/>
  <c r="AC4539" i="4" l="1"/>
  <c r="AD4538" i="4"/>
  <c r="AL2448" i="4"/>
  <c r="AH2576" i="4"/>
  <c r="Z2450" i="4"/>
  <c r="AC4540" i="4" l="1"/>
  <c r="AD4539" i="4"/>
  <c r="AL2449" i="4"/>
  <c r="AH2577" i="4"/>
  <c r="Z2451" i="4"/>
  <c r="AC4541" i="4" l="1"/>
  <c r="AD4540" i="4"/>
  <c r="AL2450" i="4"/>
  <c r="AH2578" i="4"/>
  <c r="Z2452" i="4"/>
  <c r="AC4542" i="4" l="1"/>
  <c r="AD4541" i="4"/>
  <c r="AL2451" i="4"/>
  <c r="AH2579" i="4"/>
  <c r="Z2453" i="4"/>
  <c r="AC4543" i="4" l="1"/>
  <c r="AD4542" i="4"/>
  <c r="AL2452" i="4"/>
  <c r="AH2580" i="4"/>
  <c r="Z2454" i="4"/>
  <c r="AC4544" i="4" l="1"/>
  <c r="AD4543" i="4"/>
  <c r="AL2453" i="4"/>
  <c r="AH2581" i="4"/>
  <c r="Z2455" i="4"/>
  <c r="AC4545" i="4" l="1"/>
  <c r="AD4544" i="4"/>
  <c r="AL2454" i="4"/>
  <c r="AH2582" i="4"/>
  <c r="Z2456" i="4"/>
  <c r="AC4546" i="4" l="1"/>
  <c r="AD4545" i="4"/>
  <c r="AL2455" i="4"/>
  <c r="AH2583" i="4"/>
  <c r="Z2457" i="4"/>
  <c r="AC4547" i="4" l="1"/>
  <c r="AD4546" i="4"/>
  <c r="AL2456" i="4"/>
  <c r="AH2584" i="4"/>
  <c r="Z2458" i="4"/>
  <c r="AC4548" i="4" l="1"/>
  <c r="AD4547" i="4"/>
  <c r="AL2457" i="4"/>
  <c r="AH2585" i="4"/>
  <c r="Z2459" i="4"/>
  <c r="AC4549" i="4" l="1"/>
  <c r="AD4548" i="4"/>
  <c r="AL2458" i="4"/>
  <c r="AH2586" i="4"/>
  <c r="Z2460" i="4"/>
  <c r="AC4550" i="4" l="1"/>
  <c r="AD4549" i="4"/>
  <c r="AL2459" i="4"/>
  <c r="AH2587" i="4"/>
  <c r="Z2461" i="4"/>
  <c r="AC4551" i="4" l="1"/>
  <c r="AD4550" i="4"/>
  <c r="AL2460" i="4"/>
  <c r="AH2588" i="4"/>
  <c r="Z2462" i="4"/>
  <c r="AC4552" i="4" l="1"/>
  <c r="AD4551" i="4"/>
  <c r="AL2461" i="4"/>
  <c r="AH2589" i="4"/>
  <c r="Z2463" i="4"/>
  <c r="AC4553" i="4" l="1"/>
  <c r="AD4552" i="4"/>
  <c r="AL2462" i="4"/>
  <c r="AH2590" i="4"/>
  <c r="Z2464" i="4"/>
  <c r="AC4554" i="4" l="1"/>
  <c r="AD4553" i="4"/>
  <c r="AL2463" i="4"/>
  <c r="AH2591" i="4"/>
  <c r="Z2465" i="4"/>
  <c r="AC4555" i="4" l="1"/>
  <c r="AD4554" i="4"/>
  <c r="AL2464" i="4"/>
  <c r="AH2592" i="4"/>
  <c r="Z2466" i="4"/>
  <c r="AC4556" i="4" l="1"/>
  <c r="AD4555" i="4"/>
  <c r="AL2465" i="4"/>
  <c r="AH2593" i="4"/>
  <c r="Z2467" i="4"/>
  <c r="AC4557" i="4" l="1"/>
  <c r="AD4556" i="4"/>
  <c r="AL2466" i="4"/>
  <c r="AH2594" i="4"/>
  <c r="Z2468" i="4"/>
  <c r="AC4558" i="4" l="1"/>
  <c r="AD4557" i="4"/>
  <c r="AL2467" i="4"/>
  <c r="AH2595" i="4"/>
  <c r="Z2469" i="4"/>
  <c r="AC4559" i="4" l="1"/>
  <c r="AD4558" i="4"/>
  <c r="AL2468" i="4"/>
  <c r="AH2596" i="4"/>
  <c r="Z2470" i="4"/>
  <c r="AC4560" i="4" l="1"/>
  <c r="AD4559" i="4"/>
  <c r="AL2469" i="4"/>
  <c r="AH2597" i="4"/>
  <c r="Z2471" i="4"/>
  <c r="AC4561" i="4" l="1"/>
  <c r="AD4560" i="4"/>
  <c r="AL2470" i="4"/>
  <c r="AH2598" i="4"/>
  <c r="Z2472" i="4"/>
  <c r="AC4562" i="4" l="1"/>
  <c r="AD4561" i="4"/>
  <c r="AL2471" i="4"/>
  <c r="AH2599" i="4"/>
  <c r="Z2473" i="4"/>
  <c r="AC4563" i="4" l="1"/>
  <c r="AD4562" i="4"/>
  <c r="AL2472" i="4"/>
  <c r="AH2600" i="4"/>
  <c r="Z2474" i="4"/>
  <c r="AC4564" i="4" l="1"/>
  <c r="AD4563" i="4"/>
  <c r="AL2473" i="4"/>
  <c r="AH2601" i="4"/>
  <c r="Z2475" i="4"/>
  <c r="AC4565" i="4" l="1"/>
  <c r="AD4564" i="4"/>
  <c r="AL2474" i="4"/>
  <c r="AH2602" i="4"/>
  <c r="Z2476" i="4"/>
  <c r="AC4566" i="4" l="1"/>
  <c r="AD4565" i="4"/>
  <c r="AL2475" i="4"/>
  <c r="AH2603" i="4"/>
  <c r="Z2477" i="4"/>
  <c r="AC4567" i="4" l="1"/>
  <c r="AD4566" i="4"/>
  <c r="AL2476" i="4"/>
  <c r="AH2604" i="4"/>
  <c r="Z2478" i="4"/>
  <c r="AC4568" i="4" l="1"/>
  <c r="AD4567" i="4"/>
  <c r="AL2477" i="4"/>
  <c r="AH2605" i="4"/>
  <c r="Z2479" i="4"/>
  <c r="AC4569" i="4" l="1"/>
  <c r="AD4568" i="4"/>
  <c r="AL2478" i="4"/>
  <c r="AH2606" i="4"/>
  <c r="Z2480" i="4"/>
  <c r="AC4570" i="4" l="1"/>
  <c r="AD4569" i="4"/>
  <c r="AL2479" i="4"/>
  <c r="AH2607" i="4"/>
  <c r="Z2481" i="4"/>
  <c r="AC4571" i="4" l="1"/>
  <c r="AD4570" i="4"/>
  <c r="AL2480" i="4"/>
  <c r="AH2608" i="4"/>
  <c r="Z2482" i="4"/>
  <c r="AC4572" i="4" l="1"/>
  <c r="AD4571" i="4"/>
  <c r="AL2481" i="4"/>
  <c r="AH2609" i="4"/>
  <c r="Z2483" i="4"/>
  <c r="AC4573" i="4" l="1"/>
  <c r="AD4572" i="4"/>
  <c r="AL2482" i="4"/>
  <c r="AH2610" i="4"/>
  <c r="Z2484" i="4"/>
  <c r="AC4574" i="4" l="1"/>
  <c r="AD4573" i="4"/>
  <c r="AL2483" i="4"/>
  <c r="AH2611" i="4"/>
  <c r="Z2485" i="4"/>
  <c r="AC4575" i="4" l="1"/>
  <c r="AD4574" i="4"/>
  <c r="AL2484" i="4"/>
  <c r="AH2612" i="4"/>
  <c r="Z2486" i="4"/>
  <c r="AC4576" i="4" l="1"/>
  <c r="AD4575" i="4"/>
  <c r="AL2485" i="4"/>
  <c r="AH2613" i="4"/>
  <c r="Z2487" i="4"/>
  <c r="AC4577" i="4" l="1"/>
  <c r="AD4576" i="4"/>
  <c r="AL2486" i="4"/>
  <c r="AH2614" i="4"/>
  <c r="Z2488" i="4"/>
  <c r="AC4578" i="4" l="1"/>
  <c r="AD4577" i="4"/>
  <c r="AL2487" i="4"/>
  <c r="AH2615" i="4"/>
  <c r="Z2489" i="4"/>
  <c r="AC4579" i="4" l="1"/>
  <c r="AD4578" i="4"/>
  <c r="AL2488" i="4"/>
  <c r="AH2616" i="4"/>
  <c r="Z2490" i="4"/>
  <c r="AC4580" i="4" l="1"/>
  <c r="AD4579" i="4"/>
  <c r="AL2489" i="4"/>
  <c r="AH2617" i="4"/>
  <c r="Z2491" i="4"/>
  <c r="AC4581" i="4" l="1"/>
  <c r="AD4580" i="4"/>
  <c r="AL2490" i="4"/>
  <c r="AH2618" i="4"/>
  <c r="Z2492" i="4"/>
  <c r="AC4582" i="4" l="1"/>
  <c r="AD4581" i="4"/>
  <c r="AL2491" i="4"/>
  <c r="AH2619" i="4"/>
  <c r="Z2493" i="4"/>
  <c r="AC4583" i="4" l="1"/>
  <c r="AD4582" i="4"/>
  <c r="AL2492" i="4"/>
  <c r="AH2620" i="4"/>
  <c r="Z2494" i="4"/>
  <c r="AC4584" i="4" l="1"/>
  <c r="AD4583" i="4"/>
  <c r="AL2493" i="4"/>
  <c r="AH2621" i="4"/>
  <c r="Z2495" i="4"/>
  <c r="AC4585" i="4" l="1"/>
  <c r="AD4584" i="4"/>
  <c r="AL2494" i="4"/>
  <c r="AH2622" i="4"/>
  <c r="Z2496" i="4"/>
  <c r="AC4586" i="4" l="1"/>
  <c r="AD4585" i="4"/>
  <c r="AL2495" i="4"/>
  <c r="AH2623" i="4"/>
  <c r="Z2497" i="4"/>
  <c r="AC4587" i="4" l="1"/>
  <c r="AD4586" i="4"/>
  <c r="AL2496" i="4"/>
  <c r="AH2624" i="4"/>
  <c r="Z2498" i="4"/>
  <c r="AC4588" i="4" l="1"/>
  <c r="AD4587" i="4"/>
  <c r="AL2497" i="4"/>
  <c r="AH2625" i="4"/>
  <c r="Z2499" i="4"/>
  <c r="AC4589" i="4" l="1"/>
  <c r="AD4588" i="4"/>
  <c r="AL2498" i="4"/>
  <c r="AH2626" i="4"/>
  <c r="Z2500" i="4"/>
  <c r="AC4590" i="4" l="1"/>
  <c r="AD4589" i="4"/>
  <c r="AL2499" i="4"/>
  <c r="AH2627" i="4"/>
  <c r="Z2501" i="4"/>
  <c r="AC4591" i="4" l="1"/>
  <c r="AD4590" i="4"/>
  <c r="AL2500" i="4"/>
  <c r="AH2628" i="4"/>
  <c r="Z2502" i="4"/>
  <c r="AC4592" i="4" l="1"/>
  <c r="AD4591" i="4"/>
  <c r="AL2501" i="4"/>
  <c r="AH2629" i="4"/>
  <c r="Z2503" i="4"/>
  <c r="AC4593" i="4" l="1"/>
  <c r="AD4592" i="4"/>
  <c r="AL2502" i="4"/>
  <c r="AH2630" i="4"/>
  <c r="Z2504" i="4"/>
  <c r="AC4594" i="4" l="1"/>
  <c r="AD4593" i="4"/>
  <c r="AL2503" i="4"/>
  <c r="AH2631" i="4"/>
  <c r="Z2505" i="4"/>
  <c r="AC4595" i="4" l="1"/>
  <c r="AD4594" i="4"/>
  <c r="AL2504" i="4"/>
  <c r="AH2632" i="4"/>
  <c r="Z2506" i="4"/>
  <c r="AC4596" i="4" l="1"/>
  <c r="AD4595" i="4"/>
  <c r="AL2505" i="4"/>
  <c r="AH2633" i="4"/>
  <c r="Z2507" i="4"/>
  <c r="AC4597" i="4" l="1"/>
  <c r="AD4596" i="4"/>
  <c r="AL2506" i="4"/>
  <c r="AH2634" i="4"/>
  <c r="Z2508" i="4"/>
  <c r="AC4598" i="4" l="1"/>
  <c r="AD4597" i="4"/>
  <c r="AL2507" i="4"/>
  <c r="AH2635" i="4"/>
  <c r="Z2509" i="4"/>
  <c r="AC4599" i="4" l="1"/>
  <c r="AD4598" i="4"/>
  <c r="AL2508" i="4"/>
  <c r="AH2636" i="4"/>
  <c r="Z2510" i="4"/>
  <c r="AC4600" i="4" l="1"/>
  <c r="AD4599" i="4"/>
  <c r="AL2509" i="4"/>
  <c r="AH2637" i="4"/>
  <c r="Z2511" i="4"/>
  <c r="AC4601" i="4" l="1"/>
  <c r="AD4600" i="4"/>
  <c r="AL2510" i="4"/>
  <c r="AH2638" i="4"/>
  <c r="Z2512" i="4"/>
  <c r="AC4602" i="4" l="1"/>
  <c r="AD4601" i="4"/>
  <c r="AL2511" i="4"/>
  <c r="AH2639" i="4"/>
  <c r="Z2513" i="4"/>
  <c r="AC4603" i="4" l="1"/>
  <c r="AD4602" i="4"/>
  <c r="AL2512" i="4"/>
  <c r="AH2640" i="4"/>
  <c r="Z2514" i="4"/>
  <c r="AC4604" i="4" l="1"/>
  <c r="AD4603" i="4"/>
  <c r="AL2513" i="4"/>
  <c r="AH2641" i="4"/>
  <c r="Z2515" i="4"/>
  <c r="AC4605" i="4" l="1"/>
  <c r="AD4604" i="4"/>
  <c r="AL2514" i="4"/>
  <c r="AH2642" i="4"/>
  <c r="Z2516" i="4"/>
  <c r="AC4606" i="4" l="1"/>
  <c r="AD4605" i="4"/>
  <c r="AL2515" i="4"/>
  <c r="AH2643" i="4"/>
  <c r="Z2517" i="4"/>
  <c r="AC4607" i="4" l="1"/>
  <c r="AD4606" i="4"/>
  <c r="AL2516" i="4"/>
  <c r="AH2644" i="4"/>
  <c r="Z2518" i="4"/>
  <c r="AC4608" i="4" l="1"/>
  <c r="AD4607" i="4"/>
  <c r="AL2517" i="4"/>
  <c r="AH2645" i="4"/>
  <c r="Z2519" i="4"/>
  <c r="AC4609" i="4" l="1"/>
  <c r="AD4608" i="4"/>
  <c r="AL2518" i="4"/>
  <c r="AH2646" i="4"/>
  <c r="Z2520" i="4"/>
  <c r="AC4610" i="4" l="1"/>
  <c r="AD4609" i="4"/>
  <c r="AL2519" i="4"/>
  <c r="AH2647" i="4"/>
  <c r="Z2521" i="4"/>
  <c r="AC4611" i="4" l="1"/>
  <c r="AD4610" i="4"/>
  <c r="AL2520" i="4"/>
  <c r="AH2648" i="4"/>
  <c r="Z2522" i="4"/>
  <c r="AC4612" i="4" l="1"/>
  <c r="AD4611" i="4"/>
  <c r="AL2521" i="4"/>
  <c r="AH2649" i="4"/>
  <c r="Z2523" i="4"/>
  <c r="AC4613" i="4" l="1"/>
  <c r="AD4612" i="4"/>
  <c r="AL2522" i="4"/>
  <c r="AH2650" i="4"/>
  <c r="Z2524" i="4"/>
  <c r="AC4614" i="4" l="1"/>
  <c r="AD4613" i="4"/>
  <c r="AL2523" i="4"/>
  <c r="AH2651" i="4"/>
  <c r="Z2525" i="4"/>
  <c r="AC4615" i="4" l="1"/>
  <c r="AD4614" i="4"/>
  <c r="AL2524" i="4"/>
  <c r="AH2652" i="4"/>
  <c r="Z2526" i="4"/>
  <c r="AC4616" i="4" l="1"/>
  <c r="AD4615" i="4"/>
  <c r="AL2525" i="4"/>
  <c r="AH2653" i="4"/>
  <c r="Z2527" i="4"/>
  <c r="AC4617" i="4" l="1"/>
  <c r="AD4616" i="4"/>
  <c r="AL2526" i="4"/>
  <c r="AH2654" i="4"/>
  <c r="Z2528" i="4"/>
  <c r="AC4618" i="4" l="1"/>
  <c r="AD4617" i="4"/>
  <c r="AL2527" i="4"/>
  <c r="AH2655" i="4"/>
  <c r="Z2529" i="4"/>
  <c r="AC4619" i="4" l="1"/>
  <c r="AD4618" i="4"/>
  <c r="AL2528" i="4"/>
  <c r="AH2656" i="4"/>
  <c r="Z2530" i="4"/>
  <c r="AC4620" i="4" l="1"/>
  <c r="AD4619" i="4"/>
  <c r="AL2529" i="4"/>
  <c r="AH2657" i="4"/>
  <c r="Z2531" i="4"/>
  <c r="AC4621" i="4" l="1"/>
  <c r="AD4620" i="4"/>
  <c r="AL2530" i="4"/>
  <c r="AH2658" i="4"/>
  <c r="Z2532" i="4"/>
  <c r="AC4622" i="4" l="1"/>
  <c r="AD4621" i="4"/>
  <c r="AL2531" i="4"/>
  <c r="AH2659" i="4"/>
  <c r="Z2533" i="4"/>
  <c r="AC4623" i="4" l="1"/>
  <c r="AD4622" i="4"/>
  <c r="AL2532" i="4"/>
  <c r="AH2660" i="4"/>
  <c r="Z2534" i="4"/>
  <c r="AC4624" i="4" l="1"/>
  <c r="AD4623" i="4"/>
  <c r="AL2533" i="4"/>
  <c r="AH2661" i="4"/>
  <c r="Z2535" i="4"/>
  <c r="AC4625" i="4" l="1"/>
  <c r="AD4624" i="4"/>
  <c r="AL2534" i="4"/>
  <c r="AH2662" i="4"/>
  <c r="Z2536" i="4"/>
  <c r="AC4626" i="4" l="1"/>
  <c r="AD4625" i="4"/>
  <c r="AL2535" i="4"/>
  <c r="AH2663" i="4"/>
  <c r="Z2537" i="4"/>
  <c r="AC4627" i="4" l="1"/>
  <c r="AD4626" i="4"/>
  <c r="AL2536" i="4"/>
  <c r="AH2664" i="4"/>
  <c r="Z2538" i="4"/>
  <c r="AC4628" i="4" l="1"/>
  <c r="AD4627" i="4"/>
  <c r="AL2537" i="4"/>
  <c r="AH2665" i="4"/>
  <c r="Z2539" i="4"/>
  <c r="AC4629" i="4" l="1"/>
  <c r="AD4628" i="4"/>
  <c r="AL2538" i="4"/>
  <c r="AH2666" i="4"/>
  <c r="Z2540" i="4"/>
  <c r="AC4630" i="4" l="1"/>
  <c r="AD4629" i="4"/>
  <c r="AL2539" i="4"/>
  <c r="AH2667" i="4"/>
  <c r="Z2541" i="4"/>
  <c r="AC4631" i="4" l="1"/>
  <c r="AD4630" i="4"/>
  <c r="AL2540" i="4"/>
  <c r="AH2668" i="4"/>
  <c r="Z2542" i="4"/>
  <c r="AC4632" i="4" l="1"/>
  <c r="AD4631" i="4"/>
  <c r="AL2541" i="4"/>
  <c r="AH2669" i="4"/>
  <c r="Z2543" i="4"/>
  <c r="AC4633" i="4" l="1"/>
  <c r="AD4632" i="4"/>
  <c r="AL2542" i="4"/>
  <c r="AH2670" i="4"/>
  <c r="Z2544" i="4"/>
  <c r="AC4634" i="4" l="1"/>
  <c r="AD4633" i="4"/>
  <c r="AL2543" i="4"/>
  <c r="AH2671" i="4"/>
  <c r="Z2545" i="4"/>
  <c r="AC4635" i="4" l="1"/>
  <c r="AD4634" i="4"/>
  <c r="AL2544" i="4"/>
  <c r="AH2672" i="4"/>
  <c r="Z2546" i="4"/>
  <c r="AC4636" i="4" l="1"/>
  <c r="AD4635" i="4"/>
  <c r="AL2545" i="4"/>
  <c r="AH2673" i="4"/>
  <c r="Z2547" i="4"/>
  <c r="AC4637" i="4" l="1"/>
  <c r="AD4636" i="4"/>
  <c r="AL2546" i="4"/>
  <c r="AH2674" i="4"/>
  <c r="Z2548" i="4"/>
  <c r="AC4638" i="4" l="1"/>
  <c r="AD4637" i="4"/>
  <c r="AL2547" i="4"/>
  <c r="AH2675" i="4"/>
  <c r="Z2549" i="4"/>
  <c r="AC4639" i="4" l="1"/>
  <c r="AD4638" i="4"/>
  <c r="AL2548" i="4"/>
  <c r="AH2676" i="4"/>
  <c r="Z2550" i="4"/>
  <c r="AC4640" i="4" l="1"/>
  <c r="AD4639" i="4"/>
  <c r="AL2549" i="4"/>
  <c r="AH2677" i="4"/>
  <c r="Z2551" i="4"/>
  <c r="AC4641" i="4" l="1"/>
  <c r="AD4640" i="4"/>
  <c r="AL2550" i="4"/>
  <c r="AH2678" i="4"/>
  <c r="Z2552" i="4"/>
  <c r="AC4642" i="4" l="1"/>
  <c r="AD4641" i="4"/>
  <c r="AL2551" i="4"/>
  <c r="AH2679" i="4"/>
  <c r="Z2553" i="4"/>
  <c r="AC4643" i="4" l="1"/>
  <c r="AD4642" i="4"/>
  <c r="AL2552" i="4"/>
  <c r="AH2680" i="4"/>
  <c r="Z2554" i="4"/>
  <c r="AC4644" i="4" l="1"/>
  <c r="AD4643" i="4"/>
  <c r="AL2553" i="4"/>
  <c r="AH2681" i="4"/>
  <c r="Z2555" i="4"/>
  <c r="AC4645" i="4" l="1"/>
  <c r="AD4644" i="4"/>
  <c r="AL2554" i="4"/>
  <c r="AH2682" i="4"/>
  <c r="Z2556" i="4"/>
  <c r="AC4646" i="4" l="1"/>
  <c r="AD4645" i="4"/>
  <c r="AL2555" i="4"/>
  <c r="AH2683" i="4"/>
  <c r="Z2557" i="4"/>
  <c r="AC4647" i="4" l="1"/>
  <c r="AD4646" i="4"/>
  <c r="AL2556" i="4"/>
  <c r="AH2684" i="4"/>
  <c r="Z2558" i="4"/>
  <c r="AC4648" i="4" l="1"/>
  <c r="AD4647" i="4"/>
  <c r="AL2557" i="4"/>
  <c r="AH2685" i="4"/>
  <c r="Z2559" i="4"/>
  <c r="AC4649" i="4" l="1"/>
  <c r="AD4648" i="4"/>
  <c r="AL2558" i="4"/>
  <c r="AH2686" i="4"/>
  <c r="Z2560" i="4"/>
  <c r="AC4650" i="4" l="1"/>
  <c r="AD4649" i="4"/>
  <c r="AL2559" i="4"/>
  <c r="AH2687" i="4"/>
  <c r="Z2561" i="4"/>
  <c r="AC4651" i="4" l="1"/>
  <c r="AD4650" i="4"/>
  <c r="AL2560" i="4"/>
  <c r="AH2688" i="4"/>
  <c r="Z2562" i="4"/>
  <c r="AC4652" i="4" l="1"/>
  <c r="AD4651" i="4"/>
  <c r="AL2561" i="4"/>
  <c r="AH2689" i="4"/>
  <c r="Z2563" i="4"/>
  <c r="AC4653" i="4" l="1"/>
  <c r="AD4652" i="4"/>
  <c r="AL2562" i="4"/>
  <c r="AH2690" i="4"/>
  <c r="Z2564" i="4"/>
  <c r="AC4654" i="4" l="1"/>
  <c r="AD4653" i="4"/>
  <c r="AL2563" i="4"/>
  <c r="AH2691" i="4"/>
  <c r="Z2565" i="4"/>
  <c r="AC4655" i="4" l="1"/>
  <c r="AD4654" i="4"/>
  <c r="AL2564" i="4"/>
  <c r="AH2692" i="4"/>
  <c r="Z2566" i="4"/>
  <c r="AC4656" i="4" l="1"/>
  <c r="AD4655" i="4"/>
  <c r="AL2565" i="4"/>
  <c r="AH2693" i="4"/>
  <c r="Z2567" i="4"/>
  <c r="AC4657" i="4" l="1"/>
  <c r="AD4656" i="4"/>
  <c r="AL2566" i="4"/>
  <c r="AH2694" i="4"/>
  <c r="Z2568" i="4"/>
  <c r="AC4658" i="4" l="1"/>
  <c r="AD4657" i="4"/>
  <c r="AL2567" i="4"/>
  <c r="AH2695" i="4"/>
  <c r="Z2569" i="4"/>
  <c r="AC4659" i="4" l="1"/>
  <c r="AD4658" i="4"/>
  <c r="AL2568" i="4"/>
  <c r="AH2696" i="4"/>
  <c r="Z2570" i="4"/>
  <c r="AC4660" i="4" l="1"/>
  <c r="AD4659" i="4"/>
  <c r="AL2569" i="4"/>
  <c r="AH2697" i="4"/>
  <c r="Z2571" i="4"/>
  <c r="AC4661" i="4" l="1"/>
  <c r="AD4660" i="4"/>
  <c r="AL2570" i="4"/>
  <c r="AH2698" i="4"/>
  <c r="Z2572" i="4"/>
  <c r="AC4662" i="4" l="1"/>
  <c r="AD4661" i="4"/>
  <c r="AL2571" i="4"/>
  <c r="AH2699" i="4"/>
  <c r="Z2573" i="4"/>
  <c r="AC4663" i="4" l="1"/>
  <c r="AD4662" i="4"/>
  <c r="AL2572" i="4"/>
  <c r="AH2700" i="4"/>
  <c r="Z2574" i="4"/>
  <c r="AC4664" i="4" l="1"/>
  <c r="AD4663" i="4"/>
  <c r="AL2573" i="4"/>
  <c r="AH2701" i="4"/>
  <c r="Z2575" i="4"/>
  <c r="AC4665" i="4" l="1"/>
  <c r="AD4664" i="4"/>
  <c r="AL2574" i="4"/>
  <c r="AH2702" i="4"/>
  <c r="Z2576" i="4"/>
  <c r="AC4666" i="4" l="1"/>
  <c r="AD4665" i="4"/>
  <c r="AL2575" i="4"/>
  <c r="AH2703" i="4"/>
  <c r="Z2577" i="4"/>
  <c r="AC4667" i="4" l="1"/>
  <c r="AD4666" i="4"/>
  <c r="AL2576" i="4"/>
  <c r="AH2704" i="4"/>
  <c r="Z2578" i="4"/>
  <c r="AC4668" i="4" l="1"/>
  <c r="AD4667" i="4"/>
  <c r="AL2577" i="4"/>
  <c r="AH2705" i="4"/>
  <c r="Z2579" i="4"/>
  <c r="AC4669" i="4" l="1"/>
  <c r="AD4668" i="4"/>
  <c r="AL2578" i="4"/>
  <c r="AH2706" i="4"/>
  <c r="Z2580" i="4"/>
  <c r="AC4670" i="4" l="1"/>
  <c r="AD4669" i="4"/>
  <c r="AL2579" i="4"/>
  <c r="AH2707" i="4"/>
  <c r="Z2581" i="4"/>
  <c r="AC4671" i="4" l="1"/>
  <c r="AD4670" i="4"/>
  <c r="AL2580" i="4"/>
  <c r="AH2708" i="4"/>
  <c r="Z2582" i="4"/>
  <c r="AC4672" i="4" l="1"/>
  <c r="AD4671" i="4"/>
  <c r="AL2581" i="4"/>
  <c r="AH2709" i="4"/>
  <c r="Z2583" i="4"/>
  <c r="AC4673" i="4" l="1"/>
  <c r="AD4672" i="4"/>
  <c r="AL2582" i="4"/>
  <c r="AH2710" i="4"/>
  <c r="Z2584" i="4"/>
  <c r="AC4674" i="4" l="1"/>
  <c r="AD4673" i="4"/>
  <c r="AL2583" i="4"/>
  <c r="AH2711" i="4"/>
  <c r="Z2585" i="4"/>
  <c r="AC4675" i="4" l="1"/>
  <c r="AD4674" i="4"/>
  <c r="AL2584" i="4"/>
  <c r="AH2712" i="4"/>
  <c r="Z2586" i="4"/>
  <c r="AC4676" i="4" l="1"/>
  <c r="AD4675" i="4"/>
  <c r="AL2585" i="4"/>
  <c r="AH2713" i="4"/>
  <c r="Z2587" i="4"/>
  <c r="AC4677" i="4" l="1"/>
  <c r="AD4676" i="4"/>
  <c r="AL2586" i="4"/>
  <c r="AH2714" i="4"/>
  <c r="Z2588" i="4"/>
  <c r="AC4678" i="4" l="1"/>
  <c r="AD4677" i="4"/>
  <c r="AL2587" i="4"/>
  <c r="AH2715" i="4"/>
  <c r="Z2589" i="4"/>
  <c r="AC4679" i="4" l="1"/>
  <c r="AD4678" i="4"/>
  <c r="AL2588" i="4"/>
  <c r="AH2716" i="4"/>
  <c r="Z2590" i="4"/>
  <c r="AC4680" i="4" l="1"/>
  <c r="AD4679" i="4"/>
  <c r="AL2589" i="4"/>
  <c r="AH2717" i="4"/>
  <c r="Z2591" i="4"/>
  <c r="AC4681" i="4" l="1"/>
  <c r="AD4680" i="4"/>
  <c r="AL2590" i="4"/>
  <c r="AH2718" i="4"/>
  <c r="Z2592" i="4"/>
  <c r="AC4682" i="4" l="1"/>
  <c r="AD4681" i="4"/>
  <c r="AL2591" i="4"/>
  <c r="AH2719" i="4"/>
  <c r="Z2593" i="4"/>
  <c r="AC4683" i="4" l="1"/>
  <c r="AD4682" i="4"/>
  <c r="AL2592" i="4"/>
  <c r="AH2720" i="4"/>
  <c r="Z2594" i="4"/>
  <c r="AC4684" i="4" l="1"/>
  <c r="AD4683" i="4"/>
  <c r="AL2593" i="4"/>
  <c r="AH2721" i="4"/>
  <c r="Z2595" i="4"/>
  <c r="AC4685" i="4" l="1"/>
  <c r="AD4684" i="4"/>
  <c r="AL2594" i="4"/>
  <c r="AH2722" i="4"/>
  <c r="Z2596" i="4"/>
  <c r="AC4686" i="4" l="1"/>
  <c r="AD4685" i="4"/>
  <c r="AL2595" i="4"/>
  <c r="AH2723" i="4"/>
  <c r="Z2597" i="4"/>
  <c r="AC4687" i="4" l="1"/>
  <c r="AD4686" i="4"/>
  <c r="AL2596" i="4"/>
  <c r="AH2724" i="4"/>
  <c r="Z2598" i="4"/>
  <c r="AC4688" i="4" l="1"/>
  <c r="AD4687" i="4"/>
  <c r="AL2597" i="4"/>
  <c r="AH2725" i="4"/>
  <c r="Z2599" i="4"/>
  <c r="AC4689" i="4" l="1"/>
  <c r="AD4688" i="4"/>
  <c r="AL2598" i="4"/>
  <c r="AH2726" i="4"/>
  <c r="Z2600" i="4"/>
  <c r="AC4690" i="4" l="1"/>
  <c r="AD4689" i="4"/>
  <c r="AL2599" i="4"/>
  <c r="AH2727" i="4"/>
  <c r="Z2601" i="4"/>
  <c r="AC4691" i="4" l="1"/>
  <c r="AD4690" i="4"/>
  <c r="AL2600" i="4"/>
  <c r="AH2728" i="4"/>
  <c r="Z2602" i="4"/>
  <c r="AC4692" i="4" l="1"/>
  <c r="AD4691" i="4"/>
  <c r="AL2601" i="4"/>
  <c r="AH2729" i="4"/>
  <c r="Z2603" i="4"/>
  <c r="AC4693" i="4" l="1"/>
  <c r="AD4692" i="4"/>
  <c r="AL2602" i="4"/>
  <c r="AH2730" i="4"/>
  <c r="Z2604" i="4"/>
  <c r="AC4694" i="4" l="1"/>
  <c r="AD4693" i="4"/>
  <c r="AL2603" i="4"/>
  <c r="AH2731" i="4"/>
  <c r="Z2605" i="4"/>
  <c r="AC4695" i="4" l="1"/>
  <c r="AD4694" i="4"/>
  <c r="AL2604" i="4"/>
  <c r="AH2732" i="4"/>
  <c r="Z2606" i="4"/>
  <c r="AC4696" i="4" l="1"/>
  <c r="AD4695" i="4"/>
  <c r="AL2605" i="4"/>
  <c r="AH2733" i="4"/>
  <c r="Z2607" i="4"/>
  <c r="AC4697" i="4" l="1"/>
  <c r="AD4696" i="4"/>
  <c r="AL2606" i="4"/>
  <c r="AH2734" i="4"/>
  <c r="Z2608" i="4"/>
  <c r="AC4698" i="4" l="1"/>
  <c r="AD4697" i="4"/>
  <c r="AL2607" i="4"/>
  <c r="AH2735" i="4"/>
  <c r="Z2609" i="4"/>
  <c r="AC4699" i="4" l="1"/>
  <c r="AD4698" i="4"/>
  <c r="AL2608" i="4"/>
  <c r="AH2736" i="4"/>
  <c r="Z2610" i="4"/>
  <c r="AC4700" i="4" l="1"/>
  <c r="AD4699" i="4"/>
  <c r="AL2609" i="4"/>
  <c r="AH2737" i="4"/>
  <c r="Z2611" i="4"/>
  <c r="AC4701" i="4" l="1"/>
  <c r="AD4700" i="4"/>
  <c r="AL2610" i="4"/>
  <c r="AH2738" i="4"/>
  <c r="Z2612" i="4"/>
  <c r="AC4702" i="4" l="1"/>
  <c r="AD4701" i="4"/>
  <c r="AL2611" i="4"/>
  <c r="AH2739" i="4"/>
  <c r="Z2613" i="4"/>
  <c r="AC4703" i="4" l="1"/>
  <c r="AD4702" i="4"/>
  <c r="AL2612" i="4"/>
  <c r="AH2740" i="4"/>
  <c r="Z2614" i="4"/>
  <c r="AC4704" i="4" l="1"/>
  <c r="AD4703" i="4"/>
  <c r="AL2613" i="4"/>
  <c r="AH2741" i="4"/>
  <c r="Z2615" i="4"/>
  <c r="AC4705" i="4" l="1"/>
  <c r="AD4704" i="4"/>
  <c r="AL2614" i="4"/>
  <c r="AH2742" i="4"/>
  <c r="Z2616" i="4"/>
  <c r="AC4706" i="4" l="1"/>
  <c r="AD4705" i="4"/>
  <c r="AL2615" i="4"/>
  <c r="AH2743" i="4"/>
  <c r="Z2617" i="4"/>
  <c r="AC4707" i="4" l="1"/>
  <c r="AD4706" i="4"/>
  <c r="AL2616" i="4"/>
  <c r="AH2744" i="4"/>
  <c r="Z2618" i="4"/>
  <c r="AC4708" i="4" l="1"/>
  <c r="AD4707" i="4"/>
  <c r="AL2617" i="4"/>
  <c r="AH2745" i="4"/>
  <c r="Z2619" i="4"/>
  <c r="AC4709" i="4" l="1"/>
  <c r="AD4708" i="4"/>
  <c r="AL2618" i="4"/>
  <c r="AH2746" i="4"/>
  <c r="Z2620" i="4"/>
  <c r="AC4710" i="4" l="1"/>
  <c r="AD4709" i="4"/>
  <c r="AL2619" i="4"/>
  <c r="AH2747" i="4"/>
  <c r="Z2621" i="4"/>
  <c r="AC4711" i="4" l="1"/>
  <c r="AD4710" i="4"/>
  <c r="AL2620" i="4"/>
  <c r="AH2748" i="4"/>
  <c r="Z2622" i="4"/>
  <c r="AC4712" i="4" l="1"/>
  <c r="AD4711" i="4"/>
  <c r="AL2621" i="4"/>
  <c r="AH2749" i="4"/>
  <c r="Z2623" i="4"/>
  <c r="AC4713" i="4" l="1"/>
  <c r="AD4712" i="4"/>
  <c r="AL2622" i="4"/>
  <c r="AH2750" i="4"/>
  <c r="Z2624" i="4"/>
  <c r="AC4714" i="4" l="1"/>
  <c r="AD4713" i="4"/>
  <c r="AL2623" i="4"/>
  <c r="AH2751" i="4"/>
  <c r="Z2625" i="4"/>
  <c r="AC4715" i="4" l="1"/>
  <c r="AD4714" i="4"/>
  <c r="AL2624" i="4"/>
  <c r="AH2752" i="4"/>
  <c r="Z2626" i="4"/>
  <c r="AC4716" i="4" l="1"/>
  <c r="AD4715" i="4"/>
  <c r="AL2625" i="4"/>
  <c r="AH2753" i="4"/>
  <c r="Z2627" i="4"/>
  <c r="AC4717" i="4" l="1"/>
  <c r="AD4716" i="4"/>
  <c r="AL2626" i="4"/>
  <c r="AH2754" i="4"/>
  <c r="Z2628" i="4"/>
  <c r="AC4718" i="4" l="1"/>
  <c r="AD4717" i="4"/>
  <c r="AL2627" i="4"/>
  <c r="AH2755" i="4"/>
  <c r="Z2629" i="4"/>
  <c r="AC4719" i="4" l="1"/>
  <c r="AD4718" i="4"/>
  <c r="AL2628" i="4"/>
  <c r="AH2756" i="4"/>
  <c r="Z2630" i="4"/>
  <c r="AC4720" i="4" l="1"/>
  <c r="AD4719" i="4"/>
  <c r="AL2629" i="4"/>
  <c r="AH2757" i="4"/>
  <c r="Z2631" i="4"/>
  <c r="AC4721" i="4" l="1"/>
  <c r="AD4720" i="4"/>
  <c r="AL2630" i="4"/>
  <c r="AH2758" i="4"/>
  <c r="Z2632" i="4"/>
  <c r="AC4722" i="4" l="1"/>
  <c r="AD4721" i="4"/>
  <c r="AL2631" i="4"/>
  <c r="AH2759" i="4"/>
  <c r="Z2633" i="4"/>
  <c r="AC4723" i="4" l="1"/>
  <c r="AD4722" i="4"/>
  <c r="AL2632" i="4"/>
  <c r="AH2760" i="4"/>
  <c r="Z2634" i="4"/>
  <c r="AC4724" i="4" l="1"/>
  <c r="AD4723" i="4"/>
  <c r="AL2633" i="4"/>
  <c r="AH2761" i="4"/>
  <c r="Z2635" i="4"/>
  <c r="AC4725" i="4" l="1"/>
  <c r="AD4724" i="4"/>
  <c r="AL2634" i="4"/>
  <c r="AH2762" i="4"/>
  <c r="Z2636" i="4"/>
  <c r="AC4726" i="4" l="1"/>
  <c r="AD4725" i="4"/>
  <c r="AL2635" i="4"/>
  <c r="AH2763" i="4"/>
  <c r="Z2637" i="4"/>
  <c r="AC4727" i="4" l="1"/>
  <c r="AD4726" i="4"/>
  <c r="AL2636" i="4"/>
  <c r="AH2764" i="4"/>
  <c r="Z2638" i="4"/>
  <c r="AC4728" i="4" l="1"/>
  <c r="AD4727" i="4"/>
  <c r="AL2637" i="4"/>
  <c r="AH2765" i="4"/>
  <c r="Z2639" i="4"/>
  <c r="AC4729" i="4" l="1"/>
  <c r="AD4728" i="4"/>
  <c r="AL2638" i="4"/>
  <c r="AH2766" i="4"/>
  <c r="Z2640" i="4"/>
  <c r="AC4730" i="4" l="1"/>
  <c r="AD4729" i="4"/>
  <c r="AL2639" i="4"/>
  <c r="AH2767" i="4"/>
  <c r="Z2641" i="4"/>
  <c r="AC4731" i="4" l="1"/>
  <c r="AD4730" i="4"/>
  <c r="AL2640" i="4"/>
  <c r="AH2768" i="4"/>
  <c r="Z2642" i="4"/>
  <c r="AC4732" i="4" l="1"/>
  <c r="AD4731" i="4"/>
  <c r="AL2641" i="4"/>
  <c r="AH2769" i="4"/>
  <c r="Z2643" i="4"/>
  <c r="AC4733" i="4" l="1"/>
  <c r="AD4732" i="4"/>
  <c r="AL2642" i="4"/>
  <c r="AH2770" i="4"/>
  <c r="Z2644" i="4"/>
  <c r="AC4734" i="4" l="1"/>
  <c r="AD4733" i="4"/>
  <c r="AL2643" i="4"/>
  <c r="AH2771" i="4"/>
  <c r="Z2645" i="4"/>
  <c r="AC4735" i="4" l="1"/>
  <c r="AD4734" i="4"/>
  <c r="AL2644" i="4"/>
  <c r="AH2772" i="4"/>
  <c r="Z2646" i="4"/>
  <c r="AC4736" i="4" l="1"/>
  <c r="AD4735" i="4"/>
  <c r="AL2645" i="4"/>
  <c r="AH2773" i="4"/>
  <c r="Z2647" i="4"/>
  <c r="AC4737" i="4" l="1"/>
  <c r="AD4736" i="4"/>
  <c r="AL2646" i="4"/>
  <c r="AH2774" i="4"/>
  <c r="Z2648" i="4"/>
  <c r="AC4738" i="4" l="1"/>
  <c r="AD4737" i="4"/>
  <c r="AL2647" i="4"/>
  <c r="AH2775" i="4"/>
  <c r="Z2649" i="4"/>
  <c r="AC4739" i="4" l="1"/>
  <c r="AD4738" i="4"/>
  <c r="AL2648" i="4"/>
  <c r="AH2776" i="4"/>
  <c r="Z2650" i="4"/>
  <c r="AC4740" i="4" l="1"/>
  <c r="AD4739" i="4"/>
  <c r="AL2649" i="4"/>
  <c r="AH2777" i="4"/>
  <c r="Z2651" i="4"/>
  <c r="AC4741" i="4" l="1"/>
  <c r="AD4740" i="4"/>
  <c r="AL2650" i="4"/>
  <c r="AH2778" i="4"/>
  <c r="Z2652" i="4"/>
  <c r="AC4742" i="4" l="1"/>
  <c r="AD4741" i="4"/>
  <c r="AL2651" i="4"/>
  <c r="AH2779" i="4"/>
  <c r="Z2653" i="4"/>
  <c r="AC4743" i="4" l="1"/>
  <c r="AD4742" i="4"/>
  <c r="AL2652" i="4"/>
  <c r="AH2780" i="4"/>
  <c r="Z2654" i="4"/>
  <c r="AC4744" i="4" l="1"/>
  <c r="AD4743" i="4"/>
  <c r="AL2653" i="4"/>
  <c r="AH2781" i="4"/>
  <c r="Z2655" i="4"/>
  <c r="AC4745" i="4" l="1"/>
  <c r="AD4744" i="4"/>
  <c r="AL2654" i="4"/>
  <c r="AH2782" i="4"/>
  <c r="Z2656" i="4"/>
  <c r="AC4746" i="4" l="1"/>
  <c r="AD4745" i="4"/>
  <c r="AL2655" i="4"/>
  <c r="AH2783" i="4"/>
  <c r="Z2657" i="4"/>
  <c r="AC4747" i="4" l="1"/>
  <c r="AD4746" i="4"/>
  <c r="AL2656" i="4"/>
  <c r="AH2784" i="4"/>
  <c r="Z2658" i="4"/>
  <c r="AC4748" i="4" l="1"/>
  <c r="AD4747" i="4"/>
  <c r="AL2657" i="4"/>
  <c r="AH2785" i="4"/>
  <c r="Z2659" i="4"/>
  <c r="AC4749" i="4" l="1"/>
  <c r="AD4748" i="4"/>
  <c r="AL2658" i="4"/>
  <c r="AH2786" i="4"/>
  <c r="Z2660" i="4"/>
  <c r="AC4750" i="4" l="1"/>
  <c r="AD4749" i="4"/>
  <c r="AL2659" i="4"/>
  <c r="AH2787" i="4"/>
  <c r="Z2661" i="4"/>
  <c r="AC4751" i="4" l="1"/>
  <c r="AD4750" i="4"/>
  <c r="AL2660" i="4"/>
  <c r="AH2788" i="4"/>
  <c r="Z2662" i="4"/>
  <c r="AC4752" i="4" l="1"/>
  <c r="AD4751" i="4"/>
  <c r="AL2661" i="4"/>
  <c r="AH2789" i="4"/>
  <c r="Z2663" i="4"/>
  <c r="AC4753" i="4" l="1"/>
  <c r="AD4752" i="4"/>
  <c r="AL2662" i="4"/>
  <c r="AH2790" i="4"/>
  <c r="Z2664" i="4"/>
  <c r="AC4754" i="4" l="1"/>
  <c r="AD4753" i="4"/>
  <c r="AL2663" i="4"/>
  <c r="AH2791" i="4"/>
  <c r="Z2665" i="4"/>
  <c r="AC4755" i="4" l="1"/>
  <c r="AD4754" i="4"/>
  <c r="AL2664" i="4"/>
  <c r="AH2792" i="4"/>
  <c r="Z2666" i="4"/>
  <c r="AC4756" i="4" l="1"/>
  <c r="AD4755" i="4"/>
  <c r="AL2665" i="4"/>
  <c r="AH2793" i="4"/>
  <c r="Z2667" i="4"/>
  <c r="AC4757" i="4" l="1"/>
  <c r="AD4756" i="4"/>
  <c r="AL2666" i="4"/>
  <c r="AH2794" i="4"/>
  <c r="Z2668" i="4"/>
  <c r="AC4758" i="4" l="1"/>
  <c r="AD4757" i="4"/>
  <c r="AL2667" i="4"/>
  <c r="AH2795" i="4"/>
  <c r="Z2669" i="4"/>
  <c r="AC4759" i="4" l="1"/>
  <c r="AD4758" i="4"/>
  <c r="AL2668" i="4"/>
  <c r="AH2796" i="4"/>
  <c r="Z2670" i="4"/>
  <c r="AC4760" i="4" l="1"/>
  <c r="AD4759" i="4"/>
  <c r="AL2669" i="4"/>
  <c r="AH2797" i="4"/>
  <c r="Z2671" i="4"/>
  <c r="AC4761" i="4" l="1"/>
  <c r="AD4760" i="4"/>
  <c r="AL2670" i="4"/>
  <c r="AH2798" i="4"/>
  <c r="Z2672" i="4"/>
  <c r="AC4762" i="4" l="1"/>
  <c r="AD4761" i="4"/>
  <c r="AL2671" i="4"/>
  <c r="AH2799" i="4"/>
  <c r="Z2673" i="4"/>
  <c r="AC4763" i="4" l="1"/>
  <c r="AD4762" i="4"/>
  <c r="AL2672" i="4"/>
  <c r="AH2800" i="4"/>
  <c r="Z2674" i="4"/>
  <c r="AC4764" i="4" l="1"/>
  <c r="AD4763" i="4"/>
  <c r="AL2673" i="4"/>
  <c r="AH2801" i="4"/>
  <c r="Z2675" i="4"/>
  <c r="AC4765" i="4" l="1"/>
  <c r="AD4764" i="4"/>
  <c r="AL2674" i="4"/>
  <c r="AH2802" i="4"/>
  <c r="Z2676" i="4"/>
  <c r="AC4766" i="4" l="1"/>
  <c r="AD4765" i="4"/>
  <c r="AL2675" i="4"/>
  <c r="AH2803" i="4"/>
  <c r="Z2677" i="4"/>
  <c r="AC4767" i="4" l="1"/>
  <c r="AD4766" i="4"/>
  <c r="AL2676" i="4"/>
  <c r="AH2804" i="4"/>
  <c r="Z2678" i="4"/>
  <c r="AC4768" i="4" l="1"/>
  <c r="AD4767" i="4"/>
  <c r="AL2677" i="4"/>
  <c r="AH2805" i="4"/>
  <c r="Z2679" i="4"/>
  <c r="AC4769" i="4" l="1"/>
  <c r="AD4768" i="4"/>
  <c r="AL2678" i="4"/>
  <c r="AH2806" i="4"/>
  <c r="Z2680" i="4"/>
  <c r="AC4770" i="4" l="1"/>
  <c r="AD4769" i="4"/>
  <c r="AL2679" i="4"/>
  <c r="AH2807" i="4"/>
  <c r="Z2681" i="4"/>
  <c r="AC4771" i="4" l="1"/>
  <c r="AD4770" i="4"/>
  <c r="AL2680" i="4"/>
  <c r="AH2808" i="4"/>
  <c r="Z2682" i="4"/>
  <c r="AC4772" i="4" l="1"/>
  <c r="AD4771" i="4"/>
  <c r="AL2681" i="4"/>
  <c r="AH2809" i="4"/>
  <c r="Z2683" i="4"/>
  <c r="AC4773" i="4" l="1"/>
  <c r="AD4772" i="4"/>
  <c r="AL2682" i="4"/>
  <c r="AH2810" i="4"/>
  <c r="Z2684" i="4"/>
  <c r="AC4774" i="4" l="1"/>
  <c r="AD4773" i="4"/>
  <c r="AL2683" i="4"/>
  <c r="AH2811" i="4"/>
  <c r="Z2685" i="4"/>
  <c r="AC4775" i="4" l="1"/>
  <c r="AD4774" i="4"/>
  <c r="AL2684" i="4"/>
  <c r="AH2812" i="4"/>
  <c r="Z2686" i="4"/>
  <c r="AC4776" i="4" l="1"/>
  <c r="AD4775" i="4"/>
  <c r="AL2685" i="4"/>
  <c r="AH2813" i="4"/>
  <c r="Z2687" i="4"/>
  <c r="AC4777" i="4" l="1"/>
  <c r="AD4776" i="4"/>
  <c r="AL2686" i="4"/>
  <c r="AH2814" i="4"/>
  <c r="Z2688" i="4"/>
  <c r="AC4778" i="4" l="1"/>
  <c r="AD4777" i="4"/>
  <c r="AL2687" i="4"/>
  <c r="AH2815" i="4"/>
  <c r="Z2689" i="4"/>
  <c r="AC4779" i="4" l="1"/>
  <c r="AD4778" i="4"/>
  <c r="AL2688" i="4"/>
  <c r="AH2816" i="4"/>
  <c r="Z2690" i="4"/>
  <c r="AC4780" i="4" l="1"/>
  <c r="AD4779" i="4"/>
  <c r="AL2689" i="4"/>
  <c r="AH2817" i="4"/>
  <c r="Z2691" i="4"/>
  <c r="AC4781" i="4" l="1"/>
  <c r="AD4780" i="4"/>
  <c r="AL2690" i="4"/>
  <c r="AH2818" i="4"/>
  <c r="Z2692" i="4"/>
  <c r="AC4782" i="4" l="1"/>
  <c r="AD4781" i="4"/>
  <c r="AL2691" i="4"/>
  <c r="AH2819" i="4"/>
  <c r="Z2693" i="4"/>
  <c r="AC4783" i="4" l="1"/>
  <c r="AD4782" i="4"/>
  <c r="AL2692" i="4"/>
  <c r="AH2820" i="4"/>
  <c r="Z2694" i="4"/>
  <c r="AC4784" i="4" l="1"/>
  <c r="AD4783" i="4"/>
  <c r="AL2693" i="4"/>
  <c r="AH2821" i="4"/>
  <c r="Z2695" i="4"/>
  <c r="AC4785" i="4" l="1"/>
  <c r="AD4784" i="4"/>
  <c r="AL2694" i="4"/>
  <c r="AH2822" i="4"/>
  <c r="Z2696" i="4"/>
  <c r="AC4786" i="4" l="1"/>
  <c r="AD4785" i="4"/>
  <c r="AL2695" i="4"/>
  <c r="AH2823" i="4"/>
  <c r="Z2697" i="4"/>
  <c r="AC4787" i="4" l="1"/>
  <c r="AD4786" i="4"/>
  <c r="AL2696" i="4"/>
  <c r="AH2824" i="4"/>
  <c r="Z2698" i="4"/>
  <c r="AC4788" i="4" l="1"/>
  <c r="AD4787" i="4"/>
  <c r="AL2697" i="4"/>
  <c r="AH2825" i="4"/>
  <c r="Z2699" i="4"/>
  <c r="AC4789" i="4" l="1"/>
  <c r="AD4788" i="4"/>
  <c r="AL2698" i="4"/>
  <c r="AH2826" i="4"/>
  <c r="Z2700" i="4"/>
  <c r="AC4790" i="4" l="1"/>
  <c r="AD4789" i="4"/>
  <c r="AL2699" i="4"/>
  <c r="AH2827" i="4"/>
  <c r="Z2701" i="4"/>
  <c r="AC4791" i="4" l="1"/>
  <c r="AD4790" i="4"/>
  <c r="AL2700" i="4"/>
  <c r="AH2828" i="4"/>
  <c r="Z2702" i="4"/>
  <c r="AC4792" i="4" l="1"/>
  <c r="AD4791" i="4"/>
  <c r="AL2701" i="4"/>
  <c r="AH2829" i="4"/>
  <c r="Z2703" i="4"/>
  <c r="AC4793" i="4" l="1"/>
  <c r="AD4792" i="4"/>
  <c r="AL2702" i="4"/>
  <c r="AH2830" i="4"/>
  <c r="Z2704" i="4"/>
  <c r="AC4794" i="4" l="1"/>
  <c r="AD4793" i="4"/>
  <c r="AL2703" i="4"/>
  <c r="AH2831" i="4"/>
  <c r="Z2705" i="4"/>
  <c r="AC4795" i="4" l="1"/>
  <c r="AD4794" i="4"/>
  <c r="AL2704" i="4"/>
  <c r="AH2832" i="4"/>
  <c r="Z2706" i="4"/>
  <c r="AC4796" i="4" l="1"/>
  <c r="AD4795" i="4"/>
  <c r="AL2705" i="4"/>
  <c r="AH2833" i="4"/>
  <c r="Z2707" i="4"/>
  <c r="AC4797" i="4" l="1"/>
  <c r="AD4796" i="4"/>
  <c r="AL2706" i="4"/>
  <c r="AH2834" i="4"/>
  <c r="Z2708" i="4"/>
  <c r="AC4798" i="4" l="1"/>
  <c r="AD4797" i="4"/>
  <c r="AL2707" i="4"/>
  <c r="AH2835" i="4"/>
  <c r="Z2709" i="4"/>
  <c r="AC4799" i="4" l="1"/>
  <c r="AD4798" i="4"/>
  <c r="AL2708" i="4"/>
  <c r="AH2836" i="4"/>
  <c r="Z2710" i="4"/>
  <c r="AC4800" i="4" l="1"/>
  <c r="AD4799" i="4"/>
  <c r="AL2709" i="4"/>
  <c r="AH2837" i="4"/>
  <c r="Z2711" i="4"/>
  <c r="AC4801" i="4" l="1"/>
  <c r="AD4800" i="4"/>
  <c r="AL2710" i="4"/>
  <c r="AH2838" i="4"/>
  <c r="Z2712" i="4"/>
  <c r="AC4802" i="4" l="1"/>
  <c r="AD4801" i="4"/>
  <c r="AL2711" i="4"/>
  <c r="AH2839" i="4"/>
  <c r="Z2713" i="4"/>
  <c r="AC4803" i="4" l="1"/>
  <c r="AD4802" i="4"/>
  <c r="AL2712" i="4"/>
  <c r="AH2840" i="4"/>
  <c r="Z2714" i="4"/>
  <c r="AC4804" i="4" l="1"/>
  <c r="AD4803" i="4"/>
  <c r="AL2713" i="4"/>
  <c r="AH2841" i="4"/>
  <c r="Z2715" i="4"/>
  <c r="AC4805" i="4" l="1"/>
  <c r="AD4804" i="4"/>
  <c r="AL2714" i="4"/>
  <c r="AH2842" i="4"/>
  <c r="Z2716" i="4"/>
  <c r="AC4806" i="4" l="1"/>
  <c r="AD4805" i="4"/>
  <c r="AL2715" i="4"/>
  <c r="AH2843" i="4"/>
  <c r="Z2717" i="4"/>
  <c r="AC4807" i="4" l="1"/>
  <c r="AD4806" i="4"/>
  <c r="AL2716" i="4"/>
  <c r="AH2844" i="4"/>
  <c r="Z2718" i="4"/>
  <c r="AC4808" i="4" l="1"/>
  <c r="AD4807" i="4"/>
  <c r="AL2717" i="4"/>
  <c r="AH2845" i="4"/>
  <c r="Z2719" i="4"/>
  <c r="AC4809" i="4" l="1"/>
  <c r="AD4808" i="4"/>
  <c r="AL2718" i="4"/>
  <c r="AH2846" i="4"/>
  <c r="Z2720" i="4"/>
  <c r="AC4810" i="4" l="1"/>
  <c r="AD4809" i="4"/>
  <c r="AL2719" i="4"/>
  <c r="AH2847" i="4"/>
  <c r="Z2721" i="4"/>
  <c r="AC4811" i="4" l="1"/>
  <c r="AD4810" i="4"/>
  <c r="AL2720" i="4"/>
  <c r="AH2848" i="4"/>
  <c r="Z2722" i="4"/>
  <c r="AC4812" i="4" l="1"/>
  <c r="AD4811" i="4"/>
  <c r="AL2721" i="4"/>
  <c r="AH2849" i="4"/>
  <c r="Z2723" i="4"/>
  <c r="AC4813" i="4" l="1"/>
  <c r="AD4812" i="4"/>
  <c r="AL2722" i="4"/>
  <c r="AH2850" i="4"/>
  <c r="Z2724" i="4"/>
  <c r="AC4814" i="4" l="1"/>
  <c r="AD4813" i="4"/>
  <c r="AL2723" i="4"/>
  <c r="AH2851" i="4"/>
  <c r="Z2725" i="4"/>
  <c r="AC4815" i="4" l="1"/>
  <c r="AD4814" i="4"/>
  <c r="AL2724" i="4"/>
  <c r="AH2852" i="4"/>
  <c r="Z2726" i="4"/>
  <c r="AC4816" i="4" l="1"/>
  <c r="AD4815" i="4"/>
  <c r="AL2725" i="4"/>
  <c r="AH2853" i="4"/>
  <c r="Z2727" i="4"/>
  <c r="AC4817" i="4" l="1"/>
  <c r="AD4816" i="4"/>
  <c r="AL2726" i="4"/>
  <c r="AH2854" i="4"/>
  <c r="Z2728" i="4"/>
  <c r="AC4818" i="4" l="1"/>
  <c r="AD4817" i="4"/>
  <c r="AL2727" i="4"/>
  <c r="AH2855" i="4"/>
  <c r="Z2729" i="4"/>
  <c r="AC4819" i="4" l="1"/>
  <c r="AD4818" i="4"/>
  <c r="AL2728" i="4"/>
  <c r="AH2856" i="4"/>
  <c r="Z2730" i="4"/>
  <c r="AC4820" i="4" l="1"/>
  <c r="AD4819" i="4"/>
  <c r="AL2729" i="4"/>
  <c r="AH2857" i="4"/>
  <c r="Z2731" i="4"/>
  <c r="AC4821" i="4" l="1"/>
  <c r="AD4820" i="4"/>
  <c r="AL2730" i="4"/>
  <c r="AH2858" i="4"/>
  <c r="Z2732" i="4"/>
  <c r="AC4822" i="4" l="1"/>
  <c r="AD4821" i="4"/>
  <c r="AL2731" i="4"/>
  <c r="AH2859" i="4"/>
  <c r="Z2733" i="4"/>
  <c r="AC4823" i="4" l="1"/>
  <c r="AD4822" i="4"/>
  <c r="AL2732" i="4"/>
  <c r="AH2860" i="4"/>
  <c r="Z2734" i="4"/>
  <c r="AC4824" i="4" l="1"/>
  <c r="AD4823" i="4"/>
  <c r="AL2733" i="4"/>
  <c r="AH2861" i="4"/>
  <c r="Z2735" i="4"/>
  <c r="AC4825" i="4" l="1"/>
  <c r="AD4824" i="4"/>
  <c r="AL2734" i="4"/>
  <c r="AH2862" i="4"/>
  <c r="Z2736" i="4"/>
  <c r="AC4826" i="4" l="1"/>
  <c r="AD4825" i="4"/>
  <c r="AL2735" i="4"/>
  <c r="AH2863" i="4"/>
  <c r="Z2737" i="4"/>
  <c r="AC4827" i="4" l="1"/>
  <c r="AD4826" i="4"/>
  <c r="AL2736" i="4"/>
  <c r="AH2864" i="4"/>
  <c r="Z2738" i="4"/>
  <c r="AC4828" i="4" l="1"/>
  <c r="AD4827" i="4"/>
  <c r="AL2737" i="4"/>
  <c r="AH2865" i="4"/>
  <c r="Z2739" i="4"/>
  <c r="AC4829" i="4" l="1"/>
  <c r="AD4828" i="4"/>
  <c r="AL2738" i="4"/>
  <c r="AH2866" i="4"/>
  <c r="Z2740" i="4"/>
  <c r="AC4830" i="4" l="1"/>
  <c r="AD4829" i="4"/>
  <c r="AL2739" i="4"/>
  <c r="AH2867" i="4"/>
  <c r="Z2741" i="4"/>
  <c r="AC4831" i="4" l="1"/>
  <c r="AD4830" i="4"/>
  <c r="AL2740" i="4"/>
  <c r="AH2868" i="4"/>
  <c r="Z2742" i="4"/>
  <c r="AC4832" i="4" l="1"/>
  <c r="AD4831" i="4"/>
  <c r="AL2741" i="4"/>
  <c r="AH2869" i="4"/>
  <c r="Z2743" i="4"/>
  <c r="AC4833" i="4" l="1"/>
  <c r="AD4832" i="4"/>
  <c r="AL2742" i="4"/>
  <c r="AH2870" i="4"/>
  <c r="Z2744" i="4"/>
  <c r="AC4834" i="4" l="1"/>
  <c r="AD4833" i="4"/>
  <c r="AL2743" i="4"/>
  <c r="AH2871" i="4"/>
  <c r="Z2745" i="4"/>
  <c r="AC4835" i="4" l="1"/>
  <c r="AD4834" i="4"/>
  <c r="AL2744" i="4"/>
  <c r="AH2872" i="4"/>
  <c r="Z2746" i="4"/>
  <c r="AC4836" i="4" l="1"/>
  <c r="AD4835" i="4"/>
  <c r="AL2745" i="4"/>
  <c r="AH2873" i="4"/>
  <c r="Z2747" i="4"/>
  <c r="AC4837" i="4" l="1"/>
  <c r="AD4836" i="4"/>
  <c r="AL2746" i="4"/>
  <c r="AH2874" i="4"/>
  <c r="Z2748" i="4"/>
  <c r="AC4838" i="4" l="1"/>
  <c r="AD4837" i="4"/>
  <c r="AL2747" i="4"/>
  <c r="AH2875" i="4"/>
  <c r="Z2749" i="4"/>
  <c r="AC4839" i="4" l="1"/>
  <c r="AD4838" i="4"/>
  <c r="AL2748" i="4"/>
  <c r="AH2876" i="4"/>
  <c r="Z2750" i="4"/>
  <c r="AC4840" i="4" l="1"/>
  <c r="AD4839" i="4"/>
  <c r="AL2749" i="4"/>
  <c r="AH2877" i="4"/>
  <c r="Z2751" i="4"/>
  <c r="AC4841" i="4" l="1"/>
  <c r="AD4840" i="4"/>
  <c r="AL2750" i="4"/>
  <c r="AH2878" i="4"/>
  <c r="Z2752" i="4"/>
  <c r="AC4842" i="4" l="1"/>
  <c r="AD4841" i="4"/>
  <c r="AL2751" i="4"/>
  <c r="AH2879" i="4"/>
  <c r="Z2753" i="4"/>
  <c r="AC4843" i="4" l="1"/>
  <c r="AD4842" i="4"/>
  <c r="AL2752" i="4"/>
  <c r="AH2880" i="4"/>
  <c r="Z2754" i="4"/>
  <c r="AC4844" i="4" l="1"/>
  <c r="AD4843" i="4"/>
  <c r="AL2753" i="4"/>
  <c r="AH2881" i="4"/>
  <c r="Z2755" i="4"/>
  <c r="AC4845" i="4" l="1"/>
  <c r="AD4844" i="4"/>
  <c r="AL2754" i="4"/>
  <c r="AH2882" i="4"/>
  <c r="Z2756" i="4"/>
  <c r="AC4846" i="4" l="1"/>
  <c r="AD4845" i="4"/>
  <c r="AL2755" i="4"/>
  <c r="AH2883" i="4"/>
  <c r="Z2757" i="4"/>
  <c r="AC4847" i="4" l="1"/>
  <c r="AD4846" i="4"/>
  <c r="AL2756" i="4"/>
  <c r="AH2884" i="4"/>
  <c r="Z2758" i="4"/>
  <c r="AC4848" i="4" l="1"/>
  <c r="AD4847" i="4"/>
  <c r="AL2757" i="4"/>
  <c r="AH2885" i="4"/>
  <c r="Z2759" i="4"/>
  <c r="AC4849" i="4" l="1"/>
  <c r="AD4848" i="4"/>
  <c r="AL2758" i="4"/>
  <c r="AH2886" i="4"/>
  <c r="Z2760" i="4"/>
  <c r="AC4850" i="4" l="1"/>
  <c r="AD4849" i="4"/>
  <c r="AL2759" i="4"/>
  <c r="AH2887" i="4"/>
  <c r="Z2761" i="4"/>
  <c r="AC4851" i="4" l="1"/>
  <c r="AD4850" i="4"/>
  <c r="AL2760" i="4"/>
  <c r="AH2888" i="4"/>
  <c r="Z2762" i="4"/>
  <c r="AC4852" i="4" l="1"/>
  <c r="AD4851" i="4"/>
  <c r="AL2761" i="4"/>
  <c r="AH2889" i="4"/>
  <c r="Z2763" i="4"/>
  <c r="AC4853" i="4" l="1"/>
  <c r="AD4852" i="4"/>
  <c r="AL2762" i="4"/>
  <c r="AH2890" i="4"/>
  <c r="Z2764" i="4"/>
  <c r="AC4854" i="4" l="1"/>
  <c r="AD4853" i="4"/>
  <c r="AL2763" i="4"/>
  <c r="AH2891" i="4"/>
  <c r="Z2765" i="4"/>
  <c r="AC4855" i="4" l="1"/>
  <c r="AD4854" i="4"/>
  <c r="AL2764" i="4"/>
  <c r="AH2892" i="4"/>
  <c r="Z2766" i="4"/>
  <c r="AC4856" i="4" l="1"/>
  <c r="AD4855" i="4"/>
  <c r="AL2765" i="4"/>
  <c r="AH2893" i="4"/>
  <c r="Z2767" i="4"/>
  <c r="AC4857" i="4" l="1"/>
  <c r="AD4856" i="4"/>
  <c r="AL2766" i="4"/>
  <c r="AH2894" i="4"/>
  <c r="Z2768" i="4"/>
  <c r="AC4858" i="4" l="1"/>
  <c r="AD4857" i="4"/>
  <c r="AL2767" i="4"/>
  <c r="AH2895" i="4"/>
  <c r="Z2769" i="4"/>
  <c r="AC4859" i="4" l="1"/>
  <c r="AD4858" i="4"/>
  <c r="AL2768" i="4"/>
  <c r="AH2896" i="4"/>
  <c r="Z2770" i="4"/>
  <c r="AC4860" i="4" l="1"/>
  <c r="AD4859" i="4"/>
  <c r="AL2769" i="4"/>
  <c r="AH2897" i="4"/>
  <c r="Z2771" i="4"/>
  <c r="AC4861" i="4" l="1"/>
  <c r="AD4860" i="4"/>
  <c r="AL2770" i="4"/>
  <c r="AH2898" i="4"/>
  <c r="Z2772" i="4"/>
  <c r="AC4862" i="4" l="1"/>
  <c r="AD4861" i="4"/>
  <c r="AL2771" i="4"/>
  <c r="AH2899" i="4"/>
  <c r="Z2773" i="4"/>
  <c r="AC4863" i="4" l="1"/>
  <c r="AD4862" i="4"/>
  <c r="AL2772" i="4"/>
  <c r="AH2900" i="4"/>
  <c r="Z2774" i="4"/>
  <c r="AC4864" i="4" l="1"/>
  <c r="AD4863" i="4"/>
  <c r="AL2773" i="4"/>
  <c r="AH2901" i="4"/>
  <c r="Z2775" i="4"/>
  <c r="AC4865" i="4" l="1"/>
  <c r="AD4864" i="4"/>
  <c r="AL2774" i="4"/>
  <c r="AH2902" i="4"/>
  <c r="Z2776" i="4"/>
  <c r="AC4866" i="4" l="1"/>
  <c r="AD4865" i="4"/>
  <c r="AL2775" i="4"/>
  <c r="AH2903" i="4"/>
  <c r="Z2777" i="4"/>
  <c r="AC4867" i="4" l="1"/>
  <c r="AD4866" i="4"/>
  <c r="AL2776" i="4"/>
  <c r="AH2904" i="4"/>
  <c r="Z2778" i="4"/>
  <c r="AC4868" i="4" l="1"/>
  <c r="AD4867" i="4"/>
  <c r="AL2777" i="4"/>
  <c r="AH2905" i="4"/>
  <c r="Z2779" i="4"/>
  <c r="AC4869" i="4" l="1"/>
  <c r="AD4868" i="4"/>
  <c r="AL2778" i="4"/>
  <c r="AH2906" i="4"/>
  <c r="Z2780" i="4"/>
  <c r="AC4870" i="4" l="1"/>
  <c r="AD4869" i="4"/>
  <c r="AL2779" i="4"/>
  <c r="AH2907" i="4"/>
  <c r="Z2781" i="4"/>
  <c r="AC4871" i="4" l="1"/>
  <c r="AD4870" i="4"/>
  <c r="AL2780" i="4"/>
  <c r="AH2908" i="4"/>
  <c r="Z2782" i="4"/>
  <c r="AC4872" i="4" l="1"/>
  <c r="AD4871" i="4"/>
  <c r="AL2781" i="4"/>
  <c r="AH2909" i="4"/>
  <c r="Z2783" i="4"/>
  <c r="AC4873" i="4" l="1"/>
  <c r="AD4872" i="4"/>
  <c r="AL2782" i="4"/>
  <c r="AH2910" i="4"/>
  <c r="Z2784" i="4"/>
  <c r="AC4874" i="4" l="1"/>
  <c r="AD4873" i="4"/>
  <c r="AL2783" i="4"/>
  <c r="AH2911" i="4"/>
  <c r="Z2785" i="4"/>
  <c r="AC4875" i="4" l="1"/>
  <c r="AD4874" i="4"/>
  <c r="AL2784" i="4"/>
  <c r="AH2912" i="4"/>
  <c r="Z2786" i="4"/>
  <c r="AC4876" i="4" l="1"/>
  <c r="AD4875" i="4"/>
  <c r="AL2785" i="4"/>
  <c r="AH2913" i="4"/>
  <c r="Z2787" i="4"/>
  <c r="AC4877" i="4" l="1"/>
  <c r="AD4876" i="4"/>
  <c r="AL2786" i="4"/>
  <c r="AH2914" i="4"/>
  <c r="Z2788" i="4"/>
  <c r="AC4878" i="4" l="1"/>
  <c r="AD4877" i="4"/>
  <c r="AL2787" i="4"/>
  <c r="AH2915" i="4"/>
  <c r="Z2789" i="4"/>
  <c r="AC4879" i="4" l="1"/>
  <c r="AD4878" i="4"/>
  <c r="AL2788" i="4"/>
  <c r="AH2916" i="4"/>
  <c r="Z2790" i="4"/>
  <c r="AC4880" i="4" l="1"/>
  <c r="AD4879" i="4"/>
  <c r="AL2789" i="4"/>
  <c r="AH2917" i="4"/>
  <c r="Z2791" i="4"/>
  <c r="AC4881" i="4" l="1"/>
  <c r="AD4880" i="4"/>
  <c r="AL2790" i="4"/>
  <c r="AH2918" i="4"/>
  <c r="Z2792" i="4"/>
  <c r="AC4882" i="4" l="1"/>
  <c r="AD4881" i="4"/>
  <c r="AL2791" i="4"/>
  <c r="AH2919" i="4"/>
  <c r="Z2793" i="4"/>
  <c r="AC4883" i="4" l="1"/>
  <c r="AD4882" i="4"/>
  <c r="AL2792" i="4"/>
  <c r="AH2920" i="4"/>
  <c r="Z2794" i="4"/>
  <c r="AC4884" i="4" l="1"/>
  <c r="AD4883" i="4"/>
  <c r="AL2793" i="4"/>
  <c r="AH2921" i="4"/>
  <c r="Z2795" i="4"/>
  <c r="AC4885" i="4" l="1"/>
  <c r="AD4884" i="4"/>
  <c r="AL2794" i="4"/>
  <c r="AH2922" i="4"/>
  <c r="Z2796" i="4"/>
  <c r="AC4886" i="4" l="1"/>
  <c r="AD4885" i="4"/>
  <c r="AL2795" i="4"/>
  <c r="AH2923" i="4"/>
  <c r="Z2797" i="4"/>
  <c r="AC4887" i="4" l="1"/>
  <c r="AD4886" i="4"/>
  <c r="AL2796" i="4"/>
  <c r="AH2924" i="4"/>
  <c r="Z2798" i="4"/>
  <c r="AC4888" i="4" l="1"/>
  <c r="AD4887" i="4"/>
  <c r="AL2797" i="4"/>
  <c r="AH2925" i="4"/>
  <c r="Z2799" i="4"/>
  <c r="AC4889" i="4" l="1"/>
  <c r="AD4888" i="4"/>
  <c r="AL2798" i="4"/>
  <c r="AH2926" i="4"/>
  <c r="Z2800" i="4"/>
  <c r="AC4890" i="4" l="1"/>
  <c r="AD4889" i="4"/>
  <c r="AL2799" i="4"/>
  <c r="AH2927" i="4"/>
  <c r="Z2801" i="4"/>
  <c r="AC4891" i="4" l="1"/>
  <c r="AD4890" i="4"/>
  <c r="AL2800" i="4"/>
  <c r="AH2928" i="4"/>
  <c r="Z2802" i="4"/>
  <c r="AC4892" i="4" l="1"/>
  <c r="AD4891" i="4"/>
  <c r="AL2801" i="4"/>
  <c r="AH2929" i="4"/>
  <c r="Z2803" i="4"/>
  <c r="AC4893" i="4" l="1"/>
  <c r="AD4892" i="4"/>
  <c r="AL2802" i="4"/>
  <c r="AH2930" i="4"/>
  <c r="Z2804" i="4"/>
  <c r="AC4894" i="4" l="1"/>
  <c r="AD4893" i="4"/>
  <c r="AL2803" i="4"/>
  <c r="AH2931" i="4"/>
  <c r="Z2805" i="4"/>
  <c r="AC4895" i="4" l="1"/>
  <c r="AD4894" i="4"/>
  <c r="AL2804" i="4"/>
  <c r="AH2932" i="4"/>
  <c r="Z2806" i="4"/>
  <c r="AC4896" i="4" l="1"/>
  <c r="AD4895" i="4"/>
  <c r="AL2805" i="4"/>
  <c r="AH2933" i="4"/>
  <c r="Z2807" i="4"/>
  <c r="AC4897" i="4" l="1"/>
  <c r="AD4896" i="4"/>
  <c r="AL2806" i="4"/>
  <c r="AH2934" i="4"/>
  <c r="Z2808" i="4"/>
  <c r="AC4898" i="4" l="1"/>
  <c r="AD4897" i="4"/>
  <c r="AL2807" i="4"/>
  <c r="AH2935" i="4"/>
  <c r="Z2809" i="4"/>
  <c r="AC4899" i="4" l="1"/>
  <c r="AD4898" i="4"/>
  <c r="AL2808" i="4"/>
  <c r="AH2936" i="4"/>
  <c r="Z2810" i="4"/>
  <c r="AC4900" i="4" l="1"/>
  <c r="AD4899" i="4"/>
  <c r="AL2809" i="4"/>
  <c r="AH2937" i="4"/>
  <c r="Z2811" i="4"/>
  <c r="AC4901" i="4" l="1"/>
  <c r="AD4900" i="4"/>
  <c r="AL2810" i="4"/>
  <c r="AH2938" i="4"/>
  <c r="Z2812" i="4"/>
  <c r="AC4902" i="4" l="1"/>
  <c r="AD4901" i="4"/>
  <c r="AL2811" i="4"/>
  <c r="AH2939" i="4"/>
  <c r="Z2813" i="4"/>
  <c r="AC4903" i="4" l="1"/>
  <c r="AD4902" i="4"/>
  <c r="AL2812" i="4"/>
  <c r="AH2940" i="4"/>
  <c r="Z2814" i="4"/>
  <c r="AC4904" i="4" l="1"/>
  <c r="AD4903" i="4"/>
  <c r="AL2813" i="4"/>
  <c r="AH2941" i="4"/>
  <c r="Z2815" i="4"/>
  <c r="AC4905" i="4" l="1"/>
  <c r="AD4904" i="4"/>
  <c r="AL2814" i="4"/>
  <c r="AH2942" i="4"/>
  <c r="Z2816" i="4"/>
  <c r="AC4906" i="4" l="1"/>
  <c r="AD4905" i="4"/>
  <c r="AL2815" i="4"/>
  <c r="AH2943" i="4"/>
  <c r="Z2817" i="4"/>
  <c r="AC4907" i="4" l="1"/>
  <c r="AD4906" i="4"/>
  <c r="AL2816" i="4"/>
  <c r="AH2944" i="4"/>
  <c r="Z2818" i="4"/>
  <c r="AC4908" i="4" l="1"/>
  <c r="AD4907" i="4"/>
  <c r="AL2817" i="4"/>
  <c r="AH2945" i="4"/>
  <c r="Z2819" i="4"/>
  <c r="AC4909" i="4" l="1"/>
  <c r="AD4908" i="4"/>
  <c r="AL2818" i="4"/>
  <c r="AH2946" i="4"/>
  <c r="Z2820" i="4"/>
  <c r="AC4910" i="4" l="1"/>
  <c r="AD4909" i="4"/>
  <c r="AL2819" i="4"/>
  <c r="AH2947" i="4"/>
  <c r="Z2821" i="4"/>
  <c r="AC4911" i="4" l="1"/>
  <c r="AD4910" i="4"/>
  <c r="AL2820" i="4"/>
  <c r="AH2948" i="4"/>
  <c r="Z2822" i="4"/>
  <c r="AC4912" i="4" l="1"/>
  <c r="AD4911" i="4"/>
  <c r="AL2821" i="4"/>
  <c r="AH2949" i="4"/>
  <c r="Z2823" i="4"/>
  <c r="AC4913" i="4" l="1"/>
  <c r="AD4912" i="4"/>
  <c r="AL2822" i="4"/>
  <c r="AH2950" i="4"/>
  <c r="Z2824" i="4"/>
  <c r="AC4914" i="4" l="1"/>
  <c r="AD4913" i="4"/>
  <c r="AL2823" i="4"/>
  <c r="AH2951" i="4"/>
  <c r="Z2825" i="4"/>
  <c r="AC4915" i="4" l="1"/>
  <c r="AD4914" i="4"/>
  <c r="AL2824" i="4"/>
  <c r="AH2952" i="4"/>
  <c r="Z2826" i="4"/>
  <c r="AC4916" i="4" l="1"/>
  <c r="AD4915" i="4"/>
  <c r="AL2825" i="4"/>
  <c r="AH2953" i="4"/>
  <c r="Z2827" i="4"/>
  <c r="AC4917" i="4" l="1"/>
  <c r="AD4916" i="4"/>
  <c r="AL2826" i="4"/>
  <c r="AH2954" i="4"/>
  <c r="Z2828" i="4"/>
  <c r="AC4918" i="4" l="1"/>
  <c r="AD4917" i="4"/>
  <c r="AL2827" i="4"/>
  <c r="AH2955" i="4"/>
  <c r="Z2829" i="4"/>
  <c r="AC4919" i="4" l="1"/>
  <c r="AD4918" i="4"/>
  <c r="AL2828" i="4"/>
  <c r="AH2956" i="4"/>
  <c r="Z2830" i="4"/>
  <c r="AC4920" i="4" l="1"/>
  <c r="AD4919" i="4"/>
  <c r="AL2829" i="4"/>
  <c r="AH2957" i="4"/>
  <c r="Z2831" i="4"/>
  <c r="AC4921" i="4" l="1"/>
  <c r="AD4920" i="4"/>
  <c r="AL2830" i="4"/>
  <c r="AH2958" i="4"/>
  <c r="Z2832" i="4"/>
  <c r="AC4922" i="4" l="1"/>
  <c r="AD4921" i="4"/>
  <c r="AL2831" i="4"/>
  <c r="AH2959" i="4"/>
  <c r="Z2833" i="4"/>
  <c r="AC4923" i="4" l="1"/>
  <c r="AD4922" i="4"/>
  <c r="AL2832" i="4"/>
  <c r="AH2960" i="4"/>
  <c r="Z2834" i="4"/>
  <c r="AC4924" i="4" l="1"/>
  <c r="AD4923" i="4"/>
  <c r="AL2833" i="4"/>
  <c r="AH2961" i="4"/>
  <c r="Z2835" i="4"/>
  <c r="AC4925" i="4" l="1"/>
  <c r="AD4924" i="4"/>
  <c r="AL2834" i="4"/>
  <c r="AH2962" i="4"/>
  <c r="Z2836" i="4"/>
  <c r="AC4926" i="4" l="1"/>
  <c r="AD4925" i="4"/>
  <c r="AL2835" i="4"/>
  <c r="AH2963" i="4"/>
  <c r="Z2837" i="4"/>
  <c r="AC4927" i="4" l="1"/>
  <c r="AD4926" i="4"/>
  <c r="AL2836" i="4"/>
  <c r="AH2964" i="4"/>
  <c r="Z2838" i="4"/>
  <c r="AC4928" i="4" l="1"/>
  <c r="AD4927" i="4"/>
  <c r="AL2837" i="4"/>
  <c r="AH2965" i="4"/>
  <c r="Z2839" i="4"/>
  <c r="AC4929" i="4" l="1"/>
  <c r="AD4928" i="4"/>
  <c r="AL2838" i="4"/>
  <c r="AH2966" i="4"/>
  <c r="Z2840" i="4"/>
  <c r="AC4930" i="4" l="1"/>
  <c r="AD4929" i="4"/>
  <c r="AL2839" i="4"/>
  <c r="AH2967" i="4"/>
  <c r="Z2841" i="4"/>
  <c r="AC4931" i="4" l="1"/>
  <c r="AD4930" i="4"/>
  <c r="AL2840" i="4"/>
  <c r="AH2968" i="4"/>
  <c r="Z2842" i="4"/>
  <c r="AC4932" i="4" l="1"/>
  <c r="AD4931" i="4"/>
  <c r="AL2841" i="4"/>
  <c r="AH2969" i="4"/>
  <c r="Z2843" i="4"/>
  <c r="AC4933" i="4" l="1"/>
  <c r="AD4932" i="4"/>
  <c r="AL2842" i="4"/>
  <c r="AH2970" i="4"/>
  <c r="Z2844" i="4"/>
  <c r="AC4934" i="4" l="1"/>
  <c r="AD4933" i="4"/>
  <c r="AL2843" i="4"/>
  <c r="AH2971" i="4"/>
  <c r="Z2845" i="4"/>
  <c r="AC4935" i="4" l="1"/>
  <c r="AD4934" i="4"/>
  <c r="AL2844" i="4"/>
  <c r="AH2972" i="4"/>
  <c r="Z2846" i="4"/>
  <c r="AC4936" i="4" l="1"/>
  <c r="AD4935" i="4"/>
  <c r="AL2845" i="4"/>
  <c r="AH2973" i="4"/>
  <c r="Z2847" i="4"/>
  <c r="AC4937" i="4" l="1"/>
  <c r="AD4936" i="4"/>
  <c r="AL2846" i="4"/>
  <c r="AH2974" i="4"/>
  <c r="Z2848" i="4"/>
  <c r="AC4938" i="4" l="1"/>
  <c r="AD4937" i="4"/>
  <c r="AL2847" i="4"/>
  <c r="AH2975" i="4"/>
  <c r="Z2849" i="4"/>
  <c r="AC4939" i="4" l="1"/>
  <c r="AD4938" i="4"/>
  <c r="AL2848" i="4"/>
  <c r="AH2976" i="4"/>
  <c r="Z2850" i="4"/>
  <c r="AC4940" i="4" l="1"/>
  <c r="AD4939" i="4"/>
  <c r="AL2849" i="4"/>
  <c r="AH2977" i="4"/>
  <c r="Z2851" i="4"/>
  <c r="AC4941" i="4" l="1"/>
  <c r="AD4940" i="4"/>
  <c r="AL2850" i="4"/>
  <c r="AH2978" i="4"/>
  <c r="Z2852" i="4"/>
  <c r="AC4942" i="4" l="1"/>
  <c r="AD4941" i="4"/>
  <c r="AL2851" i="4"/>
  <c r="AH2979" i="4"/>
  <c r="Z2853" i="4"/>
  <c r="AC4943" i="4" l="1"/>
  <c r="AD4942" i="4"/>
  <c r="AL2852" i="4"/>
  <c r="AH2980" i="4"/>
  <c r="Z2854" i="4"/>
  <c r="AC4944" i="4" l="1"/>
  <c r="AD4943" i="4"/>
  <c r="AL2853" i="4"/>
  <c r="AH2981" i="4"/>
  <c r="Z2855" i="4"/>
  <c r="AC4945" i="4" l="1"/>
  <c r="AD4944" i="4"/>
  <c r="AL2854" i="4"/>
  <c r="AH2982" i="4"/>
  <c r="Z2856" i="4"/>
  <c r="AC4946" i="4" l="1"/>
  <c r="AD4945" i="4"/>
  <c r="AL2855" i="4"/>
  <c r="AH2983" i="4"/>
  <c r="Z2857" i="4"/>
  <c r="AC4947" i="4" l="1"/>
  <c r="AD4946" i="4"/>
  <c r="AL2856" i="4"/>
  <c r="AH2984" i="4"/>
  <c r="Z2858" i="4"/>
  <c r="AC4948" i="4" l="1"/>
  <c r="AD4947" i="4"/>
  <c r="AL2857" i="4"/>
  <c r="AH2985" i="4"/>
  <c r="Z2859" i="4"/>
  <c r="AC4949" i="4" l="1"/>
  <c r="AD4948" i="4"/>
  <c r="AL2858" i="4"/>
  <c r="AH2986" i="4"/>
  <c r="Z2860" i="4"/>
  <c r="AC4950" i="4" l="1"/>
  <c r="AD4949" i="4"/>
  <c r="AL2859" i="4"/>
  <c r="AH2987" i="4"/>
  <c r="Z2861" i="4"/>
  <c r="AC4951" i="4" l="1"/>
  <c r="AD4950" i="4"/>
  <c r="AL2860" i="4"/>
  <c r="AH2988" i="4"/>
  <c r="Z2862" i="4"/>
  <c r="AC4952" i="4" l="1"/>
  <c r="AD4951" i="4"/>
  <c r="AL2861" i="4"/>
  <c r="AH2989" i="4"/>
  <c r="Z2863" i="4"/>
  <c r="AC4953" i="4" l="1"/>
  <c r="AD4952" i="4"/>
  <c r="AL2862" i="4"/>
  <c r="AH2990" i="4"/>
  <c r="Z2864" i="4"/>
  <c r="AC4954" i="4" l="1"/>
  <c r="AD4953" i="4"/>
  <c r="AL2863" i="4"/>
  <c r="AH2991" i="4"/>
  <c r="Z2865" i="4"/>
  <c r="AC4955" i="4" l="1"/>
  <c r="AD4954" i="4"/>
  <c r="AL2864" i="4"/>
  <c r="AH2992" i="4"/>
  <c r="Z2866" i="4"/>
  <c r="AC4956" i="4" l="1"/>
  <c r="AD4955" i="4"/>
  <c r="AL2865" i="4"/>
  <c r="AH2993" i="4"/>
  <c r="Z2867" i="4"/>
  <c r="AC4957" i="4" l="1"/>
  <c r="AD4956" i="4"/>
  <c r="AL2866" i="4"/>
  <c r="AH2994" i="4"/>
  <c r="Z2868" i="4"/>
  <c r="AC4958" i="4" l="1"/>
  <c r="AD4957" i="4"/>
  <c r="AL2867" i="4"/>
  <c r="AH2995" i="4"/>
  <c r="Z2869" i="4"/>
  <c r="AC4959" i="4" l="1"/>
  <c r="AD4958" i="4"/>
  <c r="AL2868" i="4"/>
  <c r="AH2996" i="4"/>
  <c r="Z2870" i="4"/>
  <c r="AC4960" i="4" l="1"/>
  <c r="AD4959" i="4"/>
  <c r="AL2869" i="4"/>
  <c r="AH2997" i="4"/>
  <c r="Z2871" i="4"/>
  <c r="AC4961" i="4" l="1"/>
  <c r="AD4960" i="4"/>
  <c r="AL2870" i="4"/>
  <c r="AH2998" i="4"/>
  <c r="Z2872" i="4"/>
  <c r="AC4962" i="4" l="1"/>
  <c r="AD4961" i="4"/>
  <c r="AL2871" i="4"/>
  <c r="AH2999" i="4"/>
  <c r="Z2873" i="4"/>
  <c r="AC4963" i="4" l="1"/>
  <c r="AD4962" i="4"/>
  <c r="AL2872" i="4"/>
  <c r="AH3000" i="4"/>
  <c r="Z2874" i="4"/>
  <c r="AC4964" i="4" l="1"/>
  <c r="AD4963" i="4"/>
  <c r="AL2873" i="4"/>
  <c r="AH3001" i="4"/>
  <c r="Z2875" i="4"/>
  <c r="AC4965" i="4" l="1"/>
  <c r="AD4964" i="4"/>
  <c r="AL2874" i="4"/>
  <c r="AH3002" i="4"/>
  <c r="Z2876" i="4"/>
  <c r="AC4966" i="4" l="1"/>
  <c r="AD4965" i="4"/>
  <c r="AL2875" i="4"/>
  <c r="AH3003" i="4"/>
  <c r="Z2877" i="4"/>
  <c r="AC4967" i="4" l="1"/>
  <c r="AD4966" i="4"/>
  <c r="AL2876" i="4"/>
  <c r="AH3004" i="4"/>
  <c r="Z2878" i="4"/>
  <c r="AC4968" i="4" l="1"/>
  <c r="AD4967" i="4"/>
  <c r="AL2877" i="4"/>
  <c r="AH3005" i="4"/>
  <c r="Z2879" i="4"/>
  <c r="AC4969" i="4" l="1"/>
  <c r="AD4968" i="4"/>
  <c r="AL2878" i="4"/>
  <c r="AH3006" i="4"/>
  <c r="Z2880" i="4"/>
  <c r="AC4970" i="4" l="1"/>
  <c r="AD4969" i="4"/>
  <c r="AL2879" i="4"/>
  <c r="AH3007" i="4"/>
  <c r="Z2881" i="4"/>
  <c r="AC4971" i="4" l="1"/>
  <c r="AD4970" i="4"/>
  <c r="AL2880" i="4"/>
  <c r="AH3008" i="4"/>
  <c r="Z2882" i="4"/>
  <c r="AC4972" i="4" l="1"/>
  <c r="AD4971" i="4"/>
  <c r="AL2881" i="4"/>
  <c r="AH3009" i="4"/>
  <c r="Z2883" i="4"/>
  <c r="AC4973" i="4" l="1"/>
  <c r="AD4972" i="4"/>
  <c r="AL2882" i="4"/>
  <c r="AH3010" i="4"/>
  <c r="Z2884" i="4"/>
  <c r="AC4974" i="4" l="1"/>
  <c r="AD4973" i="4"/>
  <c r="AL2883" i="4"/>
  <c r="AH3011" i="4"/>
  <c r="Z2885" i="4"/>
  <c r="AC4975" i="4" l="1"/>
  <c r="AD4974" i="4"/>
  <c r="AL2884" i="4"/>
  <c r="AH3012" i="4"/>
  <c r="Z2886" i="4"/>
  <c r="AC4976" i="4" l="1"/>
  <c r="AD4975" i="4"/>
  <c r="AL2885" i="4"/>
  <c r="AH3013" i="4"/>
  <c r="Z2887" i="4"/>
  <c r="AC4977" i="4" l="1"/>
  <c r="AD4976" i="4"/>
  <c r="AL2886" i="4"/>
  <c r="AH3014" i="4"/>
  <c r="Z2888" i="4"/>
  <c r="AC4978" i="4" l="1"/>
  <c r="AD4977" i="4"/>
  <c r="AL2887" i="4"/>
  <c r="AH3015" i="4"/>
  <c r="Z2889" i="4"/>
  <c r="AC4979" i="4" l="1"/>
  <c r="AD4978" i="4"/>
  <c r="AL2888" i="4"/>
  <c r="AH3016" i="4"/>
  <c r="Z2890" i="4"/>
  <c r="AC4980" i="4" l="1"/>
  <c r="AD4979" i="4"/>
  <c r="AL2889" i="4"/>
  <c r="AH3017" i="4"/>
  <c r="Z2891" i="4"/>
  <c r="AC4981" i="4" l="1"/>
  <c r="AD4980" i="4"/>
  <c r="AL2890" i="4"/>
  <c r="AH3018" i="4"/>
  <c r="Z2892" i="4"/>
  <c r="AC4982" i="4" l="1"/>
  <c r="AD4981" i="4"/>
  <c r="AL2891" i="4"/>
  <c r="AH3019" i="4"/>
  <c r="Z2893" i="4"/>
  <c r="AC4983" i="4" l="1"/>
  <c r="AD4982" i="4"/>
  <c r="AL2892" i="4"/>
  <c r="AH3020" i="4"/>
  <c r="Z2894" i="4"/>
  <c r="AC4984" i="4" l="1"/>
  <c r="AD4983" i="4"/>
  <c r="AL2893" i="4"/>
  <c r="AH3021" i="4"/>
  <c r="Z2895" i="4"/>
  <c r="AC4985" i="4" l="1"/>
  <c r="AD4984" i="4"/>
  <c r="AL2894" i="4"/>
  <c r="AH3022" i="4"/>
  <c r="Z2896" i="4"/>
  <c r="AC4986" i="4" l="1"/>
  <c r="AD4985" i="4"/>
  <c r="AL2895" i="4"/>
  <c r="AH3023" i="4"/>
  <c r="Z2897" i="4"/>
  <c r="AC4987" i="4" l="1"/>
  <c r="AD4986" i="4"/>
  <c r="AL2896" i="4"/>
  <c r="AH3024" i="4"/>
  <c r="Z2898" i="4"/>
  <c r="AC4988" i="4" l="1"/>
  <c r="AD4987" i="4"/>
  <c r="AL2897" i="4"/>
  <c r="AH3025" i="4"/>
  <c r="Z2899" i="4"/>
  <c r="AC4989" i="4" l="1"/>
  <c r="AD4988" i="4"/>
  <c r="AL2898" i="4"/>
  <c r="AH3026" i="4"/>
  <c r="Z2900" i="4"/>
  <c r="AC4990" i="4" l="1"/>
  <c r="AD4989" i="4"/>
  <c r="AL2899" i="4"/>
  <c r="AH3027" i="4"/>
  <c r="Z2901" i="4"/>
  <c r="AC4991" i="4" l="1"/>
  <c r="AD4990" i="4"/>
  <c r="AL2900" i="4"/>
  <c r="AH3028" i="4"/>
  <c r="Z2902" i="4"/>
  <c r="AC4992" i="4" l="1"/>
  <c r="AD4991" i="4"/>
  <c r="AL2901" i="4"/>
  <c r="AH3029" i="4"/>
  <c r="Z2903" i="4"/>
  <c r="AC4993" i="4" l="1"/>
  <c r="AD4992" i="4"/>
  <c r="AL2902" i="4"/>
  <c r="AH3030" i="4"/>
  <c r="Z2904" i="4"/>
  <c r="AC4994" i="4" l="1"/>
  <c r="AD4993" i="4"/>
  <c r="AL2903" i="4"/>
  <c r="AH3031" i="4"/>
  <c r="Z2905" i="4"/>
  <c r="AC4995" i="4" l="1"/>
  <c r="AD4994" i="4"/>
  <c r="AL2904" i="4"/>
  <c r="AH3032" i="4"/>
  <c r="Z2906" i="4"/>
  <c r="AC4996" i="4" l="1"/>
  <c r="AD4995" i="4"/>
  <c r="AL2905" i="4"/>
  <c r="AH3033" i="4"/>
  <c r="Z2907" i="4"/>
  <c r="AC4997" i="4" l="1"/>
  <c r="AD4996" i="4"/>
  <c r="AL2906" i="4"/>
  <c r="AH3034" i="4"/>
  <c r="Z2908" i="4"/>
  <c r="AC4998" i="4" l="1"/>
  <c r="AD4997" i="4"/>
  <c r="AL2907" i="4"/>
  <c r="AH3035" i="4"/>
  <c r="Z2909" i="4"/>
  <c r="AC4999" i="4" l="1"/>
  <c r="AD4998" i="4"/>
  <c r="AL2908" i="4"/>
  <c r="AH3036" i="4"/>
  <c r="Z2910" i="4"/>
  <c r="AC5000" i="4" l="1"/>
  <c r="AD4999" i="4"/>
  <c r="AL2909" i="4"/>
  <c r="AH3037" i="4"/>
  <c r="Z2911" i="4"/>
  <c r="AC5001" i="4" l="1"/>
  <c r="AD5000" i="4"/>
  <c r="AL2910" i="4"/>
  <c r="AH3038" i="4"/>
  <c r="Z2912" i="4"/>
  <c r="AC5002" i="4" l="1"/>
  <c r="AD5001" i="4"/>
  <c r="AL2911" i="4"/>
  <c r="AH3039" i="4"/>
  <c r="Z2913" i="4"/>
  <c r="AC5003" i="4" l="1"/>
  <c r="AD5002" i="4"/>
  <c r="AL2912" i="4"/>
  <c r="AH3040" i="4"/>
  <c r="Z2914" i="4"/>
  <c r="AC5004" i="4" l="1"/>
  <c r="AD5003" i="4"/>
  <c r="AL2913" i="4"/>
  <c r="AH3041" i="4"/>
  <c r="Z2915" i="4"/>
  <c r="AC5005" i="4" l="1"/>
  <c r="AD5004" i="4"/>
  <c r="AL2914" i="4"/>
  <c r="AH3042" i="4"/>
  <c r="Z2916" i="4"/>
  <c r="AC5006" i="4" l="1"/>
  <c r="AD5005" i="4"/>
  <c r="AL2915" i="4"/>
  <c r="AH3043" i="4"/>
  <c r="Z2917" i="4"/>
  <c r="AC5007" i="4" l="1"/>
  <c r="AD5006" i="4"/>
  <c r="AL2916" i="4"/>
  <c r="AH3044" i="4"/>
  <c r="Z2918" i="4"/>
  <c r="AC5008" i="4" l="1"/>
  <c r="AD5007" i="4"/>
  <c r="AL2917" i="4"/>
  <c r="AH3045" i="4"/>
  <c r="Z2919" i="4"/>
  <c r="AC5009" i="4" l="1"/>
  <c r="AD5008" i="4"/>
  <c r="AL2918" i="4"/>
  <c r="AH3046" i="4"/>
  <c r="Z2920" i="4"/>
  <c r="AC5010" i="4" l="1"/>
  <c r="AD5009" i="4"/>
  <c r="AL2919" i="4"/>
  <c r="AH3047" i="4"/>
  <c r="Z2921" i="4"/>
  <c r="AC5011" i="4" l="1"/>
  <c r="AD5010" i="4"/>
  <c r="AL2920" i="4"/>
  <c r="AH3048" i="4"/>
  <c r="Z2922" i="4"/>
  <c r="AC5012" i="4" l="1"/>
  <c r="AD5011" i="4"/>
  <c r="AL2921" i="4"/>
  <c r="AH3049" i="4"/>
  <c r="Z2923" i="4"/>
  <c r="AC5013" i="4" l="1"/>
  <c r="AD5012" i="4"/>
  <c r="AL2922" i="4"/>
  <c r="AH3050" i="4"/>
  <c r="Z2924" i="4"/>
  <c r="AC5014" i="4" l="1"/>
  <c r="AD5013" i="4"/>
  <c r="AL2923" i="4"/>
  <c r="AH3051" i="4"/>
  <c r="Z2925" i="4"/>
  <c r="AC5015" i="4" l="1"/>
  <c r="AD5014" i="4"/>
  <c r="AL2924" i="4"/>
  <c r="AH3052" i="4"/>
  <c r="Z2926" i="4"/>
  <c r="AC5016" i="4" l="1"/>
  <c r="AD5015" i="4"/>
  <c r="AL2925" i="4"/>
  <c r="AH3053" i="4"/>
  <c r="Z2927" i="4"/>
  <c r="AC5017" i="4" l="1"/>
  <c r="AD5016" i="4"/>
  <c r="AL2926" i="4"/>
  <c r="AH3054" i="4"/>
  <c r="Z2928" i="4"/>
  <c r="AC5018" i="4" l="1"/>
  <c r="AD5017" i="4"/>
  <c r="AL2927" i="4"/>
  <c r="AH3055" i="4"/>
  <c r="Z2929" i="4"/>
  <c r="AC5019" i="4" l="1"/>
  <c r="AD5018" i="4"/>
  <c r="AL2928" i="4"/>
  <c r="AH3056" i="4"/>
  <c r="Z2930" i="4"/>
  <c r="AC5020" i="4" l="1"/>
  <c r="AD5019" i="4"/>
  <c r="AL2929" i="4"/>
  <c r="AH3057" i="4"/>
  <c r="Z2931" i="4"/>
  <c r="AC5021" i="4" l="1"/>
  <c r="AD5020" i="4"/>
  <c r="AL2930" i="4"/>
  <c r="AH3058" i="4"/>
  <c r="Z2932" i="4"/>
  <c r="AC5022" i="4" l="1"/>
  <c r="AD5021" i="4"/>
  <c r="AL2931" i="4"/>
  <c r="AH3059" i="4"/>
  <c r="Z2933" i="4"/>
  <c r="AC5023" i="4" l="1"/>
  <c r="AD5022" i="4"/>
  <c r="AL2932" i="4"/>
  <c r="AH3060" i="4"/>
  <c r="Z2934" i="4"/>
  <c r="AC5024" i="4" l="1"/>
  <c r="AD5023" i="4"/>
  <c r="AL2933" i="4"/>
  <c r="AH3061" i="4"/>
  <c r="Z2935" i="4"/>
  <c r="AC5025" i="4" l="1"/>
  <c r="AD5024" i="4"/>
  <c r="AL2934" i="4"/>
  <c r="AH3062" i="4"/>
  <c r="Z2936" i="4"/>
  <c r="AC5026" i="4" l="1"/>
  <c r="AD5025" i="4"/>
  <c r="AL2935" i="4"/>
  <c r="AH3063" i="4"/>
  <c r="Z2937" i="4"/>
  <c r="AC5027" i="4" l="1"/>
  <c r="AD5026" i="4"/>
  <c r="AL2936" i="4"/>
  <c r="AH3064" i="4"/>
  <c r="Z2938" i="4"/>
  <c r="AC5028" i="4" l="1"/>
  <c r="AD5027" i="4"/>
  <c r="AL2937" i="4"/>
  <c r="AH3065" i="4"/>
  <c r="Z2939" i="4"/>
  <c r="AC5029" i="4" l="1"/>
  <c r="AD5028" i="4"/>
  <c r="AL2938" i="4"/>
  <c r="AH3066" i="4"/>
  <c r="Z2940" i="4"/>
  <c r="AC5030" i="4" l="1"/>
  <c r="AD5029" i="4"/>
  <c r="AL2939" i="4"/>
  <c r="AH3067" i="4"/>
  <c r="Z2941" i="4"/>
  <c r="AC5031" i="4" l="1"/>
  <c r="AD5030" i="4"/>
  <c r="AL2940" i="4"/>
  <c r="AH3068" i="4"/>
  <c r="Z2942" i="4"/>
  <c r="AC5032" i="4" l="1"/>
  <c r="AD5031" i="4"/>
  <c r="AL2941" i="4"/>
  <c r="AH3069" i="4"/>
  <c r="Z2943" i="4"/>
  <c r="AC5033" i="4" l="1"/>
  <c r="AD5032" i="4"/>
  <c r="AL2942" i="4"/>
  <c r="AH3070" i="4"/>
  <c r="Z2944" i="4"/>
  <c r="AC5034" i="4" l="1"/>
  <c r="AD5033" i="4"/>
  <c r="AL2943" i="4"/>
  <c r="AH3071" i="4"/>
  <c r="Z2945" i="4"/>
  <c r="AC5035" i="4" l="1"/>
  <c r="AD5034" i="4"/>
  <c r="AL2944" i="4"/>
  <c r="AH3072" i="4"/>
  <c r="Z2946" i="4"/>
  <c r="AC5036" i="4" l="1"/>
  <c r="AD5035" i="4"/>
  <c r="AL2945" i="4"/>
  <c r="AH3073" i="4"/>
  <c r="Z2947" i="4"/>
  <c r="AC5037" i="4" l="1"/>
  <c r="AD5036" i="4"/>
  <c r="AL2946" i="4"/>
  <c r="AH3074" i="4"/>
  <c r="Z2948" i="4"/>
  <c r="AC5038" i="4" l="1"/>
  <c r="AD5037" i="4"/>
  <c r="AL2947" i="4"/>
  <c r="AH3075" i="4"/>
  <c r="Z2949" i="4"/>
  <c r="AC5039" i="4" l="1"/>
  <c r="AD5038" i="4"/>
  <c r="AL2948" i="4"/>
  <c r="AH3076" i="4"/>
  <c r="Z2950" i="4"/>
  <c r="AC5040" i="4" l="1"/>
  <c r="AD5039" i="4"/>
  <c r="AL2949" i="4"/>
  <c r="AH3077" i="4"/>
  <c r="Z2951" i="4"/>
  <c r="AC5041" i="4" l="1"/>
  <c r="AD5040" i="4"/>
  <c r="AL2950" i="4"/>
  <c r="AH3078" i="4"/>
  <c r="Z2952" i="4"/>
  <c r="AC5042" i="4" l="1"/>
  <c r="AD5041" i="4"/>
  <c r="AL2951" i="4"/>
  <c r="AH3079" i="4"/>
  <c r="Z2953" i="4"/>
  <c r="AC5043" i="4" l="1"/>
  <c r="AD5042" i="4"/>
  <c r="AL2952" i="4"/>
  <c r="AH3080" i="4"/>
  <c r="Z2954" i="4"/>
  <c r="AC5044" i="4" l="1"/>
  <c r="AD5043" i="4"/>
  <c r="AL2953" i="4"/>
  <c r="AH3081" i="4"/>
  <c r="Z2955" i="4"/>
  <c r="AC5045" i="4" l="1"/>
  <c r="AD5044" i="4"/>
  <c r="AL2954" i="4"/>
  <c r="AH3082" i="4"/>
  <c r="Z2956" i="4"/>
  <c r="AC5046" i="4" l="1"/>
  <c r="AD5045" i="4"/>
  <c r="AL2955" i="4"/>
  <c r="AH3083" i="4"/>
  <c r="Z2957" i="4"/>
  <c r="AC5047" i="4" l="1"/>
  <c r="AD5046" i="4"/>
  <c r="AL2956" i="4"/>
  <c r="AH3084" i="4"/>
  <c r="Z2958" i="4"/>
  <c r="AC5048" i="4" l="1"/>
  <c r="AD5047" i="4"/>
  <c r="AL2957" i="4"/>
  <c r="AH3085" i="4"/>
  <c r="Z2959" i="4"/>
  <c r="AC5049" i="4" l="1"/>
  <c r="AD5048" i="4"/>
  <c r="AL2958" i="4"/>
  <c r="AH3086" i="4"/>
  <c r="Z2960" i="4"/>
  <c r="AC5050" i="4" l="1"/>
  <c r="AD5049" i="4"/>
  <c r="AL2959" i="4"/>
  <c r="AH3087" i="4"/>
  <c r="Z2961" i="4"/>
  <c r="AC5051" i="4" l="1"/>
  <c r="AD5050" i="4"/>
  <c r="AL2960" i="4"/>
  <c r="AH3088" i="4"/>
  <c r="Z2962" i="4"/>
  <c r="AC5052" i="4" l="1"/>
  <c r="AD5051" i="4"/>
  <c r="AL2961" i="4"/>
  <c r="AH3089" i="4"/>
  <c r="Z2963" i="4"/>
  <c r="AC5053" i="4" l="1"/>
  <c r="AD5052" i="4"/>
  <c r="AL2962" i="4"/>
  <c r="AH3090" i="4"/>
  <c r="Z2964" i="4"/>
  <c r="AC5054" i="4" l="1"/>
  <c r="AD5053" i="4"/>
  <c r="AL2963" i="4"/>
  <c r="AH3091" i="4"/>
  <c r="Z2965" i="4"/>
  <c r="AC5055" i="4" l="1"/>
  <c r="AD5054" i="4"/>
  <c r="AL2964" i="4"/>
  <c r="AH3092" i="4"/>
  <c r="Z2966" i="4"/>
  <c r="AC5056" i="4" l="1"/>
  <c r="AD5055" i="4"/>
  <c r="AL2965" i="4"/>
  <c r="AH3093" i="4"/>
  <c r="Z2967" i="4"/>
  <c r="AC5057" i="4" l="1"/>
  <c r="AD5056" i="4"/>
  <c r="AL2966" i="4"/>
  <c r="AH3094" i="4"/>
  <c r="Z2968" i="4"/>
  <c r="AC5058" i="4" l="1"/>
  <c r="AD5057" i="4"/>
  <c r="AL2967" i="4"/>
  <c r="AH3095" i="4"/>
  <c r="Z2969" i="4"/>
  <c r="AC5059" i="4" l="1"/>
  <c r="AD5058" i="4"/>
  <c r="AL2968" i="4"/>
  <c r="AH3096" i="4"/>
  <c r="Z2970" i="4"/>
  <c r="AC5060" i="4" l="1"/>
  <c r="AD5059" i="4"/>
  <c r="AL2969" i="4"/>
  <c r="AH3097" i="4"/>
  <c r="Z2971" i="4"/>
  <c r="AC5061" i="4" l="1"/>
  <c r="AD5060" i="4"/>
  <c r="AL2970" i="4"/>
  <c r="AH3098" i="4"/>
  <c r="Z2972" i="4"/>
  <c r="AC5062" i="4" l="1"/>
  <c r="AD5061" i="4"/>
  <c r="AL2971" i="4"/>
  <c r="AH3099" i="4"/>
  <c r="Z2973" i="4"/>
  <c r="AC5063" i="4" l="1"/>
  <c r="AD5062" i="4"/>
  <c r="AL2972" i="4"/>
  <c r="AH3100" i="4"/>
  <c r="Z2974" i="4"/>
  <c r="AC5064" i="4" l="1"/>
  <c r="AD5063" i="4"/>
  <c r="AL2973" i="4"/>
  <c r="AH3101" i="4"/>
  <c r="Z2975" i="4"/>
  <c r="AC5065" i="4" l="1"/>
  <c r="AD5064" i="4"/>
  <c r="AL2974" i="4"/>
  <c r="AH3102" i="4"/>
  <c r="Z2976" i="4"/>
  <c r="AC5066" i="4" l="1"/>
  <c r="AD5065" i="4"/>
  <c r="AL2975" i="4"/>
  <c r="AH3103" i="4"/>
  <c r="Z2977" i="4"/>
  <c r="AC5067" i="4" l="1"/>
  <c r="AD5066" i="4"/>
  <c r="AL2976" i="4"/>
  <c r="AH3104" i="4"/>
  <c r="Z2978" i="4"/>
  <c r="AC5068" i="4" l="1"/>
  <c r="AD5067" i="4"/>
  <c r="AL2977" i="4"/>
  <c r="AH3105" i="4"/>
  <c r="Z2979" i="4"/>
  <c r="AC5069" i="4" l="1"/>
  <c r="AD5068" i="4"/>
  <c r="AL2978" i="4"/>
  <c r="AH3106" i="4"/>
  <c r="Z2980" i="4"/>
  <c r="AC5070" i="4" l="1"/>
  <c r="AD5069" i="4"/>
  <c r="AL2979" i="4"/>
  <c r="AH3107" i="4"/>
  <c r="Z2981" i="4"/>
  <c r="AC5071" i="4" l="1"/>
  <c r="AD5070" i="4"/>
  <c r="AL2980" i="4"/>
  <c r="AH3108" i="4"/>
  <c r="Z2982" i="4"/>
  <c r="AC5072" i="4" l="1"/>
  <c r="AD5071" i="4"/>
  <c r="AL2981" i="4"/>
  <c r="AH3109" i="4"/>
  <c r="Z2983" i="4"/>
  <c r="AC5073" i="4" l="1"/>
  <c r="AD5072" i="4"/>
  <c r="AL2982" i="4"/>
  <c r="AH3110" i="4"/>
  <c r="Z2984" i="4"/>
  <c r="AC5074" i="4" l="1"/>
  <c r="AD5073" i="4"/>
  <c r="AL2983" i="4"/>
  <c r="AH3111" i="4"/>
  <c r="Z2985" i="4"/>
  <c r="AC5075" i="4" l="1"/>
  <c r="AD5074" i="4"/>
  <c r="AL2984" i="4"/>
  <c r="AH3112" i="4"/>
  <c r="Z2986" i="4"/>
  <c r="AC5076" i="4" l="1"/>
  <c r="AD5075" i="4"/>
  <c r="AL2985" i="4"/>
  <c r="AH3113" i="4"/>
  <c r="Z2987" i="4"/>
  <c r="AC5077" i="4" l="1"/>
  <c r="AD5076" i="4"/>
  <c r="AL2986" i="4"/>
  <c r="AH3114" i="4"/>
  <c r="Z2988" i="4"/>
  <c r="AC5078" i="4" l="1"/>
  <c r="AD5077" i="4"/>
  <c r="AL2987" i="4"/>
  <c r="AH3115" i="4"/>
  <c r="Z2989" i="4"/>
  <c r="AC5079" i="4" l="1"/>
  <c r="AD5078" i="4"/>
  <c r="AL2988" i="4"/>
  <c r="AH3116" i="4"/>
  <c r="Z2990" i="4"/>
  <c r="AC5080" i="4" l="1"/>
  <c r="AD5079" i="4"/>
  <c r="AL2989" i="4"/>
  <c r="AH3117" i="4"/>
  <c r="Z2991" i="4"/>
  <c r="AC5081" i="4" l="1"/>
  <c r="AD5080" i="4"/>
  <c r="AL2990" i="4"/>
  <c r="AH3118" i="4"/>
  <c r="Z2992" i="4"/>
  <c r="AC5082" i="4" l="1"/>
  <c r="AD5081" i="4"/>
  <c r="AL2991" i="4"/>
  <c r="AH3119" i="4"/>
  <c r="Z2993" i="4"/>
  <c r="AC5083" i="4" l="1"/>
  <c r="AD5082" i="4"/>
  <c r="AL2992" i="4"/>
  <c r="AH3120" i="4"/>
  <c r="Z2994" i="4"/>
  <c r="AC5084" i="4" l="1"/>
  <c r="AD5083" i="4"/>
  <c r="AL2993" i="4"/>
  <c r="AH3121" i="4"/>
  <c r="Z2995" i="4"/>
  <c r="AC5085" i="4" l="1"/>
  <c r="AD5084" i="4"/>
  <c r="AL2994" i="4"/>
  <c r="AH3122" i="4"/>
  <c r="Z2996" i="4"/>
  <c r="AC5086" i="4" l="1"/>
  <c r="AD5085" i="4"/>
  <c r="AL2995" i="4"/>
  <c r="AH3123" i="4"/>
  <c r="Z2997" i="4"/>
  <c r="AC5087" i="4" l="1"/>
  <c r="AD5086" i="4"/>
  <c r="AL2996" i="4"/>
  <c r="AH3124" i="4"/>
  <c r="Z2998" i="4"/>
  <c r="AC5088" i="4" l="1"/>
  <c r="AD5087" i="4"/>
  <c r="AL2997" i="4"/>
  <c r="AH3125" i="4"/>
  <c r="Z2999" i="4"/>
  <c r="AC5089" i="4" l="1"/>
  <c r="AD5088" i="4"/>
  <c r="AL2998" i="4"/>
  <c r="AH3126" i="4"/>
  <c r="Z3000" i="4"/>
  <c r="AC5090" i="4" l="1"/>
  <c r="AD5089" i="4"/>
  <c r="AL2999" i="4"/>
  <c r="AH3127" i="4"/>
  <c r="Z3001" i="4"/>
  <c r="AC5091" i="4" l="1"/>
  <c r="AD5090" i="4"/>
  <c r="AL3000" i="4"/>
  <c r="AH3128" i="4"/>
  <c r="Z3002" i="4"/>
  <c r="AC5092" i="4" l="1"/>
  <c r="AD5091" i="4"/>
  <c r="AL3001" i="4"/>
  <c r="AH3129" i="4"/>
  <c r="Z3003" i="4"/>
  <c r="AC5093" i="4" l="1"/>
  <c r="AD5092" i="4"/>
  <c r="AL3002" i="4"/>
  <c r="AH3130" i="4"/>
  <c r="Z3004" i="4"/>
  <c r="AC5094" i="4" l="1"/>
  <c r="AD5093" i="4"/>
  <c r="AL3003" i="4"/>
  <c r="AH3131" i="4"/>
  <c r="Z3005" i="4"/>
  <c r="AC5095" i="4" l="1"/>
  <c r="AD5094" i="4"/>
  <c r="AL3004" i="4"/>
  <c r="AH3132" i="4"/>
  <c r="Z3006" i="4"/>
  <c r="AC5096" i="4" l="1"/>
  <c r="AD5095" i="4"/>
  <c r="AL3005" i="4"/>
  <c r="AH3133" i="4"/>
  <c r="Z3007" i="4"/>
  <c r="AC5097" i="4" l="1"/>
  <c r="AD5096" i="4"/>
  <c r="AL3006" i="4"/>
  <c r="AH3134" i="4"/>
  <c r="Z3008" i="4"/>
  <c r="AC5098" i="4" l="1"/>
  <c r="AD5097" i="4"/>
  <c r="AL3007" i="4"/>
  <c r="AH3135" i="4"/>
  <c r="Z3009" i="4"/>
  <c r="AC5099" i="4" l="1"/>
  <c r="AD5098" i="4"/>
  <c r="AL3008" i="4"/>
  <c r="AH3136" i="4"/>
  <c r="Z3010" i="4"/>
  <c r="AC5100" i="4" l="1"/>
  <c r="AD5099" i="4"/>
  <c r="AL3009" i="4"/>
  <c r="AH3137" i="4"/>
  <c r="Z3011" i="4"/>
  <c r="AC5101" i="4" l="1"/>
  <c r="AD5100" i="4"/>
  <c r="AL3010" i="4"/>
  <c r="AH3138" i="4"/>
  <c r="Z3012" i="4"/>
  <c r="AC5102" i="4" l="1"/>
  <c r="AD5101" i="4"/>
  <c r="AL3011" i="4"/>
  <c r="AH3139" i="4"/>
  <c r="Z3013" i="4"/>
  <c r="AC5103" i="4" l="1"/>
  <c r="AD5102" i="4"/>
  <c r="AL3012" i="4"/>
  <c r="AH3140" i="4"/>
  <c r="Z3014" i="4"/>
  <c r="AC5104" i="4" l="1"/>
  <c r="AD5103" i="4"/>
  <c r="AL3013" i="4"/>
  <c r="AH3141" i="4"/>
  <c r="Z3015" i="4"/>
  <c r="AC5105" i="4" l="1"/>
  <c r="AD5104" i="4"/>
  <c r="AL3014" i="4"/>
  <c r="AH3142" i="4"/>
  <c r="Z3016" i="4"/>
  <c r="AC5106" i="4" l="1"/>
  <c r="AD5105" i="4"/>
  <c r="AL3015" i="4"/>
  <c r="AH3143" i="4"/>
  <c r="Z3017" i="4"/>
  <c r="AC5107" i="4" l="1"/>
  <c r="AD5106" i="4"/>
  <c r="AL3016" i="4"/>
  <c r="AH3144" i="4"/>
  <c r="Z3018" i="4"/>
  <c r="AC5108" i="4" l="1"/>
  <c r="AD5107" i="4"/>
  <c r="AL3017" i="4"/>
  <c r="AH3145" i="4"/>
  <c r="Z3019" i="4"/>
  <c r="AC5109" i="4" l="1"/>
  <c r="AD5108" i="4"/>
  <c r="AL3018" i="4"/>
  <c r="AH3146" i="4"/>
  <c r="Z3020" i="4"/>
  <c r="AC5110" i="4" l="1"/>
  <c r="AD5109" i="4"/>
  <c r="AL3019" i="4"/>
  <c r="AH3147" i="4"/>
  <c r="Z3021" i="4"/>
  <c r="AC5111" i="4" l="1"/>
  <c r="AD5110" i="4"/>
  <c r="AL3020" i="4"/>
  <c r="AH3148" i="4"/>
  <c r="Z3022" i="4"/>
  <c r="AC5112" i="4" l="1"/>
  <c r="AD5111" i="4"/>
  <c r="AL3021" i="4"/>
  <c r="AH3149" i="4"/>
  <c r="Z3023" i="4"/>
  <c r="AC5113" i="4" l="1"/>
  <c r="AD5112" i="4"/>
  <c r="AL3022" i="4"/>
  <c r="AH3150" i="4"/>
  <c r="Z3024" i="4"/>
  <c r="AC5114" i="4" l="1"/>
  <c r="AD5113" i="4"/>
  <c r="AL3023" i="4"/>
  <c r="AH3151" i="4"/>
  <c r="Z3025" i="4"/>
  <c r="AC5115" i="4" l="1"/>
  <c r="AD5114" i="4"/>
  <c r="AL3024" i="4"/>
  <c r="AH3152" i="4"/>
  <c r="Z3026" i="4"/>
  <c r="AC5116" i="4" l="1"/>
  <c r="AD5115" i="4"/>
  <c r="AL3025" i="4"/>
  <c r="AH3153" i="4"/>
  <c r="Z3027" i="4"/>
  <c r="AC5117" i="4" l="1"/>
  <c r="AD5116" i="4"/>
  <c r="AL3026" i="4"/>
  <c r="AH3154" i="4"/>
  <c r="Z3028" i="4"/>
  <c r="AC5118" i="4" l="1"/>
  <c r="AD5117" i="4"/>
  <c r="AL3027" i="4"/>
  <c r="AH3155" i="4"/>
  <c r="Z3029" i="4"/>
  <c r="AC5119" i="4" l="1"/>
  <c r="AD5118" i="4"/>
  <c r="AL3028" i="4"/>
  <c r="AH3156" i="4"/>
  <c r="Z3030" i="4"/>
  <c r="AC5120" i="4" l="1"/>
  <c r="AD5119" i="4"/>
  <c r="AL3029" i="4"/>
  <c r="AH3157" i="4"/>
  <c r="Z3031" i="4"/>
  <c r="AC5121" i="4" l="1"/>
  <c r="AD5120" i="4"/>
  <c r="AL3030" i="4"/>
  <c r="AH3158" i="4"/>
  <c r="Z3032" i="4"/>
  <c r="AC5122" i="4" l="1"/>
  <c r="AD5121" i="4"/>
  <c r="AL3031" i="4"/>
  <c r="AH3159" i="4"/>
  <c r="Z3033" i="4"/>
  <c r="AC5123" i="4" l="1"/>
  <c r="AD5122" i="4"/>
  <c r="AL3032" i="4"/>
  <c r="AH3160" i="4"/>
  <c r="Z3034" i="4"/>
  <c r="AC5124" i="4" l="1"/>
  <c r="AD5123" i="4"/>
  <c r="AL3033" i="4"/>
  <c r="AH3161" i="4"/>
  <c r="Z3035" i="4"/>
  <c r="AC5125" i="4" l="1"/>
  <c r="AD5124" i="4"/>
  <c r="AL3034" i="4"/>
  <c r="AH3162" i="4"/>
  <c r="Z3036" i="4"/>
  <c r="AC5126" i="4" l="1"/>
  <c r="AD5125" i="4"/>
  <c r="AL3035" i="4"/>
  <c r="AH3163" i="4"/>
  <c r="Z3037" i="4"/>
  <c r="AC5127" i="4" l="1"/>
  <c r="AD5126" i="4"/>
  <c r="AL3036" i="4"/>
  <c r="AH3164" i="4"/>
  <c r="Z3038" i="4"/>
  <c r="AC5128" i="4" l="1"/>
  <c r="AD5127" i="4"/>
  <c r="AL3037" i="4"/>
  <c r="AH3165" i="4"/>
  <c r="Z3039" i="4"/>
  <c r="AC5129" i="4" l="1"/>
  <c r="AD5128" i="4"/>
  <c r="AL3038" i="4"/>
  <c r="AH3166" i="4"/>
  <c r="Z3040" i="4"/>
  <c r="AC5130" i="4" l="1"/>
  <c r="AD5129" i="4"/>
  <c r="AL3039" i="4"/>
  <c r="AH3167" i="4"/>
  <c r="Z3041" i="4"/>
  <c r="AC5131" i="4" l="1"/>
  <c r="AD5130" i="4"/>
  <c r="AL3040" i="4"/>
  <c r="AH3168" i="4"/>
  <c r="Z3042" i="4"/>
  <c r="AC5132" i="4" l="1"/>
  <c r="AD5131" i="4"/>
  <c r="AL3041" i="4"/>
  <c r="AH3169" i="4"/>
  <c r="Z3043" i="4"/>
  <c r="AC5133" i="4" l="1"/>
  <c r="AD5132" i="4"/>
  <c r="AL3042" i="4"/>
  <c r="AH3170" i="4"/>
  <c r="Z3044" i="4"/>
  <c r="AC5134" i="4" l="1"/>
  <c r="AD5133" i="4"/>
  <c r="AL3043" i="4"/>
  <c r="AH3171" i="4"/>
  <c r="Z3045" i="4"/>
  <c r="AC5135" i="4" l="1"/>
  <c r="AD5134" i="4"/>
  <c r="AL3044" i="4"/>
  <c r="AH3172" i="4"/>
  <c r="Z3046" i="4"/>
  <c r="AC5136" i="4" l="1"/>
  <c r="AD5135" i="4"/>
  <c r="AL3045" i="4"/>
  <c r="AH3173" i="4"/>
  <c r="Z3047" i="4"/>
  <c r="AC5137" i="4" l="1"/>
  <c r="AD5136" i="4"/>
  <c r="AL3046" i="4"/>
  <c r="AH3174" i="4"/>
  <c r="Z3048" i="4"/>
  <c r="AC5138" i="4" l="1"/>
  <c r="AD5137" i="4"/>
  <c r="AL3047" i="4"/>
  <c r="AH3175" i="4"/>
  <c r="Z3049" i="4"/>
  <c r="AC5139" i="4" l="1"/>
  <c r="AD5138" i="4"/>
  <c r="AL3048" i="4"/>
  <c r="AH3176" i="4"/>
  <c r="Z3050" i="4"/>
  <c r="AC5140" i="4" l="1"/>
  <c r="AD5139" i="4"/>
  <c r="AL3049" i="4"/>
  <c r="AH3177" i="4"/>
  <c r="Z3051" i="4"/>
  <c r="AC5141" i="4" l="1"/>
  <c r="AD5140" i="4"/>
  <c r="AL3050" i="4"/>
  <c r="AH3178" i="4"/>
  <c r="Z3052" i="4"/>
  <c r="AC5142" i="4" l="1"/>
  <c r="AD5141" i="4"/>
  <c r="AL3051" i="4"/>
  <c r="AH3179" i="4"/>
  <c r="Z3053" i="4"/>
  <c r="AC5143" i="4" l="1"/>
  <c r="AD5142" i="4"/>
  <c r="AL3052" i="4"/>
  <c r="AH3180" i="4"/>
  <c r="Z3054" i="4"/>
  <c r="AC5144" i="4" l="1"/>
  <c r="AD5143" i="4"/>
  <c r="AL3053" i="4"/>
  <c r="AH3181" i="4"/>
  <c r="Z3055" i="4"/>
  <c r="AC5145" i="4" l="1"/>
  <c r="AD5144" i="4"/>
  <c r="AL3054" i="4"/>
  <c r="AH3182" i="4"/>
  <c r="Z3056" i="4"/>
  <c r="AC5146" i="4" l="1"/>
  <c r="AD5145" i="4"/>
  <c r="AL3055" i="4"/>
  <c r="AH3183" i="4"/>
  <c r="Z3057" i="4"/>
  <c r="AC5147" i="4" l="1"/>
  <c r="AD5146" i="4"/>
  <c r="AL3056" i="4"/>
  <c r="AH3184" i="4"/>
  <c r="Z3058" i="4"/>
  <c r="AC5148" i="4" l="1"/>
  <c r="AD5147" i="4"/>
  <c r="AL3057" i="4"/>
  <c r="AH3185" i="4"/>
  <c r="Z3059" i="4"/>
  <c r="AC5149" i="4" l="1"/>
  <c r="AD5148" i="4"/>
  <c r="AL3058" i="4"/>
  <c r="AH3186" i="4"/>
  <c r="Z3060" i="4"/>
  <c r="AC5150" i="4" l="1"/>
  <c r="AD5149" i="4"/>
  <c r="AL3059" i="4"/>
  <c r="AH3187" i="4"/>
  <c r="Z3061" i="4"/>
  <c r="AC5151" i="4" l="1"/>
  <c r="AD5150" i="4"/>
  <c r="AL3060" i="4"/>
  <c r="AH3188" i="4"/>
  <c r="Z3062" i="4"/>
  <c r="AC5152" i="4" l="1"/>
  <c r="AD5151" i="4"/>
  <c r="AL3061" i="4"/>
  <c r="AH3189" i="4"/>
  <c r="Z3063" i="4"/>
  <c r="AC5153" i="4" l="1"/>
  <c r="AD5152" i="4"/>
  <c r="AL3062" i="4"/>
  <c r="AH3190" i="4"/>
  <c r="Z3064" i="4"/>
  <c r="AC5154" i="4" l="1"/>
  <c r="AD5153" i="4"/>
  <c r="AL3063" i="4"/>
  <c r="AH3191" i="4"/>
  <c r="Z3065" i="4"/>
  <c r="AC5155" i="4" l="1"/>
  <c r="AD5154" i="4"/>
  <c r="AL3064" i="4"/>
  <c r="AH3192" i="4"/>
  <c r="Z3066" i="4"/>
  <c r="AC5156" i="4" l="1"/>
  <c r="AD5155" i="4"/>
  <c r="AL3065" i="4"/>
  <c r="AH3193" i="4"/>
  <c r="Z3067" i="4"/>
  <c r="AC5157" i="4" l="1"/>
  <c r="AD5156" i="4"/>
  <c r="AL3066" i="4"/>
  <c r="AH3194" i="4"/>
  <c r="Z3068" i="4"/>
  <c r="AC5158" i="4" l="1"/>
  <c r="AD5157" i="4"/>
  <c r="AL3067" i="4"/>
  <c r="AH3195" i="4"/>
  <c r="Z3069" i="4"/>
  <c r="AC5159" i="4" l="1"/>
  <c r="AD5158" i="4"/>
  <c r="AL3068" i="4"/>
  <c r="AH3196" i="4"/>
  <c r="Z3070" i="4"/>
  <c r="AC5160" i="4" l="1"/>
  <c r="AD5159" i="4"/>
  <c r="AL3069" i="4"/>
  <c r="AH3197" i="4"/>
  <c r="Z3071" i="4"/>
  <c r="AC5161" i="4" l="1"/>
  <c r="AD5160" i="4"/>
  <c r="AL3070" i="4"/>
  <c r="AH3198" i="4"/>
  <c r="Z3072" i="4"/>
  <c r="AC5162" i="4" l="1"/>
  <c r="AD5161" i="4"/>
  <c r="AL3071" i="4"/>
  <c r="AH3199" i="4"/>
  <c r="Z3073" i="4"/>
  <c r="AC5163" i="4" l="1"/>
  <c r="AD5162" i="4"/>
  <c r="AL3072" i="4"/>
  <c r="AH3200" i="4"/>
  <c r="Z3074" i="4"/>
  <c r="AC5164" i="4" l="1"/>
  <c r="AD5163" i="4"/>
  <c r="AL3073" i="4"/>
  <c r="AH3201" i="4"/>
  <c r="Z3075" i="4"/>
  <c r="AC5165" i="4" l="1"/>
  <c r="AD5164" i="4"/>
  <c r="AL3074" i="4"/>
  <c r="AH3202" i="4"/>
  <c r="Z3076" i="4"/>
  <c r="AC5166" i="4" l="1"/>
  <c r="AD5165" i="4"/>
  <c r="AL3075" i="4"/>
  <c r="AH3203" i="4"/>
  <c r="Z3077" i="4"/>
  <c r="AC5167" i="4" l="1"/>
  <c r="AD5166" i="4"/>
  <c r="AL3076" i="4"/>
  <c r="AH3204" i="4"/>
  <c r="Z3078" i="4"/>
  <c r="AC5168" i="4" l="1"/>
  <c r="AD5167" i="4"/>
  <c r="AL3077" i="4"/>
  <c r="AH3205" i="4"/>
  <c r="Z3079" i="4"/>
  <c r="AC5169" i="4" l="1"/>
  <c r="AD5168" i="4"/>
  <c r="AL3078" i="4"/>
  <c r="AH3206" i="4"/>
  <c r="Z3080" i="4"/>
  <c r="AC5170" i="4" l="1"/>
  <c r="AD5169" i="4"/>
  <c r="AL3079" i="4"/>
  <c r="AH3207" i="4"/>
  <c r="Z3081" i="4"/>
  <c r="AC5171" i="4" l="1"/>
  <c r="AD5170" i="4"/>
  <c r="AL3080" i="4"/>
  <c r="AH3208" i="4"/>
  <c r="Z3082" i="4"/>
  <c r="AC5172" i="4" l="1"/>
  <c r="AD5171" i="4"/>
  <c r="AL3081" i="4"/>
  <c r="AH3209" i="4"/>
  <c r="Z3083" i="4"/>
  <c r="AC5173" i="4" l="1"/>
  <c r="AD5172" i="4"/>
  <c r="AL3082" i="4"/>
  <c r="AH3210" i="4"/>
  <c r="Z3084" i="4"/>
  <c r="AC5174" i="4" l="1"/>
  <c r="AD5173" i="4"/>
  <c r="AL3083" i="4"/>
  <c r="AH3211" i="4"/>
  <c r="Z3085" i="4"/>
  <c r="AC5175" i="4" l="1"/>
  <c r="AD5174" i="4"/>
  <c r="AL3084" i="4"/>
  <c r="AH3212" i="4"/>
  <c r="Z3086" i="4"/>
  <c r="AC5176" i="4" l="1"/>
  <c r="AD5175" i="4"/>
  <c r="AL3085" i="4"/>
  <c r="AH3213" i="4"/>
  <c r="Z3087" i="4"/>
  <c r="AC5177" i="4" l="1"/>
  <c r="AD5176" i="4"/>
  <c r="AL3086" i="4"/>
  <c r="AH3214" i="4"/>
  <c r="Z3088" i="4"/>
  <c r="AC5178" i="4" l="1"/>
  <c r="AD5177" i="4"/>
  <c r="AL3087" i="4"/>
  <c r="AH3215" i="4"/>
  <c r="Z3089" i="4"/>
  <c r="AC5179" i="4" l="1"/>
  <c r="AD5178" i="4"/>
  <c r="AL3088" i="4"/>
  <c r="AH3216" i="4"/>
  <c r="Z3090" i="4"/>
  <c r="AC5180" i="4" l="1"/>
  <c r="AD5179" i="4"/>
  <c r="AL3089" i="4"/>
  <c r="AH3217" i="4"/>
  <c r="Z3091" i="4"/>
  <c r="AC5181" i="4" l="1"/>
  <c r="AD5180" i="4"/>
  <c r="AL3090" i="4"/>
  <c r="AH3218" i="4"/>
  <c r="Z3092" i="4"/>
  <c r="AC5182" i="4" l="1"/>
  <c r="AD5181" i="4"/>
  <c r="AL3091" i="4"/>
  <c r="AH3219" i="4"/>
  <c r="Z3093" i="4"/>
  <c r="AC5183" i="4" l="1"/>
  <c r="AD5182" i="4"/>
  <c r="AL3092" i="4"/>
  <c r="AH3220" i="4"/>
  <c r="Z3094" i="4"/>
  <c r="AC5184" i="4" l="1"/>
  <c r="AD5183" i="4"/>
  <c r="AL3093" i="4"/>
  <c r="AH3221" i="4"/>
  <c r="Z3095" i="4"/>
  <c r="AC5185" i="4" l="1"/>
  <c r="AD5184" i="4"/>
  <c r="AL3094" i="4"/>
  <c r="AH3222" i="4"/>
  <c r="Z3096" i="4"/>
  <c r="AC5186" i="4" l="1"/>
  <c r="AD5185" i="4"/>
  <c r="AL3095" i="4"/>
  <c r="AH3223" i="4"/>
  <c r="Z3097" i="4"/>
  <c r="AC5187" i="4" l="1"/>
  <c r="AD5186" i="4"/>
  <c r="AL3096" i="4"/>
  <c r="AH3224" i="4"/>
  <c r="Z3098" i="4"/>
  <c r="AC5188" i="4" l="1"/>
  <c r="AD5187" i="4"/>
  <c r="AL3097" i="4"/>
  <c r="AH3225" i="4"/>
  <c r="Z3099" i="4"/>
  <c r="AC5189" i="4" l="1"/>
  <c r="AD5188" i="4"/>
  <c r="AL3098" i="4"/>
  <c r="AH3226" i="4"/>
  <c r="Z3100" i="4"/>
  <c r="AC5190" i="4" l="1"/>
  <c r="AD5189" i="4"/>
  <c r="AL3099" i="4"/>
  <c r="AH3227" i="4"/>
  <c r="Z3101" i="4"/>
  <c r="AC5191" i="4" l="1"/>
  <c r="AD5190" i="4"/>
  <c r="AL3100" i="4"/>
  <c r="AH3228" i="4"/>
  <c r="Z3102" i="4"/>
  <c r="AC5192" i="4" l="1"/>
  <c r="AD5191" i="4"/>
  <c r="AL3101" i="4"/>
  <c r="AH3229" i="4"/>
  <c r="Z3103" i="4"/>
  <c r="AC5193" i="4" l="1"/>
  <c r="AD5192" i="4"/>
  <c r="AL3102" i="4"/>
  <c r="AH3230" i="4"/>
  <c r="Z3104" i="4"/>
  <c r="AC5194" i="4" l="1"/>
  <c r="AD5193" i="4"/>
  <c r="AL3103" i="4"/>
  <c r="AH3231" i="4"/>
  <c r="Z3105" i="4"/>
  <c r="AC5195" i="4" l="1"/>
  <c r="AD5194" i="4"/>
  <c r="AL3104" i="4"/>
  <c r="AH3232" i="4"/>
  <c r="Z3106" i="4"/>
  <c r="AC5196" i="4" l="1"/>
  <c r="AD5195" i="4"/>
  <c r="AL3105" i="4"/>
  <c r="AH3233" i="4"/>
  <c r="Z3107" i="4"/>
  <c r="AC5197" i="4" l="1"/>
  <c r="AD5196" i="4"/>
  <c r="AL3106" i="4"/>
  <c r="AH3234" i="4"/>
  <c r="Z3108" i="4"/>
  <c r="AC5198" i="4" l="1"/>
  <c r="AD5197" i="4"/>
  <c r="AL3107" i="4"/>
  <c r="AH3235" i="4"/>
  <c r="Z3109" i="4"/>
  <c r="AC5199" i="4" l="1"/>
  <c r="AD5198" i="4"/>
  <c r="AL3108" i="4"/>
  <c r="AH3236" i="4"/>
  <c r="Z3110" i="4"/>
  <c r="AC5200" i="4" l="1"/>
  <c r="AD5199" i="4"/>
  <c r="AL3109" i="4"/>
  <c r="AH3237" i="4"/>
  <c r="Z3111" i="4"/>
  <c r="AC5201" i="4" l="1"/>
  <c r="AD5200" i="4"/>
  <c r="AL3110" i="4"/>
  <c r="AH3238" i="4"/>
  <c r="Z3112" i="4"/>
  <c r="AC5202" i="4" l="1"/>
  <c r="AD5201" i="4"/>
  <c r="AL3111" i="4"/>
  <c r="AH3239" i="4"/>
  <c r="Z3113" i="4"/>
  <c r="AC5203" i="4" l="1"/>
  <c r="AD5202" i="4"/>
  <c r="AL3112" i="4"/>
  <c r="AH3240" i="4"/>
  <c r="Z3114" i="4"/>
  <c r="AC5204" i="4" l="1"/>
  <c r="AD5203" i="4"/>
  <c r="AL3113" i="4"/>
  <c r="AH3241" i="4"/>
  <c r="Z3115" i="4"/>
  <c r="AC5205" i="4" l="1"/>
  <c r="AD5204" i="4"/>
  <c r="AL3114" i="4"/>
  <c r="AH3242" i="4"/>
  <c r="Z3116" i="4"/>
  <c r="AC5206" i="4" l="1"/>
  <c r="AD5205" i="4"/>
  <c r="AL3115" i="4"/>
  <c r="AH3243" i="4"/>
  <c r="Z3117" i="4"/>
  <c r="AC5207" i="4" l="1"/>
  <c r="AD5206" i="4"/>
  <c r="AL3116" i="4"/>
  <c r="AH3244" i="4"/>
  <c r="Z3118" i="4"/>
  <c r="AC5208" i="4" l="1"/>
  <c r="AD5207" i="4"/>
  <c r="AL3117" i="4"/>
  <c r="AH3245" i="4"/>
  <c r="Z3119" i="4"/>
  <c r="AC5209" i="4" l="1"/>
  <c r="AD5208" i="4"/>
  <c r="AL3118" i="4"/>
  <c r="AH3246" i="4"/>
  <c r="Z3120" i="4"/>
  <c r="AC5210" i="4" l="1"/>
  <c r="AD5209" i="4"/>
  <c r="AL3119" i="4"/>
  <c r="AH3247" i="4"/>
  <c r="Z3121" i="4"/>
  <c r="AC5211" i="4" l="1"/>
  <c r="AD5210" i="4"/>
  <c r="AL3120" i="4"/>
  <c r="AH3248" i="4"/>
  <c r="Z3122" i="4"/>
  <c r="AC5212" i="4" l="1"/>
  <c r="AD5211" i="4"/>
  <c r="AL3121" i="4"/>
  <c r="AH3249" i="4"/>
  <c r="Z3123" i="4"/>
  <c r="AC5213" i="4" l="1"/>
  <c r="AD5212" i="4"/>
  <c r="AL3122" i="4"/>
  <c r="AH3250" i="4"/>
  <c r="Z3124" i="4"/>
  <c r="AC5214" i="4" l="1"/>
  <c r="AD5213" i="4"/>
  <c r="AL3123" i="4"/>
  <c r="AH3251" i="4"/>
  <c r="Z3125" i="4"/>
  <c r="AC5215" i="4" l="1"/>
  <c r="AD5214" i="4"/>
  <c r="AL3124" i="4"/>
  <c r="AH3252" i="4"/>
  <c r="Z3126" i="4"/>
  <c r="AC5216" i="4" l="1"/>
  <c r="AD5215" i="4"/>
  <c r="AL3125" i="4"/>
  <c r="AH3253" i="4"/>
  <c r="Z3127" i="4"/>
  <c r="AC5217" i="4" l="1"/>
  <c r="AD5216" i="4"/>
  <c r="AL3126" i="4"/>
  <c r="AH3254" i="4"/>
  <c r="Z3128" i="4"/>
  <c r="AC5218" i="4" l="1"/>
  <c r="AD5217" i="4"/>
  <c r="AL3127" i="4"/>
  <c r="AH3255" i="4"/>
  <c r="Z3129" i="4"/>
  <c r="AC5219" i="4" l="1"/>
  <c r="AD5218" i="4"/>
  <c r="AL3128" i="4"/>
  <c r="AH3256" i="4"/>
  <c r="Z3130" i="4"/>
  <c r="AC5220" i="4" l="1"/>
  <c r="AD5219" i="4"/>
  <c r="AL3129" i="4"/>
  <c r="AH3257" i="4"/>
  <c r="Z3131" i="4"/>
  <c r="AC5221" i="4" l="1"/>
  <c r="AD5220" i="4"/>
  <c r="AL3130" i="4"/>
  <c r="AH3258" i="4"/>
  <c r="Z3132" i="4"/>
  <c r="AC5222" i="4" l="1"/>
  <c r="AD5221" i="4"/>
  <c r="AL3131" i="4"/>
  <c r="AH3259" i="4"/>
  <c r="Z3133" i="4"/>
  <c r="AC5223" i="4" l="1"/>
  <c r="AD5222" i="4"/>
  <c r="AL3132" i="4"/>
  <c r="AH3260" i="4"/>
  <c r="Z3134" i="4"/>
  <c r="AC5224" i="4" l="1"/>
  <c r="AD5223" i="4"/>
  <c r="AL3133" i="4"/>
  <c r="AH3261" i="4"/>
  <c r="Z3135" i="4"/>
  <c r="AC5225" i="4" l="1"/>
  <c r="AD5224" i="4"/>
  <c r="AL3134" i="4"/>
  <c r="AH3262" i="4"/>
  <c r="Z3136" i="4"/>
  <c r="AC5226" i="4" l="1"/>
  <c r="AD5225" i="4"/>
  <c r="AL3135" i="4"/>
  <c r="AH3263" i="4"/>
  <c r="Z3137" i="4"/>
  <c r="AC5227" i="4" l="1"/>
  <c r="AD5226" i="4"/>
  <c r="AL3136" i="4"/>
  <c r="AH3264" i="4"/>
  <c r="Z3138" i="4"/>
  <c r="AC5228" i="4" l="1"/>
  <c r="AD5227" i="4"/>
  <c r="AL3137" i="4"/>
  <c r="AH3265" i="4"/>
  <c r="Z3139" i="4"/>
  <c r="AC5229" i="4" l="1"/>
  <c r="AD5228" i="4"/>
  <c r="AL3138" i="4"/>
  <c r="AH3266" i="4"/>
  <c r="Z3140" i="4"/>
  <c r="AC5230" i="4" l="1"/>
  <c r="AD5229" i="4"/>
  <c r="AL3139" i="4"/>
  <c r="AH3267" i="4"/>
  <c r="Z3141" i="4"/>
  <c r="AC5231" i="4" l="1"/>
  <c r="AD5230" i="4"/>
  <c r="AL3140" i="4"/>
  <c r="AH3268" i="4"/>
  <c r="Z3142" i="4"/>
  <c r="AC5232" i="4" l="1"/>
  <c r="AD5231" i="4"/>
  <c r="AL3141" i="4"/>
  <c r="AH3269" i="4"/>
  <c r="Z3143" i="4"/>
  <c r="AC5233" i="4" l="1"/>
  <c r="AD5232" i="4"/>
  <c r="AL3142" i="4"/>
  <c r="AH3270" i="4"/>
  <c r="Z3144" i="4"/>
  <c r="AC5234" i="4" l="1"/>
  <c r="AD5233" i="4"/>
  <c r="AL3143" i="4"/>
  <c r="AH3271" i="4"/>
  <c r="Z3145" i="4"/>
  <c r="AC5235" i="4" l="1"/>
  <c r="AD5234" i="4"/>
  <c r="AL3144" i="4"/>
  <c r="AH3272" i="4"/>
  <c r="Z3146" i="4"/>
  <c r="AC5236" i="4" l="1"/>
  <c r="AD5235" i="4"/>
  <c r="AL3145" i="4"/>
  <c r="AH3273" i="4"/>
  <c r="Z3147" i="4"/>
  <c r="AC5237" i="4" l="1"/>
  <c r="AD5236" i="4"/>
  <c r="AL3146" i="4"/>
  <c r="AH3274" i="4"/>
  <c r="Z3148" i="4"/>
  <c r="AC5238" i="4" l="1"/>
  <c r="AD5237" i="4"/>
  <c r="AL3147" i="4"/>
  <c r="AH3275" i="4"/>
  <c r="Z3149" i="4"/>
  <c r="AC5239" i="4" l="1"/>
  <c r="AD5238" i="4"/>
  <c r="AL3148" i="4"/>
  <c r="AH3276" i="4"/>
  <c r="Z3150" i="4"/>
  <c r="AC5240" i="4" l="1"/>
  <c r="AD5239" i="4"/>
  <c r="AL3149" i="4"/>
  <c r="AH3277" i="4"/>
  <c r="Z3151" i="4"/>
  <c r="AC5241" i="4" l="1"/>
  <c r="AD5240" i="4"/>
  <c r="AL3150" i="4"/>
  <c r="AH3278" i="4"/>
  <c r="Z3152" i="4"/>
  <c r="AC5242" i="4" l="1"/>
  <c r="AD5241" i="4"/>
  <c r="AL3151" i="4"/>
  <c r="AH3279" i="4"/>
  <c r="Z3153" i="4"/>
  <c r="AC5243" i="4" l="1"/>
  <c r="AD5242" i="4"/>
  <c r="AL3152" i="4"/>
  <c r="AH3280" i="4"/>
  <c r="Z3154" i="4"/>
  <c r="AC5244" i="4" l="1"/>
  <c r="AD5243" i="4"/>
  <c r="AL3153" i="4"/>
  <c r="AH3281" i="4"/>
  <c r="Z3155" i="4"/>
  <c r="AC5245" i="4" l="1"/>
  <c r="AD5244" i="4"/>
  <c r="AL3154" i="4"/>
  <c r="AH3282" i="4"/>
  <c r="Z3156" i="4"/>
  <c r="AC5246" i="4" l="1"/>
  <c r="AD5245" i="4"/>
  <c r="AL3155" i="4"/>
  <c r="AH3283" i="4"/>
  <c r="Z3157" i="4"/>
  <c r="AC5247" i="4" l="1"/>
  <c r="AD5246" i="4"/>
  <c r="AL3156" i="4"/>
  <c r="AH3284" i="4"/>
  <c r="Z3158" i="4"/>
  <c r="AC5248" i="4" l="1"/>
  <c r="AD5247" i="4"/>
  <c r="AL3157" i="4"/>
  <c r="AH3285" i="4"/>
  <c r="Z3159" i="4"/>
  <c r="AC5249" i="4" l="1"/>
  <c r="AD5248" i="4"/>
  <c r="AL3158" i="4"/>
  <c r="AH3286" i="4"/>
  <c r="Z3160" i="4"/>
  <c r="AC5250" i="4" l="1"/>
  <c r="AD5249" i="4"/>
  <c r="AL3159" i="4"/>
  <c r="AH3287" i="4"/>
  <c r="Z3161" i="4"/>
  <c r="AC5251" i="4" l="1"/>
  <c r="AD5250" i="4"/>
  <c r="AL3160" i="4"/>
  <c r="AH3288" i="4"/>
  <c r="Z3162" i="4"/>
  <c r="AC5252" i="4" l="1"/>
  <c r="AD5251" i="4"/>
  <c r="AL3161" i="4"/>
  <c r="AH3289" i="4"/>
  <c r="Z3163" i="4"/>
  <c r="AC5253" i="4" l="1"/>
  <c r="AD5252" i="4"/>
  <c r="AL3162" i="4"/>
  <c r="AH3290" i="4"/>
  <c r="Z3164" i="4"/>
  <c r="AC5254" i="4" l="1"/>
  <c r="AD5253" i="4"/>
  <c r="AL3163" i="4"/>
  <c r="AH3291" i="4"/>
  <c r="Z3165" i="4"/>
  <c r="AC5255" i="4" l="1"/>
  <c r="AD5254" i="4"/>
  <c r="AL3164" i="4"/>
  <c r="AH3292" i="4"/>
  <c r="Z3166" i="4"/>
  <c r="AC5256" i="4" l="1"/>
  <c r="AD5255" i="4"/>
  <c r="AL3165" i="4"/>
  <c r="AH3293" i="4"/>
  <c r="Z3167" i="4"/>
  <c r="AC5257" i="4" l="1"/>
  <c r="AD5256" i="4"/>
  <c r="AL3166" i="4"/>
  <c r="AH3294" i="4"/>
  <c r="Z3168" i="4"/>
  <c r="AC5258" i="4" l="1"/>
  <c r="AD5257" i="4"/>
  <c r="AL3167" i="4"/>
  <c r="AH3295" i="4"/>
  <c r="Z3169" i="4"/>
  <c r="AC5259" i="4" l="1"/>
  <c r="AD5258" i="4"/>
  <c r="AL3168" i="4"/>
  <c r="AH3296" i="4"/>
  <c r="Z3170" i="4"/>
  <c r="AC5260" i="4" l="1"/>
  <c r="AD5259" i="4"/>
  <c r="AL3169" i="4"/>
  <c r="AH3297" i="4"/>
  <c r="Z3171" i="4"/>
  <c r="AC5261" i="4" l="1"/>
  <c r="AD5260" i="4"/>
  <c r="AL3170" i="4"/>
  <c r="AH3298" i="4"/>
  <c r="Z3172" i="4"/>
  <c r="AC5262" i="4" l="1"/>
  <c r="AD5261" i="4"/>
  <c r="AL3171" i="4"/>
  <c r="AH3299" i="4"/>
  <c r="Z3173" i="4"/>
  <c r="AC5263" i="4" l="1"/>
  <c r="AD5262" i="4"/>
  <c r="AL3172" i="4"/>
  <c r="AH3300" i="4"/>
  <c r="Z3174" i="4"/>
  <c r="AC5264" i="4" l="1"/>
  <c r="AD5263" i="4"/>
  <c r="AL3173" i="4"/>
  <c r="AH3301" i="4"/>
  <c r="Z3175" i="4"/>
  <c r="AC5265" i="4" l="1"/>
  <c r="AD5264" i="4"/>
  <c r="AL3174" i="4"/>
  <c r="AH3302" i="4"/>
  <c r="Z3176" i="4"/>
  <c r="AC5266" i="4" l="1"/>
  <c r="AD5265" i="4"/>
  <c r="AL3175" i="4"/>
  <c r="AH3303" i="4"/>
  <c r="Z3177" i="4"/>
  <c r="AC5267" i="4" l="1"/>
  <c r="AD5266" i="4"/>
  <c r="AL3176" i="4"/>
  <c r="AH3304" i="4"/>
  <c r="Z3178" i="4"/>
  <c r="AC5268" i="4" l="1"/>
  <c r="AD5267" i="4"/>
  <c r="AL3177" i="4"/>
  <c r="AH3305" i="4"/>
  <c r="Z3179" i="4"/>
  <c r="AC5269" i="4" l="1"/>
  <c r="AD5268" i="4"/>
  <c r="AL3178" i="4"/>
  <c r="AH3306" i="4"/>
  <c r="Z3180" i="4"/>
  <c r="AC5270" i="4" l="1"/>
  <c r="AD5269" i="4"/>
  <c r="AL3179" i="4"/>
  <c r="AH3307" i="4"/>
  <c r="Z3181" i="4"/>
  <c r="AC5271" i="4" l="1"/>
  <c r="AD5270" i="4"/>
  <c r="AL3180" i="4"/>
  <c r="AH3308" i="4"/>
  <c r="Z3182" i="4"/>
  <c r="AC5272" i="4" l="1"/>
  <c r="AD5271" i="4"/>
  <c r="AL3181" i="4"/>
  <c r="AH3309" i="4"/>
  <c r="Z3183" i="4"/>
  <c r="AC5273" i="4" l="1"/>
  <c r="AD5272" i="4"/>
  <c r="AL3182" i="4"/>
  <c r="AH3310" i="4"/>
  <c r="Z3184" i="4"/>
  <c r="AC5274" i="4" l="1"/>
  <c r="AD5273" i="4"/>
  <c r="AL3183" i="4"/>
  <c r="AH3311" i="4"/>
  <c r="Z3185" i="4"/>
  <c r="AC5275" i="4" l="1"/>
  <c r="AD5274" i="4"/>
  <c r="AL3184" i="4"/>
  <c r="AH3312" i="4"/>
  <c r="Z3186" i="4"/>
  <c r="AC5276" i="4" l="1"/>
  <c r="AD5275" i="4"/>
  <c r="AL3185" i="4"/>
  <c r="AH3313" i="4"/>
  <c r="Z3187" i="4"/>
  <c r="AC5277" i="4" l="1"/>
  <c r="AD5276" i="4"/>
  <c r="AL3186" i="4"/>
  <c r="AH3314" i="4"/>
  <c r="Z3188" i="4"/>
  <c r="AC5278" i="4" l="1"/>
  <c r="AD5277" i="4"/>
  <c r="AL3187" i="4"/>
  <c r="AH3315" i="4"/>
  <c r="Z3189" i="4"/>
  <c r="AC5279" i="4" l="1"/>
  <c r="AD5278" i="4"/>
  <c r="AL3188" i="4"/>
  <c r="AH3316" i="4"/>
  <c r="Z3190" i="4"/>
  <c r="AC5280" i="4" l="1"/>
  <c r="AD5279" i="4"/>
  <c r="AL3189" i="4"/>
  <c r="AH3317" i="4"/>
  <c r="Z3191" i="4"/>
  <c r="AC5281" i="4" l="1"/>
  <c r="AD5280" i="4"/>
  <c r="AL3190" i="4"/>
  <c r="AH3318" i="4"/>
  <c r="Z3192" i="4"/>
  <c r="AC5282" i="4" l="1"/>
  <c r="AD5281" i="4"/>
  <c r="AL3191" i="4"/>
  <c r="AH3319" i="4"/>
  <c r="Z3193" i="4"/>
  <c r="AC5283" i="4" l="1"/>
  <c r="AD5282" i="4"/>
  <c r="AL3192" i="4"/>
  <c r="AH3320" i="4"/>
  <c r="Z3194" i="4"/>
  <c r="AC5284" i="4" l="1"/>
  <c r="AD5283" i="4"/>
  <c r="AL3193" i="4"/>
  <c r="AH3321" i="4"/>
  <c r="Z3195" i="4"/>
  <c r="AC5285" i="4" l="1"/>
  <c r="AD5284" i="4"/>
  <c r="AL3194" i="4"/>
  <c r="AH3322" i="4"/>
  <c r="Z3196" i="4"/>
  <c r="AC5286" i="4" l="1"/>
  <c r="AD5285" i="4"/>
  <c r="AL3195" i="4"/>
  <c r="AH3323" i="4"/>
  <c r="Z3197" i="4"/>
  <c r="AC5287" i="4" l="1"/>
  <c r="AD5286" i="4"/>
  <c r="AL3196" i="4"/>
  <c r="AH3324" i="4"/>
  <c r="Z3198" i="4"/>
  <c r="AC5288" i="4" l="1"/>
  <c r="AD5287" i="4"/>
  <c r="AL3197" i="4"/>
  <c r="AH3325" i="4"/>
  <c r="Z3199" i="4"/>
  <c r="AC5289" i="4" l="1"/>
  <c r="AD5288" i="4"/>
  <c r="AL3198" i="4"/>
  <c r="AH3326" i="4"/>
  <c r="Z3200" i="4"/>
  <c r="AC5290" i="4" l="1"/>
  <c r="AD5289" i="4"/>
  <c r="AL3199" i="4"/>
  <c r="AH3327" i="4"/>
  <c r="Z3201" i="4"/>
  <c r="AC5291" i="4" l="1"/>
  <c r="AD5290" i="4"/>
  <c r="AL3200" i="4"/>
  <c r="AH3328" i="4"/>
  <c r="Z3202" i="4"/>
  <c r="AC5292" i="4" l="1"/>
  <c r="AD5291" i="4"/>
  <c r="AL3201" i="4"/>
  <c r="AH3329" i="4"/>
  <c r="Z3203" i="4"/>
  <c r="AC5293" i="4" l="1"/>
  <c r="AD5292" i="4"/>
  <c r="AL3202" i="4"/>
  <c r="AH3330" i="4"/>
  <c r="Z3204" i="4"/>
  <c r="AC5294" i="4" l="1"/>
  <c r="AD5293" i="4"/>
  <c r="AL3203" i="4"/>
  <c r="AH3331" i="4"/>
  <c r="Z3205" i="4"/>
  <c r="AC5295" i="4" l="1"/>
  <c r="AD5294" i="4"/>
  <c r="AL3204" i="4"/>
  <c r="AH3332" i="4"/>
  <c r="Z3206" i="4"/>
  <c r="AC5296" i="4" l="1"/>
  <c r="AD5295" i="4"/>
  <c r="AL3205" i="4"/>
  <c r="AH3333" i="4"/>
  <c r="Z3207" i="4"/>
  <c r="AC5297" i="4" l="1"/>
  <c r="AD5296" i="4"/>
  <c r="AL3206" i="4"/>
  <c r="AH3334" i="4"/>
  <c r="Z3208" i="4"/>
  <c r="AC5298" i="4" l="1"/>
  <c r="AD5297" i="4"/>
  <c r="AL3207" i="4"/>
  <c r="AH3335" i="4"/>
  <c r="Z3209" i="4"/>
  <c r="AC5299" i="4" l="1"/>
  <c r="AD5298" i="4"/>
  <c r="AL3208" i="4"/>
  <c r="AH3336" i="4"/>
  <c r="Z3210" i="4"/>
  <c r="AC5300" i="4" l="1"/>
  <c r="AD5299" i="4"/>
  <c r="AL3209" i="4"/>
  <c r="AH3337" i="4"/>
  <c r="Z3211" i="4"/>
  <c r="AC5301" i="4" l="1"/>
  <c r="AD5300" i="4"/>
  <c r="AL3210" i="4"/>
  <c r="AH3338" i="4"/>
  <c r="Z3212" i="4"/>
  <c r="AC5302" i="4" l="1"/>
  <c r="AD5301" i="4"/>
  <c r="AL3211" i="4"/>
  <c r="AH3339" i="4"/>
  <c r="Z3213" i="4"/>
  <c r="AC5303" i="4" l="1"/>
  <c r="AD5302" i="4"/>
  <c r="AL3212" i="4"/>
  <c r="AH3340" i="4"/>
  <c r="Z3214" i="4"/>
  <c r="AC5304" i="4" l="1"/>
  <c r="AD5303" i="4"/>
  <c r="AL3213" i="4"/>
  <c r="AH3341" i="4"/>
  <c r="Z3215" i="4"/>
  <c r="AC5305" i="4" l="1"/>
  <c r="AD5304" i="4"/>
  <c r="AL3214" i="4"/>
  <c r="AH3342" i="4"/>
  <c r="Z3216" i="4"/>
  <c r="AC5306" i="4" l="1"/>
  <c r="AD5305" i="4"/>
  <c r="AL3215" i="4"/>
  <c r="AH3343" i="4"/>
  <c r="Z3217" i="4"/>
  <c r="AC5307" i="4" l="1"/>
  <c r="AD5306" i="4"/>
  <c r="AL3216" i="4"/>
  <c r="AH3344" i="4"/>
  <c r="Z3218" i="4"/>
  <c r="AC5308" i="4" l="1"/>
  <c r="AD5307" i="4"/>
  <c r="AL3217" i="4"/>
  <c r="AH3345" i="4"/>
  <c r="Z3219" i="4"/>
  <c r="AC5309" i="4" l="1"/>
  <c r="AD5308" i="4"/>
  <c r="AL3218" i="4"/>
  <c r="AH3346" i="4"/>
  <c r="Z3220" i="4"/>
  <c r="AC5310" i="4" l="1"/>
  <c r="AD5309" i="4"/>
  <c r="AL3219" i="4"/>
  <c r="AH3347" i="4"/>
  <c r="Z3221" i="4"/>
  <c r="AC5311" i="4" l="1"/>
  <c r="AD5310" i="4"/>
  <c r="AL3220" i="4"/>
  <c r="AH3348" i="4"/>
  <c r="Z3222" i="4"/>
  <c r="AC5312" i="4" l="1"/>
  <c r="AD5311" i="4"/>
  <c r="AL3221" i="4"/>
  <c r="AH3349" i="4"/>
  <c r="Z3223" i="4"/>
  <c r="AC5313" i="4" l="1"/>
  <c r="AD5312" i="4"/>
  <c r="AL3222" i="4"/>
  <c r="AH3350" i="4"/>
  <c r="Z3224" i="4"/>
  <c r="AC5314" i="4" l="1"/>
  <c r="AD5313" i="4"/>
  <c r="AL3223" i="4"/>
  <c r="AH3351" i="4"/>
  <c r="Z3225" i="4"/>
  <c r="AC5315" i="4" l="1"/>
  <c r="AD5314" i="4"/>
  <c r="AL3224" i="4"/>
  <c r="AH3352" i="4"/>
  <c r="Z3226" i="4"/>
  <c r="AC5316" i="4" l="1"/>
  <c r="AD5315" i="4"/>
  <c r="AL3225" i="4"/>
  <c r="AH3353" i="4"/>
  <c r="Z3227" i="4"/>
  <c r="AC5317" i="4" l="1"/>
  <c r="AD5316" i="4"/>
  <c r="AL3226" i="4"/>
  <c r="AH3354" i="4"/>
  <c r="Z3228" i="4"/>
  <c r="AC5318" i="4" l="1"/>
  <c r="AD5317" i="4"/>
  <c r="AL3227" i="4"/>
  <c r="AH3355" i="4"/>
  <c r="Z3229" i="4"/>
  <c r="AC5319" i="4" l="1"/>
  <c r="AD5318" i="4"/>
  <c r="AL3228" i="4"/>
  <c r="AH3356" i="4"/>
  <c r="Z3230" i="4"/>
  <c r="AC5320" i="4" l="1"/>
  <c r="AD5319" i="4"/>
  <c r="AL3229" i="4"/>
  <c r="AH3357" i="4"/>
  <c r="Z3231" i="4"/>
  <c r="AC5321" i="4" l="1"/>
  <c r="AD5320" i="4"/>
  <c r="AL3230" i="4"/>
  <c r="AH3358" i="4"/>
  <c r="Z3232" i="4"/>
  <c r="AC5322" i="4" l="1"/>
  <c r="AD5321" i="4"/>
  <c r="AL3231" i="4"/>
  <c r="AH3359" i="4"/>
  <c r="Z3233" i="4"/>
  <c r="AC5323" i="4" l="1"/>
  <c r="AD5322" i="4"/>
  <c r="AL3232" i="4"/>
  <c r="AH3360" i="4"/>
  <c r="Z3234" i="4"/>
  <c r="AC5324" i="4" l="1"/>
  <c r="AD5323" i="4"/>
  <c r="AL3233" i="4"/>
  <c r="AH3361" i="4"/>
  <c r="Z3235" i="4"/>
  <c r="AC5325" i="4" l="1"/>
  <c r="AD5324" i="4"/>
  <c r="AL3234" i="4"/>
  <c r="AH3362" i="4"/>
  <c r="Z3236" i="4"/>
  <c r="AC5326" i="4" l="1"/>
  <c r="AD5325" i="4"/>
  <c r="AL3235" i="4"/>
  <c r="AH3363" i="4"/>
  <c r="Z3237" i="4"/>
  <c r="AC5327" i="4" l="1"/>
  <c r="AD5326" i="4"/>
  <c r="AL3236" i="4"/>
  <c r="AH3364" i="4"/>
  <c r="Z3238" i="4"/>
  <c r="AC5328" i="4" l="1"/>
  <c r="AD5327" i="4"/>
  <c r="AL3237" i="4"/>
  <c r="AH3365" i="4"/>
  <c r="Z3239" i="4"/>
  <c r="AC5329" i="4" l="1"/>
  <c r="AD5328" i="4"/>
  <c r="AL3238" i="4"/>
  <c r="AH3366" i="4"/>
  <c r="Z3240" i="4"/>
  <c r="AC5330" i="4" l="1"/>
  <c r="AD5329" i="4"/>
  <c r="AL3239" i="4"/>
  <c r="AH3367" i="4"/>
  <c r="Z3241" i="4"/>
  <c r="AC5331" i="4" l="1"/>
  <c r="AD5330" i="4"/>
  <c r="AL3240" i="4"/>
  <c r="AH3368" i="4"/>
  <c r="Z3242" i="4"/>
  <c r="AC5332" i="4" l="1"/>
  <c r="AD5331" i="4"/>
  <c r="AL3241" i="4"/>
  <c r="AH3369" i="4"/>
  <c r="Z3243" i="4"/>
  <c r="AC5333" i="4" l="1"/>
  <c r="AD5332" i="4"/>
  <c r="AL3242" i="4"/>
  <c r="AH3370" i="4"/>
  <c r="Z3244" i="4"/>
  <c r="AC5334" i="4" l="1"/>
  <c r="AD5333" i="4"/>
  <c r="AL3243" i="4"/>
  <c r="AH3371" i="4"/>
  <c r="Z3245" i="4"/>
  <c r="AC5335" i="4" l="1"/>
  <c r="AD5334" i="4"/>
  <c r="AL3244" i="4"/>
  <c r="AH3372" i="4"/>
  <c r="Z3246" i="4"/>
  <c r="AC5336" i="4" l="1"/>
  <c r="AD5335" i="4"/>
  <c r="AL3245" i="4"/>
  <c r="AH3373" i="4"/>
  <c r="Z3247" i="4"/>
  <c r="AC5337" i="4" l="1"/>
  <c r="AD5336" i="4"/>
  <c r="AL3246" i="4"/>
  <c r="AH3374" i="4"/>
  <c r="Z3248" i="4"/>
  <c r="AC5338" i="4" l="1"/>
  <c r="AD5337" i="4"/>
  <c r="AL3247" i="4"/>
  <c r="AH3375" i="4"/>
  <c r="Z3249" i="4"/>
  <c r="AC5339" i="4" l="1"/>
  <c r="AD5338" i="4"/>
  <c r="AL3248" i="4"/>
  <c r="AH3376" i="4"/>
  <c r="Z3250" i="4"/>
  <c r="AC5340" i="4" l="1"/>
  <c r="AD5339" i="4"/>
  <c r="AL3249" i="4"/>
  <c r="AH3377" i="4"/>
  <c r="Z3251" i="4"/>
  <c r="AC5341" i="4" l="1"/>
  <c r="AD5340" i="4"/>
  <c r="AL3250" i="4"/>
  <c r="AH3378" i="4"/>
  <c r="Z3252" i="4"/>
  <c r="AC5342" i="4" l="1"/>
  <c r="AD5341" i="4"/>
  <c r="AL3251" i="4"/>
  <c r="AH3379" i="4"/>
  <c r="Z3253" i="4"/>
  <c r="AC5343" i="4" l="1"/>
  <c r="AD5342" i="4"/>
  <c r="AL3252" i="4"/>
  <c r="AH3380" i="4"/>
  <c r="Z3254" i="4"/>
  <c r="AC5344" i="4" l="1"/>
  <c r="AD5343" i="4"/>
  <c r="AL3253" i="4"/>
  <c r="AH3381" i="4"/>
  <c r="Z3255" i="4"/>
  <c r="AC5345" i="4" l="1"/>
  <c r="AD5344" i="4"/>
  <c r="AL3254" i="4"/>
  <c r="AH3382" i="4"/>
  <c r="Z3256" i="4"/>
  <c r="AC5346" i="4" l="1"/>
  <c r="AD5345" i="4"/>
  <c r="AL3255" i="4"/>
  <c r="AH3383" i="4"/>
  <c r="Z3257" i="4"/>
  <c r="AC5347" i="4" l="1"/>
  <c r="AD5346" i="4"/>
  <c r="AL3256" i="4"/>
  <c r="AH3384" i="4"/>
  <c r="Z3258" i="4"/>
  <c r="AC5348" i="4" l="1"/>
  <c r="AD5347" i="4"/>
  <c r="AL3257" i="4"/>
  <c r="AH3385" i="4"/>
  <c r="Z3259" i="4"/>
  <c r="AC5349" i="4" l="1"/>
  <c r="AD5348" i="4"/>
  <c r="AL3258" i="4"/>
  <c r="AH3386" i="4"/>
  <c r="Z3260" i="4"/>
  <c r="AC5350" i="4" l="1"/>
  <c r="AD5349" i="4"/>
  <c r="AL3259" i="4"/>
  <c r="AH3387" i="4"/>
  <c r="Z3261" i="4"/>
  <c r="AC5351" i="4" l="1"/>
  <c r="AD5350" i="4"/>
  <c r="AL3260" i="4"/>
  <c r="AH3388" i="4"/>
  <c r="Z3262" i="4"/>
  <c r="AC5352" i="4" l="1"/>
  <c r="AD5351" i="4"/>
  <c r="AL3261" i="4"/>
  <c r="AH3389" i="4"/>
  <c r="Z3263" i="4"/>
  <c r="AC5353" i="4" l="1"/>
  <c r="AD5352" i="4"/>
  <c r="AL3262" i="4"/>
  <c r="AH3390" i="4"/>
  <c r="Z3264" i="4"/>
  <c r="AC5354" i="4" l="1"/>
  <c r="AD5353" i="4"/>
  <c r="AL3263" i="4"/>
  <c r="AH3391" i="4"/>
  <c r="Z3265" i="4"/>
  <c r="AC5355" i="4" l="1"/>
  <c r="AD5354" i="4"/>
  <c r="AL3264" i="4"/>
  <c r="AH3392" i="4"/>
  <c r="Z3266" i="4"/>
  <c r="AC5356" i="4" l="1"/>
  <c r="AD5355" i="4"/>
  <c r="AL3265" i="4"/>
  <c r="AH3393" i="4"/>
  <c r="Z3267" i="4"/>
  <c r="AC5357" i="4" l="1"/>
  <c r="AD5356" i="4"/>
  <c r="AL3266" i="4"/>
  <c r="AH3394" i="4"/>
  <c r="Z3268" i="4"/>
  <c r="AC5358" i="4" l="1"/>
  <c r="AD5357" i="4"/>
  <c r="AL3267" i="4"/>
  <c r="AH3395" i="4"/>
  <c r="Z3269" i="4"/>
  <c r="AC5359" i="4" l="1"/>
  <c r="AD5358" i="4"/>
  <c r="AL3268" i="4"/>
  <c r="AH3396" i="4"/>
  <c r="Z3270" i="4"/>
  <c r="AC5360" i="4" l="1"/>
  <c r="AD5359" i="4"/>
  <c r="AL3269" i="4"/>
  <c r="AH3397" i="4"/>
  <c r="Z3271" i="4"/>
  <c r="AC5361" i="4" l="1"/>
  <c r="AD5360" i="4"/>
  <c r="AL3270" i="4"/>
  <c r="AH3398" i="4"/>
  <c r="Z3272" i="4"/>
  <c r="AC5362" i="4" l="1"/>
  <c r="AD5361" i="4"/>
  <c r="AL3271" i="4"/>
  <c r="AH3399" i="4"/>
  <c r="Z3273" i="4"/>
  <c r="AC5363" i="4" l="1"/>
  <c r="AD5362" i="4"/>
  <c r="AL3272" i="4"/>
  <c r="AH3400" i="4"/>
  <c r="Z3274" i="4"/>
  <c r="AC5364" i="4" l="1"/>
  <c r="AD5363" i="4"/>
  <c r="AL3273" i="4"/>
  <c r="AH3401" i="4"/>
  <c r="Z3275" i="4"/>
  <c r="AC5365" i="4" l="1"/>
  <c r="AD5364" i="4"/>
  <c r="AL3274" i="4"/>
  <c r="AH3402" i="4"/>
  <c r="Z3276" i="4"/>
  <c r="AC5366" i="4" l="1"/>
  <c r="AD5365" i="4"/>
  <c r="AL3275" i="4"/>
  <c r="AH3403" i="4"/>
  <c r="Z3277" i="4"/>
  <c r="AC5367" i="4" l="1"/>
  <c r="AD5366" i="4"/>
  <c r="AL3276" i="4"/>
  <c r="AH3404" i="4"/>
  <c r="Z3278" i="4"/>
  <c r="AC5368" i="4" l="1"/>
  <c r="AD5367" i="4"/>
  <c r="AL3277" i="4"/>
  <c r="AH3405" i="4"/>
  <c r="Z3279" i="4"/>
  <c r="AC5369" i="4" l="1"/>
  <c r="AD5368" i="4"/>
  <c r="AL3278" i="4"/>
  <c r="AH3406" i="4"/>
  <c r="Z3280" i="4"/>
  <c r="AC5370" i="4" l="1"/>
  <c r="AD5369" i="4"/>
  <c r="AL3279" i="4"/>
  <c r="AH3407" i="4"/>
  <c r="Z3281" i="4"/>
  <c r="AC5371" i="4" l="1"/>
  <c r="AD5370" i="4"/>
  <c r="AL3280" i="4"/>
  <c r="AH3408" i="4"/>
  <c r="Z3282" i="4"/>
  <c r="AC5372" i="4" l="1"/>
  <c r="AD5371" i="4"/>
  <c r="AL3281" i="4"/>
  <c r="AH3409" i="4"/>
  <c r="Z3283" i="4"/>
  <c r="AC5373" i="4" l="1"/>
  <c r="AD5372" i="4"/>
  <c r="AL3282" i="4"/>
  <c r="AH3410" i="4"/>
  <c r="Z3284" i="4"/>
  <c r="AC5374" i="4" l="1"/>
  <c r="AD5373" i="4"/>
  <c r="AL3283" i="4"/>
  <c r="AH3411" i="4"/>
  <c r="Z3285" i="4"/>
  <c r="AC5375" i="4" l="1"/>
  <c r="AD5374" i="4"/>
  <c r="AL3284" i="4"/>
  <c r="AH3412" i="4"/>
  <c r="Z3286" i="4"/>
  <c r="AC5376" i="4" l="1"/>
  <c r="AD5375" i="4"/>
  <c r="AL3285" i="4"/>
  <c r="AH3413" i="4"/>
  <c r="Z3287" i="4"/>
  <c r="AC5377" i="4" l="1"/>
  <c r="AD5376" i="4"/>
  <c r="AL3286" i="4"/>
  <c r="AH3414" i="4"/>
  <c r="Z3288" i="4"/>
  <c r="AC5378" i="4" l="1"/>
  <c r="AD5377" i="4"/>
  <c r="AL3287" i="4"/>
  <c r="AH3415" i="4"/>
  <c r="Z3289" i="4"/>
  <c r="AC5379" i="4" l="1"/>
  <c r="AD5378" i="4"/>
  <c r="AL3288" i="4"/>
  <c r="AH3416" i="4"/>
  <c r="Z3290" i="4"/>
  <c r="AC5380" i="4" l="1"/>
  <c r="AD5379" i="4"/>
  <c r="AL3289" i="4"/>
  <c r="AH3417" i="4"/>
  <c r="Z3291" i="4"/>
  <c r="AC5381" i="4" l="1"/>
  <c r="AD5380" i="4"/>
  <c r="AL3290" i="4"/>
  <c r="AH3418" i="4"/>
  <c r="Z3292" i="4"/>
  <c r="AC5382" i="4" l="1"/>
  <c r="AD5381" i="4"/>
  <c r="AL3291" i="4"/>
  <c r="AH3419" i="4"/>
  <c r="Z3293" i="4"/>
  <c r="AC5383" i="4" l="1"/>
  <c r="AD5382" i="4"/>
  <c r="AL3292" i="4"/>
  <c r="AH3420" i="4"/>
  <c r="Z3294" i="4"/>
  <c r="AC5384" i="4" l="1"/>
  <c r="AD5383" i="4"/>
  <c r="AL3293" i="4"/>
  <c r="AH3421" i="4"/>
  <c r="Z3295" i="4"/>
  <c r="AC5385" i="4" l="1"/>
  <c r="AD5384" i="4"/>
  <c r="AL3294" i="4"/>
  <c r="AH3422" i="4"/>
  <c r="Z3296" i="4"/>
  <c r="AC5386" i="4" l="1"/>
  <c r="AD5385" i="4"/>
  <c r="AL3295" i="4"/>
  <c r="AH3423" i="4"/>
  <c r="Z3297" i="4"/>
  <c r="AC5387" i="4" l="1"/>
  <c r="AD5386" i="4"/>
  <c r="AL3296" i="4"/>
  <c r="AH3424" i="4"/>
  <c r="Z3298" i="4"/>
  <c r="AC5388" i="4" l="1"/>
  <c r="AD5387" i="4"/>
  <c r="AL3297" i="4"/>
  <c r="AH3425" i="4"/>
  <c r="Z3299" i="4"/>
  <c r="AC5389" i="4" l="1"/>
  <c r="AD5388" i="4"/>
  <c r="AL3298" i="4"/>
  <c r="AH3426" i="4"/>
  <c r="Z3300" i="4"/>
  <c r="AC5390" i="4" l="1"/>
  <c r="AD5390" i="4" s="1"/>
  <c r="AD5389" i="4"/>
  <c r="AL3299" i="4"/>
  <c r="AH3427" i="4"/>
  <c r="Z3301" i="4"/>
  <c r="AL3300" i="4" l="1"/>
  <c r="AH3428" i="4"/>
  <c r="Z3302" i="4"/>
  <c r="AL3301" i="4" l="1"/>
  <c r="AH3429" i="4"/>
  <c r="Z3303" i="4"/>
  <c r="AL3302" i="4" l="1"/>
  <c r="AH3430" i="4"/>
  <c r="Z3304" i="4"/>
  <c r="AL3303" i="4" l="1"/>
  <c r="AH3431" i="4"/>
  <c r="Z3305" i="4"/>
  <c r="AL3304" i="4" l="1"/>
  <c r="AH3432" i="4"/>
  <c r="Z3306" i="4"/>
  <c r="AL3305" i="4" l="1"/>
  <c r="AH3433" i="4"/>
  <c r="Z3307" i="4"/>
  <c r="AL3306" i="4" l="1"/>
  <c r="AH3434" i="4"/>
  <c r="Z3308" i="4"/>
  <c r="AL3307" i="4" l="1"/>
  <c r="AH3435" i="4"/>
  <c r="Z3309" i="4"/>
  <c r="AL3308" i="4" l="1"/>
  <c r="AH3436" i="4"/>
  <c r="Z3310" i="4"/>
  <c r="AL3309" i="4" l="1"/>
  <c r="AH3437" i="4"/>
  <c r="Z3311" i="4"/>
  <c r="AL3310" i="4" l="1"/>
  <c r="AH3438" i="4"/>
  <c r="Z3312" i="4"/>
  <c r="AL3311" i="4" l="1"/>
  <c r="AH3439" i="4"/>
  <c r="Z3313" i="4"/>
  <c r="AL3312" i="4" l="1"/>
  <c r="AH3440" i="4"/>
  <c r="Z3314" i="4"/>
  <c r="AL3313" i="4" l="1"/>
  <c r="AH3441" i="4"/>
  <c r="Z3315" i="4"/>
  <c r="AL3314" i="4" l="1"/>
  <c r="AH3442" i="4"/>
  <c r="Z3316" i="4"/>
  <c r="AL3315" i="4" l="1"/>
  <c r="AH3443" i="4"/>
  <c r="Z3317" i="4"/>
  <c r="AL3316" i="4" l="1"/>
  <c r="AH3444" i="4"/>
  <c r="Z3318" i="4"/>
  <c r="AL3317" i="4" l="1"/>
  <c r="AH3445" i="4"/>
  <c r="Z3319" i="4"/>
  <c r="AL3318" i="4" l="1"/>
  <c r="AH3446" i="4"/>
  <c r="Z3320" i="4"/>
  <c r="AL3319" i="4" l="1"/>
  <c r="AH3447" i="4"/>
  <c r="Z3321" i="4"/>
  <c r="AL3320" i="4" l="1"/>
  <c r="AH3448" i="4"/>
  <c r="Z3322" i="4"/>
  <c r="AL3321" i="4" l="1"/>
  <c r="AH3449" i="4"/>
  <c r="Z3323" i="4"/>
  <c r="AL3322" i="4" l="1"/>
  <c r="AH3450" i="4"/>
  <c r="Z3324" i="4"/>
  <c r="AL3323" i="4" l="1"/>
  <c r="AH3451" i="4"/>
  <c r="Z3325" i="4"/>
  <c r="AL3324" i="4" l="1"/>
  <c r="AH3452" i="4"/>
  <c r="Z3326" i="4"/>
  <c r="AL3325" i="4" l="1"/>
  <c r="AH3453" i="4"/>
  <c r="Z3327" i="4"/>
  <c r="AL3326" i="4" l="1"/>
  <c r="AH3454" i="4"/>
  <c r="Z3328" i="4"/>
  <c r="AL3327" i="4" l="1"/>
  <c r="AH3455" i="4"/>
  <c r="Z3329" i="4"/>
  <c r="AL3328" i="4" l="1"/>
  <c r="AH3456" i="4"/>
  <c r="Z3330" i="4"/>
  <c r="AL3329" i="4" l="1"/>
  <c r="AH3457" i="4"/>
  <c r="Z3331" i="4"/>
  <c r="AL3330" i="4" l="1"/>
  <c r="AH3458" i="4"/>
  <c r="Z3332" i="4"/>
  <c r="AL3331" i="4" l="1"/>
  <c r="AH3459" i="4"/>
  <c r="Z3333" i="4"/>
  <c r="AL3332" i="4" l="1"/>
  <c r="AH3460" i="4"/>
  <c r="Z3334" i="4"/>
  <c r="AL3333" i="4" l="1"/>
  <c r="AH3461" i="4"/>
  <c r="Z3335" i="4"/>
  <c r="AL3334" i="4" l="1"/>
  <c r="AH3462" i="4"/>
  <c r="Z3336" i="4"/>
  <c r="AL3335" i="4" l="1"/>
  <c r="AH3463" i="4"/>
  <c r="Z3337" i="4"/>
  <c r="AL3336" i="4" l="1"/>
  <c r="AH3464" i="4"/>
  <c r="Z3338" i="4"/>
  <c r="AL3337" i="4" l="1"/>
  <c r="AH3465" i="4"/>
  <c r="Z3339" i="4"/>
  <c r="AL3338" i="4" l="1"/>
  <c r="AH3466" i="4"/>
  <c r="Z3340" i="4"/>
  <c r="AL3339" i="4" l="1"/>
  <c r="AH3467" i="4"/>
  <c r="Z3341" i="4"/>
  <c r="AL3340" i="4" l="1"/>
  <c r="AH3468" i="4"/>
  <c r="Z3342" i="4"/>
  <c r="AL3341" i="4" l="1"/>
  <c r="AH3469" i="4"/>
  <c r="Z3343" i="4"/>
  <c r="AL3342" i="4" l="1"/>
  <c r="AH3470" i="4"/>
  <c r="Z3344" i="4"/>
  <c r="AL3343" i="4" l="1"/>
  <c r="AH3471" i="4"/>
  <c r="Z3345" i="4"/>
  <c r="AL3344" i="4" l="1"/>
  <c r="AH3472" i="4"/>
  <c r="Z3346" i="4"/>
  <c r="AL3345" i="4" l="1"/>
  <c r="AH3473" i="4"/>
  <c r="Z3347" i="4"/>
  <c r="AL3346" i="4" l="1"/>
  <c r="AH3474" i="4"/>
  <c r="Z3348" i="4"/>
  <c r="AL3347" i="4" l="1"/>
  <c r="AH3475" i="4"/>
  <c r="Z3349" i="4"/>
  <c r="AL3348" i="4" l="1"/>
  <c r="AH3476" i="4"/>
  <c r="Z3350" i="4"/>
  <c r="AL3349" i="4" l="1"/>
  <c r="AH3477" i="4"/>
  <c r="Z3351" i="4"/>
  <c r="AL3350" i="4" l="1"/>
  <c r="AH3478" i="4"/>
  <c r="Z3352" i="4"/>
  <c r="AL3351" i="4" l="1"/>
  <c r="AH3479" i="4"/>
  <c r="Z3353" i="4"/>
  <c r="AL3352" i="4" l="1"/>
  <c r="AH3480" i="4"/>
  <c r="Z3354" i="4"/>
  <c r="AL3353" i="4" l="1"/>
  <c r="AH3481" i="4"/>
  <c r="Z3355" i="4"/>
  <c r="AL3354" i="4" l="1"/>
  <c r="AH3482" i="4"/>
  <c r="Z3356" i="4"/>
  <c r="AL3355" i="4" l="1"/>
  <c r="AH3483" i="4"/>
  <c r="Z3357" i="4"/>
  <c r="AL3356" i="4" l="1"/>
  <c r="AH3484" i="4"/>
  <c r="Z3358" i="4"/>
  <c r="AL3357" i="4" l="1"/>
  <c r="AH3485" i="4"/>
  <c r="Z3359" i="4"/>
  <c r="AL3358" i="4" l="1"/>
  <c r="AH3486" i="4"/>
  <c r="Z3360" i="4"/>
  <c r="AL3359" i="4" l="1"/>
  <c r="AH3487" i="4"/>
  <c r="Z3361" i="4"/>
  <c r="AL3360" i="4" l="1"/>
  <c r="AH3488" i="4"/>
  <c r="Z3362" i="4"/>
  <c r="AL3361" i="4" l="1"/>
  <c r="AH3489" i="4"/>
  <c r="Z3363" i="4"/>
  <c r="AL3362" i="4" l="1"/>
  <c r="AH3490" i="4"/>
  <c r="Z3364" i="4"/>
  <c r="AL3363" i="4" l="1"/>
  <c r="AH3491" i="4"/>
  <c r="Z3365" i="4"/>
  <c r="AL3364" i="4" l="1"/>
  <c r="AH3492" i="4"/>
  <c r="Z3366" i="4"/>
  <c r="AL3365" i="4" l="1"/>
  <c r="AH3493" i="4"/>
  <c r="Z3367" i="4"/>
  <c r="AL3366" i="4" l="1"/>
  <c r="AH3494" i="4"/>
  <c r="Z3368" i="4"/>
  <c r="AL3367" i="4" l="1"/>
  <c r="AH3495" i="4"/>
  <c r="Z3369" i="4"/>
  <c r="AL3368" i="4" l="1"/>
  <c r="AH3496" i="4"/>
  <c r="Z3370" i="4"/>
  <c r="AL3369" i="4" l="1"/>
  <c r="AH3497" i="4"/>
  <c r="Z3371" i="4"/>
  <c r="AL3370" i="4" l="1"/>
  <c r="AH3498" i="4"/>
  <c r="Z3372" i="4"/>
  <c r="AL3371" i="4" l="1"/>
  <c r="AH3499" i="4"/>
  <c r="Z3373" i="4"/>
  <c r="AL3372" i="4" l="1"/>
  <c r="AH3500" i="4"/>
  <c r="Z3374" i="4"/>
  <c r="AL3373" i="4" l="1"/>
  <c r="AH3501" i="4"/>
  <c r="Z3375" i="4"/>
  <c r="AL3374" i="4" l="1"/>
  <c r="AH3502" i="4"/>
  <c r="Z3376" i="4"/>
  <c r="AL3375" i="4" l="1"/>
  <c r="AH3503" i="4"/>
  <c r="Z3377" i="4"/>
  <c r="AL3376" i="4" l="1"/>
  <c r="AH3504" i="4"/>
  <c r="Z3378" i="4"/>
  <c r="AL3377" i="4" l="1"/>
  <c r="AH3505" i="4"/>
  <c r="Z3379" i="4"/>
  <c r="AL3378" i="4" l="1"/>
  <c r="AH3506" i="4"/>
  <c r="Z3380" i="4"/>
  <c r="AL3379" i="4" l="1"/>
  <c r="AH3507" i="4"/>
  <c r="Z3381" i="4"/>
  <c r="AL3380" i="4" l="1"/>
  <c r="AH3508" i="4"/>
  <c r="Z3382" i="4"/>
  <c r="AL3381" i="4" l="1"/>
  <c r="AH3509" i="4"/>
  <c r="Z3383" i="4"/>
  <c r="AL3382" i="4" l="1"/>
  <c r="AH3510" i="4"/>
  <c r="Z3384" i="4"/>
  <c r="AL3383" i="4" l="1"/>
  <c r="AH3511" i="4"/>
  <c r="Z3385" i="4"/>
  <c r="AL3384" i="4" l="1"/>
  <c r="AH3512" i="4"/>
  <c r="Z3386" i="4"/>
  <c r="AL3385" i="4" l="1"/>
  <c r="AH3513" i="4"/>
  <c r="Z3387" i="4"/>
  <c r="AL3386" i="4" l="1"/>
  <c r="AH3514" i="4"/>
  <c r="Z3388" i="4"/>
  <c r="AL3387" i="4" l="1"/>
  <c r="AH3515" i="4"/>
  <c r="Z3389" i="4"/>
  <c r="AL3388" i="4" l="1"/>
  <c r="AH3516" i="4"/>
  <c r="Z3390" i="4"/>
  <c r="AL3389" i="4" l="1"/>
  <c r="AH3517" i="4"/>
  <c r="Z3391" i="4"/>
  <c r="AL3390" i="4" l="1"/>
  <c r="AH3518" i="4"/>
  <c r="Z3392" i="4"/>
  <c r="AL3391" i="4" l="1"/>
  <c r="AH3519" i="4"/>
  <c r="Z3393" i="4"/>
  <c r="AL3392" i="4" l="1"/>
  <c r="AH3520" i="4"/>
  <c r="Z3394" i="4"/>
  <c r="AL3393" i="4" l="1"/>
  <c r="AH3521" i="4"/>
  <c r="Z3395" i="4"/>
  <c r="AL3394" i="4" l="1"/>
  <c r="AH3522" i="4"/>
  <c r="Z3396" i="4"/>
  <c r="AL3395" i="4" l="1"/>
  <c r="AH3523" i="4"/>
  <c r="Z3397" i="4"/>
  <c r="AL3396" i="4" l="1"/>
  <c r="AH3524" i="4"/>
  <c r="Z3398" i="4"/>
  <c r="AL3397" i="4" l="1"/>
  <c r="AH3525" i="4"/>
  <c r="Z3399" i="4"/>
  <c r="AL3398" i="4" l="1"/>
  <c r="AH3526" i="4"/>
  <c r="Z3400" i="4"/>
  <c r="AL3399" i="4" l="1"/>
  <c r="AH3527" i="4"/>
  <c r="Z3401" i="4"/>
  <c r="AL3400" i="4" l="1"/>
  <c r="AH3528" i="4"/>
  <c r="Z3402" i="4"/>
  <c r="AL3401" i="4" l="1"/>
  <c r="AH3529" i="4"/>
  <c r="Z3403" i="4"/>
  <c r="AL3402" i="4" l="1"/>
  <c r="AH3530" i="4"/>
  <c r="Z3404" i="4"/>
  <c r="AL3403" i="4" l="1"/>
  <c r="AH3531" i="4"/>
  <c r="Z3405" i="4"/>
  <c r="AL3404" i="4" l="1"/>
  <c r="AH3532" i="4"/>
  <c r="Z3406" i="4"/>
  <c r="AL3405" i="4" l="1"/>
  <c r="AH3533" i="4"/>
  <c r="Z3407" i="4"/>
  <c r="AL3406" i="4" l="1"/>
  <c r="AH3534" i="4"/>
  <c r="Z3408" i="4"/>
  <c r="AL3407" i="4" l="1"/>
  <c r="AH3535" i="4"/>
  <c r="Z3409" i="4"/>
  <c r="AL3408" i="4" l="1"/>
  <c r="AH3536" i="4"/>
  <c r="Z3410" i="4"/>
  <c r="AL3409" i="4" l="1"/>
  <c r="AH3537" i="4"/>
  <c r="Z3411" i="4"/>
  <c r="AL3410" i="4" l="1"/>
  <c r="AH3538" i="4"/>
  <c r="Z3412" i="4"/>
  <c r="AL3411" i="4" l="1"/>
  <c r="AH3539" i="4"/>
  <c r="Z3413" i="4"/>
  <c r="AL3412" i="4" l="1"/>
  <c r="AH3540" i="4"/>
  <c r="Z3414" i="4"/>
  <c r="AL3413" i="4" l="1"/>
  <c r="AH3541" i="4"/>
  <c r="Z3415" i="4"/>
  <c r="AL3414" i="4" l="1"/>
  <c r="AH3542" i="4"/>
  <c r="Z3416" i="4"/>
  <c r="AL3415" i="4" l="1"/>
  <c r="AH3543" i="4"/>
  <c r="Z3417" i="4"/>
  <c r="AL3416" i="4" l="1"/>
  <c r="AH3544" i="4"/>
  <c r="Z3418" i="4"/>
  <c r="AL3417" i="4" l="1"/>
  <c r="AH3545" i="4"/>
  <c r="Z3419" i="4"/>
  <c r="AL3418" i="4" l="1"/>
  <c r="AH3546" i="4"/>
  <c r="Z3420" i="4"/>
  <c r="AL3419" i="4" l="1"/>
  <c r="AH3547" i="4"/>
  <c r="Z3421" i="4"/>
  <c r="AL3420" i="4" l="1"/>
  <c r="AH3548" i="4"/>
  <c r="Z3422" i="4"/>
  <c r="AL3421" i="4" l="1"/>
  <c r="AH3549" i="4"/>
  <c r="Z3423" i="4"/>
  <c r="AL3422" i="4" l="1"/>
  <c r="AH3550" i="4"/>
  <c r="Z3424" i="4"/>
  <c r="AL3423" i="4" l="1"/>
  <c r="AH3551" i="4"/>
  <c r="Z3425" i="4"/>
  <c r="AL3424" i="4" l="1"/>
  <c r="AH3552" i="4"/>
  <c r="Z3426" i="4"/>
  <c r="AL3425" i="4" l="1"/>
  <c r="AH3553" i="4"/>
  <c r="Z3427" i="4"/>
  <c r="AL3426" i="4" l="1"/>
  <c r="AH3554" i="4"/>
  <c r="Z3428" i="4"/>
  <c r="AL3427" i="4" l="1"/>
  <c r="AH3555" i="4"/>
  <c r="Z3429" i="4"/>
  <c r="AL3428" i="4" l="1"/>
  <c r="AH3556" i="4"/>
  <c r="Z3430" i="4"/>
  <c r="AL3429" i="4" l="1"/>
  <c r="AH3557" i="4"/>
  <c r="Z3431" i="4"/>
  <c r="AL3430" i="4" l="1"/>
  <c r="AH3558" i="4"/>
  <c r="Z3432" i="4"/>
  <c r="AL3431" i="4" l="1"/>
  <c r="AH3559" i="4"/>
  <c r="Z3433" i="4"/>
  <c r="AL3432" i="4" l="1"/>
  <c r="AH3560" i="4"/>
  <c r="Z3434" i="4"/>
  <c r="AL3433" i="4" l="1"/>
  <c r="AH3561" i="4"/>
  <c r="Z3435" i="4"/>
  <c r="AL3434" i="4" l="1"/>
  <c r="AH3562" i="4"/>
  <c r="Z3436" i="4"/>
  <c r="AL3435" i="4" l="1"/>
  <c r="AH3563" i="4"/>
  <c r="Z3437" i="4"/>
  <c r="AL3436" i="4" l="1"/>
  <c r="AH3564" i="4"/>
  <c r="Z3438" i="4"/>
  <c r="AL3437" i="4" l="1"/>
  <c r="AH3565" i="4"/>
  <c r="Z3439" i="4"/>
  <c r="AL3438" i="4" l="1"/>
  <c r="AH3566" i="4"/>
  <c r="Z3440" i="4"/>
  <c r="AL3439" i="4" l="1"/>
  <c r="AH3567" i="4"/>
  <c r="Z3441" i="4"/>
  <c r="AL3440" i="4" l="1"/>
  <c r="AH3568" i="4"/>
  <c r="Z3442" i="4"/>
  <c r="AL3441" i="4" l="1"/>
  <c r="AH3569" i="4"/>
  <c r="Z3443" i="4"/>
  <c r="AL3442" i="4" l="1"/>
  <c r="AH3570" i="4"/>
  <c r="Z3444" i="4"/>
  <c r="AL3443" i="4" l="1"/>
  <c r="AH3571" i="4"/>
  <c r="Z3445" i="4"/>
  <c r="AL3444" i="4" l="1"/>
  <c r="AH3572" i="4"/>
  <c r="Z3446" i="4"/>
  <c r="AL3445" i="4" l="1"/>
  <c r="AH3573" i="4"/>
  <c r="Z3447" i="4"/>
  <c r="AL3446" i="4" l="1"/>
  <c r="AH3574" i="4"/>
  <c r="Z3448" i="4"/>
  <c r="AL3447" i="4" l="1"/>
  <c r="AH3575" i="4"/>
  <c r="Z3449" i="4"/>
  <c r="AL3448" i="4" l="1"/>
  <c r="AH3576" i="4"/>
  <c r="Z3450" i="4"/>
  <c r="AL3449" i="4" l="1"/>
  <c r="AH3577" i="4"/>
  <c r="Z3451" i="4"/>
  <c r="AL3450" i="4" l="1"/>
  <c r="AH3578" i="4"/>
  <c r="Z3452" i="4"/>
  <c r="AL3451" i="4" l="1"/>
  <c r="AH3579" i="4"/>
  <c r="Z3453" i="4"/>
  <c r="AL3452" i="4" l="1"/>
  <c r="AH3580" i="4"/>
  <c r="Z3454" i="4"/>
  <c r="AL3453" i="4" l="1"/>
  <c r="AH3581" i="4"/>
  <c r="Z3455" i="4"/>
  <c r="AL3454" i="4" l="1"/>
  <c r="AH3582" i="4"/>
  <c r="Z3456" i="4"/>
  <c r="AL3455" i="4" l="1"/>
  <c r="AH3583" i="4"/>
  <c r="Z3457" i="4"/>
  <c r="AL3456" i="4" l="1"/>
  <c r="AH3584" i="4"/>
  <c r="Z3458" i="4"/>
  <c r="AL3457" i="4" l="1"/>
  <c r="AH3585" i="4"/>
  <c r="Z3459" i="4"/>
  <c r="AL3458" i="4" l="1"/>
  <c r="AH3586" i="4"/>
  <c r="Z3460" i="4"/>
  <c r="AL3459" i="4" l="1"/>
  <c r="AH3587" i="4"/>
  <c r="Z3461" i="4"/>
  <c r="AL3460" i="4" l="1"/>
  <c r="AH3588" i="4"/>
  <c r="Z3462" i="4"/>
  <c r="AL3461" i="4" l="1"/>
  <c r="AH3589" i="4"/>
  <c r="Z3463" i="4"/>
  <c r="AL3462" i="4" l="1"/>
  <c r="AH3590" i="4"/>
  <c r="Z3464" i="4"/>
  <c r="AL3463" i="4" l="1"/>
  <c r="AH3591" i="4"/>
  <c r="Z3465" i="4"/>
  <c r="AL3464" i="4" l="1"/>
  <c r="AH3592" i="4"/>
  <c r="Z3466" i="4"/>
  <c r="AL3465" i="4" l="1"/>
  <c r="AH3593" i="4"/>
  <c r="Z3467" i="4"/>
  <c r="AL3466" i="4" l="1"/>
  <c r="AH3594" i="4"/>
  <c r="Z3468" i="4"/>
  <c r="AL3467" i="4" l="1"/>
  <c r="AH3595" i="4"/>
  <c r="Z3469" i="4"/>
  <c r="AL3468" i="4" l="1"/>
  <c r="AH3596" i="4"/>
  <c r="Z3470" i="4"/>
  <c r="AL3469" i="4" l="1"/>
  <c r="AH3597" i="4"/>
  <c r="Z3471" i="4"/>
  <c r="AL3470" i="4" l="1"/>
  <c r="AH3598" i="4"/>
  <c r="Z3472" i="4"/>
  <c r="AL3471" i="4" l="1"/>
  <c r="AH3599" i="4"/>
  <c r="Z3473" i="4"/>
  <c r="AL3472" i="4" l="1"/>
  <c r="AH3600" i="4"/>
  <c r="Z3474" i="4"/>
  <c r="AL3473" i="4" l="1"/>
  <c r="AH3601" i="4"/>
  <c r="Z3475" i="4"/>
  <c r="AL3474" i="4" l="1"/>
  <c r="AH3602" i="4"/>
  <c r="Z3476" i="4"/>
  <c r="AL3475" i="4" l="1"/>
  <c r="AH3603" i="4"/>
  <c r="Z3477" i="4"/>
  <c r="AL3476" i="4" l="1"/>
  <c r="AH3604" i="4"/>
  <c r="Z3478" i="4"/>
  <c r="AL3477" i="4" l="1"/>
  <c r="AH3605" i="4"/>
  <c r="Z3479" i="4"/>
  <c r="AL3478" i="4" l="1"/>
  <c r="AH3606" i="4"/>
  <c r="Z3480" i="4"/>
  <c r="AL3479" i="4" l="1"/>
  <c r="AH3607" i="4"/>
  <c r="Z3481" i="4"/>
  <c r="AL3480" i="4" l="1"/>
  <c r="AH3608" i="4"/>
  <c r="Z3482" i="4"/>
  <c r="AL3481" i="4" l="1"/>
  <c r="AH3609" i="4"/>
  <c r="Z3483" i="4"/>
  <c r="AL3482" i="4" l="1"/>
  <c r="AH3610" i="4"/>
  <c r="Z3484" i="4"/>
  <c r="AL3483" i="4" l="1"/>
  <c r="AH3611" i="4"/>
  <c r="Z3485" i="4"/>
  <c r="AL3484" i="4" l="1"/>
  <c r="AH3612" i="4"/>
  <c r="Z3486" i="4"/>
  <c r="AL3485" i="4" l="1"/>
  <c r="AH3613" i="4"/>
  <c r="Z3487" i="4"/>
  <c r="AL3486" i="4" l="1"/>
  <c r="AH3614" i="4"/>
  <c r="Z3488" i="4"/>
  <c r="AL3487" i="4" l="1"/>
  <c r="AH3615" i="4"/>
  <c r="Z3489" i="4"/>
  <c r="AL3488" i="4" l="1"/>
  <c r="AH3616" i="4"/>
  <c r="Z3490" i="4"/>
  <c r="AL3489" i="4" l="1"/>
  <c r="AH3617" i="4"/>
  <c r="Z3491" i="4"/>
  <c r="AL3490" i="4" l="1"/>
  <c r="AH3618" i="4"/>
  <c r="Z3492" i="4"/>
  <c r="AL3491" i="4" l="1"/>
  <c r="AH3619" i="4"/>
  <c r="Z3493" i="4"/>
  <c r="AL3492" i="4" l="1"/>
  <c r="AH3620" i="4"/>
  <c r="Z3494" i="4"/>
  <c r="AL3493" i="4" l="1"/>
  <c r="AH3621" i="4"/>
  <c r="Z3495" i="4"/>
  <c r="AL3494" i="4" l="1"/>
  <c r="AH3622" i="4"/>
  <c r="Z3496" i="4"/>
  <c r="AL3495" i="4" l="1"/>
  <c r="AH3623" i="4"/>
  <c r="Z3497" i="4"/>
  <c r="AL3496" i="4" l="1"/>
  <c r="AH3624" i="4"/>
  <c r="Z3498" i="4"/>
  <c r="AL3497" i="4" l="1"/>
  <c r="AH3625" i="4"/>
  <c r="Z3499" i="4"/>
  <c r="AL3498" i="4" l="1"/>
  <c r="AH3626" i="4"/>
  <c r="Z3500" i="4"/>
  <c r="AL3499" i="4" l="1"/>
  <c r="AH3627" i="4"/>
  <c r="Z3501" i="4"/>
  <c r="AL3500" i="4" l="1"/>
  <c r="AH3628" i="4"/>
  <c r="Z3502" i="4"/>
  <c r="AL3501" i="4" l="1"/>
  <c r="AH3629" i="4"/>
  <c r="Z3503" i="4"/>
  <c r="AL3502" i="4" l="1"/>
  <c r="AH3630" i="4"/>
  <c r="Z3504" i="4"/>
  <c r="AL3503" i="4" l="1"/>
  <c r="AH3631" i="4"/>
  <c r="Z3505" i="4"/>
  <c r="AL3504" i="4" l="1"/>
  <c r="AH3632" i="4"/>
  <c r="Z3506" i="4"/>
  <c r="AL3505" i="4" l="1"/>
  <c r="AH3633" i="4"/>
  <c r="Z3507" i="4"/>
  <c r="AL3506" i="4" l="1"/>
  <c r="AH3634" i="4"/>
  <c r="Z3508" i="4"/>
  <c r="AL3507" i="4" l="1"/>
  <c r="AH3635" i="4"/>
  <c r="Z3509" i="4"/>
  <c r="AL3508" i="4" l="1"/>
  <c r="AH3636" i="4"/>
  <c r="Z3510" i="4"/>
  <c r="AL3509" i="4" l="1"/>
  <c r="AH3637" i="4"/>
  <c r="Z3511" i="4"/>
  <c r="AL3510" i="4" l="1"/>
  <c r="AH3638" i="4"/>
  <c r="Z3512" i="4"/>
  <c r="AL3511" i="4" l="1"/>
  <c r="AH3639" i="4"/>
  <c r="Z3513" i="4"/>
  <c r="AL3512" i="4" l="1"/>
  <c r="AH3640" i="4"/>
  <c r="Z3514" i="4"/>
  <c r="AL3513" i="4" l="1"/>
  <c r="AH3641" i="4"/>
  <c r="Z3515" i="4"/>
  <c r="AL3514" i="4" l="1"/>
  <c r="AH3642" i="4"/>
  <c r="Z3516" i="4"/>
  <c r="AL3515" i="4" l="1"/>
  <c r="AH3643" i="4"/>
  <c r="Z3517" i="4"/>
  <c r="AL3516" i="4" l="1"/>
  <c r="AH3644" i="4"/>
  <c r="Z3518" i="4"/>
  <c r="AL3517" i="4" l="1"/>
  <c r="AH3645" i="4"/>
  <c r="Z3519" i="4"/>
  <c r="AL3518" i="4" l="1"/>
  <c r="AH3646" i="4"/>
  <c r="Z3520" i="4"/>
  <c r="AL3519" i="4" l="1"/>
  <c r="AH3647" i="4"/>
  <c r="Z3521" i="4"/>
  <c r="AL3520" i="4" l="1"/>
  <c r="AH3648" i="4"/>
  <c r="Z3522" i="4"/>
  <c r="AL3521" i="4" l="1"/>
  <c r="AH3649" i="4"/>
  <c r="Z3523" i="4"/>
  <c r="AL3522" i="4" l="1"/>
  <c r="AH3650" i="4"/>
  <c r="Z3524" i="4"/>
  <c r="AL3523" i="4" l="1"/>
  <c r="AH3651" i="4"/>
  <c r="Z3525" i="4"/>
  <c r="AL3524" i="4" l="1"/>
  <c r="AH3652" i="4"/>
  <c r="Z3526" i="4"/>
  <c r="AL3525" i="4" l="1"/>
  <c r="AH3653" i="4"/>
  <c r="Z3527" i="4"/>
  <c r="AL3526" i="4" l="1"/>
  <c r="AH3654" i="4"/>
  <c r="Z3528" i="4"/>
  <c r="AL3527" i="4" l="1"/>
  <c r="AH3655" i="4"/>
  <c r="Z3529" i="4"/>
  <c r="AL3528" i="4" l="1"/>
  <c r="AH3656" i="4"/>
  <c r="Z3530" i="4"/>
  <c r="AL3529" i="4" l="1"/>
  <c r="AH3657" i="4"/>
  <c r="Z3531" i="4"/>
  <c r="AL3530" i="4" l="1"/>
  <c r="AH3658" i="4"/>
  <c r="Z3532" i="4"/>
  <c r="AL3531" i="4" l="1"/>
  <c r="AH3659" i="4"/>
  <c r="Z3533" i="4"/>
  <c r="AL3532" i="4" l="1"/>
  <c r="AH3660" i="4"/>
  <c r="Z3534" i="4"/>
  <c r="AL3533" i="4" l="1"/>
  <c r="AH3661" i="4"/>
  <c r="Z3535" i="4"/>
  <c r="AL3534" i="4" l="1"/>
  <c r="AH3662" i="4"/>
  <c r="Z3536" i="4"/>
  <c r="AL3535" i="4" l="1"/>
  <c r="AH3663" i="4"/>
  <c r="Z3537" i="4"/>
  <c r="AL3536" i="4" l="1"/>
  <c r="AH3664" i="4"/>
  <c r="Z3538" i="4"/>
  <c r="AL3537" i="4" l="1"/>
  <c r="AH3665" i="4"/>
  <c r="Z3539" i="4"/>
  <c r="AL3538" i="4" l="1"/>
  <c r="AH3666" i="4"/>
  <c r="Z3540" i="4"/>
  <c r="AL3539" i="4" l="1"/>
  <c r="AH3667" i="4"/>
  <c r="Z3541" i="4"/>
  <c r="AL3540" i="4" l="1"/>
  <c r="AH3668" i="4"/>
  <c r="Z3542" i="4"/>
  <c r="AL3541" i="4" l="1"/>
  <c r="AH3669" i="4"/>
  <c r="Z3543" i="4"/>
  <c r="AL3542" i="4" l="1"/>
  <c r="AH3670" i="4"/>
  <c r="Z3544" i="4"/>
  <c r="AL3543" i="4" l="1"/>
  <c r="AH3671" i="4"/>
  <c r="Z3545" i="4"/>
  <c r="AL3544" i="4" l="1"/>
  <c r="AH3672" i="4"/>
  <c r="Z3546" i="4"/>
  <c r="AL3545" i="4" l="1"/>
  <c r="AH3673" i="4"/>
  <c r="Z3547" i="4"/>
  <c r="AL3546" i="4" l="1"/>
  <c r="AH3674" i="4"/>
  <c r="Z3548" i="4"/>
  <c r="AL3547" i="4" l="1"/>
  <c r="AH3675" i="4"/>
  <c r="Z3549" i="4"/>
  <c r="AL3548" i="4" l="1"/>
  <c r="AH3676" i="4"/>
  <c r="Z3550" i="4"/>
  <c r="AL3549" i="4" l="1"/>
  <c r="AH3677" i="4"/>
  <c r="Z3551" i="4"/>
  <c r="AL3550" i="4" l="1"/>
  <c r="AH3678" i="4"/>
  <c r="Z3552" i="4"/>
  <c r="AL3551" i="4" l="1"/>
  <c r="AH3679" i="4"/>
  <c r="Z3553" i="4"/>
  <c r="AL3552" i="4" l="1"/>
  <c r="AH3680" i="4"/>
  <c r="Z3554" i="4"/>
  <c r="AL3553" i="4" l="1"/>
  <c r="AH3681" i="4"/>
  <c r="Z3555" i="4"/>
  <c r="AL3554" i="4" l="1"/>
  <c r="AH3682" i="4"/>
  <c r="Z3556" i="4"/>
  <c r="AL3555" i="4" l="1"/>
  <c r="AH3683" i="4"/>
  <c r="Z3557" i="4"/>
  <c r="AL3556" i="4" l="1"/>
  <c r="AH3684" i="4"/>
  <c r="Z3558" i="4"/>
  <c r="AL3557" i="4" l="1"/>
  <c r="AH3685" i="4"/>
  <c r="Z3559" i="4"/>
  <c r="AL3558" i="4" l="1"/>
  <c r="AH3686" i="4"/>
  <c r="Z3560" i="4"/>
  <c r="AL3559" i="4" l="1"/>
  <c r="AH3687" i="4"/>
  <c r="Z3561" i="4"/>
  <c r="AL3560" i="4" l="1"/>
  <c r="AH3688" i="4"/>
  <c r="Z3562" i="4"/>
  <c r="AL3561" i="4" l="1"/>
  <c r="AH3689" i="4"/>
  <c r="Z3563" i="4"/>
  <c r="AL3562" i="4" l="1"/>
  <c r="AH3690" i="4"/>
  <c r="Z3564" i="4"/>
  <c r="AL3563" i="4" l="1"/>
  <c r="AH3691" i="4"/>
  <c r="Z3565" i="4"/>
  <c r="AL3564" i="4" l="1"/>
  <c r="AH3692" i="4"/>
  <c r="Z3566" i="4"/>
  <c r="AL3565" i="4" l="1"/>
  <c r="AH3693" i="4"/>
  <c r="Z3567" i="4"/>
  <c r="AL3566" i="4" l="1"/>
  <c r="AH3694" i="4"/>
  <c r="Z3568" i="4"/>
  <c r="AL3567" i="4" l="1"/>
  <c r="AH3695" i="4"/>
  <c r="Z3569" i="4"/>
  <c r="AL3568" i="4" l="1"/>
  <c r="AH3696" i="4"/>
  <c r="Z3570" i="4"/>
  <c r="AL3569" i="4" l="1"/>
  <c r="AH3697" i="4"/>
  <c r="Z3571" i="4"/>
  <c r="AL3570" i="4" l="1"/>
  <c r="AH3698" i="4"/>
  <c r="Z3572" i="4"/>
  <c r="AL3571" i="4" l="1"/>
  <c r="AH3699" i="4"/>
  <c r="Z3573" i="4"/>
  <c r="AL3572" i="4" l="1"/>
  <c r="AH3700" i="4"/>
  <c r="Z3574" i="4"/>
  <c r="AL3573" i="4" l="1"/>
  <c r="AH3701" i="4"/>
  <c r="Z3575" i="4"/>
  <c r="AL3574" i="4" l="1"/>
  <c r="AH3702" i="4"/>
  <c r="Z3576" i="4"/>
  <c r="AL3575" i="4" l="1"/>
  <c r="AH3703" i="4"/>
  <c r="Z3577" i="4"/>
  <c r="AL3576" i="4" l="1"/>
  <c r="AH3704" i="4"/>
  <c r="Z3578" i="4"/>
  <c r="AL3577" i="4" l="1"/>
  <c r="AH3705" i="4"/>
  <c r="Z3579" i="4"/>
  <c r="AL3578" i="4" l="1"/>
  <c r="AH3706" i="4"/>
  <c r="Z3580" i="4"/>
  <c r="AL3579" i="4" l="1"/>
  <c r="AH3707" i="4"/>
  <c r="Z3581" i="4"/>
  <c r="AL3580" i="4" l="1"/>
  <c r="AH3708" i="4"/>
  <c r="Z3582" i="4"/>
  <c r="AL3581" i="4" l="1"/>
  <c r="AH3709" i="4"/>
  <c r="Z3583" i="4"/>
  <c r="AL3582" i="4" l="1"/>
  <c r="AH3710" i="4"/>
  <c r="Z3584" i="4"/>
  <c r="AL3583" i="4" l="1"/>
  <c r="AH3711" i="4"/>
  <c r="Z3585" i="4"/>
  <c r="AL3584" i="4" l="1"/>
  <c r="AH3712" i="4"/>
  <c r="Z3586" i="4"/>
  <c r="AL3585" i="4" l="1"/>
  <c r="AH3713" i="4"/>
  <c r="Z3587" i="4"/>
  <c r="AL3586" i="4" l="1"/>
  <c r="AH3714" i="4"/>
  <c r="Z3588" i="4"/>
  <c r="AL3587" i="4" l="1"/>
  <c r="AH3715" i="4"/>
  <c r="Z3589" i="4"/>
  <c r="AL3588" i="4" l="1"/>
  <c r="AH3716" i="4"/>
  <c r="Z3590" i="4"/>
  <c r="AL3589" i="4" l="1"/>
  <c r="AH3717" i="4"/>
  <c r="Z3591" i="4"/>
  <c r="AL3590" i="4" l="1"/>
  <c r="AH3718" i="4"/>
  <c r="Z3592" i="4"/>
  <c r="AL3591" i="4" l="1"/>
  <c r="AH3719" i="4"/>
  <c r="Z3593" i="4"/>
  <c r="AL3592" i="4" l="1"/>
  <c r="AH3720" i="4"/>
  <c r="Z3594" i="4"/>
  <c r="AL3593" i="4" l="1"/>
  <c r="AH3721" i="4"/>
  <c r="Z3595" i="4"/>
  <c r="AL3594" i="4" l="1"/>
  <c r="AH3722" i="4"/>
  <c r="Z3596" i="4"/>
  <c r="AL3595" i="4" l="1"/>
  <c r="AH3723" i="4"/>
  <c r="Z3597" i="4"/>
  <c r="AL3596" i="4" l="1"/>
  <c r="AH3724" i="4"/>
  <c r="Z3598" i="4"/>
  <c r="AL3597" i="4" l="1"/>
  <c r="AH3725" i="4"/>
  <c r="Z3599" i="4"/>
  <c r="AL3598" i="4" l="1"/>
  <c r="AH3726" i="4"/>
  <c r="Z3600" i="4"/>
  <c r="AL3599" i="4" l="1"/>
  <c r="AH3727" i="4"/>
  <c r="Z3601" i="4"/>
  <c r="AL3600" i="4" l="1"/>
  <c r="AH3728" i="4"/>
  <c r="Z3602" i="4"/>
  <c r="AL3601" i="4" l="1"/>
  <c r="AH3729" i="4"/>
  <c r="Z3603" i="4"/>
  <c r="AL3602" i="4" l="1"/>
  <c r="AH3730" i="4"/>
  <c r="Z3604" i="4"/>
  <c r="AL3603" i="4" l="1"/>
  <c r="AH3731" i="4"/>
  <c r="Z3605" i="4"/>
  <c r="AL3604" i="4" l="1"/>
  <c r="AH3732" i="4"/>
  <c r="Z3606" i="4"/>
  <c r="AL3605" i="4" l="1"/>
  <c r="AH3733" i="4"/>
  <c r="Z3607" i="4"/>
  <c r="AL3606" i="4" l="1"/>
  <c r="AH3734" i="4"/>
  <c r="Z3608" i="4"/>
  <c r="AL3607" i="4" l="1"/>
  <c r="AH3735" i="4"/>
  <c r="Z3609" i="4"/>
  <c r="AL3608" i="4" l="1"/>
  <c r="AH3736" i="4"/>
  <c r="Z3610" i="4"/>
  <c r="AL3609" i="4" l="1"/>
  <c r="AH3737" i="4"/>
  <c r="Z3611" i="4"/>
  <c r="AL3610" i="4" l="1"/>
  <c r="AH3738" i="4"/>
  <c r="Z3612" i="4"/>
  <c r="AL3611" i="4" l="1"/>
  <c r="AH3739" i="4"/>
  <c r="Z3613" i="4"/>
  <c r="AL3612" i="4" l="1"/>
  <c r="AH3740" i="4"/>
  <c r="Z3614" i="4"/>
  <c r="AL3613" i="4" l="1"/>
  <c r="AH3741" i="4"/>
  <c r="Z3615" i="4"/>
  <c r="AL3614" i="4" l="1"/>
  <c r="AH3742" i="4"/>
  <c r="Z3616" i="4"/>
  <c r="AL3615" i="4" l="1"/>
  <c r="AH3743" i="4"/>
  <c r="Z3617" i="4"/>
  <c r="AL3616" i="4" l="1"/>
  <c r="AH3744" i="4"/>
  <c r="Z3618" i="4"/>
  <c r="AL3617" i="4" l="1"/>
  <c r="AH3745" i="4"/>
  <c r="Z3619" i="4"/>
  <c r="AL3618" i="4" l="1"/>
  <c r="AH3746" i="4"/>
  <c r="Z3620" i="4"/>
  <c r="AL3619" i="4" l="1"/>
  <c r="AH3747" i="4"/>
  <c r="Z3621" i="4"/>
  <c r="AL3620" i="4" l="1"/>
  <c r="AH3748" i="4"/>
  <c r="Z3622" i="4"/>
  <c r="AL3621" i="4" l="1"/>
  <c r="AH3749" i="4"/>
  <c r="Z3623" i="4"/>
  <c r="AL3622" i="4" l="1"/>
  <c r="AH3750" i="4"/>
  <c r="Z3624" i="4"/>
  <c r="AL3623" i="4" l="1"/>
  <c r="AH3751" i="4"/>
  <c r="Z3625" i="4"/>
  <c r="AL3624" i="4" l="1"/>
  <c r="AH3752" i="4"/>
  <c r="Z3626" i="4"/>
  <c r="AL3625" i="4" l="1"/>
  <c r="AH3753" i="4"/>
  <c r="Z3627" i="4"/>
  <c r="AL3626" i="4" l="1"/>
  <c r="AH3754" i="4"/>
  <c r="Z3628" i="4"/>
  <c r="AL3627" i="4" l="1"/>
  <c r="AH3755" i="4"/>
  <c r="Z3629" i="4"/>
  <c r="AL3628" i="4" l="1"/>
  <c r="AH3756" i="4"/>
  <c r="Z3630" i="4"/>
  <c r="AL3629" i="4" l="1"/>
  <c r="AH3757" i="4"/>
  <c r="Z3631" i="4"/>
  <c r="AL3630" i="4" l="1"/>
  <c r="AH3758" i="4"/>
  <c r="Z3632" i="4"/>
  <c r="AL3631" i="4" l="1"/>
  <c r="AH3759" i="4"/>
  <c r="Z3633" i="4"/>
  <c r="AL3632" i="4" l="1"/>
  <c r="AH3760" i="4"/>
  <c r="Z3634" i="4"/>
  <c r="AL3633" i="4" l="1"/>
  <c r="AH3761" i="4"/>
  <c r="Z3635" i="4"/>
  <c r="AL3634" i="4" l="1"/>
  <c r="AH3762" i="4"/>
  <c r="Z3636" i="4"/>
  <c r="AL3635" i="4" l="1"/>
  <c r="AH3763" i="4"/>
  <c r="Z3637" i="4"/>
  <c r="AL3636" i="4" l="1"/>
  <c r="AH3764" i="4"/>
  <c r="Z3638" i="4"/>
  <c r="AL3637" i="4" l="1"/>
  <c r="AH3765" i="4"/>
  <c r="Z3639" i="4"/>
  <c r="AL3638" i="4" l="1"/>
  <c r="AH3766" i="4"/>
  <c r="Z3640" i="4"/>
  <c r="AL3639" i="4" l="1"/>
  <c r="AH3767" i="4"/>
  <c r="Z3641" i="4"/>
  <c r="AL3640" i="4" l="1"/>
  <c r="AH3768" i="4"/>
  <c r="Z3642" i="4"/>
  <c r="AL3641" i="4" l="1"/>
  <c r="AH3769" i="4"/>
  <c r="Z3643" i="4"/>
  <c r="AL3642" i="4" l="1"/>
  <c r="AH3770" i="4"/>
  <c r="Z3644" i="4"/>
  <c r="AL3643" i="4" l="1"/>
  <c r="AH3771" i="4"/>
  <c r="Z3645" i="4"/>
  <c r="AL3644" i="4" l="1"/>
  <c r="AH3772" i="4"/>
  <c r="Z3646" i="4"/>
  <c r="AL3645" i="4" l="1"/>
  <c r="AH3773" i="4"/>
  <c r="Z3647" i="4"/>
  <c r="AL3646" i="4" l="1"/>
  <c r="AH3774" i="4"/>
  <c r="Z3648" i="4"/>
  <c r="AL3647" i="4" l="1"/>
  <c r="AH3775" i="4"/>
  <c r="Z3649" i="4"/>
  <c r="AL3648" i="4" l="1"/>
  <c r="AH3776" i="4"/>
  <c r="Z3650" i="4"/>
  <c r="AL3649" i="4" l="1"/>
  <c r="AH3777" i="4"/>
  <c r="Z3651" i="4"/>
  <c r="AL3650" i="4" l="1"/>
  <c r="AH3778" i="4"/>
  <c r="Z3652" i="4"/>
  <c r="AL3651" i="4" l="1"/>
  <c r="AH3779" i="4"/>
  <c r="Z3653" i="4"/>
  <c r="AL3652" i="4" l="1"/>
  <c r="AH3780" i="4"/>
  <c r="Z3654" i="4"/>
  <c r="AL3653" i="4" l="1"/>
  <c r="AH3781" i="4"/>
  <c r="Z3655" i="4"/>
  <c r="AL3654" i="4" l="1"/>
  <c r="AH3782" i="4"/>
  <c r="Z3656" i="4"/>
  <c r="AL3655" i="4" l="1"/>
  <c r="AH3783" i="4"/>
  <c r="Z3657" i="4"/>
  <c r="AL3656" i="4" l="1"/>
  <c r="AH3784" i="4"/>
  <c r="Z3658" i="4"/>
  <c r="AL3657" i="4" l="1"/>
  <c r="AH3785" i="4"/>
  <c r="Z3659" i="4"/>
  <c r="AL3658" i="4" l="1"/>
  <c r="AH3786" i="4"/>
  <c r="Z3660" i="4"/>
  <c r="AL3659" i="4" l="1"/>
  <c r="AH3787" i="4"/>
  <c r="Z3661" i="4"/>
  <c r="AL3660" i="4" l="1"/>
  <c r="AH3788" i="4"/>
  <c r="Z3662" i="4"/>
  <c r="AL3661" i="4" l="1"/>
  <c r="AH3789" i="4"/>
  <c r="Z3663" i="4"/>
  <c r="AL3662" i="4" l="1"/>
  <c r="AH3790" i="4"/>
  <c r="Z3664" i="4"/>
  <c r="AL3663" i="4" l="1"/>
  <c r="AH3791" i="4"/>
  <c r="Z3665" i="4"/>
  <c r="AL3664" i="4" l="1"/>
  <c r="AH3792" i="4"/>
  <c r="Z3666" i="4"/>
  <c r="AL3665" i="4" l="1"/>
  <c r="AH3793" i="4"/>
  <c r="Z3667" i="4"/>
  <c r="AL3666" i="4" l="1"/>
  <c r="AH3794" i="4"/>
  <c r="Z3668" i="4"/>
  <c r="AL3667" i="4" l="1"/>
  <c r="AH3795" i="4"/>
  <c r="Z3669" i="4"/>
  <c r="AL3668" i="4" l="1"/>
  <c r="AH3796" i="4"/>
  <c r="Z3670" i="4"/>
  <c r="AL3669" i="4" l="1"/>
  <c r="AH3797" i="4"/>
  <c r="Z3671" i="4"/>
  <c r="AL3670" i="4" l="1"/>
  <c r="AH3798" i="4"/>
  <c r="Z3672" i="4"/>
  <c r="AL3671" i="4" l="1"/>
  <c r="AH3799" i="4"/>
  <c r="Z3673" i="4"/>
  <c r="AL3672" i="4" l="1"/>
  <c r="AH3800" i="4"/>
  <c r="Z3674" i="4"/>
  <c r="AL3673" i="4" l="1"/>
  <c r="AH3801" i="4"/>
  <c r="Z3675" i="4"/>
  <c r="AL3674" i="4" l="1"/>
  <c r="AH3802" i="4"/>
  <c r="Z3676" i="4"/>
  <c r="AL3675" i="4" l="1"/>
  <c r="AH3803" i="4"/>
  <c r="Z3677" i="4"/>
  <c r="AL3676" i="4" l="1"/>
  <c r="AH3804" i="4"/>
  <c r="Z3678" i="4"/>
  <c r="AL3677" i="4" l="1"/>
  <c r="AH3805" i="4"/>
  <c r="Z3679" i="4"/>
  <c r="AL3678" i="4" l="1"/>
  <c r="AH3806" i="4"/>
  <c r="Z3680" i="4"/>
  <c r="AL3679" i="4" l="1"/>
  <c r="AH3807" i="4"/>
  <c r="Z3681" i="4"/>
  <c r="AL3680" i="4" l="1"/>
  <c r="AH3808" i="4"/>
  <c r="Z3682" i="4"/>
  <c r="AL3681" i="4" l="1"/>
  <c r="AH3809" i="4"/>
  <c r="Z3683" i="4"/>
  <c r="AL3682" i="4" l="1"/>
  <c r="AH3810" i="4"/>
  <c r="Z3684" i="4"/>
  <c r="AL3683" i="4" l="1"/>
  <c r="AH3811" i="4"/>
  <c r="Z3685" i="4"/>
  <c r="AL3684" i="4" l="1"/>
  <c r="AH3812" i="4"/>
  <c r="Z3686" i="4"/>
  <c r="AL3685" i="4" l="1"/>
  <c r="AH3813" i="4"/>
  <c r="Z3687" i="4"/>
  <c r="AL3686" i="4" l="1"/>
  <c r="AH3814" i="4"/>
  <c r="Z3688" i="4"/>
  <c r="AL3687" i="4" l="1"/>
  <c r="AH3815" i="4"/>
  <c r="Z3689" i="4"/>
  <c r="AL3688" i="4" l="1"/>
  <c r="AH3816" i="4"/>
  <c r="Z3690" i="4"/>
  <c r="AL3689" i="4" l="1"/>
  <c r="AH3817" i="4"/>
  <c r="Z3691" i="4"/>
  <c r="AL3690" i="4" l="1"/>
  <c r="AH3818" i="4"/>
  <c r="Z3692" i="4"/>
  <c r="AL3691" i="4" l="1"/>
  <c r="AH3819" i="4"/>
  <c r="Z3693" i="4"/>
  <c r="AL3692" i="4" l="1"/>
  <c r="AH3820" i="4"/>
  <c r="Z3694" i="4"/>
  <c r="AL3693" i="4" l="1"/>
  <c r="AH3821" i="4"/>
  <c r="Z3695" i="4"/>
  <c r="AL3694" i="4" l="1"/>
  <c r="AH3822" i="4"/>
  <c r="Z3696" i="4"/>
  <c r="AL3695" i="4" l="1"/>
  <c r="AH3823" i="4"/>
  <c r="Z3697" i="4"/>
  <c r="AL3696" i="4" l="1"/>
  <c r="AH3824" i="4"/>
  <c r="Z3698" i="4"/>
  <c r="AL3697" i="4" l="1"/>
  <c r="AH3825" i="4"/>
  <c r="Z3699" i="4"/>
  <c r="AL3698" i="4" l="1"/>
  <c r="AH3826" i="4"/>
  <c r="Z3700" i="4"/>
  <c r="AL3699" i="4" l="1"/>
  <c r="AH3827" i="4"/>
  <c r="Z3701" i="4"/>
  <c r="AL3700" i="4" l="1"/>
  <c r="AH3828" i="4"/>
  <c r="Z3702" i="4"/>
  <c r="AL3701" i="4" l="1"/>
  <c r="AH3829" i="4"/>
  <c r="Z3703" i="4"/>
  <c r="AL3702" i="4" l="1"/>
  <c r="AH3830" i="4"/>
  <c r="Z3704" i="4"/>
  <c r="AL3703" i="4" l="1"/>
  <c r="AH3831" i="4"/>
  <c r="Z3705" i="4"/>
  <c r="AL3704" i="4" l="1"/>
  <c r="AH3832" i="4"/>
  <c r="Z3706" i="4"/>
  <c r="AL3705" i="4" l="1"/>
  <c r="AH3833" i="4"/>
  <c r="Z3707" i="4"/>
  <c r="AL3706" i="4" l="1"/>
  <c r="AH3834" i="4"/>
  <c r="Z3708" i="4"/>
  <c r="AL3707" i="4" l="1"/>
  <c r="AH3835" i="4"/>
  <c r="Z3709" i="4"/>
  <c r="AL3708" i="4" l="1"/>
  <c r="AH3836" i="4"/>
  <c r="Z3710" i="4"/>
  <c r="AL3709" i="4" l="1"/>
  <c r="AH3837" i="4"/>
  <c r="Z3711" i="4"/>
  <c r="AL3710" i="4" l="1"/>
  <c r="AH3838" i="4"/>
  <c r="Z3712" i="4"/>
  <c r="AL3711" i="4" l="1"/>
  <c r="AH3839" i="4"/>
  <c r="Z3713" i="4"/>
  <c r="AL3712" i="4" l="1"/>
  <c r="AH3840" i="4"/>
  <c r="Z3714" i="4"/>
  <c r="AL3713" i="4" l="1"/>
  <c r="AH3841" i="4"/>
  <c r="Z3715" i="4"/>
  <c r="AL3714" i="4" l="1"/>
  <c r="AH3842" i="4"/>
  <c r="Z3716" i="4"/>
  <c r="AL3715" i="4" l="1"/>
  <c r="AH3843" i="4"/>
  <c r="Z3717" i="4"/>
  <c r="AL3716" i="4" l="1"/>
  <c r="AH3844" i="4"/>
  <c r="Z3718" i="4"/>
  <c r="AL3717" i="4" l="1"/>
  <c r="AH3845" i="4"/>
  <c r="Z3719" i="4"/>
  <c r="AL3718" i="4" l="1"/>
  <c r="AH3846" i="4"/>
  <c r="Z3720" i="4"/>
  <c r="AL3719" i="4" l="1"/>
  <c r="AH3847" i="4"/>
  <c r="Z3721" i="4"/>
  <c r="AL3720" i="4" l="1"/>
  <c r="AH3848" i="4"/>
  <c r="Z3722" i="4"/>
  <c r="AL3721" i="4" l="1"/>
  <c r="AH3849" i="4"/>
  <c r="Z3723" i="4"/>
  <c r="AL3722" i="4" l="1"/>
  <c r="AH3850" i="4"/>
  <c r="Z3724" i="4"/>
  <c r="AL3723" i="4" l="1"/>
  <c r="AH3851" i="4"/>
  <c r="Z3725" i="4"/>
  <c r="AL3724" i="4" l="1"/>
  <c r="AH3852" i="4"/>
  <c r="Z3726" i="4"/>
  <c r="AL3725" i="4" l="1"/>
  <c r="AH3853" i="4"/>
  <c r="Z3727" i="4"/>
  <c r="AL3726" i="4" l="1"/>
  <c r="AH3854" i="4"/>
  <c r="Z3728" i="4"/>
  <c r="AL3727" i="4" l="1"/>
  <c r="AH3855" i="4"/>
  <c r="Z3729" i="4"/>
  <c r="AL3728" i="4" l="1"/>
  <c r="AH3856" i="4"/>
  <c r="Z3730" i="4"/>
  <c r="AL3729" i="4" l="1"/>
  <c r="AH3857" i="4"/>
  <c r="Z3731" i="4"/>
  <c r="AL3730" i="4" l="1"/>
  <c r="AH3858" i="4"/>
  <c r="Z3732" i="4"/>
  <c r="AL3731" i="4" l="1"/>
  <c r="AH3859" i="4"/>
  <c r="Z3733" i="4"/>
  <c r="AL3732" i="4" l="1"/>
  <c r="AH3860" i="4"/>
  <c r="Z3734" i="4"/>
  <c r="AL3733" i="4" l="1"/>
  <c r="AH3861" i="4"/>
  <c r="Z3735" i="4"/>
  <c r="AL3734" i="4" l="1"/>
  <c r="AH3862" i="4"/>
  <c r="Z3736" i="4"/>
  <c r="AL3735" i="4" l="1"/>
  <c r="AH3863" i="4"/>
  <c r="Z3737" i="4"/>
  <c r="AL3736" i="4" l="1"/>
  <c r="AH3864" i="4"/>
  <c r="Z3738" i="4"/>
  <c r="AL3737" i="4" l="1"/>
  <c r="AH3865" i="4"/>
  <c r="Z3739" i="4"/>
  <c r="AL3738" i="4" l="1"/>
  <c r="AH3866" i="4"/>
  <c r="Z3740" i="4"/>
  <c r="AL3739" i="4" l="1"/>
  <c r="AH3867" i="4"/>
  <c r="Z3741" i="4"/>
  <c r="AL3740" i="4" l="1"/>
  <c r="AH3868" i="4"/>
  <c r="Z3742" i="4"/>
  <c r="AL3741" i="4" l="1"/>
  <c r="AH3869" i="4"/>
  <c r="Z3743" i="4"/>
  <c r="AL3742" i="4" l="1"/>
  <c r="AH3870" i="4"/>
  <c r="Z3744" i="4"/>
  <c r="AL3743" i="4" l="1"/>
  <c r="AH3871" i="4"/>
  <c r="Z3745" i="4"/>
  <c r="AL3744" i="4" l="1"/>
  <c r="AH3872" i="4"/>
  <c r="Z3746" i="4"/>
  <c r="AL3745" i="4" l="1"/>
  <c r="AH3873" i="4"/>
  <c r="Z3747" i="4"/>
  <c r="AL3746" i="4" l="1"/>
  <c r="AH3874" i="4"/>
  <c r="Z3748" i="4"/>
  <c r="AL3747" i="4" l="1"/>
  <c r="AH3875" i="4"/>
  <c r="Z3749" i="4"/>
  <c r="AL3748" i="4" l="1"/>
  <c r="AH3876" i="4"/>
  <c r="Z3750" i="4"/>
  <c r="AL3749" i="4" l="1"/>
  <c r="AH3877" i="4"/>
  <c r="Z3751" i="4"/>
  <c r="AL3750" i="4" l="1"/>
  <c r="AH3878" i="4"/>
  <c r="Z3752" i="4"/>
  <c r="AL3751" i="4" l="1"/>
  <c r="AH3879" i="4"/>
  <c r="Z3753" i="4"/>
  <c r="AL3752" i="4" l="1"/>
  <c r="AH3880" i="4"/>
  <c r="Z3754" i="4"/>
  <c r="AL3753" i="4" l="1"/>
  <c r="AH3881" i="4"/>
  <c r="Z3755" i="4"/>
  <c r="AL3754" i="4" l="1"/>
  <c r="AH3882" i="4"/>
  <c r="Z3756" i="4"/>
  <c r="AL3755" i="4" l="1"/>
  <c r="AH3883" i="4"/>
  <c r="Z3757" i="4"/>
  <c r="AL3756" i="4" l="1"/>
  <c r="AH3884" i="4"/>
  <c r="Z3758" i="4"/>
  <c r="AL3757" i="4" l="1"/>
  <c r="AH3885" i="4"/>
  <c r="Z3759" i="4"/>
  <c r="AL3758" i="4" l="1"/>
  <c r="AH3886" i="4"/>
  <c r="Z3760" i="4"/>
  <c r="AL3759" i="4" l="1"/>
  <c r="AH3887" i="4"/>
  <c r="Z3761" i="4"/>
  <c r="AL3760" i="4" l="1"/>
  <c r="AH3888" i="4"/>
  <c r="Z3762" i="4"/>
  <c r="AL3761" i="4" l="1"/>
  <c r="AH3889" i="4"/>
  <c r="Z3763" i="4"/>
  <c r="AL3762" i="4" l="1"/>
  <c r="AH3890" i="4"/>
  <c r="Z3764" i="4"/>
  <c r="AL3763" i="4" l="1"/>
  <c r="AH3891" i="4"/>
  <c r="Z3765" i="4"/>
  <c r="AL3764" i="4" l="1"/>
  <c r="AH3892" i="4"/>
  <c r="Z3766" i="4"/>
  <c r="AL3765" i="4" l="1"/>
  <c r="AH3893" i="4"/>
  <c r="Z3767" i="4"/>
  <c r="AL3766" i="4" l="1"/>
  <c r="AH3894" i="4"/>
  <c r="Z3768" i="4"/>
  <c r="AL3767" i="4" l="1"/>
  <c r="AH3895" i="4"/>
  <c r="Z3769" i="4"/>
  <c r="AL3768" i="4" l="1"/>
  <c r="AH3896" i="4"/>
  <c r="Z3770" i="4"/>
  <c r="AL3769" i="4" l="1"/>
  <c r="AH3897" i="4"/>
  <c r="Z3771" i="4"/>
  <c r="AL3770" i="4" l="1"/>
  <c r="AH3898" i="4"/>
  <c r="Z3772" i="4"/>
  <c r="AL3771" i="4" l="1"/>
  <c r="AH3899" i="4"/>
  <c r="Z3773" i="4"/>
  <c r="AL3772" i="4" l="1"/>
  <c r="AH3900" i="4"/>
  <c r="Z3774" i="4"/>
  <c r="AL3773" i="4" l="1"/>
  <c r="AH3901" i="4"/>
  <c r="Z3775" i="4"/>
  <c r="AL3774" i="4" l="1"/>
  <c r="AH3902" i="4"/>
  <c r="Z3776" i="4"/>
  <c r="AL3775" i="4" l="1"/>
  <c r="AH3903" i="4"/>
  <c r="Z3777" i="4"/>
  <c r="AL3776" i="4" l="1"/>
  <c r="AH3904" i="4"/>
  <c r="Z3778" i="4"/>
  <c r="AL3777" i="4" l="1"/>
  <c r="AH3905" i="4"/>
  <c r="Z3779" i="4"/>
  <c r="AL3778" i="4" l="1"/>
  <c r="AH3906" i="4"/>
  <c r="Z3780" i="4"/>
  <c r="AL3779" i="4" l="1"/>
  <c r="AH3907" i="4"/>
  <c r="Z3781" i="4"/>
  <c r="AL3780" i="4" l="1"/>
  <c r="AH3908" i="4"/>
  <c r="Z3782" i="4"/>
  <c r="AL3781" i="4" l="1"/>
  <c r="AH3909" i="4"/>
  <c r="Z3783" i="4"/>
  <c r="AL3782" i="4" l="1"/>
  <c r="AH3910" i="4"/>
  <c r="Z3784" i="4"/>
  <c r="AL3783" i="4" l="1"/>
  <c r="AH3911" i="4"/>
  <c r="Z3785" i="4"/>
  <c r="AL3784" i="4" l="1"/>
  <c r="AH3912" i="4"/>
  <c r="Z3786" i="4"/>
  <c r="AL3785" i="4" l="1"/>
  <c r="AH3913" i="4"/>
  <c r="Z3787" i="4"/>
  <c r="AL3786" i="4" l="1"/>
  <c r="AH3914" i="4"/>
  <c r="Z3788" i="4"/>
  <c r="AL3787" i="4" l="1"/>
  <c r="AH3915" i="4"/>
  <c r="Z3789" i="4"/>
  <c r="AL3788" i="4" l="1"/>
  <c r="AH3916" i="4"/>
  <c r="Z3790" i="4"/>
  <c r="AL3789" i="4" l="1"/>
  <c r="AH3917" i="4"/>
  <c r="Z3791" i="4"/>
  <c r="AL3790" i="4" l="1"/>
  <c r="AH3918" i="4"/>
  <c r="Z3792" i="4"/>
  <c r="AL3791" i="4" l="1"/>
  <c r="AH3919" i="4"/>
  <c r="Z3793" i="4"/>
  <c r="AL3792" i="4" l="1"/>
  <c r="AH3920" i="4"/>
  <c r="Z3794" i="4"/>
  <c r="AL3793" i="4" l="1"/>
  <c r="AH3921" i="4"/>
  <c r="Z3795" i="4"/>
  <c r="AL3794" i="4" l="1"/>
  <c r="AH3922" i="4"/>
  <c r="Z3796" i="4"/>
  <c r="AL3795" i="4" l="1"/>
  <c r="AH3923" i="4"/>
  <c r="Z3797" i="4"/>
  <c r="AL3796" i="4" l="1"/>
  <c r="AH3924" i="4"/>
  <c r="Z3798" i="4"/>
  <c r="AL3797" i="4" l="1"/>
  <c r="AH3925" i="4"/>
  <c r="Z3799" i="4"/>
  <c r="AL3798" i="4" l="1"/>
  <c r="AH3926" i="4"/>
  <c r="Z3800" i="4"/>
  <c r="AL3799" i="4" l="1"/>
  <c r="AH3927" i="4"/>
  <c r="Z3801" i="4"/>
  <c r="AL3800" i="4" l="1"/>
  <c r="AH3928" i="4"/>
  <c r="Z3802" i="4"/>
  <c r="AL3801" i="4" l="1"/>
  <c r="AH3929" i="4"/>
  <c r="Z3803" i="4"/>
  <c r="AL3802" i="4" l="1"/>
  <c r="AH3930" i="4"/>
  <c r="Z3804" i="4"/>
  <c r="AL3803" i="4" l="1"/>
  <c r="AH3931" i="4"/>
  <c r="Z3805" i="4"/>
  <c r="AL3804" i="4" l="1"/>
  <c r="AH3932" i="4"/>
  <c r="Z3806" i="4"/>
  <c r="AL3805" i="4" l="1"/>
  <c r="AH3933" i="4"/>
  <c r="Z3807" i="4"/>
  <c r="AL3806" i="4" l="1"/>
  <c r="AH3934" i="4"/>
  <c r="Z3808" i="4"/>
  <c r="AL3807" i="4" l="1"/>
  <c r="AH3935" i="4"/>
  <c r="Z3809" i="4"/>
  <c r="AL3808" i="4" l="1"/>
  <c r="AH3936" i="4"/>
  <c r="Z3810" i="4"/>
  <c r="AL3809" i="4" l="1"/>
  <c r="AH3937" i="4"/>
  <c r="Z3811" i="4"/>
  <c r="AL3810" i="4" l="1"/>
  <c r="AH3938" i="4"/>
  <c r="Z3812" i="4"/>
  <c r="AL3811" i="4" l="1"/>
  <c r="AH3939" i="4"/>
  <c r="Z3813" i="4"/>
  <c r="AL3812" i="4" l="1"/>
  <c r="AH3940" i="4"/>
  <c r="Z3814" i="4"/>
  <c r="AL3813" i="4" l="1"/>
  <c r="AH3941" i="4"/>
  <c r="Z3815" i="4"/>
  <c r="AL3814" i="4" l="1"/>
  <c r="AH3942" i="4"/>
  <c r="Z3816" i="4"/>
  <c r="AL3815" i="4" l="1"/>
  <c r="AH3943" i="4"/>
  <c r="Z3817" i="4"/>
  <c r="AL3816" i="4" l="1"/>
  <c r="AH3944" i="4"/>
  <c r="Z3818" i="4"/>
  <c r="AL3817" i="4" l="1"/>
  <c r="AH3945" i="4"/>
  <c r="Z3819" i="4"/>
  <c r="AL3818" i="4" l="1"/>
  <c r="AH3946" i="4"/>
  <c r="Z3820" i="4"/>
  <c r="AL3819" i="4" l="1"/>
  <c r="AH3947" i="4"/>
  <c r="Z3821" i="4"/>
  <c r="AL3820" i="4" l="1"/>
  <c r="AH3948" i="4"/>
  <c r="Z3822" i="4"/>
  <c r="AL3821" i="4" l="1"/>
  <c r="AH3949" i="4"/>
  <c r="Z3823" i="4"/>
  <c r="AL3822" i="4" l="1"/>
  <c r="AH3950" i="4"/>
  <c r="Z3824" i="4"/>
  <c r="AL3823" i="4" l="1"/>
  <c r="AH3951" i="4"/>
  <c r="Z3825" i="4"/>
  <c r="AL3824" i="4" l="1"/>
  <c r="AH3952" i="4"/>
  <c r="Z3826" i="4"/>
  <c r="AL3825" i="4" l="1"/>
  <c r="AH3953" i="4"/>
  <c r="Z3827" i="4"/>
  <c r="AL3826" i="4" l="1"/>
  <c r="AH3954" i="4"/>
  <c r="Z3828" i="4"/>
  <c r="AL3827" i="4" l="1"/>
  <c r="AH3955" i="4"/>
  <c r="Z3829" i="4"/>
  <c r="AL3828" i="4" l="1"/>
  <c r="AH3956" i="4"/>
  <c r="Z3830" i="4"/>
  <c r="AL3829" i="4" l="1"/>
  <c r="AH3957" i="4"/>
  <c r="Z3831" i="4"/>
  <c r="AL3830" i="4" l="1"/>
  <c r="AH3958" i="4"/>
  <c r="Z3832" i="4"/>
  <c r="AL3831" i="4" l="1"/>
  <c r="AH3959" i="4"/>
  <c r="Z3833" i="4"/>
  <c r="AL3832" i="4" l="1"/>
  <c r="AH3960" i="4"/>
  <c r="Z3834" i="4"/>
  <c r="AL3833" i="4" l="1"/>
  <c r="AH3961" i="4"/>
  <c r="Z3835" i="4"/>
  <c r="AL3834" i="4" l="1"/>
  <c r="AH3962" i="4"/>
  <c r="Z3836" i="4"/>
  <c r="AL3835" i="4" l="1"/>
  <c r="AH3963" i="4"/>
  <c r="Z3837" i="4"/>
  <c r="AL3836" i="4" l="1"/>
  <c r="AH3964" i="4"/>
  <c r="Z3838" i="4"/>
  <c r="AL3837" i="4" l="1"/>
  <c r="AH3965" i="4"/>
  <c r="Z3839" i="4"/>
  <c r="AL3838" i="4" l="1"/>
  <c r="AH3966" i="4"/>
  <c r="Z3840" i="4"/>
  <c r="AL3839" i="4" l="1"/>
  <c r="AH3967" i="4"/>
  <c r="Z3841" i="4"/>
  <c r="AL3840" i="4" l="1"/>
  <c r="AH3968" i="4"/>
  <c r="Z3842" i="4"/>
  <c r="AL3841" i="4" l="1"/>
  <c r="AH3969" i="4"/>
  <c r="Z3843" i="4"/>
  <c r="AL3842" i="4" l="1"/>
  <c r="AH3970" i="4"/>
  <c r="Z3844" i="4"/>
  <c r="AL3843" i="4" l="1"/>
  <c r="AH3971" i="4"/>
  <c r="Z3845" i="4"/>
  <c r="AL3844" i="4" l="1"/>
  <c r="AH3972" i="4"/>
  <c r="Z3846" i="4"/>
  <c r="AL3845" i="4" l="1"/>
  <c r="AH3973" i="4"/>
  <c r="Z3847" i="4"/>
  <c r="AL3846" i="4" l="1"/>
  <c r="AH3974" i="4"/>
  <c r="Z3848" i="4"/>
  <c r="AL3847" i="4" l="1"/>
  <c r="AH3975" i="4"/>
  <c r="Z3849" i="4"/>
  <c r="AL3848" i="4" l="1"/>
  <c r="AH3976" i="4"/>
  <c r="Z3850" i="4"/>
  <c r="AL3849" i="4" l="1"/>
  <c r="AH3977" i="4"/>
  <c r="Z3851" i="4"/>
  <c r="AL3850" i="4" l="1"/>
  <c r="AH3978" i="4"/>
  <c r="Z3852" i="4"/>
  <c r="AL3851" i="4" l="1"/>
  <c r="AH3979" i="4"/>
  <c r="Z3853" i="4"/>
  <c r="AL3852" i="4" l="1"/>
  <c r="AH3980" i="4"/>
  <c r="Z3854" i="4"/>
  <c r="AL3853" i="4" l="1"/>
  <c r="AH3981" i="4"/>
  <c r="Z3855" i="4"/>
  <c r="AL3854" i="4" l="1"/>
  <c r="AH3982" i="4"/>
  <c r="Z3856" i="4"/>
  <c r="AL3855" i="4" l="1"/>
  <c r="AH3983" i="4"/>
  <c r="Z3857" i="4"/>
  <c r="AL3856" i="4" l="1"/>
  <c r="AH3984" i="4"/>
  <c r="Z3858" i="4"/>
  <c r="AL3857" i="4" l="1"/>
  <c r="AH3985" i="4"/>
  <c r="Z3859" i="4"/>
  <c r="AL3858" i="4" l="1"/>
  <c r="AH3986" i="4"/>
  <c r="Z3860" i="4"/>
  <c r="AL3859" i="4" l="1"/>
  <c r="AH3987" i="4"/>
  <c r="Z3861" i="4"/>
  <c r="AL3860" i="4" l="1"/>
  <c r="AH3988" i="4"/>
  <c r="Z3862" i="4"/>
  <c r="AL3861" i="4" l="1"/>
  <c r="AH3989" i="4"/>
  <c r="Z3863" i="4"/>
  <c r="AL3862" i="4" l="1"/>
  <c r="AH3990" i="4"/>
  <c r="Z3864" i="4"/>
  <c r="AL3863" i="4" l="1"/>
  <c r="AH3991" i="4"/>
  <c r="Z3865" i="4"/>
  <c r="AL3864" i="4" l="1"/>
  <c r="AH3992" i="4"/>
  <c r="Z3866" i="4"/>
  <c r="AL3865" i="4" l="1"/>
  <c r="AH3993" i="4"/>
  <c r="Z3867" i="4"/>
  <c r="AL3866" i="4" l="1"/>
  <c r="AH3994" i="4"/>
  <c r="Z3868" i="4"/>
  <c r="AL3867" i="4" l="1"/>
  <c r="AH3995" i="4"/>
  <c r="Z3869" i="4"/>
  <c r="AL3868" i="4" l="1"/>
  <c r="AH3996" i="4"/>
  <c r="Z3870" i="4"/>
  <c r="AL3869" i="4" l="1"/>
  <c r="AH3997" i="4"/>
  <c r="Z3871" i="4"/>
  <c r="AL3870" i="4" l="1"/>
  <c r="AH3998" i="4"/>
  <c r="Z3872" i="4"/>
  <c r="AL3871" i="4" l="1"/>
  <c r="AH3999" i="4"/>
  <c r="Z3873" i="4"/>
  <c r="AL3872" i="4" l="1"/>
  <c r="AH4000" i="4"/>
  <c r="Z3874" i="4"/>
  <c r="AL3873" i="4" l="1"/>
  <c r="AH4001" i="4"/>
  <c r="Z3875" i="4"/>
  <c r="AL3874" i="4" l="1"/>
  <c r="AH4002" i="4"/>
  <c r="Z3876" i="4"/>
  <c r="AL3875" i="4" l="1"/>
  <c r="AH4003" i="4"/>
  <c r="Z3877" i="4"/>
  <c r="AL3876" i="4" l="1"/>
  <c r="AH4004" i="4"/>
  <c r="Z3878" i="4"/>
  <c r="AL3877" i="4" l="1"/>
  <c r="AH4005" i="4"/>
  <c r="Z3879" i="4"/>
  <c r="AL3878" i="4" l="1"/>
  <c r="AH4006" i="4"/>
  <c r="Z3880" i="4"/>
  <c r="AL3879" i="4" l="1"/>
  <c r="AH4007" i="4"/>
  <c r="Z3881" i="4"/>
  <c r="AL3880" i="4" l="1"/>
  <c r="AH4008" i="4"/>
  <c r="Z3882" i="4"/>
  <c r="AL3881" i="4" l="1"/>
  <c r="AH4009" i="4"/>
  <c r="Z3883" i="4"/>
  <c r="AL3882" i="4" l="1"/>
  <c r="AH4010" i="4"/>
  <c r="Z3884" i="4"/>
  <c r="AL3883" i="4" l="1"/>
  <c r="AH4011" i="4"/>
  <c r="Z3885" i="4"/>
  <c r="AL3884" i="4" l="1"/>
  <c r="AH4012" i="4"/>
  <c r="Z3886" i="4"/>
  <c r="AL3885" i="4" l="1"/>
  <c r="AH4013" i="4"/>
  <c r="Z3887" i="4"/>
  <c r="AL3886" i="4" l="1"/>
  <c r="AH4014" i="4"/>
  <c r="Z3888" i="4"/>
  <c r="AL3887" i="4" l="1"/>
  <c r="AH4015" i="4"/>
  <c r="Z3889" i="4"/>
  <c r="AL3888" i="4" l="1"/>
  <c r="AH4016" i="4"/>
  <c r="Z3890" i="4"/>
  <c r="AL3889" i="4" l="1"/>
  <c r="AH4017" i="4"/>
  <c r="Z3891" i="4"/>
  <c r="AL3890" i="4" l="1"/>
  <c r="AH4018" i="4"/>
  <c r="Z3892" i="4"/>
  <c r="AL3891" i="4" l="1"/>
  <c r="AH4019" i="4"/>
  <c r="Z3893" i="4"/>
  <c r="AL3892" i="4" l="1"/>
  <c r="AH4020" i="4"/>
  <c r="Z3894" i="4"/>
  <c r="AL3893" i="4" l="1"/>
  <c r="AH4021" i="4"/>
  <c r="Z3895" i="4"/>
  <c r="AL3894" i="4" l="1"/>
  <c r="AH4022" i="4"/>
  <c r="Z3896" i="4"/>
  <c r="AL3895" i="4" l="1"/>
  <c r="AH4023" i="4"/>
  <c r="Z3897" i="4"/>
  <c r="AL3896" i="4" l="1"/>
  <c r="AH4024" i="4"/>
  <c r="Z3898" i="4"/>
  <c r="AL3897" i="4" l="1"/>
  <c r="AH4025" i="4"/>
  <c r="Z3899" i="4"/>
  <c r="AL3898" i="4" l="1"/>
  <c r="AH4026" i="4"/>
  <c r="Z3900" i="4"/>
  <c r="AL3899" i="4" l="1"/>
  <c r="AH4027" i="4"/>
  <c r="Z3901" i="4"/>
  <c r="AL3900" i="4" l="1"/>
  <c r="AH4028" i="4"/>
  <c r="Z3902" i="4"/>
  <c r="AL3901" i="4" l="1"/>
  <c r="AH4029" i="4"/>
  <c r="Z3903" i="4"/>
  <c r="AL3902" i="4" l="1"/>
  <c r="AH4030" i="4"/>
  <c r="Z3904" i="4"/>
  <c r="AL3903" i="4" l="1"/>
  <c r="AH4031" i="4"/>
  <c r="Z3905" i="4"/>
  <c r="AL3904" i="4" l="1"/>
  <c r="AH4032" i="4"/>
  <c r="Z3906" i="4"/>
  <c r="AL3905" i="4" l="1"/>
  <c r="AH4033" i="4"/>
  <c r="Z3907" i="4"/>
  <c r="AL3906" i="4" l="1"/>
  <c r="AH4034" i="4"/>
  <c r="Z3908" i="4"/>
  <c r="AL3907" i="4" l="1"/>
  <c r="AH4035" i="4"/>
  <c r="Z3909" i="4"/>
  <c r="AL3908" i="4" l="1"/>
  <c r="AH4036" i="4"/>
  <c r="Z3910" i="4"/>
  <c r="AL3909" i="4" l="1"/>
  <c r="AH4037" i="4"/>
  <c r="Z3911" i="4"/>
  <c r="AL3910" i="4" l="1"/>
  <c r="AH4038" i="4"/>
  <c r="Z3912" i="4"/>
  <c r="AL3911" i="4" l="1"/>
  <c r="AH4039" i="4"/>
  <c r="Z3913" i="4"/>
  <c r="AL3912" i="4" l="1"/>
  <c r="AH4040" i="4"/>
  <c r="Z3914" i="4"/>
  <c r="AL3913" i="4" l="1"/>
  <c r="AH4041" i="4"/>
  <c r="Z3915" i="4"/>
  <c r="AL3914" i="4" l="1"/>
  <c r="AH4042" i="4"/>
  <c r="Z3916" i="4"/>
  <c r="AL3915" i="4" l="1"/>
  <c r="AH4043" i="4"/>
  <c r="Z3917" i="4"/>
  <c r="AL3916" i="4" l="1"/>
  <c r="AH4044" i="4"/>
  <c r="Z3918" i="4"/>
  <c r="AL3917" i="4" l="1"/>
  <c r="AH4045" i="4"/>
  <c r="Z3919" i="4"/>
  <c r="AL3918" i="4" l="1"/>
  <c r="AH4046" i="4"/>
  <c r="Z3920" i="4"/>
  <c r="AL3919" i="4" l="1"/>
  <c r="AH4047" i="4"/>
  <c r="Z3921" i="4"/>
  <c r="AL3920" i="4" l="1"/>
  <c r="AH4048" i="4"/>
  <c r="Z3922" i="4"/>
  <c r="AL3921" i="4" l="1"/>
  <c r="AH4049" i="4"/>
  <c r="Z3923" i="4"/>
  <c r="AL3922" i="4" l="1"/>
  <c r="AH4050" i="4"/>
  <c r="Z3924" i="4"/>
  <c r="AL3923" i="4" l="1"/>
  <c r="AH4051" i="4"/>
  <c r="Z3925" i="4"/>
  <c r="AL3924" i="4" l="1"/>
  <c r="AH4052" i="4"/>
  <c r="Z3926" i="4"/>
  <c r="AL3925" i="4" l="1"/>
  <c r="AH4053" i="4"/>
  <c r="Z3927" i="4"/>
  <c r="AL3926" i="4" l="1"/>
  <c r="AH4054" i="4"/>
  <c r="Z3928" i="4"/>
  <c r="AL3927" i="4" l="1"/>
  <c r="AH4055" i="4"/>
  <c r="Z3929" i="4"/>
  <c r="AL3928" i="4" l="1"/>
  <c r="AH4056" i="4"/>
  <c r="Z3930" i="4"/>
  <c r="AL3929" i="4" l="1"/>
  <c r="AH4057" i="4"/>
  <c r="Z3931" i="4"/>
  <c r="AL3930" i="4" l="1"/>
  <c r="AH4058" i="4"/>
  <c r="Z3932" i="4"/>
  <c r="AL3931" i="4" l="1"/>
  <c r="AH4059" i="4"/>
  <c r="Z3933" i="4"/>
  <c r="AL3932" i="4" l="1"/>
  <c r="AH4060" i="4"/>
  <c r="Z3934" i="4"/>
  <c r="AL3933" i="4" l="1"/>
  <c r="AH4061" i="4"/>
  <c r="Z3935" i="4"/>
  <c r="AL3934" i="4" l="1"/>
  <c r="AH4062" i="4"/>
  <c r="Z3936" i="4"/>
  <c r="AL3935" i="4" l="1"/>
  <c r="AH4063" i="4"/>
  <c r="Z3937" i="4"/>
  <c r="AL3936" i="4" l="1"/>
  <c r="AH4064" i="4"/>
  <c r="Z3938" i="4"/>
  <c r="AL3937" i="4" l="1"/>
  <c r="AH4065" i="4"/>
  <c r="Z3939" i="4"/>
  <c r="AL3938" i="4" l="1"/>
  <c r="AH4066" i="4"/>
  <c r="Z3940" i="4"/>
  <c r="AL3939" i="4" l="1"/>
  <c r="AH4067" i="4"/>
  <c r="Z3941" i="4"/>
  <c r="AL3940" i="4" l="1"/>
  <c r="AH4068" i="4"/>
  <c r="Z3942" i="4"/>
  <c r="AL3941" i="4" l="1"/>
  <c r="AH4069" i="4"/>
  <c r="Z3943" i="4"/>
  <c r="AL3942" i="4" l="1"/>
  <c r="AH4070" i="4"/>
  <c r="Z3944" i="4"/>
  <c r="AL3943" i="4" l="1"/>
  <c r="AH4071" i="4"/>
  <c r="Z3945" i="4"/>
  <c r="AL3944" i="4" l="1"/>
  <c r="AH4072" i="4"/>
  <c r="Z3946" i="4"/>
  <c r="AL3945" i="4" l="1"/>
  <c r="AH4073" i="4"/>
  <c r="Z3947" i="4"/>
  <c r="AL3946" i="4" l="1"/>
  <c r="AH4074" i="4"/>
  <c r="Z3948" i="4"/>
  <c r="AL3947" i="4" l="1"/>
  <c r="AH4075" i="4"/>
  <c r="Z3949" i="4"/>
  <c r="AL3948" i="4" l="1"/>
  <c r="AH4076" i="4"/>
  <c r="Z3950" i="4"/>
  <c r="AL3949" i="4" l="1"/>
  <c r="AH4077" i="4"/>
  <c r="Z3951" i="4"/>
  <c r="AL3950" i="4" l="1"/>
  <c r="AH4078" i="4"/>
  <c r="Z3952" i="4"/>
  <c r="AL3951" i="4" l="1"/>
  <c r="AH4079" i="4"/>
  <c r="Z3953" i="4"/>
  <c r="AL3952" i="4" l="1"/>
  <c r="AH4080" i="4"/>
  <c r="Z3954" i="4"/>
  <c r="AL3953" i="4" l="1"/>
  <c r="AH4081" i="4"/>
  <c r="Z3955" i="4"/>
  <c r="AL3954" i="4" l="1"/>
  <c r="AH4082" i="4"/>
  <c r="Z3956" i="4"/>
  <c r="AL3955" i="4" l="1"/>
  <c r="AH4083" i="4"/>
  <c r="Z3957" i="4"/>
  <c r="AL3956" i="4" l="1"/>
  <c r="AH4084" i="4"/>
  <c r="Z3958" i="4"/>
  <c r="AL3957" i="4" l="1"/>
  <c r="AH4085" i="4"/>
  <c r="Z3959" i="4"/>
  <c r="AL3958" i="4" l="1"/>
  <c r="AH4086" i="4"/>
  <c r="Z3960" i="4"/>
  <c r="AL3959" i="4" l="1"/>
  <c r="AH4087" i="4"/>
  <c r="Z3961" i="4"/>
  <c r="AL3960" i="4" l="1"/>
  <c r="AH4088" i="4"/>
  <c r="Z3962" i="4"/>
  <c r="AL3961" i="4" l="1"/>
  <c r="AH4089" i="4"/>
  <c r="Z3963" i="4"/>
  <c r="AL3962" i="4" l="1"/>
  <c r="AH4090" i="4"/>
  <c r="Z3964" i="4"/>
  <c r="AL3963" i="4" l="1"/>
  <c r="AH4091" i="4"/>
  <c r="Z3965" i="4"/>
  <c r="AL3964" i="4" l="1"/>
  <c r="AH4092" i="4"/>
  <c r="Z3966" i="4"/>
  <c r="AL3965" i="4" l="1"/>
  <c r="AH4093" i="4"/>
  <c r="Z3967" i="4"/>
  <c r="AL3966" i="4" l="1"/>
  <c r="AH4094" i="4"/>
  <c r="Z3968" i="4"/>
  <c r="AL3967" i="4" l="1"/>
  <c r="AH4095" i="4"/>
  <c r="Z3969" i="4"/>
  <c r="AL3968" i="4" l="1"/>
  <c r="AH4096" i="4"/>
  <c r="Z3970" i="4"/>
  <c r="AL3969" i="4" l="1"/>
  <c r="AH4097" i="4"/>
  <c r="Z3971" i="4"/>
  <c r="AL3970" i="4" l="1"/>
  <c r="AH4098" i="4"/>
  <c r="Z3972" i="4"/>
  <c r="AL3971" i="4" l="1"/>
  <c r="AH4099" i="4"/>
  <c r="Z3973" i="4"/>
  <c r="AL3972" i="4" l="1"/>
  <c r="AH4100" i="4"/>
  <c r="Z3974" i="4"/>
  <c r="AL3973" i="4" l="1"/>
  <c r="AH4101" i="4"/>
  <c r="Z3975" i="4"/>
  <c r="AL3974" i="4" l="1"/>
  <c r="AH4102" i="4"/>
  <c r="Z3976" i="4"/>
  <c r="AL3975" i="4" l="1"/>
  <c r="AH4103" i="4"/>
  <c r="Z3977" i="4"/>
  <c r="AL3976" i="4" l="1"/>
  <c r="AH4104" i="4"/>
  <c r="Z3978" i="4"/>
  <c r="AL3977" i="4" l="1"/>
  <c r="AH4105" i="4"/>
  <c r="Z3979" i="4"/>
  <c r="AL3978" i="4" l="1"/>
  <c r="AH4106" i="4"/>
  <c r="Z3980" i="4"/>
  <c r="AL3979" i="4" l="1"/>
  <c r="AH4107" i="4"/>
  <c r="Z3981" i="4"/>
  <c r="AL3980" i="4" l="1"/>
  <c r="AH4108" i="4"/>
  <c r="Z3982" i="4"/>
  <c r="AL3981" i="4" l="1"/>
  <c r="AH4109" i="4"/>
  <c r="Z3983" i="4"/>
  <c r="AL3982" i="4" l="1"/>
  <c r="AH4110" i="4"/>
  <c r="Z3984" i="4"/>
  <c r="AL3983" i="4" l="1"/>
  <c r="AH4111" i="4"/>
  <c r="Z3985" i="4"/>
  <c r="AL3984" i="4" l="1"/>
  <c r="AH4112" i="4"/>
  <c r="Z3986" i="4"/>
  <c r="AL3985" i="4" l="1"/>
  <c r="AH4113" i="4"/>
  <c r="Z3987" i="4"/>
  <c r="AL3986" i="4" l="1"/>
  <c r="AH4114" i="4"/>
  <c r="Z3988" i="4"/>
  <c r="AL3987" i="4" l="1"/>
  <c r="AH4115" i="4"/>
  <c r="Z3989" i="4"/>
  <c r="AL3988" i="4" l="1"/>
  <c r="AH4116" i="4"/>
  <c r="Z3990" i="4"/>
  <c r="AL3989" i="4" l="1"/>
  <c r="AH4117" i="4"/>
  <c r="Z3991" i="4"/>
  <c r="AL3990" i="4" l="1"/>
  <c r="AH4118" i="4"/>
  <c r="Z3992" i="4"/>
  <c r="AL3991" i="4" l="1"/>
  <c r="AH4119" i="4"/>
  <c r="Z3993" i="4"/>
  <c r="AL3992" i="4" l="1"/>
  <c r="AH4120" i="4"/>
  <c r="Z3994" i="4"/>
  <c r="AL3993" i="4" l="1"/>
  <c r="AH4121" i="4"/>
  <c r="Z3995" i="4"/>
  <c r="AL3994" i="4" l="1"/>
  <c r="AH4122" i="4"/>
  <c r="Z3996" i="4"/>
  <c r="AL3995" i="4" l="1"/>
  <c r="AH4123" i="4"/>
  <c r="Z3997" i="4"/>
  <c r="AL3996" i="4" l="1"/>
  <c r="AH4124" i="4"/>
  <c r="Z3998" i="4"/>
  <c r="AL3997" i="4" l="1"/>
  <c r="AH4125" i="4"/>
  <c r="Z3999" i="4"/>
  <c r="AL3998" i="4" l="1"/>
  <c r="AH4126" i="4"/>
  <c r="Z4000" i="4"/>
  <c r="AL3999" i="4" l="1"/>
  <c r="AH4127" i="4"/>
  <c r="Z4001" i="4"/>
  <c r="AL4000" i="4" l="1"/>
  <c r="AH4128" i="4"/>
  <c r="Z4002" i="4"/>
  <c r="AL4001" i="4" l="1"/>
  <c r="AH4129" i="4"/>
  <c r="Z4003" i="4"/>
  <c r="AL4002" i="4" l="1"/>
  <c r="AH4130" i="4"/>
  <c r="Z4004" i="4"/>
  <c r="AL4003" i="4" l="1"/>
  <c r="AH4131" i="4"/>
  <c r="Z4005" i="4"/>
  <c r="AL4004" i="4" l="1"/>
  <c r="AH4132" i="4"/>
  <c r="Z4006" i="4"/>
  <c r="AL4005" i="4" l="1"/>
  <c r="AH4133" i="4"/>
  <c r="Z4007" i="4"/>
  <c r="AL4006" i="4" l="1"/>
  <c r="AH4134" i="4"/>
  <c r="Z4008" i="4"/>
  <c r="AL4007" i="4" l="1"/>
  <c r="AH4135" i="4"/>
  <c r="Z4009" i="4"/>
  <c r="AL4008" i="4" l="1"/>
  <c r="AH4136" i="4"/>
  <c r="Z4010" i="4"/>
  <c r="AL4009" i="4" l="1"/>
  <c r="AH4137" i="4"/>
  <c r="Z4011" i="4"/>
  <c r="AL4010" i="4" l="1"/>
  <c r="AH4138" i="4"/>
  <c r="Z4012" i="4"/>
  <c r="AL4011" i="4" l="1"/>
  <c r="AH4139" i="4"/>
  <c r="Z4013" i="4"/>
  <c r="AL4012" i="4" l="1"/>
  <c r="AH4140" i="4"/>
  <c r="Z4014" i="4"/>
  <c r="AL4013" i="4" l="1"/>
  <c r="AH4141" i="4"/>
  <c r="Z4015" i="4"/>
  <c r="AL4014" i="4" l="1"/>
  <c r="AH4142" i="4"/>
  <c r="Z4016" i="4"/>
  <c r="AL4015" i="4" l="1"/>
  <c r="AH4143" i="4"/>
  <c r="Z4017" i="4"/>
  <c r="AL4016" i="4" l="1"/>
  <c r="AH4144" i="4"/>
  <c r="Z4018" i="4"/>
  <c r="AL4017" i="4" l="1"/>
  <c r="AH4145" i="4"/>
  <c r="Z4019" i="4"/>
  <c r="AL4018" i="4" l="1"/>
  <c r="AH4146" i="4"/>
  <c r="Z4020" i="4"/>
  <c r="AL4019" i="4" l="1"/>
  <c r="AH4147" i="4"/>
  <c r="Z4021" i="4"/>
  <c r="AL4020" i="4" l="1"/>
  <c r="AH4148" i="4"/>
  <c r="Z4022" i="4"/>
  <c r="AL4021" i="4" l="1"/>
  <c r="AH4149" i="4"/>
  <c r="Z4023" i="4"/>
  <c r="AL4022" i="4" l="1"/>
  <c r="AH4150" i="4"/>
  <c r="Z4024" i="4"/>
  <c r="AL4023" i="4" l="1"/>
  <c r="AH4151" i="4"/>
  <c r="Z4025" i="4"/>
  <c r="AL4024" i="4" l="1"/>
  <c r="AH4152" i="4"/>
  <c r="Z4026" i="4"/>
  <c r="AL4025" i="4" l="1"/>
  <c r="AH4153" i="4"/>
  <c r="Z4027" i="4"/>
  <c r="AL4026" i="4" l="1"/>
  <c r="AH4154" i="4"/>
  <c r="Z4028" i="4"/>
  <c r="AL4027" i="4" l="1"/>
  <c r="AH4155" i="4"/>
  <c r="Z4029" i="4"/>
  <c r="AL4028" i="4" l="1"/>
  <c r="AH4156" i="4"/>
  <c r="Z4030" i="4"/>
  <c r="AL4029" i="4" l="1"/>
  <c r="AH4157" i="4"/>
  <c r="Z4031" i="4"/>
  <c r="AL4030" i="4" l="1"/>
  <c r="AH4158" i="4"/>
  <c r="Z4032" i="4"/>
  <c r="AL4031" i="4" l="1"/>
  <c r="AH4159" i="4"/>
  <c r="Z4033" i="4"/>
  <c r="AL4032" i="4" l="1"/>
  <c r="AH4160" i="4"/>
  <c r="Z4034" i="4"/>
  <c r="AL4033" i="4" l="1"/>
  <c r="AH4161" i="4"/>
  <c r="Z4035" i="4"/>
  <c r="AL4034" i="4" l="1"/>
  <c r="AH4162" i="4"/>
  <c r="Z4036" i="4"/>
  <c r="AL4035" i="4" l="1"/>
  <c r="AH4163" i="4"/>
  <c r="Z4037" i="4"/>
  <c r="AL4036" i="4" l="1"/>
  <c r="AH4164" i="4"/>
  <c r="Z4038" i="4"/>
  <c r="AL4037" i="4" l="1"/>
  <c r="AH4165" i="4"/>
  <c r="Z4039" i="4"/>
  <c r="AL4038" i="4" l="1"/>
  <c r="AH4166" i="4"/>
  <c r="Z4040" i="4"/>
  <c r="AL4039" i="4" l="1"/>
  <c r="AH4167" i="4"/>
  <c r="Z4041" i="4"/>
  <c r="AL4040" i="4" l="1"/>
  <c r="AH4168" i="4"/>
  <c r="Z4042" i="4"/>
  <c r="AL4041" i="4" l="1"/>
  <c r="AH4169" i="4"/>
  <c r="Z4043" i="4"/>
  <c r="AL4042" i="4" l="1"/>
  <c r="AH4170" i="4"/>
  <c r="Z4044" i="4"/>
  <c r="AL4043" i="4" l="1"/>
  <c r="AH4171" i="4"/>
  <c r="Z4045" i="4"/>
  <c r="AL4044" i="4" l="1"/>
  <c r="AH4172" i="4"/>
  <c r="Z4046" i="4"/>
  <c r="AL4045" i="4" l="1"/>
  <c r="AH4173" i="4"/>
  <c r="Z4047" i="4"/>
  <c r="AL4046" i="4" l="1"/>
  <c r="AH4174" i="4"/>
  <c r="Z4048" i="4"/>
  <c r="AL4047" i="4" l="1"/>
  <c r="AH4175" i="4"/>
  <c r="Z4049" i="4"/>
  <c r="AL4048" i="4" l="1"/>
  <c r="AH4176" i="4"/>
  <c r="Z4050" i="4"/>
  <c r="AL4049" i="4" l="1"/>
  <c r="AH4177" i="4"/>
  <c r="Z4051" i="4"/>
  <c r="AL4050" i="4" l="1"/>
  <c r="AH4178" i="4"/>
  <c r="Z4052" i="4"/>
  <c r="AL4051" i="4" l="1"/>
  <c r="AH4179" i="4"/>
  <c r="Z4053" i="4"/>
  <c r="AL4052" i="4" l="1"/>
  <c r="AH4180" i="4"/>
  <c r="Z4054" i="4"/>
  <c r="AL4053" i="4" l="1"/>
  <c r="AH4181" i="4"/>
  <c r="Z4055" i="4"/>
  <c r="AL4054" i="4" l="1"/>
  <c r="AH4182" i="4"/>
  <c r="Z4056" i="4"/>
  <c r="AL4055" i="4" l="1"/>
  <c r="AH4183" i="4"/>
  <c r="Z4057" i="4"/>
  <c r="AL4056" i="4" l="1"/>
  <c r="AH4184" i="4"/>
  <c r="Z4058" i="4"/>
  <c r="AL4057" i="4" l="1"/>
  <c r="AH4185" i="4"/>
  <c r="Z4059" i="4"/>
  <c r="AL4058" i="4" l="1"/>
  <c r="AH4186" i="4"/>
  <c r="Z4060" i="4"/>
  <c r="AL4059" i="4" l="1"/>
  <c r="AH4187" i="4"/>
  <c r="Z4061" i="4"/>
  <c r="AL4060" i="4" l="1"/>
  <c r="AH4188" i="4"/>
  <c r="Z4062" i="4"/>
  <c r="AL4061" i="4" l="1"/>
  <c r="AH4189" i="4"/>
  <c r="Z4063" i="4"/>
  <c r="AL4062" i="4" l="1"/>
  <c r="AH4190" i="4"/>
  <c r="Z4064" i="4"/>
  <c r="AL4063" i="4" l="1"/>
  <c r="AH4191" i="4"/>
  <c r="Z4065" i="4"/>
  <c r="AL4064" i="4" l="1"/>
  <c r="AH4192" i="4"/>
  <c r="Z4066" i="4"/>
  <c r="AL4065" i="4" l="1"/>
  <c r="AH4193" i="4"/>
  <c r="Z4067" i="4"/>
  <c r="AL4066" i="4" l="1"/>
  <c r="AH4194" i="4"/>
  <c r="Z4068" i="4"/>
  <c r="AL4067" i="4" l="1"/>
  <c r="AH4195" i="4"/>
  <c r="Z4069" i="4"/>
  <c r="AL4068" i="4" l="1"/>
  <c r="AH4196" i="4"/>
  <c r="Z4070" i="4"/>
  <c r="AL4069" i="4" l="1"/>
  <c r="AH4197" i="4"/>
  <c r="Z4071" i="4"/>
  <c r="AL4070" i="4" l="1"/>
  <c r="AH4198" i="4"/>
  <c r="Z4072" i="4"/>
  <c r="AL4071" i="4" l="1"/>
  <c r="AH4199" i="4"/>
  <c r="Z4073" i="4"/>
  <c r="AL4072" i="4" l="1"/>
  <c r="AH4200" i="4"/>
  <c r="Z4074" i="4"/>
  <c r="AL4073" i="4" l="1"/>
  <c r="AH4201" i="4"/>
  <c r="Z4075" i="4"/>
  <c r="AL4074" i="4" l="1"/>
  <c r="AH4202" i="4"/>
  <c r="Z4076" i="4"/>
  <c r="AL4075" i="4" l="1"/>
  <c r="AH4203" i="4"/>
  <c r="Z4077" i="4"/>
  <c r="AL4076" i="4" l="1"/>
  <c r="AH4204" i="4"/>
  <c r="Z4078" i="4"/>
  <c r="AL4077" i="4" l="1"/>
  <c r="AH4205" i="4"/>
  <c r="Z4079" i="4"/>
  <c r="AL4078" i="4" l="1"/>
  <c r="AH4206" i="4"/>
  <c r="Z4080" i="4"/>
  <c r="AL4079" i="4" l="1"/>
  <c r="AH4207" i="4"/>
  <c r="Z4081" i="4"/>
  <c r="AL4080" i="4" l="1"/>
  <c r="AH4208" i="4"/>
  <c r="Z4082" i="4"/>
  <c r="AL4081" i="4" l="1"/>
  <c r="AH4209" i="4"/>
  <c r="Z4083" i="4"/>
  <c r="AL4082" i="4" l="1"/>
  <c r="AH4210" i="4"/>
  <c r="Z4084" i="4"/>
  <c r="AL4083" i="4" l="1"/>
  <c r="AH4211" i="4"/>
  <c r="Z4085" i="4"/>
  <c r="AL4084" i="4" l="1"/>
  <c r="AH4212" i="4"/>
  <c r="Z4086" i="4"/>
  <c r="AL4085" i="4" l="1"/>
  <c r="AH4213" i="4"/>
  <c r="Z4087" i="4"/>
  <c r="AL4086" i="4" l="1"/>
  <c r="AH4214" i="4"/>
  <c r="Z4088" i="4"/>
  <c r="AL4087" i="4" l="1"/>
  <c r="AH4215" i="4"/>
  <c r="Z4089" i="4"/>
  <c r="AL4088" i="4" l="1"/>
  <c r="AH4216" i="4"/>
  <c r="Z4090" i="4"/>
  <c r="AL4089" i="4" l="1"/>
  <c r="AH4217" i="4"/>
  <c r="Z4091" i="4"/>
  <c r="AL4090" i="4" l="1"/>
  <c r="AH4218" i="4"/>
  <c r="Z4092" i="4"/>
  <c r="AL4091" i="4" l="1"/>
  <c r="AH4219" i="4"/>
  <c r="Z4093" i="4"/>
  <c r="AL4092" i="4" l="1"/>
  <c r="AH4220" i="4"/>
  <c r="Z4094" i="4"/>
  <c r="AL4093" i="4" l="1"/>
  <c r="AH4221" i="4"/>
  <c r="Z4095" i="4"/>
  <c r="AL4094" i="4" l="1"/>
  <c r="AH4222" i="4"/>
  <c r="Z4096" i="4"/>
  <c r="AL4095" i="4" l="1"/>
  <c r="AH4223" i="4"/>
  <c r="Z4097" i="4"/>
  <c r="AL4096" i="4" l="1"/>
  <c r="AH4224" i="4"/>
  <c r="Z4098" i="4"/>
  <c r="AL4097" i="4" l="1"/>
  <c r="AH4225" i="4"/>
  <c r="Z4099" i="4"/>
  <c r="AL4098" i="4" l="1"/>
  <c r="AH4226" i="4"/>
  <c r="Z4100" i="4"/>
  <c r="AL4099" i="4" l="1"/>
  <c r="AH4227" i="4"/>
  <c r="Z4101" i="4"/>
  <c r="AL4100" i="4" l="1"/>
  <c r="AH4228" i="4"/>
  <c r="Z4102" i="4"/>
  <c r="AL4101" i="4" l="1"/>
  <c r="AH4229" i="4"/>
  <c r="Z4103" i="4"/>
  <c r="AL4102" i="4" l="1"/>
  <c r="AH4230" i="4"/>
  <c r="Z4104" i="4"/>
  <c r="AL4103" i="4" l="1"/>
  <c r="AH4231" i="4"/>
  <c r="Z4105" i="4"/>
  <c r="AL4104" i="4" l="1"/>
  <c r="AH4232" i="4"/>
  <c r="Z4106" i="4"/>
  <c r="AL4105" i="4" l="1"/>
  <c r="AH4233" i="4"/>
  <c r="Z4107" i="4"/>
  <c r="AL4106" i="4" l="1"/>
  <c r="AH4234" i="4"/>
  <c r="Z4108" i="4"/>
  <c r="AL4107" i="4" l="1"/>
  <c r="AH4235" i="4"/>
  <c r="Z4109" i="4"/>
  <c r="AL4108" i="4" l="1"/>
  <c r="AH4236" i="4"/>
  <c r="Z4110" i="4"/>
  <c r="AL4109" i="4" l="1"/>
  <c r="AH4237" i="4"/>
  <c r="Z4111" i="4"/>
  <c r="AL4110" i="4" l="1"/>
  <c r="AH4238" i="4"/>
  <c r="Z4112" i="4"/>
  <c r="AL4111" i="4" l="1"/>
  <c r="AH4239" i="4"/>
  <c r="Z4113" i="4"/>
  <c r="AL4112" i="4" l="1"/>
  <c r="AH4240" i="4"/>
  <c r="Z4114" i="4"/>
  <c r="AL4113" i="4" l="1"/>
  <c r="AH4241" i="4"/>
  <c r="Z4115" i="4"/>
  <c r="AL4114" i="4" l="1"/>
  <c r="AH4242" i="4"/>
  <c r="Z4116" i="4"/>
  <c r="AL4115" i="4" l="1"/>
  <c r="AH4243" i="4"/>
  <c r="Z4117" i="4"/>
  <c r="AL4116" i="4" l="1"/>
  <c r="AH4244" i="4"/>
  <c r="Z4118" i="4"/>
  <c r="AL4117" i="4" l="1"/>
  <c r="AH4245" i="4"/>
  <c r="Z4119" i="4"/>
  <c r="AL4118" i="4" l="1"/>
  <c r="AH4246" i="4"/>
  <c r="Z4120" i="4"/>
  <c r="AL4119" i="4" l="1"/>
  <c r="AH4247" i="4"/>
  <c r="Z4121" i="4"/>
  <c r="AL4120" i="4" l="1"/>
  <c r="AH4248" i="4"/>
  <c r="Z4122" i="4"/>
  <c r="AL4121" i="4" l="1"/>
  <c r="AH4249" i="4"/>
  <c r="Z4123" i="4"/>
  <c r="AL4122" i="4" l="1"/>
  <c r="AH4250" i="4"/>
  <c r="Z4124" i="4"/>
  <c r="AL4123" i="4" l="1"/>
  <c r="AH4251" i="4"/>
  <c r="Z4125" i="4"/>
  <c r="AL4124" i="4" l="1"/>
  <c r="AH4252" i="4"/>
  <c r="Z4126" i="4"/>
  <c r="AL4125" i="4" l="1"/>
  <c r="AH4253" i="4"/>
  <c r="Z4127" i="4"/>
  <c r="AL4126" i="4" l="1"/>
  <c r="AH4254" i="4"/>
  <c r="Z4128" i="4"/>
  <c r="AL4127" i="4" l="1"/>
  <c r="AH4255" i="4"/>
  <c r="Z4129" i="4"/>
  <c r="AL4128" i="4" l="1"/>
  <c r="AH4256" i="4"/>
  <c r="Z4130" i="4"/>
  <c r="AL4129" i="4" l="1"/>
  <c r="AH4257" i="4"/>
  <c r="Z4131" i="4"/>
  <c r="AL4130" i="4" l="1"/>
  <c r="AH4258" i="4"/>
  <c r="Z4132" i="4"/>
  <c r="AL4131" i="4" l="1"/>
  <c r="AH4259" i="4"/>
  <c r="Z4133" i="4"/>
  <c r="AL4132" i="4" l="1"/>
  <c r="AH4260" i="4"/>
  <c r="Z4134" i="4"/>
  <c r="AL4133" i="4" l="1"/>
  <c r="AH4261" i="4"/>
  <c r="Z4135" i="4"/>
  <c r="AL4134" i="4" l="1"/>
  <c r="AH4262" i="4"/>
  <c r="Z4136" i="4"/>
  <c r="AL4135" i="4" l="1"/>
  <c r="AH4263" i="4"/>
  <c r="Z4137" i="4"/>
  <c r="AL4136" i="4" l="1"/>
  <c r="AH4264" i="4"/>
  <c r="Z4138" i="4"/>
  <c r="AL4137" i="4" l="1"/>
  <c r="AH4265" i="4"/>
  <c r="Z4139" i="4"/>
  <c r="AL4138" i="4" l="1"/>
  <c r="AH4266" i="4"/>
  <c r="Z4140" i="4"/>
  <c r="AL4139" i="4" l="1"/>
  <c r="AH4267" i="4"/>
  <c r="Z4141" i="4"/>
  <c r="AL4140" i="4" l="1"/>
  <c r="AH4268" i="4"/>
  <c r="Z4142" i="4"/>
  <c r="AL4141" i="4" l="1"/>
  <c r="AH4269" i="4"/>
  <c r="Z4143" i="4"/>
  <c r="AL4142" i="4" l="1"/>
  <c r="AH4270" i="4"/>
  <c r="Z4144" i="4"/>
  <c r="AL4143" i="4" l="1"/>
  <c r="AH4271" i="4"/>
  <c r="Z4145" i="4"/>
  <c r="AL4144" i="4" l="1"/>
  <c r="AH4272" i="4"/>
  <c r="Z4146" i="4"/>
  <c r="AL4145" i="4" l="1"/>
  <c r="AH4273" i="4"/>
  <c r="Z4147" i="4"/>
  <c r="AL4146" i="4" l="1"/>
  <c r="AH4274" i="4"/>
  <c r="Z4148" i="4"/>
  <c r="AL4147" i="4" l="1"/>
  <c r="AH4275" i="4"/>
  <c r="Z4149" i="4"/>
  <c r="AL4148" i="4" l="1"/>
  <c r="AH4276" i="4"/>
  <c r="Z4150" i="4"/>
  <c r="AL4149" i="4" l="1"/>
  <c r="AH4277" i="4"/>
  <c r="Z4151" i="4"/>
  <c r="AL4150" i="4" l="1"/>
  <c r="AH4278" i="4"/>
  <c r="Z4152" i="4"/>
  <c r="AL4151" i="4" l="1"/>
  <c r="AH4279" i="4"/>
  <c r="Z4153" i="4"/>
  <c r="AL4152" i="4" l="1"/>
  <c r="AH4280" i="4"/>
  <c r="Z4154" i="4"/>
  <c r="AL4153" i="4" l="1"/>
  <c r="AH4281" i="4"/>
  <c r="Z4155" i="4"/>
  <c r="AL4154" i="4" l="1"/>
  <c r="AH4282" i="4"/>
  <c r="Z4156" i="4"/>
  <c r="AL4155" i="4" l="1"/>
  <c r="AH4283" i="4"/>
  <c r="Z4157" i="4"/>
  <c r="AL4156" i="4" l="1"/>
  <c r="AH4284" i="4"/>
  <c r="Z4158" i="4"/>
  <c r="AL4157" i="4" l="1"/>
  <c r="AH4285" i="4"/>
  <c r="Z4159" i="4"/>
  <c r="AL4158" i="4" l="1"/>
  <c r="AH4286" i="4"/>
  <c r="Z4160" i="4"/>
  <c r="AL4159" i="4" l="1"/>
  <c r="AH4287" i="4"/>
  <c r="Z4161" i="4"/>
  <c r="AL4160" i="4" l="1"/>
  <c r="AH4288" i="4"/>
  <c r="Z4162" i="4"/>
  <c r="AL4161" i="4" l="1"/>
  <c r="AH4289" i="4"/>
  <c r="Z4163" i="4"/>
  <c r="AL4162" i="4" l="1"/>
  <c r="AH4290" i="4"/>
  <c r="Z4164" i="4"/>
  <c r="AL4163" i="4" l="1"/>
  <c r="AH4291" i="4"/>
  <c r="Z4165" i="4"/>
  <c r="AL4164" i="4" l="1"/>
  <c r="AH4292" i="4"/>
  <c r="Z4166" i="4"/>
  <c r="AL4165" i="4" l="1"/>
  <c r="AH4293" i="4"/>
  <c r="Z4167" i="4"/>
  <c r="AL4166" i="4" l="1"/>
  <c r="AH4294" i="4"/>
  <c r="Z4168" i="4"/>
  <c r="AL4167" i="4" l="1"/>
  <c r="AH4295" i="4"/>
  <c r="Z4169" i="4"/>
  <c r="AL4168" i="4" l="1"/>
  <c r="AH4296" i="4"/>
  <c r="Z4170" i="4"/>
  <c r="AL4169" i="4" l="1"/>
  <c r="AH4297" i="4"/>
  <c r="Z4171" i="4"/>
  <c r="AL4170" i="4" l="1"/>
  <c r="AH4298" i="4"/>
  <c r="Z4172" i="4"/>
  <c r="AL4171" i="4" l="1"/>
  <c r="AH4299" i="4"/>
  <c r="Z4173" i="4"/>
  <c r="AL4172" i="4" l="1"/>
  <c r="AH4300" i="4"/>
  <c r="Z4174" i="4"/>
  <c r="AL4173" i="4" l="1"/>
  <c r="AH4301" i="4"/>
  <c r="Z4175" i="4"/>
  <c r="AL4174" i="4" l="1"/>
  <c r="AH4302" i="4"/>
  <c r="Z4176" i="4"/>
  <c r="AL4175" i="4" l="1"/>
  <c r="AH4303" i="4"/>
  <c r="Z4177" i="4"/>
  <c r="AL4176" i="4" l="1"/>
  <c r="AH4304" i="4"/>
  <c r="Z4178" i="4"/>
  <c r="AL4177" i="4" l="1"/>
  <c r="AH4305" i="4"/>
  <c r="Z4179" i="4"/>
  <c r="AL4178" i="4" l="1"/>
  <c r="AH4306" i="4"/>
  <c r="Z4180" i="4"/>
  <c r="AL4179" i="4" l="1"/>
  <c r="AH4307" i="4"/>
  <c r="Z4181" i="4"/>
  <c r="AL4180" i="4" l="1"/>
  <c r="AH4308" i="4"/>
  <c r="Z4182" i="4"/>
  <c r="AL4181" i="4" l="1"/>
  <c r="AH4309" i="4"/>
  <c r="Z4183" i="4"/>
  <c r="AL4182" i="4" l="1"/>
  <c r="AH4310" i="4"/>
  <c r="Z4184" i="4"/>
  <c r="AL4183" i="4" l="1"/>
  <c r="AH4311" i="4"/>
  <c r="Z4185" i="4"/>
  <c r="AL4184" i="4" l="1"/>
  <c r="AH4312" i="4"/>
  <c r="Z4186" i="4"/>
  <c r="AL4185" i="4" l="1"/>
  <c r="AH4313" i="4"/>
  <c r="Z4187" i="4"/>
  <c r="AL4186" i="4" l="1"/>
  <c r="AH4314" i="4"/>
  <c r="Z4188" i="4"/>
  <c r="AL4187" i="4" l="1"/>
  <c r="AH4315" i="4"/>
  <c r="Z4189" i="4"/>
  <c r="AL4188" i="4" l="1"/>
  <c r="AH4316" i="4"/>
  <c r="Z4190" i="4"/>
  <c r="AL4189" i="4" l="1"/>
  <c r="AH4317" i="4"/>
  <c r="Z4191" i="4"/>
  <c r="AL4190" i="4" l="1"/>
  <c r="AH4318" i="4"/>
  <c r="Z4192" i="4"/>
  <c r="AL4191" i="4" l="1"/>
  <c r="AH4319" i="4"/>
  <c r="Z4193" i="4"/>
  <c r="AL4192" i="4" l="1"/>
  <c r="AH4320" i="4"/>
  <c r="Z4194" i="4"/>
  <c r="AL4193" i="4" l="1"/>
  <c r="AH4321" i="4"/>
  <c r="Z4195" i="4"/>
  <c r="AL4194" i="4" l="1"/>
  <c r="AH4322" i="4"/>
  <c r="Z4196" i="4"/>
  <c r="AL4195" i="4" l="1"/>
  <c r="AH4323" i="4"/>
  <c r="Z4197" i="4"/>
  <c r="AL4196" i="4" l="1"/>
  <c r="AH4324" i="4"/>
  <c r="Z4198" i="4"/>
  <c r="AL4197" i="4" l="1"/>
  <c r="AH4325" i="4"/>
  <c r="Z4199" i="4"/>
  <c r="AL4198" i="4" l="1"/>
  <c r="AH4326" i="4"/>
  <c r="Z4200" i="4"/>
  <c r="AL4199" i="4" l="1"/>
  <c r="AH4327" i="4"/>
  <c r="Z4201" i="4"/>
  <c r="AL4200" i="4" l="1"/>
  <c r="AH4328" i="4"/>
  <c r="Z4202" i="4"/>
  <c r="AL4201" i="4" l="1"/>
  <c r="AH4329" i="4"/>
  <c r="Z4203" i="4"/>
  <c r="AL4202" i="4" l="1"/>
  <c r="AH4330" i="4"/>
  <c r="Z4204" i="4"/>
  <c r="AL4203" i="4" l="1"/>
  <c r="AH4331" i="4"/>
  <c r="Z4205" i="4"/>
  <c r="AL4204" i="4" l="1"/>
  <c r="AH4332" i="4"/>
  <c r="Z4206" i="4"/>
  <c r="AL4205" i="4" l="1"/>
  <c r="AH4333" i="4"/>
  <c r="Z4207" i="4"/>
  <c r="AL4206" i="4" l="1"/>
  <c r="AH4334" i="4"/>
  <c r="Z4208" i="4"/>
  <c r="AL4207" i="4" l="1"/>
  <c r="AH4335" i="4"/>
  <c r="Z4209" i="4"/>
  <c r="AL4208" i="4" l="1"/>
  <c r="AH4336" i="4"/>
  <c r="Z4210" i="4"/>
  <c r="AL4209" i="4" l="1"/>
  <c r="AH4337" i="4"/>
  <c r="Z4211" i="4"/>
  <c r="AL4210" i="4" l="1"/>
  <c r="AH4338" i="4"/>
  <c r="Z4212" i="4"/>
  <c r="AL4211" i="4" l="1"/>
  <c r="AH4339" i="4"/>
  <c r="Z4213" i="4"/>
  <c r="AL4212" i="4" l="1"/>
  <c r="AH4340" i="4"/>
  <c r="Z4214" i="4"/>
  <c r="AL4213" i="4" l="1"/>
  <c r="AH4341" i="4"/>
  <c r="Z4215" i="4"/>
  <c r="AL4214" i="4" l="1"/>
  <c r="AH4342" i="4"/>
  <c r="Z4216" i="4"/>
  <c r="AL4215" i="4" l="1"/>
  <c r="AH4343" i="4"/>
  <c r="Z4217" i="4"/>
  <c r="AL4216" i="4" l="1"/>
  <c r="AH4344" i="4"/>
  <c r="Z4218" i="4"/>
  <c r="AL4217" i="4" l="1"/>
  <c r="AH4345" i="4"/>
  <c r="Z4219" i="4"/>
  <c r="AL4218" i="4" l="1"/>
  <c r="AH4346" i="4"/>
  <c r="Z4220" i="4"/>
  <c r="AL4219" i="4" l="1"/>
  <c r="AH4347" i="4"/>
  <c r="Z4221" i="4"/>
  <c r="AL4220" i="4" l="1"/>
  <c r="AH4348" i="4"/>
  <c r="Z4222" i="4"/>
  <c r="AL4221" i="4" l="1"/>
  <c r="AH4349" i="4"/>
  <c r="Z4223" i="4"/>
  <c r="AL4222" i="4" l="1"/>
  <c r="AH4350" i="4"/>
  <c r="Z4224" i="4"/>
  <c r="AL4223" i="4" l="1"/>
  <c r="AH4351" i="4"/>
  <c r="Z4225" i="4"/>
  <c r="AL4224" i="4" l="1"/>
  <c r="AH4352" i="4"/>
  <c r="Z4226" i="4"/>
  <c r="AL4225" i="4" l="1"/>
  <c r="AH4353" i="4"/>
  <c r="Z4227" i="4"/>
  <c r="AL4226" i="4" l="1"/>
  <c r="AH4354" i="4"/>
  <c r="Z4228" i="4"/>
  <c r="AL4227" i="4" l="1"/>
  <c r="AH4355" i="4"/>
  <c r="Z4229" i="4"/>
  <c r="AL4228" i="4" l="1"/>
  <c r="AH4356" i="4"/>
  <c r="Z4230" i="4"/>
  <c r="AL4229" i="4" l="1"/>
  <c r="AH4357" i="4"/>
  <c r="Z4231" i="4"/>
  <c r="AL4230" i="4" l="1"/>
  <c r="AH4358" i="4"/>
  <c r="Z4232" i="4"/>
  <c r="AL4231" i="4" l="1"/>
  <c r="AH4359" i="4"/>
  <c r="Z4233" i="4"/>
  <c r="AL4232" i="4" l="1"/>
  <c r="AH4360" i="4"/>
  <c r="Z4234" i="4"/>
  <c r="AL4233" i="4" l="1"/>
  <c r="AH4361" i="4"/>
  <c r="Z4235" i="4"/>
  <c r="AL4234" i="4" l="1"/>
  <c r="AH4362" i="4"/>
  <c r="Z4236" i="4"/>
  <c r="AL4235" i="4" l="1"/>
  <c r="AH4363" i="4"/>
  <c r="Z4237" i="4"/>
  <c r="AL4236" i="4" l="1"/>
  <c r="AH4364" i="4"/>
  <c r="Z4238" i="4"/>
  <c r="AL4237" i="4" l="1"/>
  <c r="AH4365" i="4"/>
  <c r="Z4239" i="4"/>
  <c r="AL4238" i="4" l="1"/>
  <c r="AH4366" i="4"/>
  <c r="Z4240" i="4"/>
  <c r="AL4239" i="4" l="1"/>
  <c r="AH4367" i="4"/>
  <c r="Z4241" i="4"/>
  <c r="AL4240" i="4" l="1"/>
  <c r="AH4368" i="4"/>
  <c r="Z4242" i="4"/>
  <c r="AL4241" i="4" l="1"/>
  <c r="AH4369" i="4"/>
  <c r="Z4243" i="4"/>
  <c r="AL4242" i="4" l="1"/>
  <c r="AH4370" i="4"/>
  <c r="Z4244" i="4"/>
  <c r="AL4243" i="4" l="1"/>
  <c r="AH4371" i="4"/>
  <c r="Z4245" i="4"/>
  <c r="AL4244" i="4" l="1"/>
  <c r="AH4372" i="4"/>
  <c r="Z4246" i="4"/>
  <c r="AL4245" i="4" l="1"/>
  <c r="AH4373" i="4"/>
  <c r="Z4247" i="4"/>
  <c r="AL4246" i="4" l="1"/>
  <c r="AH4374" i="4"/>
  <c r="Z4248" i="4"/>
  <c r="AL4247" i="4" l="1"/>
  <c r="AH4375" i="4"/>
  <c r="Z4249" i="4"/>
  <c r="AL4248" i="4" l="1"/>
  <c r="AH4376" i="4"/>
  <c r="Z4250" i="4"/>
  <c r="AL4249" i="4" l="1"/>
  <c r="AH4377" i="4"/>
  <c r="Z4251" i="4"/>
  <c r="AL4250" i="4" l="1"/>
  <c r="AH4378" i="4"/>
  <c r="Z4252" i="4"/>
  <c r="AL4251" i="4" l="1"/>
  <c r="AH4379" i="4"/>
  <c r="Z4253" i="4"/>
  <c r="AL4252" i="4" l="1"/>
  <c r="AH4380" i="4"/>
  <c r="Z4254" i="4"/>
  <c r="AL4253" i="4" l="1"/>
  <c r="AH4381" i="4"/>
  <c r="Z4255" i="4"/>
  <c r="AL4254" i="4" l="1"/>
  <c r="AH4382" i="4"/>
  <c r="Z4256" i="4"/>
  <c r="AL4255" i="4" l="1"/>
  <c r="AH4383" i="4"/>
  <c r="Z4257" i="4"/>
  <c r="AL4256" i="4" l="1"/>
  <c r="AH4384" i="4"/>
  <c r="Z4258" i="4"/>
  <c r="AL4257" i="4" l="1"/>
  <c r="AH4385" i="4"/>
  <c r="Z4259" i="4"/>
  <c r="AL4258" i="4" l="1"/>
  <c r="AH4386" i="4"/>
  <c r="Z4260" i="4"/>
  <c r="AL4259" i="4" l="1"/>
  <c r="AH4387" i="4"/>
  <c r="Z4261" i="4"/>
  <c r="AL4260" i="4" l="1"/>
  <c r="AH4388" i="4"/>
  <c r="Z4262" i="4"/>
  <c r="AL4261" i="4" l="1"/>
  <c r="AH4389" i="4"/>
  <c r="Z4263" i="4"/>
  <c r="AL4262" i="4" l="1"/>
  <c r="AH4390" i="4"/>
  <c r="Z4264" i="4"/>
  <c r="AL4263" i="4" l="1"/>
  <c r="AH4391" i="4"/>
  <c r="Z4265" i="4"/>
  <c r="AL4264" i="4" l="1"/>
  <c r="AH4392" i="4"/>
  <c r="Z4266" i="4"/>
  <c r="AL4265" i="4" l="1"/>
  <c r="AH4393" i="4"/>
  <c r="Z4267" i="4"/>
  <c r="AL4266" i="4" l="1"/>
  <c r="AH4394" i="4"/>
  <c r="Z4268" i="4"/>
  <c r="AL4267" i="4" l="1"/>
  <c r="AH4395" i="4"/>
  <c r="Z4269" i="4"/>
  <c r="AL4268" i="4" l="1"/>
  <c r="AH4396" i="4"/>
  <c r="Z4270" i="4"/>
  <c r="AL4269" i="4" l="1"/>
  <c r="AH4397" i="4"/>
  <c r="Z4271" i="4"/>
  <c r="AL4270" i="4" l="1"/>
  <c r="AH4398" i="4"/>
  <c r="Z4272" i="4"/>
  <c r="AL4271" i="4" l="1"/>
  <c r="AH4399" i="4"/>
  <c r="Z4273" i="4"/>
  <c r="AL4272" i="4" l="1"/>
  <c r="AH4400" i="4"/>
  <c r="Z4274" i="4"/>
  <c r="AL4273" i="4" l="1"/>
  <c r="AH4401" i="4"/>
  <c r="Z4275" i="4"/>
  <c r="AL4274" i="4" l="1"/>
  <c r="AH4402" i="4"/>
  <c r="Z4276" i="4"/>
  <c r="AL4275" i="4" l="1"/>
  <c r="AH4403" i="4"/>
  <c r="Z4277" i="4"/>
  <c r="AL4276" i="4" l="1"/>
  <c r="AH4404" i="4"/>
  <c r="Z4278" i="4"/>
  <c r="AL4277" i="4" l="1"/>
  <c r="AH4405" i="4"/>
  <c r="Z4279" i="4"/>
  <c r="AL4278" i="4" l="1"/>
  <c r="AH4406" i="4"/>
  <c r="Z4280" i="4"/>
  <c r="AL4279" i="4" l="1"/>
  <c r="AH4407" i="4"/>
  <c r="Z4281" i="4"/>
  <c r="AL4280" i="4" l="1"/>
  <c r="AH4408" i="4"/>
  <c r="Z4282" i="4"/>
  <c r="AL4281" i="4" l="1"/>
  <c r="AH4409" i="4"/>
  <c r="Z4283" i="4"/>
  <c r="AL4282" i="4" l="1"/>
  <c r="AH4410" i="4"/>
  <c r="Z4284" i="4"/>
  <c r="AL4283" i="4" l="1"/>
  <c r="AH4411" i="4"/>
  <c r="Z4285" i="4"/>
  <c r="AL4284" i="4" l="1"/>
  <c r="AH4412" i="4"/>
  <c r="Z4286" i="4"/>
  <c r="AL4285" i="4" l="1"/>
  <c r="AH4413" i="4"/>
  <c r="Z4287" i="4"/>
  <c r="AL4286" i="4" l="1"/>
  <c r="AH4414" i="4"/>
  <c r="Z4288" i="4"/>
  <c r="AL4287" i="4" l="1"/>
  <c r="AH4415" i="4"/>
  <c r="Z4289" i="4"/>
  <c r="AL4288" i="4" l="1"/>
  <c r="AH4416" i="4"/>
  <c r="Z4290" i="4"/>
  <c r="AL4289" i="4" l="1"/>
  <c r="AH4417" i="4"/>
  <c r="Z4291" i="4"/>
  <c r="AL4290" i="4" l="1"/>
  <c r="AH4418" i="4"/>
  <c r="Z4292" i="4"/>
  <c r="AL4291" i="4" l="1"/>
  <c r="AH4419" i="4"/>
  <c r="Z4293" i="4"/>
  <c r="AL4292" i="4" l="1"/>
  <c r="AH4420" i="4"/>
  <c r="Z4294" i="4"/>
  <c r="AL4293" i="4" l="1"/>
  <c r="AH4421" i="4"/>
  <c r="Z4295" i="4"/>
  <c r="AL4294" i="4" l="1"/>
  <c r="AH4422" i="4"/>
  <c r="Z4296" i="4"/>
  <c r="AL4295" i="4" l="1"/>
  <c r="AH4423" i="4"/>
  <c r="Z4297" i="4"/>
  <c r="AL4296" i="4" l="1"/>
  <c r="AH4424" i="4"/>
  <c r="Z4298" i="4"/>
  <c r="AL4297" i="4" l="1"/>
  <c r="AH4425" i="4"/>
  <c r="Z4299" i="4"/>
  <c r="AL4298" i="4" l="1"/>
  <c r="AH4426" i="4"/>
  <c r="Z4300" i="4"/>
  <c r="AL4299" i="4" l="1"/>
  <c r="AH4427" i="4"/>
  <c r="Z4301" i="4"/>
  <c r="AL4300" i="4" l="1"/>
  <c r="AH4428" i="4"/>
  <c r="Z4302" i="4"/>
  <c r="AL4301" i="4" l="1"/>
  <c r="AH4429" i="4"/>
  <c r="Z4303" i="4"/>
  <c r="AL4302" i="4" l="1"/>
  <c r="AH4430" i="4"/>
  <c r="Z4304" i="4"/>
  <c r="AL4303" i="4" l="1"/>
  <c r="AH4431" i="4"/>
  <c r="Z4305" i="4"/>
  <c r="AL4304" i="4" l="1"/>
  <c r="AH4432" i="4"/>
  <c r="Z4306" i="4"/>
  <c r="AL4305" i="4" l="1"/>
  <c r="AH4433" i="4"/>
  <c r="Z4307" i="4"/>
  <c r="AL4306" i="4" l="1"/>
  <c r="AH4434" i="4"/>
  <c r="Z4308" i="4"/>
  <c r="AL4307" i="4" l="1"/>
  <c r="AH4435" i="4"/>
  <c r="Z4309" i="4"/>
  <c r="AL4308" i="4" l="1"/>
  <c r="AH4436" i="4"/>
  <c r="Z4310" i="4"/>
  <c r="AL4309" i="4" l="1"/>
  <c r="AH4437" i="4"/>
  <c r="Z4311" i="4"/>
  <c r="AL4310" i="4" l="1"/>
  <c r="AH4438" i="4"/>
  <c r="Z4312" i="4"/>
  <c r="AL4311" i="4" l="1"/>
  <c r="AH4439" i="4"/>
  <c r="Z4313" i="4"/>
  <c r="AL4312" i="4" l="1"/>
  <c r="AH4440" i="4"/>
  <c r="Z4314" i="4"/>
  <c r="AL4313" i="4" l="1"/>
  <c r="AH4441" i="4"/>
  <c r="Z4315" i="4"/>
  <c r="AL4314" i="4" l="1"/>
  <c r="AH4442" i="4"/>
  <c r="Z4316" i="4"/>
  <c r="AL4315" i="4" l="1"/>
  <c r="AH4443" i="4"/>
  <c r="Z4317" i="4"/>
  <c r="AL4316" i="4" l="1"/>
  <c r="AH4444" i="4"/>
  <c r="Z4318" i="4"/>
  <c r="AL4317" i="4" l="1"/>
  <c r="AH4445" i="4"/>
  <c r="Z4319" i="4"/>
  <c r="AL4318" i="4" l="1"/>
  <c r="AH4446" i="4"/>
  <c r="Z4320" i="4"/>
  <c r="AL4319" i="4" l="1"/>
  <c r="AH4447" i="4"/>
  <c r="Z4321" i="4"/>
  <c r="AL4320" i="4" l="1"/>
  <c r="AH4448" i="4"/>
  <c r="Z4322" i="4"/>
  <c r="AL4321" i="4" l="1"/>
  <c r="AH4449" i="4"/>
  <c r="Z4323" i="4"/>
  <c r="AL4322" i="4" l="1"/>
  <c r="AH4450" i="4"/>
  <c r="Z4324" i="4"/>
  <c r="AL4323" i="4" l="1"/>
  <c r="AH4451" i="4"/>
  <c r="Z4325" i="4"/>
  <c r="AL4324" i="4" l="1"/>
  <c r="AH4452" i="4"/>
  <c r="Z4326" i="4"/>
  <c r="AL4325" i="4" l="1"/>
  <c r="AH4453" i="4"/>
  <c r="Z4327" i="4"/>
  <c r="AL4326" i="4" l="1"/>
  <c r="AH4454" i="4"/>
  <c r="Z4328" i="4"/>
  <c r="AL4327" i="4" l="1"/>
  <c r="AH4455" i="4"/>
  <c r="Z4329" i="4"/>
  <c r="AL4328" i="4" l="1"/>
  <c r="AH4456" i="4"/>
  <c r="Z4330" i="4"/>
  <c r="AL4329" i="4" l="1"/>
  <c r="AH4457" i="4"/>
  <c r="Z4331" i="4"/>
  <c r="AL4330" i="4" l="1"/>
  <c r="AH4458" i="4"/>
  <c r="Z4332" i="4"/>
  <c r="AL4331" i="4" l="1"/>
  <c r="AH4459" i="4"/>
  <c r="Z4333" i="4"/>
  <c r="AL4332" i="4" l="1"/>
  <c r="AH4460" i="4"/>
  <c r="Z4334" i="4"/>
  <c r="AL4333" i="4" l="1"/>
  <c r="AH4461" i="4"/>
  <c r="Z4335" i="4"/>
  <c r="AL4334" i="4" l="1"/>
  <c r="AH4462" i="4"/>
  <c r="Z4336" i="4"/>
  <c r="AL4335" i="4" l="1"/>
  <c r="AH4463" i="4"/>
  <c r="Z4337" i="4"/>
  <c r="AL4336" i="4" l="1"/>
  <c r="AH4464" i="4"/>
  <c r="Z4338" i="4"/>
  <c r="AL4337" i="4" l="1"/>
  <c r="AH4465" i="4"/>
  <c r="Z4339" i="4"/>
  <c r="AL4338" i="4" l="1"/>
  <c r="AH4466" i="4"/>
  <c r="Z4340" i="4"/>
  <c r="AL4339" i="4" l="1"/>
  <c r="AH4467" i="4"/>
  <c r="Z4341" i="4"/>
  <c r="AL4340" i="4" l="1"/>
  <c r="AH4468" i="4"/>
  <c r="Z4342" i="4"/>
  <c r="AL4341" i="4" l="1"/>
  <c r="AH4469" i="4"/>
  <c r="Z4343" i="4"/>
  <c r="AL4342" i="4" l="1"/>
  <c r="AH4470" i="4"/>
  <c r="Z4344" i="4"/>
  <c r="AL4343" i="4" l="1"/>
  <c r="AH4471" i="4"/>
  <c r="Z4345" i="4"/>
  <c r="AL4344" i="4" l="1"/>
  <c r="AH4472" i="4"/>
  <c r="Z4346" i="4"/>
  <c r="AL4345" i="4" l="1"/>
  <c r="AH4473" i="4"/>
  <c r="Z4347" i="4"/>
  <c r="AL4346" i="4" l="1"/>
  <c r="AH4474" i="4"/>
  <c r="Z4348" i="4"/>
  <c r="AL4347" i="4" l="1"/>
  <c r="AH4475" i="4"/>
  <c r="Z4349" i="4"/>
  <c r="AL4348" i="4" l="1"/>
  <c r="AH4476" i="4"/>
  <c r="Z4350" i="4"/>
  <c r="AL4349" i="4" l="1"/>
  <c r="AH4477" i="4"/>
  <c r="Z4351" i="4"/>
  <c r="AL4350" i="4" l="1"/>
  <c r="AH4478" i="4"/>
  <c r="Z4352" i="4"/>
  <c r="AL4351" i="4" l="1"/>
  <c r="AH4479" i="4"/>
  <c r="Z4353" i="4"/>
  <c r="AL4352" i="4" l="1"/>
  <c r="AH4480" i="4"/>
  <c r="Z4354" i="4"/>
  <c r="AL4353" i="4" l="1"/>
  <c r="AH4481" i="4"/>
  <c r="Z4355" i="4"/>
  <c r="AL4354" i="4" l="1"/>
  <c r="AH4482" i="4"/>
  <c r="Z4356" i="4"/>
  <c r="AL4355" i="4" l="1"/>
  <c r="AH4483" i="4"/>
  <c r="Z4357" i="4"/>
  <c r="AL4356" i="4" l="1"/>
  <c r="AH4484" i="4"/>
  <c r="Z4358" i="4"/>
  <c r="AL4357" i="4" l="1"/>
  <c r="AH4485" i="4"/>
  <c r="Z4359" i="4"/>
  <c r="AL4358" i="4" l="1"/>
  <c r="AH4486" i="4"/>
  <c r="Z4360" i="4"/>
  <c r="AL4359" i="4" l="1"/>
  <c r="AH4487" i="4"/>
  <c r="Z4361" i="4"/>
  <c r="AL4360" i="4" l="1"/>
  <c r="AH4488" i="4"/>
  <c r="Z4362" i="4"/>
  <c r="AL4361" i="4" l="1"/>
  <c r="AH4489" i="4"/>
  <c r="Z4363" i="4"/>
  <c r="AL4362" i="4" l="1"/>
  <c r="AH4490" i="4"/>
  <c r="Z4364" i="4"/>
  <c r="AL4363" i="4" l="1"/>
  <c r="AH4491" i="4"/>
  <c r="Z4365" i="4"/>
  <c r="AL4364" i="4" l="1"/>
  <c r="AH4492" i="4"/>
  <c r="Z4366" i="4"/>
  <c r="AL4365" i="4" l="1"/>
  <c r="AH4493" i="4"/>
  <c r="Z4367" i="4"/>
  <c r="AL4366" i="4" l="1"/>
  <c r="AH4494" i="4"/>
  <c r="Z4368" i="4"/>
  <c r="AL4367" i="4" l="1"/>
  <c r="AH4495" i="4"/>
  <c r="Z4369" i="4"/>
  <c r="AL4368" i="4" l="1"/>
  <c r="AH4496" i="4"/>
  <c r="Z4370" i="4"/>
  <c r="AL4369" i="4" l="1"/>
  <c r="AH4497" i="4"/>
  <c r="Z4371" i="4"/>
  <c r="AL4370" i="4" l="1"/>
  <c r="AH4498" i="4"/>
  <c r="Z4372" i="4"/>
  <c r="AL4371" i="4" l="1"/>
  <c r="AH4499" i="4"/>
  <c r="Z4373" i="4"/>
  <c r="AL4372" i="4" l="1"/>
  <c r="AH4500" i="4"/>
  <c r="Z4374" i="4"/>
  <c r="AL4373" i="4" l="1"/>
  <c r="AH4501" i="4"/>
  <c r="Z4375" i="4"/>
  <c r="AL4374" i="4" l="1"/>
  <c r="AH4502" i="4"/>
  <c r="Z4376" i="4"/>
  <c r="AL4375" i="4" l="1"/>
  <c r="AH4503" i="4"/>
  <c r="Z4377" i="4"/>
  <c r="AL4376" i="4" l="1"/>
  <c r="AH4504" i="4"/>
  <c r="Z4378" i="4"/>
  <c r="AL4377" i="4" l="1"/>
  <c r="AH4505" i="4"/>
  <c r="Z4379" i="4"/>
  <c r="AL4378" i="4" l="1"/>
  <c r="AH4506" i="4"/>
  <c r="Z4380" i="4"/>
  <c r="AL4379" i="4" l="1"/>
  <c r="AH4507" i="4"/>
  <c r="Z4381" i="4"/>
  <c r="AL4380" i="4" l="1"/>
  <c r="AH4508" i="4"/>
  <c r="Z4382" i="4"/>
  <c r="AL4381" i="4" l="1"/>
  <c r="AH4509" i="4"/>
  <c r="Z4383" i="4"/>
  <c r="AL4382" i="4" l="1"/>
  <c r="AH4510" i="4"/>
  <c r="Z4384" i="4"/>
  <c r="AL4383" i="4" l="1"/>
  <c r="AH4511" i="4"/>
  <c r="Z4385" i="4"/>
  <c r="AL4384" i="4" l="1"/>
  <c r="AH4512" i="4"/>
  <c r="Z4386" i="4"/>
  <c r="AL4385" i="4" l="1"/>
  <c r="AH4513" i="4"/>
  <c r="Z4387" i="4"/>
  <c r="AL4386" i="4" l="1"/>
  <c r="AH4514" i="4"/>
  <c r="Z4388" i="4"/>
  <c r="AL4387" i="4" l="1"/>
  <c r="AH4515" i="4"/>
  <c r="Z4389" i="4"/>
  <c r="AL4388" i="4" l="1"/>
  <c r="AH4516" i="4"/>
  <c r="Z4390" i="4"/>
  <c r="AL4389" i="4" l="1"/>
  <c r="AH4517" i="4"/>
  <c r="Z4391" i="4"/>
  <c r="AL4390" i="4" l="1"/>
  <c r="AH4518" i="4"/>
  <c r="Z4392" i="4"/>
  <c r="AL4391" i="4" l="1"/>
  <c r="AH4519" i="4"/>
  <c r="Z4393" i="4"/>
  <c r="AL4392" i="4" l="1"/>
  <c r="AH4520" i="4"/>
  <c r="Z4394" i="4"/>
  <c r="AL4393" i="4" l="1"/>
  <c r="AH4521" i="4"/>
  <c r="Z4395" i="4"/>
  <c r="AL4394" i="4" l="1"/>
  <c r="AH4522" i="4"/>
  <c r="Z4396" i="4"/>
  <c r="AL4395" i="4" l="1"/>
  <c r="AH4523" i="4"/>
  <c r="Z4397" i="4"/>
  <c r="AL4396" i="4" l="1"/>
  <c r="AH4524" i="4"/>
  <c r="Z4398" i="4"/>
  <c r="AL4397" i="4" l="1"/>
  <c r="AH4525" i="4"/>
  <c r="Z4399" i="4"/>
  <c r="AL4398" i="4" l="1"/>
  <c r="AH4526" i="4"/>
  <c r="Z4400" i="4"/>
  <c r="AL4399" i="4" l="1"/>
  <c r="AH4527" i="4"/>
  <c r="Z4401" i="4"/>
  <c r="AL4400" i="4" l="1"/>
  <c r="AH4528" i="4"/>
  <c r="Z4402" i="4"/>
  <c r="AL4401" i="4" l="1"/>
  <c r="AH4529" i="4"/>
  <c r="Z4403" i="4"/>
  <c r="AL4402" i="4" l="1"/>
  <c r="AH4530" i="4"/>
  <c r="Z4404" i="4"/>
  <c r="AL4403" i="4" l="1"/>
  <c r="AH4531" i="4"/>
  <c r="Z4405" i="4"/>
  <c r="AL4404" i="4" l="1"/>
  <c r="AH4532" i="4"/>
  <c r="Z4406" i="4"/>
  <c r="AL4405" i="4" l="1"/>
  <c r="AH4533" i="4"/>
  <c r="Z4407" i="4"/>
  <c r="AL4406" i="4" l="1"/>
  <c r="AH4534" i="4"/>
  <c r="Z4408" i="4"/>
  <c r="AL4407" i="4" l="1"/>
  <c r="AH4535" i="4"/>
  <c r="Z4409" i="4"/>
  <c r="AL4408" i="4" l="1"/>
  <c r="AH4536" i="4"/>
  <c r="Z4410" i="4"/>
  <c r="AL4409" i="4" l="1"/>
  <c r="AH4537" i="4"/>
  <c r="Z4411" i="4"/>
  <c r="AL4410" i="4" l="1"/>
  <c r="AH4538" i="4"/>
  <c r="Z4412" i="4"/>
  <c r="AL4411" i="4" l="1"/>
  <c r="AH4539" i="4"/>
  <c r="Z4413" i="4"/>
  <c r="AL4412" i="4" l="1"/>
  <c r="AH4540" i="4"/>
  <c r="Z4414" i="4"/>
  <c r="AL4413" i="4" l="1"/>
  <c r="AH4541" i="4"/>
  <c r="Z4415" i="4"/>
  <c r="AL4414" i="4" l="1"/>
  <c r="AH4542" i="4"/>
  <c r="Z4416" i="4"/>
  <c r="AL4415" i="4" l="1"/>
  <c r="AH4543" i="4"/>
  <c r="Z4417" i="4"/>
  <c r="AL4416" i="4" l="1"/>
  <c r="AH4544" i="4"/>
  <c r="Z4418" i="4"/>
  <c r="AL4417" i="4" l="1"/>
  <c r="AH4545" i="4"/>
  <c r="Z4419" i="4"/>
  <c r="AL4418" i="4" l="1"/>
  <c r="AH4546" i="4"/>
  <c r="Z4420" i="4"/>
  <c r="AL4419" i="4" l="1"/>
  <c r="AH4547" i="4"/>
  <c r="Z4421" i="4"/>
  <c r="AL4420" i="4" l="1"/>
  <c r="AH4548" i="4"/>
  <c r="Z4422" i="4"/>
  <c r="AL4421" i="4" l="1"/>
  <c r="AH4549" i="4"/>
  <c r="Z4423" i="4"/>
  <c r="AL4422" i="4" l="1"/>
  <c r="AH4550" i="4"/>
  <c r="Z4424" i="4"/>
  <c r="AL4423" i="4" l="1"/>
  <c r="AH4551" i="4"/>
  <c r="Z4425" i="4"/>
  <c r="AL4424" i="4" l="1"/>
  <c r="AH4552" i="4"/>
  <c r="Z4426" i="4"/>
  <c r="AL4425" i="4" l="1"/>
  <c r="AH4553" i="4"/>
  <c r="Z4427" i="4"/>
  <c r="AL4426" i="4" l="1"/>
  <c r="AH4554" i="4"/>
  <c r="Z4428" i="4"/>
  <c r="AL4427" i="4" l="1"/>
  <c r="AH4555" i="4"/>
  <c r="Z4429" i="4"/>
  <c r="AL4428" i="4" l="1"/>
  <c r="AH4556" i="4"/>
  <c r="Z4430" i="4"/>
  <c r="AL4429" i="4" l="1"/>
  <c r="AH4557" i="4"/>
  <c r="Z4431" i="4"/>
  <c r="AL4430" i="4" l="1"/>
  <c r="AH4558" i="4"/>
  <c r="Z4432" i="4"/>
  <c r="AL4431" i="4" l="1"/>
  <c r="AH4559" i="4"/>
  <c r="Z4433" i="4"/>
  <c r="AL4432" i="4" l="1"/>
  <c r="AH4560" i="4"/>
  <c r="Z4434" i="4"/>
  <c r="AL4433" i="4" l="1"/>
  <c r="AH4561" i="4"/>
  <c r="Z4435" i="4"/>
  <c r="AL4434" i="4" l="1"/>
  <c r="AH4562" i="4"/>
  <c r="Z4436" i="4"/>
  <c r="AL4435" i="4" l="1"/>
  <c r="AH4563" i="4"/>
  <c r="Z4437" i="4"/>
  <c r="AL4436" i="4" l="1"/>
  <c r="AH4564" i="4"/>
  <c r="Z4438" i="4"/>
  <c r="AL4437" i="4" l="1"/>
  <c r="AH4565" i="4"/>
  <c r="Z4439" i="4"/>
  <c r="AL4438" i="4" l="1"/>
  <c r="AH4566" i="4"/>
  <c r="Z4440" i="4"/>
  <c r="AL4439" i="4" l="1"/>
  <c r="AH4567" i="4"/>
  <c r="Z4441" i="4"/>
  <c r="AL4440" i="4" l="1"/>
  <c r="AH4568" i="4"/>
  <c r="Z4442" i="4"/>
  <c r="AL4441" i="4" l="1"/>
  <c r="AH4569" i="4"/>
  <c r="Z4443" i="4"/>
  <c r="AL4442" i="4" l="1"/>
  <c r="AH4570" i="4"/>
  <c r="Z4444" i="4"/>
  <c r="AL4443" i="4" l="1"/>
  <c r="AH4571" i="4"/>
  <c r="Z4445" i="4"/>
  <c r="AL4444" i="4" l="1"/>
  <c r="AH4572" i="4"/>
  <c r="Z4446" i="4"/>
  <c r="AL4445" i="4" l="1"/>
  <c r="AH4573" i="4"/>
  <c r="Z4447" i="4"/>
  <c r="AL4446" i="4" l="1"/>
  <c r="AH4574" i="4"/>
  <c r="Z4448" i="4"/>
  <c r="AL4447" i="4" l="1"/>
  <c r="AH4575" i="4"/>
  <c r="Z4449" i="4"/>
  <c r="AL4448" i="4" l="1"/>
  <c r="AH4576" i="4"/>
  <c r="Z4450" i="4"/>
  <c r="AL4449" i="4" l="1"/>
  <c r="AH4577" i="4"/>
  <c r="Z4451" i="4"/>
  <c r="AL4450" i="4" l="1"/>
  <c r="AH4578" i="4"/>
  <c r="Z4452" i="4"/>
  <c r="AL4451" i="4" l="1"/>
  <c r="AH4579" i="4"/>
  <c r="Z4453" i="4"/>
  <c r="AL4452" i="4" l="1"/>
  <c r="AH4580" i="4"/>
  <c r="Z4454" i="4"/>
  <c r="AL4453" i="4" l="1"/>
  <c r="AH4581" i="4"/>
  <c r="Z4455" i="4"/>
  <c r="AL4454" i="4" l="1"/>
  <c r="AH4582" i="4"/>
  <c r="Z4456" i="4"/>
  <c r="AL4455" i="4" l="1"/>
  <c r="AH4583" i="4"/>
  <c r="Z4457" i="4"/>
  <c r="AL4456" i="4" l="1"/>
  <c r="AH4584" i="4"/>
  <c r="Z4458" i="4"/>
  <c r="AL4457" i="4" l="1"/>
  <c r="AH4585" i="4"/>
  <c r="Z4459" i="4"/>
  <c r="AL4458" i="4" l="1"/>
  <c r="AH4586" i="4"/>
  <c r="Z4460" i="4"/>
  <c r="AL4459" i="4" l="1"/>
  <c r="AH4587" i="4"/>
  <c r="Z4461" i="4"/>
  <c r="AL4460" i="4" l="1"/>
  <c r="AH4588" i="4"/>
  <c r="Z4462" i="4"/>
  <c r="AL4461" i="4" l="1"/>
  <c r="AH4589" i="4"/>
  <c r="Z4463" i="4"/>
  <c r="AL4462" i="4" l="1"/>
  <c r="AH4590" i="4"/>
  <c r="Z4464" i="4"/>
  <c r="AL4463" i="4" l="1"/>
  <c r="AH4591" i="4"/>
  <c r="Z4465" i="4"/>
  <c r="AL4464" i="4" l="1"/>
  <c r="AH4592" i="4"/>
  <c r="Z4466" i="4"/>
  <c r="AL4465" i="4" l="1"/>
  <c r="AH4593" i="4"/>
  <c r="Z4467" i="4"/>
  <c r="AL4466" i="4" l="1"/>
  <c r="AH4594" i="4"/>
  <c r="Z4468" i="4"/>
  <c r="AL4467" i="4" l="1"/>
  <c r="AH4595" i="4"/>
  <c r="Z4469" i="4"/>
  <c r="AL4468" i="4" l="1"/>
  <c r="AH4596" i="4"/>
  <c r="Z4470" i="4"/>
  <c r="AL4469" i="4" l="1"/>
  <c r="AH4597" i="4"/>
  <c r="Z4471" i="4"/>
  <c r="AL4470" i="4" l="1"/>
  <c r="AH4598" i="4"/>
  <c r="Z4472" i="4"/>
  <c r="AL4471" i="4" l="1"/>
  <c r="AH4599" i="4"/>
  <c r="Z4473" i="4"/>
  <c r="AL4472" i="4" l="1"/>
  <c r="AH4600" i="4"/>
  <c r="Z4474" i="4"/>
  <c r="AL4473" i="4" l="1"/>
  <c r="AH4601" i="4"/>
  <c r="Z4475" i="4"/>
  <c r="AL4474" i="4" l="1"/>
  <c r="AH4602" i="4"/>
  <c r="Z4476" i="4"/>
  <c r="AL4475" i="4" l="1"/>
  <c r="AH4603" i="4"/>
  <c r="Z4477" i="4"/>
  <c r="AL4476" i="4" l="1"/>
  <c r="AH4604" i="4"/>
  <c r="Z4478" i="4"/>
  <c r="AL4477" i="4" l="1"/>
  <c r="AH4605" i="4"/>
  <c r="Z4479" i="4"/>
  <c r="AL4478" i="4" l="1"/>
  <c r="AH4606" i="4"/>
  <c r="Z4480" i="4"/>
  <c r="AL4479" i="4" l="1"/>
  <c r="AH4607" i="4"/>
  <c r="Z4481" i="4"/>
  <c r="AL4480" i="4" l="1"/>
  <c r="AH4608" i="4"/>
  <c r="Z4482" i="4"/>
  <c r="AL4481" i="4" l="1"/>
  <c r="AH4609" i="4"/>
  <c r="Z4483" i="4"/>
  <c r="AL4482" i="4" l="1"/>
  <c r="AH4610" i="4"/>
  <c r="Z4484" i="4"/>
  <c r="AL4483" i="4" l="1"/>
  <c r="AH4611" i="4"/>
  <c r="Z4485" i="4"/>
  <c r="AL4484" i="4" l="1"/>
  <c r="AH4612" i="4"/>
  <c r="Z4486" i="4"/>
  <c r="AL4485" i="4" l="1"/>
  <c r="AH4613" i="4"/>
  <c r="Z4487" i="4"/>
  <c r="AL4486" i="4" l="1"/>
  <c r="AH4614" i="4"/>
  <c r="Z4488" i="4"/>
  <c r="AL4487" i="4" l="1"/>
  <c r="AH4615" i="4"/>
  <c r="Z4489" i="4"/>
  <c r="AL4488" i="4" l="1"/>
  <c r="AH4616" i="4"/>
  <c r="Z4490" i="4"/>
  <c r="AL4489" i="4" l="1"/>
  <c r="AH4617" i="4"/>
  <c r="Z4491" i="4"/>
  <c r="AL4490" i="4" l="1"/>
  <c r="AH4618" i="4"/>
  <c r="Z4492" i="4"/>
  <c r="AL4491" i="4" l="1"/>
  <c r="AH4619" i="4"/>
  <c r="Z4493" i="4"/>
  <c r="AL4492" i="4" l="1"/>
  <c r="AH4620" i="4"/>
  <c r="Z4494" i="4"/>
  <c r="AL4493" i="4" l="1"/>
  <c r="AH4621" i="4"/>
  <c r="Z4495" i="4"/>
  <c r="AL4494" i="4" l="1"/>
  <c r="AH4622" i="4"/>
  <c r="Z4496" i="4"/>
  <c r="AL4495" i="4" l="1"/>
  <c r="AH4623" i="4"/>
  <c r="Z4497" i="4"/>
  <c r="AL4496" i="4" l="1"/>
  <c r="AH4624" i="4"/>
  <c r="Z4498" i="4"/>
  <c r="AL4497" i="4" l="1"/>
  <c r="AH4625" i="4"/>
  <c r="Z4499" i="4"/>
  <c r="AL4498" i="4" l="1"/>
  <c r="AH4626" i="4"/>
  <c r="Z4500" i="4"/>
  <c r="AL4499" i="4" l="1"/>
  <c r="AH4627" i="4"/>
  <c r="Z4501" i="4"/>
  <c r="AL4500" i="4" l="1"/>
  <c r="AH4628" i="4"/>
  <c r="Z4502" i="4"/>
  <c r="AL4501" i="4" l="1"/>
  <c r="AH4629" i="4"/>
  <c r="Z4503" i="4"/>
  <c r="AL4502" i="4" l="1"/>
  <c r="AH4630" i="4"/>
  <c r="Z4504" i="4"/>
  <c r="AL4503" i="4" l="1"/>
  <c r="AH4631" i="4"/>
  <c r="Z4505" i="4"/>
  <c r="AL4504" i="4" l="1"/>
  <c r="AH4632" i="4"/>
  <c r="Z4506" i="4"/>
  <c r="AL4505" i="4" l="1"/>
  <c r="AH4633" i="4"/>
  <c r="Z4507" i="4"/>
  <c r="AL4506" i="4" l="1"/>
  <c r="AH4634" i="4"/>
  <c r="Z4508" i="4"/>
  <c r="AL4507" i="4" l="1"/>
  <c r="AH4635" i="4"/>
  <c r="Z4509" i="4"/>
  <c r="AL4508" i="4" l="1"/>
  <c r="AH4636" i="4"/>
  <c r="Z4510" i="4"/>
  <c r="AL4509" i="4" l="1"/>
  <c r="AH4637" i="4"/>
  <c r="Z4511" i="4"/>
  <c r="AL4510" i="4" l="1"/>
  <c r="AH4638" i="4"/>
  <c r="Z4512" i="4"/>
  <c r="AL4511" i="4" l="1"/>
  <c r="AH4639" i="4"/>
  <c r="Z4513" i="4"/>
  <c r="AL4512" i="4" l="1"/>
  <c r="AH4640" i="4"/>
  <c r="Z4514" i="4"/>
  <c r="AL4513" i="4" l="1"/>
  <c r="AH4641" i="4"/>
  <c r="Z4515" i="4"/>
  <c r="AL4514" i="4" l="1"/>
  <c r="AH4642" i="4"/>
  <c r="Z4516" i="4"/>
  <c r="AL4515" i="4" l="1"/>
  <c r="AH4643" i="4"/>
  <c r="Z4517" i="4"/>
  <c r="AL4516" i="4" l="1"/>
  <c r="AH4644" i="4"/>
  <c r="Z4518" i="4"/>
  <c r="AL4517" i="4" l="1"/>
  <c r="AH4645" i="4"/>
  <c r="Z4519" i="4"/>
  <c r="AL4518" i="4" l="1"/>
  <c r="AH4646" i="4"/>
  <c r="Z4520" i="4"/>
  <c r="AL4519" i="4" l="1"/>
  <c r="AH4647" i="4"/>
  <c r="Z4521" i="4"/>
  <c r="AL4520" i="4" l="1"/>
  <c r="AH4648" i="4"/>
  <c r="Z4522" i="4"/>
  <c r="AL4521" i="4" l="1"/>
  <c r="AH4649" i="4"/>
  <c r="Z4523" i="4"/>
  <c r="AL4522" i="4" l="1"/>
  <c r="AH4650" i="4"/>
  <c r="Z4524" i="4"/>
  <c r="AL4523" i="4" l="1"/>
  <c r="AH4651" i="4"/>
  <c r="Z4525" i="4"/>
  <c r="AL4524" i="4" l="1"/>
  <c r="AH4652" i="4"/>
  <c r="Z4526" i="4"/>
  <c r="AL4525" i="4" l="1"/>
  <c r="AH4653" i="4"/>
  <c r="Z4527" i="4"/>
  <c r="AL4526" i="4" l="1"/>
  <c r="AH4654" i="4"/>
  <c r="Z4528" i="4"/>
  <c r="AL4527" i="4" l="1"/>
  <c r="AH4655" i="4"/>
  <c r="Z4529" i="4"/>
  <c r="AL4528" i="4" l="1"/>
  <c r="AH4656" i="4"/>
  <c r="Z4530" i="4"/>
  <c r="AL4529" i="4" l="1"/>
  <c r="AH4657" i="4"/>
  <c r="Z4531" i="4"/>
  <c r="AL4530" i="4" l="1"/>
  <c r="AH4658" i="4"/>
  <c r="Z4532" i="4"/>
  <c r="AL4531" i="4" l="1"/>
  <c r="AH4659" i="4"/>
  <c r="Z4533" i="4"/>
  <c r="AL4532" i="4" l="1"/>
  <c r="AH4660" i="4"/>
  <c r="Z4534" i="4"/>
  <c r="AL4533" i="4" l="1"/>
  <c r="AH4661" i="4"/>
  <c r="Z4535" i="4"/>
  <c r="AL4534" i="4" l="1"/>
  <c r="AH4662" i="4"/>
  <c r="Z4536" i="4"/>
  <c r="AL4535" i="4" l="1"/>
  <c r="AH4663" i="4"/>
  <c r="Z4537" i="4"/>
  <c r="AL4536" i="4" l="1"/>
  <c r="AH4664" i="4"/>
  <c r="Z4538" i="4"/>
  <c r="AL4537" i="4" l="1"/>
  <c r="AH4665" i="4"/>
  <c r="Z4539" i="4"/>
  <c r="AL4538" i="4" l="1"/>
  <c r="AH4666" i="4"/>
  <c r="Z4540" i="4"/>
  <c r="AL4539" i="4" l="1"/>
  <c r="AH4667" i="4"/>
  <c r="Z4541" i="4"/>
  <c r="AL4540" i="4" l="1"/>
  <c r="AH4668" i="4"/>
  <c r="Z4542" i="4"/>
  <c r="AL4541" i="4" l="1"/>
  <c r="AH4669" i="4"/>
  <c r="Z4543" i="4"/>
  <c r="AL4542" i="4" l="1"/>
  <c r="AH4670" i="4"/>
  <c r="Z4544" i="4"/>
  <c r="AL4543" i="4" l="1"/>
  <c r="AH4671" i="4"/>
  <c r="Z4545" i="4"/>
  <c r="AL4544" i="4" l="1"/>
  <c r="AH4672" i="4"/>
  <c r="Z4546" i="4"/>
  <c r="AL4545" i="4" l="1"/>
  <c r="AH4673" i="4"/>
  <c r="Z4547" i="4"/>
  <c r="AL4546" i="4" l="1"/>
  <c r="AH4674" i="4"/>
  <c r="Z4548" i="4"/>
  <c r="AL4547" i="4" l="1"/>
  <c r="AH4675" i="4"/>
  <c r="Z4549" i="4"/>
  <c r="AL4548" i="4" l="1"/>
  <c r="AH4676" i="4"/>
  <c r="Z4550" i="4"/>
  <c r="AL4549" i="4" l="1"/>
  <c r="AH4677" i="4"/>
  <c r="Z4551" i="4"/>
  <c r="AL4550" i="4" l="1"/>
  <c r="AH4678" i="4"/>
  <c r="Z4552" i="4"/>
  <c r="AL4551" i="4" l="1"/>
  <c r="AH4679" i="4"/>
  <c r="Z4553" i="4"/>
  <c r="AL4552" i="4" l="1"/>
  <c r="AH4680" i="4"/>
  <c r="Z4554" i="4"/>
  <c r="AL4553" i="4" l="1"/>
  <c r="AH4681" i="4"/>
  <c r="Z4555" i="4"/>
  <c r="AL4554" i="4" l="1"/>
  <c r="AH4682" i="4"/>
  <c r="Z4556" i="4"/>
  <c r="AL4555" i="4" l="1"/>
  <c r="AH4683" i="4"/>
  <c r="Z4557" i="4"/>
  <c r="AL4556" i="4" l="1"/>
  <c r="AH4684" i="4"/>
  <c r="Z4558" i="4"/>
  <c r="AL4557" i="4" l="1"/>
  <c r="AH4685" i="4"/>
  <c r="Z4559" i="4"/>
  <c r="AL4558" i="4" l="1"/>
  <c r="AH4686" i="4"/>
  <c r="Z4560" i="4"/>
  <c r="AL4559" i="4" l="1"/>
  <c r="AH4687" i="4"/>
  <c r="Z4561" i="4"/>
  <c r="AL4560" i="4" l="1"/>
  <c r="AH4688" i="4"/>
  <c r="Z4562" i="4"/>
  <c r="AL4561" i="4" l="1"/>
  <c r="AH4689" i="4"/>
  <c r="Z4563" i="4"/>
  <c r="AL4562" i="4" l="1"/>
  <c r="AH4690" i="4"/>
  <c r="Z4564" i="4"/>
  <c r="AL4563" i="4" l="1"/>
  <c r="AH4691" i="4"/>
  <c r="Z4565" i="4"/>
  <c r="AL4564" i="4" l="1"/>
  <c r="AH4692" i="4"/>
  <c r="Z4566" i="4"/>
  <c r="AL4565" i="4" l="1"/>
  <c r="AH4693" i="4"/>
  <c r="Z4567" i="4"/>
  <c r="AL4566" i="4" l="1"/>
  <c r="AH4694" i="4"/>
  <c r="Z4568" i="4"/>
  <c r="AL4567" i="4" l="1"/>
  <c r="AH4695" i="4"/>
  <c r="Z4569" i="4"/>
  <c r="AL4568" i="4" l="1"/>
  <c r="AH4696" i="4"/>
  <c r="Z4570" i="4"/>
  <c r="AL4569" i="4" l="1"/>
  <c r="AH4697" i="4"/>
  <c r="Z4571" i="4"/>
  <c r="AL4570" i="4" l="1"/>
  <c r="AH4698" i="4"/>
  <c r="Z4572" i="4"/>
  <c r="AL4571" i="4" l="1"/>
  <c r="AH4699" i="4"/>
  <c r="Z4573" i="4"/>
  <c r="AL4572" i="4" l="1"/>
  <c r="AH4700" i="4"/>
  <c r="Z4574" i="4"/>
  <c r="AL4573" i="4" l="1"/>
  <c r="AH4701" i="4"/>
  <c r="Z4575" i="4"/>
  <c r="AL4574" i="4" l="1"/>
  <c r="AH4702" i="4"/>
  <c r="Z4576" i="4"/>
  <c r="AL4575" i="4" l="1"/>
  <c r="AH4703" i="4"/>
  <c r="Z4577" i="4"/>
  <c r="AL4576" i="4" l="1"/>
  <c r="AH4704" i="4"/>
  <c r="Z4578" i="4"/>
  <c r="AL4577" i="4" l="1"/>
  <c r="AH4705" i="4"/>
  <c r="Z4579" i="4"/>
  <c r="AL4578" i="4" l="1"/>
  <c r="AH4706" i="4"/>
  <c r="Z4580" i="4"/>
  <c r="AL4579" i="4" l="1"/>
  <c r="AH4707" i="4"/>
  <c r="Z4581" i="4"/>
  <c r="AL4580" i="4" l="1"/>
  <c r="AH4708" i="4"/>
  <c r="Z4582" i="4"/>
  <c r="AL4581" i="4" l="1"/>
  <c r="AH4709" i="4"/>
  <c r="Z4583" i="4"/>
  <c r="AL4582" i="4" l="1"/>
  <c r="AH4710" i="4"/>
  <c r="Z4584" i="4"/>
  <c r="AL4583" i="4" l="1"/>
  <c r="AH4711" i="4"/>
  <c r="Z4585" i="4"/>
  <c r="AL4584" i="4" l="1"/>
  <c r="AH4712" i="4"/>
  <c r="Z4586" i="4"/>
  <c r="AL4585" i="4" l="1"/>
  <c r="AH4713" i="4"/>
  <c r="Z4587" i="4"/>
  <c r="AL4586" i="4" l="1"/>
  <c r="AH4714" i="4"/>
  <c r="Z4588" i="4"/>
  <c r="AL4587" i="4" l="1"/>
  <c r="AH4715" i="4"/>
  <c r="Z4589" i="4"/>
  <c r="AL4588" i="4" l="1"/>
  <c r="AH4716" i="4"/>
  <c r="Z4590" i="4"/>
  <c r="AL4589" i="4" l="1"/>
  <c r="AH4717" i="4"/>
  <c r="Z4591" i="4"/>
  <c r="AL4590" i="4" l="1"/>
  <c r="AH4718" i="4"/>
  <c r="Z4592" i="4"/>
  <c r="AL4591" i="4" l="1"/>
  <c r="AH4719" i="4"/>
  <c r="Z4593" i="4"/>
  <c r="AL4592" i="4" l="1"/>
  <c r="AH4720" i="4"/>
  <c r="Z4594" i="4"/>
  <c r="AL4593" i="4" l="1"/>
  <c r="AH4721" i="4"/>
  <c r="Z4595" i="4"/>
  <c r="AL4594" i="4" l="1"/>
  <c r="AH4722" i="4"/>
  <c r="Z4596" i="4"/>
  <c r="AL4595" i="4" l="1"/>
  <c r="AH4723" i="4"/>
  <c r="Z4597" i="4"/>
  <c r="AL4596" i="4" l="1"/>
  <c r="AH4724" i="4"/>
  <c r="Z4598" i="4"/>
  <c r="AL4597" i="4" l="1"/>
  <c r="AH4725" i="4"/>
  <c r="Z4599" i="4"/>
  <c r="AL4598" i="4" l="1"/>
  <c r="AH4726" i="4"/>
  <c r="Z4600" i="4"/>
  <c r="AL4599" i="4" l="1"/>
  <c r="AH4727" i="4"/>
  <c r="Z4601" i="4"/>
  <c r="AL4600" i="4" l="1"/>
  <c r="AH4728" i="4"/>
  <c r="Z4602" i="4"/>
  <c r="AL4601" i="4" l="1"/>
  <c r="AH4729" i="4"/>
  <c r="Z4603" i="4"/>
  <c r="AL4602" i="4" l="1"/>
  <c r="AH4730" i="4"/>
  <c r="Z4604" i="4"/>
  <c r="AL4603" i="4" l="1"/>
  <c r="AH4731" i="4"/>
  <c r="Z4605" i="4"/>
  <c r="AL4604" i="4" l="1"/>
  <c r="AH4732" i="4"/>
  <c r="Z4606" i="4"/>
  <c r="AL4605" i="4" l="1"/>
  <c r="AH4733" i="4"/>
  <c r="Z4607" i="4"/>
  <c r="AL4606" i="4" l="1"/>
  <c r="AH4734" i="4"/>
  <c r="Z4608" i="4"/>
  <c r="AL4607" i="4" l="1"/>
  <c r="AH4735" i="4"/>
  <c r="Z4609" i="4"/>
  <c r="AL4608" i="4" l="1"/>
  <c r="AH4736" i="4"/>
  <c r="Z4610" i="4"/>
  <c r="AL4609" i="4" l="1"/>
  <c r="AH4737" i="4"/>
  <c r="Z4611" i="4"/>
  <c r="AL4610" i="4" l="1"/>
  <c r="AH4738" i="4"/>
  <c r="Z4612" i="4"/>
  <c r="AL4611" i="4" l="1"/>
  <c r="AH4739" i="4"/>
  <c r="Z4613" i="4"/>
  <c r="AL4612" i="4" l="1"/>
  <c r="AH4740" i="4"/>
  <c r="Z4614" i="4"/>
  <c r="AL4613" i="4" l="1"/>
  <c r="AH4741" i="4"/>
  <c r="Z4615" i="4"/>
  <c r="AL4614" i="4" l="1"/>
  <c r="AH4742" i="4"/>
  <c r="Z4616" i="4"/>
  <c r="AL4615" i="4" l="1"/>
  <c r="AH4743" i="4"/>
  <c r="Z4617" i="4"/>
  <c r="AL4616" i="4" l="1"/>
  <c r="AH4744" i="4"/>
  <c r="Z4618" i="4"/>
  <c r="AL4617" i="4" l="1"/>
  <c r="AH4745" i="4"/>
  <c r="Z4619" i="4"/>
  <c r="AL4618" i="4" l="1"/>
  <c r="AH4746" i="4"/>
  <c r="Z4620" i="4"/>
  <c r="AL4619" i="4" l="1"/>
  <c r="AH4747" i="4"/>
  <c r="Z4621" i="4"/>
  <c r="AL4620" i="4" l="1"/>
  <c r="AH4748" i="4"/>
  <c r="Z4622" i="4"/>
  <c r="AL4621" i="4" l="1"/>
  <c r="AH4749" i="4"/>
  <c r="Z4623" i="4"/>
  <c r="AL4622" i="4" l="1"/>
  <c r="AH4750" i="4"/>
  <c r="Z4624" i="4"/>
  <c r="AL4623" i="4" l="1"/>
  <c r="AH4751" i="4"/>
  <c r="Z4625" i="4"/>
  <c r="AL4624" i="4" l="1"/>
  <c r="AH4752" i="4"/>
  <c r="Z4626" i="4"/>
  <c r="AL4625" i="4" l="1"/>
  <c r="AH4753" i="4"/>
  <c r="Z4627" i="4"/>
  <c r="AL4626" i="4" l="1"/>
  <c r="AH4754" i="4"/>
  <c r="Z4628" i="4"/>
  <c r="AL4627" i="4" l="1"/>
  <c r="AH4755" i="4"/>
  <c r="Z4629" i="4"/>
  <c r="AL4628" i="4" l="1"/>
  <c r="AH4756" i="4"/>
  <c r="Z4630" i="4"/>
  <c r="AL4629" i="4" l="1"/>
  <c r="AH4757" i="4"/>
  <c r="Z4631" i="4"/>
  <c r="AL4630" i="4" l="1"/>
  <c r="AH4758" i="4"/>
  <c r="Z4632" i="4"/>
  <c r="AL4631" i="4" l="1"/>
  <c r="AH4759" i="4"/>
  <c r="Z4633" i="4"/>
  <c r="AL4632" i="4" l="1"/>
  <c r="AH4760" i="4"/>
  <c r="Z4634" i="4"/>
  <c r="AL4633" i="4" l="1"/>
  <c r="AH4761" i="4"/>
  <c r="Z4635" i="4"/>
  <c r="AL4634" i="4" l="1"/>
  <c r="AH4762" i="4"/>
  <c r="Z4636" i="4"/>
  <c r="AL4635" i="4" l="1"/>
  <c r="AH4763" i="4"/>
  <c r="Z4637" i="4"/>
  <c r="AL4636" i="4" l="1"/>
  <c r="AH4764" i="4"/>
  <c r="Z4638" i="4"/>
  <c r="AL4637" i="4" l="1"/>
  <c r="AH4765" i="4"/>
  <c r="Z4639" i="4"/>
  <c r="AL4638" i="4" l="1"/>
  <c r="AH4766" i="4"/>
  <c r="Z4640" i="4"/>
  <c r="AL4639" i="4" l="1"/>
  <c r="AH4767" i="4"/>
  <c r="Z4641" i="4"/>
  <c r="AL4640" i="4" l="1"/>
  <c r="AH4768" i="4"/>
  <c r="Z4642" i="4"/>
  <c r="AL4641" i="4" l="1"/>
  <c r="AH4769" i="4"/>
  <c r="Z4643" i="4"/>
  <c r="AL4642" i="4" l="1"/>
  <c r="AH4770" i="4"/>
  <c r="Z4644" i="4"/>
  <c r="AL4643" i="4" l="1"/>
  <c r="AH4771" i="4"/>
  <c r="Z4645" i="4"/>
  <c r="AL4644" i="4" l="1"/>
  <c r="AH4772" i="4"/>
  <c r="Z4646" i="4"/>
  <c r="AL4645" i="4" l="1"/>
  <c r="AH4773" i="4"/>
  <c r="Z4647" i="4"/>
  <c r="AL4646" i="4" l="1"/>
  <c r="AH4774" i="4"/>
  <c r="Z4648" i="4"/>
  <c r="AL4647" i="4" l="1"/>
  <c r="AH4775" i="4"/>
  <c r="Z4649" i="4"/>
  <c r="AL4648" i="4" l="1"/>
  <c r="AH4776" i="4"/>
  <c r="Z4650" i="4"/>
  <c r="AL4649" i="4" l="1"/>
  <c r="AH4777" i="4"/>
  <c r="Z4651" i="4"/>
  <c r="AL4650" i="4" l="1"/>
  <c r="AH4778" i="4"/>
  <c r="Z4652" i="4"/>
  <c r="AL4651" i="4" l="1"/>
  <c r="AH4779" i="4"/>
  <c r="Z4653" i="4"/>
  <c r="AL4652" i="4" l="1"/>
  <c r="AH4780" i="4"/>
  <c r="Z4654" i="4"/>
  <c r="AL4653" i="4" l="1"/>
  <c r="AH4781" i="4"/>
  <c r="Z4655" i="4"/>
  <c r="AL4654" i="4" l="1"/>
  <c r="AH4782" i="4"/>
  <c r="Z4656" i="4"/>
  <c r="AL4655" i="4" l="1"/>
  <c r="AH4783" i="4"/>
  <c r="Z4657" i="4"/>
  <c r="AL4656" i="4" l="1"/>
  <c r="AH4784" i="4"/>
  <c r="Z4658" i="4"/>
  <c r="AL4657" i="4" l="1"/>
  <c r="AH4785" i="4"/>
  <c r="Z4659" i="4"/>
  <c r="AL4658" i="4" l="1"/>
  <c r="AH4786" i="4"/>
  <c r="Z4660" i="4"/>
  <c r="AL4659" i="4" l="1"/>
  <c r="AH4787" i="4"/>
  <c r="Z4661" i="4"/>
  <c r="AL4660" i="4" l="1"/>
  <c r="AH4788" i="4"/>
  <c r="Z4662" i="4"/>
  <c r="AL4661" i="4" l="1"/>
  <c r="AH4789" i="4"/>
  <c r="Z4663" i="4"/>
  <c r="AL4662" i="4" l="1"/>
  <c r="AH4790" i="4"/>
  <c r="Z4664" i="4"/>
  <c r="AL4663" i="4" l="1"/>
  <c r="AH4791" i="4"/>
  <c r="Z4665" i="4"/>
  <c r="AL4664" i="4" l="1"/>
  <c r="AH4792" i="4"/>
  <c r="Z4666" i="4"/>
  <c r="AL4665" i="4" l="1"/>
  <c r="AH4793" i="4"/>
  <c r="Z4667" i="4"/>
  <c r="AL4666" i="4" l="1"/>
  <c r="AH4794" i="4"/>
  <c r="Z4668" i="4"/>
  <c r="AL4667" i="4" l="1"/>
  <c r="AH4795" i="4"/>
  <c r="Z4669" i="4"/>
  <c r="AL4668" i="4" l="1"/>
  <c r="AH4796" i="4"/>
  <c r="Z4670" i="4"/>
  <c r="AL4669" i="4" l="1"/>
  <c r="AH4797" i="4"/>
  <c r="Z4671" i="4"/>
  <c r="AL4670" i="4" l="1"/>
  <c r="AH4798" i="4"/>
  <c r="Z4672" i="4"/>
  <c r="AL4671" i="4" l="1"/>
  <c r="AH4799" i="4"/>
  <c r="Z4673" i="4"/>
  <c r="AL4672" i="4" l="1"/>
  <c r="AH4800" i="4"/>
  <c r="Z4674" i="4"/>
  <c r="AL4673" i="4" l="1"/>
  <c r="AH4801" i="4"/>
  <c r="Z4675" i="4"/>
  <c r="AL4674" i="4" l="1"/>
  <c r="AH4802" i="4"/>
  <c r="Z4676" i="4"/>
  <c r="AL4675" i="4" l="1"/>
  <c r="AH4803" i="4"/>
  <c r="Z4677" i="4"/>
  <c r="AL4676" i="4" l="1"/>
  <c r="AH4804" i="4"/>
  <c r="Z4678" i="4"/>
  <c r="AL4677" i="4" l="1"/>
  <c r="AH4805" i="4"/>
  <c r="Z4679" i="4"/>
  <c r="AL4678" i="4" l="1"/>
  <c r="AH4806" i="4"/>
  <c r="Z4680" i="4"/>
  <c r="AL4679" i="4" l="1"/>
  <c r="AH4807" i="4"/>
  <c r="Z4681" i="4"/>
  <c r="AL4680" i="4" l="1"/>
  <c r="AH4808" i="4"/>
  <c r="Z4682" i="4"/>
  <c r="AL4681" i="4" l="1"/>
  <c r="AH4809" i="4"/>
  <c r="Z4683" i="4"/>
  <c r="AL4682" i="4" l="1"/>
  <c r="AH4810" i="4"/>
  <c r="Z4684" i="4"/>
  <c r="AL4683" i="4" l="1"/>
  <c r="AH4811" i="4"/>
  <c r="Z4685" i="4"/>
  <c r="AL4684" i="4" l="1"/>
  <c r="AH4812" i="4"/>
  <c r="Z4686" i="4"/>
  <c r="AL4685" i="4" l="1"/>
  <c r="AH4813" i="4"/>
  <c r="Z4687" i="4"/>
  <c r="AL4686" i="4" l="1"/>
  <c r="AH4814" i="4"/>
  <c r="Z4688" i="4"/>
  <c r="AL4687" i="4" l="1"/>
  <c r="AH4815" i="4"/>
  <c r="Z4689" i="4"/>
  <c r="AL4688" i="4" l="1"/>
  <c r="AH4816" i="4"/>
  <c r="Z4690" i="4"/>
  <c r="AL4689" i="4" l="1"/>
  <c r="AH4817" i="4"/>
  <c r="Z4691" i="4"/>
  <c r="AL4690" i="4" l="1"/>
  <c r="AH4818" i="4"/>
  <c r="Z4692" i="4"/>
  <c r="AL4691" i="4" l="1"/>
  <c r="AH4819" i="4"/>
  <c r="Z4693" i="4"/>
  <c r="AL4692" i="4" l="1"/>
  <c r="AH4820" i="4"/>
  <c r="Z4694" i="4"/>
  <c r="AL4693" i="4" l="1"/>
  <c r="AH4821" i="4"/>
  <c r="Z4695" i="4"/>
  <c r="AL4694" i="4" l="1"/>
  <c r="AH4822" i="4"/>
  <c r="Z4696" i="4"/>
  <c r="AL4695" i="4" l="1"/>
  <c r="AH4823" i="4"/>
  <c r="Z4697" i="4"/>
  <c r="AL4696" i="4" l="1"/>
  <c r="AH4824" i="4"/>
  <c r="Z4698" i="4"/>
  <c r="AL4697" i="4" l="1"/>
  <c r="AH4825" i="4"/>
  <c r="Z4699" i="4"/>
  <c r="AL4698" i="4" l="1"/>
  <c r="AH4826" i="4"/>
  <c r="Z4700" i="4"/>
  <c r="AL4699" i="4" l="1"/>
  <c r="AH4827" i="4"/>
  <c r="Z4701" i="4"/>
  <c r="AL4700" i="4" l="1"/>
  <c r="AH4828" i="4"/>
  <c r="Z4702" i="4"/>
  <c r="AL4701" i="4" l="1"/>
  <c r="AH4829" i="4"/>
  <c r="Z4703" i="4"/>
  <c r="AL4702" i="4" l="1"/>
  <c r="AH4830" i="4"/>
  <c r="Z4704" i="4"/>
  <c r="AL4703" i="4" l="1"/>
  <c r="AH4831" i="4"/>
  <c r="Z4705" i="4"/>
  <c r="AL4704" i="4" l="1"/>
  <c r="AH4832" i="4"/>
  <c r="Z4706" i="4"/>
  <c r="AL4705" i="4" l="1"/>
  <c r="AH4833" i="4"/>
  <c r="Z4707" i="4"/>
  <c r="AL4706" i="4" l="1"/>
  <c r="AH4834" i="4"/>
  <c r="Z4708" i="4"/>
  <c r="AL4707" i="4" l="1"/>
  <c r="AH4835" i="4"/>
  <c r="Z4709" i="4"/>
  <c r="AL4708" i="4" l="1"/>
  <c r="AH4836" i="4"/>
  <c r="Z4710" i="4"/>
  <c r="AL4709" i="4" l="1"/>
  <c r="AH4837" i="4"/>
  <c r="Z4711" i="4"/>
  <c r="AL4710" i="4" l="1"/>
  <c r="AH4838" i="4"/>
  <c r="Z4712" i="4"/>
  <c r="AL4711" i="4" l="1"/>
  <c r="AH4839" i="4"/>
  <c r="Z4713" i="4"/>
  <c r="AL4712" i="4" l="1"/>
  <c r="AH4840" i="4"/>
  <c r="Z4714" i="4"/>
  <c r="AL4713" i="4" l="1"/>
  <c r="AH4841" i="4"/>
  <c r="Z4715" i="4"/>
  <c r="AL4714" i="4" l="1"/>
  <c r="AH4842" i="4"/>
  <c r="Z4716" i="4"/>
  <c r="AL4715" i="4" l="1"/>
  <c r="AH4843" i="4"/>
  <c r="Z4717" i="4"/>
  <c r="AL4716" i="4" l="1"/>
  <c r="AH4844" i="4"/>
  <c r="Z4718" i="4"/>
  <c r="AL4717" i="4" l="1"/>
  <c r="AH4845" i="4"/>
  <c r="Z4719" i="4"/>
  <c r="AL4718" i="4" l="1"/>
  <c r="AH4846" i="4"/>
  <c r="Z4720" i="4"/>
  <c r="AL4719" i="4" l="1"/>
  <c r="AH4847" i="4"/>
  <c r="Z4721" i="4"/>
  <c r="AL4720" i="4" l="1"/>
  <c r="AH4848" i="4"/>
  <c r="Z4722" i="4"/>
  <c r="AL4721" i="4" l="1"/>
  <c r="AH4849" i="4"/>
  <c r="Z4723" i="4"/>
  <c r="AL4722" i="4" l="1"/>
  <c r="AH4850" i="4"/>
  <c r="Z4724" i="4"/>
  <c r="AL4723" i="4" l="1"/>
  <c r="AH4851" i="4"/>
  <c r="Z4725" i="4"/>
  <c r="AL4724" i="4" l="1"/>
  <c r="AH4852" i="4"/>
  <c r="Z4726" i="4"/>
  <c r="AL4725" i="4" l="1"/>
  <c r="AH4853" i="4"/>
  <c r="Z4727" i="4"/>
  <c r="AL4726" i="4" l="1"/>
  <c r="AH4854" i="4"/>
  <c r="Z4728" i="4"/>
  <c r="AL4727" i="4" l="1"/>
  <c r="AH4855" i="4"/>
  <c r="Z4729" i="4"/>
  <c r="AL4728" i="4" l="1"/>
  <c r="AH4856" i="4"/>
  <c r="Z4730" i="4"/>
  <c r="AL4729" i="4" l="1"/>
  <c r="AH4857" i="4"/>
  <c r="Z4731" i="4"/>
  <c r="AL4730" i="4" l="1"/>
  <c r="AH4858" i="4"/>
  <c r="Z4732" i="4"/>
  <c r="AL4731" i="4" l="1"/>
  <c r="AH4859" i="4"/>
  <c r="Z4733" i="4"/>
  <c r="AL4732" i="4" l="1"/>
  <c r="AH4860" i="4"/>
  <c r="Z4734" i="4"/>
  <c r="AL4733" i="4" l="1"/>
  <c r="AH4861" i="4"/>
  <c r="Z4735" i="4"/>
  <c r="AL4734" i="4" l="1"/>
  <c r="AH4862" i="4"/>
  <c r="Z4736" i="4"/>
  <c r="AL4735" i="4" l="1"/>
  <c r="AH4863" i="4"/>
  <c r="Z4737" i="4"/>
  <c r="AL4736" i="4" l="1"/>
  <c r="AH4864" i="4"/>
  <c r="Z4738" i="4"/>
  <c r="AL4737" i="4" l="1"/>
  <c r="AH4865" i="4"/>
  <c r="Z4739" i="4"/>
  <c r="AL4738" i="4" l="1"/>
  <c r="AH4866" i="4"/>
  <c r="Z4740" i="4"/>
  <c r="AL4739" i="4" l="1"/>
  <c r="AH4867" i="4"/>
  <c r="Z4741" i="4"/>
  <c r="AL4740" i="4" l="1"/>
  <c r="AH4868" i="4"/>
  <c r="Z4742" i="4"/>
  <c r="AL4741" i="4" l="1"/>
  <c r="AH4869" i="4"/>
  <c r="Z4743" i="4"/>
  <c r="AL4742" i="4" l="1"/>
  <c r="AH4870" i="4"/>
  <c r="Z4744" i="4"/>
  <c r="AL4743" i="4" l="1"/>
  <c r="AH4871" i="4"/>
  <c r="Z4745" i="4"/>
  <c r="AL4744" i="4" l="1"/>
  <c r="AH4872" i="4"/>
  <c r="Z4746" i="4"/>
  <c r="AL4745" i="4" l="1"/>
  <c r="AH4873" i="4"/>
  <c r="Z4747" i="4"/>
  <c r="AL4746" i="4" l="1"/>
  <c r="AH4874" i="4"/>
  <c r="Z4748" i="4"/>
  <c r="AL4747" i="4" l="1"/>
  <c r="AH4875" i="4"/>
  <c r="Z4749" i="4"/>
  <c r="AL4748" i="4" l="1"/>
  <c r="AH4876" i="4"/>
  <c r="Z4750" i="4"/>
  <c r="AL4749" i="4" l="1"/>
  <c r="AH4877" i="4"/>
  <c r="Z4751" i="4"/>
  <c r="AL4750" i="4" l="1"/>
  <c r="AH4878" i="4"/>
  <c r="Z4752" i="4"/>
  <c r="AL4751" i="4" l="1"/>
  <c r="AH4879" i="4"/>
  <c r="Z4753" i="4"/>
  <c r="AL4752" i="4" l="1"/>
  <c r="AH4880" i="4"/>
  <c r="Z4754" i="4"/>
  <c r="AL4753" i="4" l="1"/>
  <c r="AH4881" i="4"/>
  <c r="Z4755" i="4"/>
  <c r="AL4754" i="4" l="1"/>
  <c r="AH4882" i="4"/>
  <c r="Z4756" i="4"/>
  <c r="AL4755" i="4" l="1"/>
  <c r="AH4883" i="4"/>
  <c r="Z4757" i="4"/>
  <c r="AL4756" i="4" l="1"/>
  <c r="AH4884" i="4"/>
  <c r="Z4758" i="4"/>
  <c r="AL4757" i="4" l="1"/>
  <c r="AH4885" i="4"/>
  <c r="Z4759" i="4"/>
  <c r="AL4758" i="4" l="1"/>
  <c r="AH4886" i="4"/>
  <c r="Z4760" i="4"/>
  <c r="AL4759" i="4" l="1"/>
  <c r="AH4887" i="4"/>
  <c r="Z4761" i="4"/>
  <c r="AL4760" i="4" l="1"/>
  <c r="AH4888" i="4"/>
  <c r="Z4762" i="4"/>
  <c r="AL4761" i="4" l="1"/>
  <c r="AH4889" i="4"/>
  <c r="Z4763" i="4"/>
  <c r="AL4762" i="4" l="1"/>
  <c r="AH4890" i="4"/>
  <c r="Z4764" i="4"/>
  <c r="AL4763" i="4" l="1"/>
  <c r="AH4891" i="4"/>
  <c r="Z4765" i="4"/>
  <c r="AL4764" i="4" l="1"/>
  <c r="AH4892" i="4"/>
  <c r="Z4766" i="4"/>
  <c r="AL4765" i="4" l="1"/>
  <c r="AH4893" i="4"/>
  <c r="Z4767" i="4"/>
  <c r="AL4766" i="4" l="1"/>
  <c r="AH4894" i="4"/>
  <c r="Z4768" i="4"/>
  <c r="AL4767" i="4" l="1"/>
  <c r="AH4895" i="4"/>
  <c r="Z4769" i="4"/>
  <c r="AL4768" i="4" l="1"/>
  <c r="AH4896" i="4"/>
  <c r="Z4770" i="4"/>
  <c r="AL4769" i="4" l="1"/>
  <c r="AH4897" i="4"/>
  <c r="Z4771" i="4"/>
  <c r="AL4770" i="4" l="1"/>
  <c r="AH4898" i="4"/>
  <c r="Z4772" i="4"/>
  <c r="AL4771" i="4" l="1"/>
  <c r="AH4899" i="4"/>
  <c r="Z4773" i="4"/>
  <c r="AL4772" i="4" l="1"/>
  <c r="AH4900" i="4"/>
  <c r="Z4774" i="4"/>
  <c r="AL4773" i="4" l="1"/>
  <c r="AH4901" i="4"/>
  <c r="Z4775" i="4"/>
  <c r="AL4774" i="4" l="1"/>
  <c r="AH4902" i="4"/>
  <c r="Z4776" i="4"/>
  <c r="AL4775" i="4" l="1"/>
  <c r="AH4903" i="4"/>
  <c r="Z4777" i="4"/>
  <c r="AL4776" i="4" l="1"/>
  <c r="AH4904" i="4"/>
  <c r="Z4778" i="4"/>
  <c r="AL4777" i="4" l="1"/>
  <c r="AH4905" i="4"/>
  <c r="Z4779" i="4"/>
  <c r="AL4778" i="4" l="1"/>
  <c r="AH4906" i="4"/>
  <c r="Z4780" i="4"/>
  <c r="AL4779" i="4" l="1"/>
  <c r="AH4907" i="4"/>
  <c r="Z4781" i="4"/>
  <c r="AL4780" i="4" l="1"/>
  <c r="AH4908" i="4"/>
  <c r="Z4782" i="4"/>
  <c r="AL4781" i="4" l="1"/>
  <c r="AH4909" i="4"/>
  <c r="Z4783" i="4"/>
  <c r="AL4782" i="4" l="1"/>
  <c r="AH4910" i="4"/>
  <c r="Z4784" i="4"/>
  <c r="AL4783" i="4" l="1"/>
  <c r="AH4911" i="4"/>
  <c r="Z4785" i="4"/>
  <c r="AL4784" i="4" l="1"/>
  <c r="AH4912" i="4"/>
  <c r="Z4786" i="4"/>
  <c r="AL4785" i="4" l="1"/>
  <c r="AH4913" i="4"/>
  <c r="Z4787" i="4"/>
  <c r="AL4786" i="4" l="1"/>
  <c r="AH4914" i="4"/>
  <c r="Z4788" i="4"/>
  <c r="AL4787" i="4" l="1"/>
  <c r="AH4915" i="4"/>
  <c r="Z4789" i="4"/>
  <c r="AL4788" i="4" l="1"/>
  <c r="AH4916" i="4"/>
  <c r="Z4790" i="4"/>
  <c r="AL4789" i="4" l="1"/>
  <c r="AH4917" i="4"/>
  <c r="Z4791" i="4"/>
  <c r="AL4790" i="4" l="1"/>
  <c r="AH4918" i="4"/>
  <c r="Z4792" i="4"/>
  <c r="AL4791" i="4" l="1"/>
  <c r="AH4919" i="4"/>
  <c r="Z4793" i="4"/>
  <c r="AL4792" i="4" l="1"/>
  <c r="AH4920" i="4"/>
  <c r="Z4794" i="4"/>
  <c r="AL4793" i="4" l="1"/>
  <c r="AH4921" i="4"/>
  <c r="Z4795" i="4"/>
  <c r="AL4794" i="4" l="1"/>
  <c r="AH4922" i="4"/>
  <c r="Z4796" i="4"/>
  <c r="AL4795" i="4" l="1"/>
  <c r="AH4923" i="4"/>
  <c r="Z4797" i="4"/>
  <c r="AL4796" i="4" l="1"/>
  <c r="AH4924" i="4"/>
  <c r="Z4798" i="4"/>
  <c r="AL4797" i="4" l="1"/>
  <c r="AH4925" i="4"/>
  <c r="Z4799" i="4"/>
  <c r="AL4798" i="4" l="1"/>
  <c r="AH4926" i="4"/>
  <c r="Z4800" i="4"/>
  <c r="AL4799" i="4" l="1"/>
  <c r="AH4927" i="4"/>
  <c r="Z4801" i="4"/>
  <c r="AL4800" i="4" l="1"/>
  <c r="AH4928" i="4"/>
  <c r="Z4802" i="4"/>
  <c r="AL4801" i="4" l="1"/>
  <c r="AH4929" i="4"/>
  <c r="Z4803" i="4"/>
  <c r="AL4802" i="4" l="1"/>
  <c r="AH4930" i="4"/>
  <c r="Z4804" i="4"/>
  <c r="AL4803" i="4" l="1"/>
  <c r="AH4931" i="4"/>
  <c r="Z4805" i="4"/>
  <c r="AL4804" i="4" l="1"/>
  <c r="AH4932" i="4"/>
  <c r="Z4806" i="4"/>
  <c r="AL4805" i="4" l="1"/>
  <c r="AH4933" i="4"/>
  <c r="Z4807" i="4"/>
  <c r="AL4806" i="4" l="1"/>
  <c r="AH4934" i="4"/>
  <c r="Z4808" i="4"/>
  <c r="AL4807" i="4" l="1"/>
  <c r="AH4935" i="4"/>
  <c r="Z4809" i="4"/>
  <c r="AL4808" i="4" l="1"/>
  <c r="AH4936" i="4"/>
  <c r="Z4810" i="4"/>
  <c r="AL4809" i="4" l="1"/>
  <c r="AH4937" i="4"/>
  <c r="Z4811" i="4"/>
  <c r="AL4810" i="4" l="1"/>
  <c r="AH4938" i="4"/>
  <c r="Z4812" i="4"/>
  <c r="AL4811" i="4" l="1"/>
  <c r="AH4939" i="4"/>
  <c r="Z4813" i="4"/>
  <c r="AL4812" i="4" l="1"/>
  <c r="AH4940" i="4"/>
  <c r="Z4814" i="4"/>
  <c r="AL4813" i="4" l="1"/>
  <c r="AH4941" i="4"/>
  <c r="Z4815" i="4"/>
  <c r="AL4814" i="4" l="1"/>
  <c r="AH4942" i="4"/>
  <c r="Z4816" i="4"/>
  <c r="AL4815" i="4" l="1"/>
  <c r="AH4943" i="4"/>
  <c r="Z4817" i="4"/>
  <c r="AL4816" i="4" l="1"/>
  <c r="AH4944" i="4"/>
  <c r="Z4818" i="4"/>
  <c r="AL4817" i="4" l="1"/>
  <c r="AH4945" i="4"/>
  <c r="Z4819" i="4"/>
  <c r="AL4818" i="4" l="1"/>
  <c r="AH4946" i="4"/>
  <c r="Z4820" i="4"/>
  <c r="AL4819" i="4" l="1"/>
  <c r="AH4947" i="4"/>
  <c r="Z4821" i="4"/>
  <c r="AL4820" i="4" l="1"/>
  <c r="AH4948" i="4"/>
  <c r="Z4822" i="4"/>
  <c r="AL4821" i="4" l="1"/>
  <c r="AH4949" i="4"/>
  <c r="Z4823" i="4"/>
  <c r="AL4822" i="4" l="1"/>
  <c r="AH4950" i="4"/>
  <c r="Z4824" i="4"/>
  <c r="AL4823" i="4" l="1"/>
  <c r="AH4951" i="4"/>
  <c r="Z4825" i="4"/>
  <c r="AL4824" i="4" l="1"/>
  <c r="AH4952" i="4"/>
  <c r="Z4826" i="4"/>
  <c r="AL4825" i="4" l="1"/>
  <c r="AH4953" i="4"/>
  <c r="Z4827" i="4"/>
  <c r="AL4826" i="4" l="1"/>
  <c r="AH4954" i="4"/>
  <c r="Z4828" i="4"/>
  <c r="AL4827" i="4" l="1"/>
  <c r="AH4955" i="4"/>
  <c r="Z4829" i="4"/>
  <c r="AL4828" i="4" l="1"/>
  <c r="AH4956" i="4"/>
  <c r="Z4830" i="4"/>
  <c r="AL4829" i="4" l="1"/>
  <c r="AH4957" i="4"/>
  <c r="Z4831" i="4"/>
  <c r="AL4830" i="4" l="1"/>
  <c r="AH4958" i="4"/>
  <c r="Z4832" i="4"/>
  <c r="AL4831" i="4" l="1"/>
  <c r="AH4959" i="4"/>
  <c r="Z4833" i="4"/>
  <c r="AL4832" i="4" l="1"/>
  <c r="AH4960" i="4"/>
  <c r="Z4834" i="4"/>
  <c r="AL4833" i="4" l="1"/>
  <c r="AH4961" i="4"/>
  <c r="Z4835" i="4"/>
  <c r="AL4834" i="4" l="1"/>
  <c r="AH4962" i="4"/>
  <c r="Z4836" i="4"/>
  <c r="AL4835" i="4" l="1"/>
  <c r="AH4963" i="4"/>
  <c r="Z4837" i="4"/>
  <c r="AL4836" i="4" l="1"/>
  <c r="AH4964" i="4"/>
  <c r="Z4838" i="4"/>
  <c r="AL4837" i="4" l="1"/>
  <c r="AH4965" i="4"/>
  <c r="Z4839" i="4"/>
  <c r="AL4838" i="4" l="1"/>
  <c r="AH4966" i="4"/>
  <c r="Z4840" i="4"/>
  <c r="AL4839" i="4" l="1"/>
  <c r="AH4967" i="4"/>
  <c r="Z4841" i="4"/>
  <c r="AL4840" i="4" l="1"/>
  <c r="AH4968" i="4"/>
  <c r="Z4842" i="4"/>
  <c r="AL4841" i="4" l="1"/>
  <c r="AH4969" i="4"/>
  <c r="Z4843" i="4"/>
  <c r="AL4842" i="4" l="1"/>
  <c r="AH4970" i="4"/>
  <c r="Z4844" i="4"/>
  <c r="AL4843" i="4" l="1"/>
  <c r="AH4971" i="4"/>
  <c r="Z4845" i="4"/>
  <c r="AL4844" i="4" l="1"/>
  <c r="AH4972" i="4"/>
  <c r="Z4846" i="4"/>
  <c r="AL4845" i="4" l="1"/>
  <c r="AH4973" i="4"/>
  <c r="Z4847" i="4"/>
  <c r="AL4846" i="4" l="1"/>
  <c r="AH4974" i="4"/>
  <c r="Z4848" i="4"/>
  <c r="AL4847" i="4" l="1"/>
  <c r="AH4975" i="4"/>
  <c r="Z4849" i="4"/>
  <c r="AL4848" i="4" l="1"/>
  <c r="AH4976" i="4"/>
  <c r="Z4850" i="4"/>
  <c r="AL4849" i="4" l="1"/>
  <c r="AH4977" i="4"/>
  <c r="Z4851" i="4"/>
  <c r="AL4850" i="4" l="1"/>
  <c r="AH4978" i="4"/>
  <c r="Z4852" i="4"/>
  <c r="AL4851" i="4" l="1"/>
  <c r="AH4979" i="4"/>
  <c r="Z4853" i="4"/>
  <c r="AL4852" i="4" l="1"/>
  <c r="AH4980" i="4"/>
  <c r="Z4854" i="4"/>
  <c r="AL4853" i="4" l="1"/>
  <c r="AH4981" i="4"/>
  <c r="Z4855" i="4"/>
  <c r="AL4854" i="4" l="1"/>
  <c r="AH4982" i="4"/>
  <c r="Z4856" i="4"/>
  <c r="AL4855" i="4" l="1"/>
  <c r="AH4983" i="4"/>
  <c r="Z4857" i="4"/>
  <c r="AL4856" i="4" l="1"/>
  <c r="AH4984" i="4"/>
  <c r="Z4858" i="4"/>
  <c r="AL4857" i="4" l="1"/>
  <c r="AH4985" i="4"/>
  <c r="Z4859" i="4"/>
  <c r="AL4858" i="4" l="1"/>
  <c r="AH4986" i="4"/>
  <c r="Z4860" i="4"/>
  <c r="AL4859" i="4" l="1"/>
  <c r="AH4987" i="4"/>
  <c r="Z4861" i="4"/>
  <c r="AL4860" i="4" l="1"/>
  <c r="AH4988" i="4"/>
  <c r="Z4862" i="4"/>
  <c r="AL4861" i="4" l="1"/>
  <c r="AH4989" i="4"/>
  <c r="Z4863" i="4"/>
  <c r="AL4862" i="4" l="1"/>
  <c r="AH4990" i="4"/>
  <c r="Z4864" i="4"/>
  <c r="AL4863" i="4" l="1"/>
  <c r="AH4991" i="4"/>
  <c r="Z4865" i="4"/>
  <c r="AL4864" i="4" l="1"/>
  <c r="AH4992" i="4"/>
  <c r="Z4866" i="4"/>
  <c r="AL4865" i="4" l="1"/>
  <c r="AH4993" i="4"/>
  <c r="Z4867" i="4"/>
  <c r="AL4866" i="4" l="1"/>
  <c r="AH4994" i="4"/>
  <c r="Z4868" i="4"/>
  <c r="AL4867" i="4" l="1"/>
  <c r="AH4995" i="4"/>
  <c r="Z4869" i="4"/>
  <c r="AL4868" i="4" l="1"/>
  <c r="AH4996" i="4"/>
  <c r="Z4870" i="4"/>
  <c r="AL4869" i="4" l="1"/>
  <c r="AH4997" i="4"/>
  <c r="Z4871" i="4"/>
  <c r="AL4870" i="4" l="1"/>
  <c r="AH4998" i="4"/>
  <c r="Z4872" i="4"/>
  <c r="AL4871" i="4" l="1"/>
  <c r="AH4999" i="4"/>
  <c r="Z4873" i="4"/>
  <c r="AL4872" i="4" l="1"/>
  <c r="AH5000" i="4"/>
  <c r="Z4874" i="4"/>
  <c r="AL4873" i="4" l="1"/>
  <c r="AH5001" i="4"/>
  <c r="Z4875" i="4"/>
  <c r="AL4874" i="4" l="1"/>
  <c r="AH5002" i="4"/>
  <c r="Z4876" i="4"/>
  <c r="AL4875" i="4" l="1"/>
  <c r="AH5003" i="4"/>
  <c r="Z4877" i="4"/>
  <c r="AL4876" i="4" l="1"/>
  <c r="AH5005" i="4"/>
  <c r="AH5004" i="4"/>
  <c r="Z4878" i="4"/>
  <c r="AL4877" i="4" l="1"/>
  <c r="Z4879" i="4"/>
  <c r="AL4878" i="4" l="1"/>
  <c r="Z4880" i="4"/>
  <c r="AL4879" i="4" l="1"/>
  <c r="Z4881" i="4"/>
  <c r="AL4880" i="4" l="1"/>
  <c r="Z4882" i="4"/>
  <c r="AL4881" i="4" l="1"/>
  <c r="Z4883" i="4"/>
  <c r="AL4882" i="4" l="1"/>
  <c r="Z4884" i="4"/>
  <c r="AL4883" i="4" l="1"/>
  <c r="Z4885" i="4"/>
  <c r="AL4884" i="4" l="1"/>
  <c r="Z4886" i="4"/>
  <c r="AL4885" i="4" l="1"/>
  <c r="Z4887" i="4"/>
  <c r="AL4886" i="4" l="1"/>
  <c r="Z4888" i="4"/>
  <c r="AL4887" i="4" l="1"/>
  <c r="Z4889" i="4"/>
  <c r="AL4888" i="4" l="1"/>
  <c r="Z4890" i="4"/>
  <c r="AL4889" i="4" l="1"/>
  <c r="Z4891" i="4"/>
  <c r="AL4890" i="4" l="1"/>
  <c r="Z4892" i="4"/>
  <c r="AL4891" i="4" l="1"/>
  <c r="Z4893" i="4"/>
  <c r="AL4892" i="4" l="1"/>
  <c r="Z4894" i="4"/>
  <c r="AL4893" i="4" l="1"/>
  <c r="Z4895" i="4"/>
  <c r="AL4894" i="4" l="1"/>
  <c r="Z4896" i="4"/>
  <c r="AL4895" i="4" l="1"/>
  <c r="Z4897" i="4"/>
  <c r="AL4896" i="4" l="1"/>
  <c r="Z4898" i="4"/>
  <c r="AL4897" i="4" l="1"/>
  <c r="Z4899" i="4"/>
  <c r="AL4898" i="4" l="1"/>
  <c r="Z4900" i="4"/>
  <c r="AL4899" i="4" l="1"/>
  <c r="Z4901" i="4"/>
  <c r="AL4900" i="4" l="1"/>
  <c r="Z4902" i="4"/>
  <c r="AL4901" i="4" l="1"/>
  <c r="Z4903" i="4"/>
  <c r="AL4902" i="4" l="1"/>
  <c r="Z4904" i="4"/>
  <c r="AL4903" i="4" l="1"/>
  <c r="Z4905" i="4"/>
  <c r="AL4904" i="4" l="1"/>
  <c r="Z4906" i="4"/>
  <c r="AL4905" i="4" l="1"/>
  <c r="Z4907" i="4"/>
  <c r="AL4906" i="4" l="1"/>
  <c r="Z4908" i="4"/>
  <c r="AL4907" i="4" l="1"/>
  <c r="Z4909" i="4"/>
  <c r="AL4908" i="4" l="1"/>
  <c r="Z4910" i="4"/>
  <c r="AL4909" i="4" l="1"/>
  <c r="Z4911" i="4"/>
  <c r="AL4910" i="4" l="1"/>
  <c r="Z4912" i="4"/>
  <c r="AL4911" i="4" l="1"/>
  <c r="Z4913" i="4"/>
  <c r="AL4912" i="4" l="1"/>
  <c r="Z4914" i="4"/>
  <c r="AL4913" i="4" l="1"/>
  <c r="Z4915" i="4"/>
  <c r="AL4914" i="4" l="1"/>
  <c r="Z4916" i="4"/>
  <c r="AL4915" i="4" l="1"/>
  <c r="Z4917" i="4"/>
  <c r="AL4916" i="4" l="1"/>
  <c r="Z4918" i="4"/>
  <c r="AL4917" i="4" l="1"/>
  <c r="Z4919" i="4"/>
  <c r="AL4918" i="4" l="1"/>
  <c r="Z4920" i="4"/>
  <c r="AL4919" i="4" l="1"/>
  <c r="Z4921" i="4"/>
  <c r="AL4920" i="4" l="1"/>
  <c r="Z4922" i="4"/>
  <c r="AL4921" i="4" l="1"/>
  <c r="Z4923" i="4"/>
  <c r="AL4922" i="4" l="1"/>
  <c r="Z4924" i="4"/>
  <c r="AL4923" i="4" l="1"/>
  <c r="Z4925" i="4"/>
  <c r="AL4924" i="4" l="1"/>
  <c r="Z4926" i="4"/>
  <c r="AL4925" i="4" l="1"/>
  <c r="Z4927" i="4"/>
  <c r="AL4926" i="4" l="1"/>
  <c r="Z4928" i="4"/>
  <c r="AL4927" i="4" l="1"/>
  <c r="Z4929" i="4"/>
  <c r="AL4928" i="4" l="1"/>
  <c r="Z4930" i="4"/>
  <c r="AL4929" i="4" l="1"/>
  <c r="Z4931" i="4"/>
  <c r="AL4930" i="4" l="1"/>
  <c r="Z4932" i="4"/>
  <c r="AL4931" i="4" l="1"/>
  <c r="Z4933" i="4"/>
  <c r="AL4932" i="4" l="1"/>
  <c r="Z4934" i="4"/>
  <c r="AL4933" i="4" l="1"/>
  <c r="Z4935" i="4"/>
  <c r="AL4934" i="4" l="1"/>
  <c r="Z4936" i="4"/>
  <c r="AL4935" i="4" l="1"/>
  <c r="Z4937" i="4"/>
  <c r="AL4936" i="4" l="1"/>
  <c r="Z4938" i="4"/>
  <c r="AL4937" i="4" l="1"/>
  <c r="Z4939" i="4"/>
  <c r="AL4938" i="4" l="1"/>
  <c r="Z4940" i="4"/>
  <c r="AL4939" i="4" l="1"/>
  <c r="Z4941" i="4"/>
  <c r="AL4940" i="4" l="1"/>
  <c r="Z4942" i="4"/>
  <c r="AL4941" i="4" l="1"/>
  <c r="Z4943" i="4"/>
  <c r="AL4942" i="4" l="1"/>
  <c r="Z4944" i="4"/>
  <c r="AL4943" i="4" l="1"/>
  <c r="Z4945" i="4"/>
  <c r="AL4944" i="4" l="1"/>
  <c r="Z4946" i="4"/>
  <c r="AL4945" i="4" l="1"/>
  <c r="Z4947" i="4"/>
  <c r="AL4946" i="4" l="1"/>
  <c r="Z4948" i="4"/>
  <c r="AL4947" i="4" l="1"/>
  <c r="Z4949" i="4"/>
  <c r="AL4948" i="4" l="1"/>
  <c r="Z4950" i="4"/>
  <c r="AL4949" i="4" l="1"/>
  <c r="Z4951" i="4"/>
  <c r="AL4950" i="4" l="1"/>
  <c r="Z4952" i="4"/>
  <c r="AL4951" i="4" l="1"/>
  <c r="Z4953" i="4"/>
  <c r="AL4952" i="4" l="1"/>
  <c r="Z4954" i="4"/>
  <c r="AL4953" i="4" l="1"/>
  <c r="Z4955" i="4"/>
  <c r="AL4954" i="4" l="1"/>
  <c r="Z4956" i="4"/>
  <c r="AL4955" i="4" l="1"/>
  <c r="Z4957" i="4"/>
  <c r="AL4956" i="4" l="1"/>
  <c r="Z4958" i="4"/>
  <c r="AL4957" i="4" l="1"/>
  <c r="Z4959" i="4"/>
  <c r="AL4958" i="4" l="1"/>
  <c r="Z4960" i="4"/>
  <c r="AL4959" i="4" l="1"/>
  <c r="Z4961" i="4"/>
  <c r="AL4960" i="4" l="1"/>
  <c r="Z4962" i="4"/>
  <c r="AL4961" i="4" l="1"/>
  <c r="Z4963" i="4"/>
  <c r="AL4962" i="4" l="1"/>
  <c r="Z4964" i="4"/>
  <c r="AL4963" i="4" l="1"/>
  <c r="Z4965" i="4"/>
  <c r="AL4964" i="4" l="1"/>
  <c r="Z4966" i="4"/>
  <c r="AL4965" i="4" l="1"/>
  <c r="Z4967" i="4"/>
  <c r="AL4966" i="4" l="1"/>
  <c r="Z4968" i="4"/>
  <c r="AL4967" i="4" l="1"/>
  <c r="Z4969" i="4"/>
  <c r="AL4968" i="4" l="1"/>
  <c r="Z4970" i="4"/>
  <c r="AL4969" i="4" l="1"/>
  <c r="Z4971" i="4"/>
  <c r="AL4970" i="4" l="1"/>
  <c r="Z4972" i="4"/>
  <c r="AL4971" i="4" l="1"/>
  <c r="Z4973" i="4"/>
  <c r="AL4972" i="4" l="1"/>
  <c r="Z4974" i="4"/>
  <c r="AL4973" i="4" l="1"/>
  <c r="Z4975" i="4"/>
  <c r="AL4974" i="4" l="1"/>
  <c r="Z4976" i="4"/>
  <c r="AL4975" i="4" l="1"/>
  <c r="Z4977" i="4"/>
  <c r="AL4976" i="4" l="1"/>
  <c r="Z4978" i="4"/>
  <c r="AL4977" i="4" l="1"/>
  <c r="Z4979" i="4"/>
  <c r="AL4978" i="4" l="1"/>
  <c r="Z4980" i="4"/>
  <c r="AL4979" i="4" l="1"/>
  <c r="Z4981" i="4"/>
  <c r="AL4980" i="4" l="1"/>
  <c r="Z4982" i="4"/>
  <c r="AL4981" i="4" l="1"/>
  <c r="Z4983" i="4"/>
  <c r="AL4982" i="4" l="1"/>
  <c r="Z4984" i="4"/>
  <c r="AL4983" i="4" l="1"/>
  <c r="Z4985" i="4"/>
  <c r="AL4984" i="4" l="1"/>
  <c r="Z4986" i="4"/>
  <c r="AL4985" i="4" l="1"/>
  <c r="Z4987" i="4"/>
  <c r="AL4986" i="4" l="1"/>
  <c r="Z4988" i="4"/>
  <c r="AL4987" i="4" l="1"/>
  <c r="Z4989" i="4"/>
  <c r="AL4988" i="4" l="1"/>
  <c r="Z4990" i="4"/>
  <c r="AL4989" i="4" l="1"/>
  <c r="Z4991" i="4"/>
  <c r="AL4990" i="4" l="1"/>
  <c r="Z4992" i="4"/>
  <c r="AL4991" i="4" l="1"/>
  <c r="Z4993" i="4"/>
  <c r="AL4992" i="4" l="1"/>
  <c r="Z4994" i="4"/>
  <c r="AL4993" i="4" l="1"/>
  <c r="Z4995" i="4"/>
  <c r="AL4994" i="4" l="1"/>
  <c r="Z4996" i="4"/>
  <c r="AL4995" i="4" l="1"/>
  <c r="Z4997" i="4"/>
  <c r="AL4996" i="4" l="1"/>
  <c r="Z4998" i="4"/>
  <c r="AL4997" i="4" l="1"/>
  <c r="Z4999" i="4"/>
  <c r="AL4998" i="4" l="1"/>
  <c r="Z5000" i="4"/>
  <c r="AL4999" i="4" l="1"/>
  <c r="Z5001" i="4"/>
  <c r="AL5000" i="4" l="1"/>
  <c r="Z5002" i="4"/>
  <c r="AL5001" i="4" l="1"/>
  <c r="Z5003" i="4"/>
  <c r="AL5002" i="4" l="1"/>
  <c r="Z5005" i="4"/>
  <c r="Z5004" i="4"/>
  <c r="AL5003" i="4" l="1"/>
  <c r="AL5005" i="4" l="1"/>
  <c r="AL5004" i="4"/>
</calcChain>
</file>

<file path=xl/sharedStrings.xml><?xml version="1.0" encoding="utf-8"?>
<sst xmlns="http://schemas.openxmlformats.org/spreadsheetml/2006/main" count="609" uniqueCount="291">
  <si>
    <t>LATITUD</t>
  </si>
  <si>
    <t>LONGITUD</t>
  </si>
  <si>
    <t>LISTAS DESPLEGABLES</t>
  </si>
  <si>
    <t>PRIVADO</t>
  </si>
  <si>
    <t>EXPLOTACIÓN</t>
  </si>
  <si>
    <t>SECUENCIA DIRECTA</t>
  </si>
  <si>
    <t>TDMA</t>
  </si>
  <si>
    <t>FHSS</t>
  </si>
  <si>
    <t>HIBRIDO</t>
  </si>
  <si>
    <t>OFDM</t>
  </si>
  <si>
    <t>OTRO</t>
  </si>
  <si>
    <t xml:space="preserve">  °  '  .  '' </t>
  </si>
  <si>
    <t xml:space="preserve">  °  '  .  ''W</t>
  </si>
  <si>
    <t>GRADOS</t>
  </si>
  <si>
    <t>MINUTOS</t>
  </si>
  <si>
    <t>SEGUNDOS</t>
  </si>
  <si>
    <t>N/S</t>
  </si>
  <si>
    <t>W</t>
  </si>
  <si>
    <t>N</t>
  </si>
  <si>
    <t>S</t>
  </si>
  <si>
    <t>1) Cod. Cont:</t>
  </si>
  <si>
    <t>SOBREPASA LÍMITES POBLACIONAL</t>
  </si>
  <si>
    <t>SOBREPASA LÍMITES OCUPACIONAL</t>
  </si>
  <si>
    <t>Slím A CONSIDERAR</t>
  </si>
  <si>
    <t>CÁLCULO DEL PIRE</t>
  </si>
  <si>
    <t>Distancia (m)</t>
  </si>
  <si>
    <t>Estación de Tx</t>
  </si>
  <si>
    <t>Slím OCUPACIONAL (W/m2)</t>
  </si>
  <si>
    <t>Slím POBLACIONAL (W/m2)</t>
  </si>
  <si>
    <t>Pmax (W)</t>
  </si>
  <si>
    <t>Gmax</t>
  </si>
  <si>
    <t>PIRE (W)</t>
  </si>
  <si>
    <t>902 - 928</t>
  </si>
  <si>
    <t>2400 - 2483.5</t>
  </si>
  <si>
    <t>5150 – 5250</t>
  </si>
  <si>
    <t>5250 – 5350</t>
  </si>
  <si>
    <t>5470 – 5725</t>
  </si>
  <si>
    <t>5725 - 5850</t>
  </si>
  <si>
    <t>ESTACIÓN DE TRANSMISIÓN</t>
  </si>
  <si>
    <t>ESTACIÓN DE RECEPCIÓN</t>
  </si>
  <si>
    <r>
      <t>CALCULO DE R</t>
    </r>
    <r>
      <rPr>
        <b/>
        <vertAlign val="superscript"/>
        <sz val="8"/>
        <rFont val="Arial"/>
        <family val="2"/>
      </rPr>
      <t>2</t>
    </r>
  </si>
  <si>
    <r>
      <t>Slím TEÓRICO (W/m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</si>
  <si>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t xml:space="preserve">
No</t>
  </si>
  <si>
    <t>TX</t>
  </si>
  <si>
    <t>RX</t>
  </si>
  <si>
    <t>Banda 2400-2483,5</t>
  </si>
  <si>
    <t>Banda 5725-5850</t>
  </si>
  <si>
    <t>Ganancia [dBd]</t>
  </si>
  <si>
    <t>TIPO DE CONFIGURACIÓN DEL SISTEMA</t>
  </si>
  <si>
    <t>Punto - Punto</t>
  </si>
  <si>
    <t>Punto - Multipunto</t>
  </si>
  <si>
    <t>Potencia [W]</t>
  </si>
  <si>
    <t>Banda 5470-5725</t>
  </si>
  <si>
    <t>P-P</t>
  </si>
  <si>
    <t>P-MP</t>
  </si>
  <si>
    <t>MODIFICACIÓN</t>
  </si>
  <si>
    <t>RENOVACIÓN</t>
  </si>
  <si>
    <t>VALIDACIÓN TX</t>
  </si>
  <si>
    <t>VALIDACIÓN RX</t>
  </si>
  <si>
    <t>INFORMACIÓN PARA FORMULARIO RNI</t>
  </si>
  <si>
    <t>Estructuras:</t>
  </si>
  <si>
    <t>Torre Autosopotada</t>
  </si>
  <si>
    <t>Torre no Autosoportada</t>
  </si>
  <si>
    <t>Mastil</t>
  </si>
  <si>
    <t>Empotrada en edificación</t>
  </si>
  <si>
    <t>Otras</t>
  </si>
  <si>
    <t>Antenas:</t>
  </si>
  <si>
    <t>Monopolo</t>
  </si>
  <si>
    <t>Dipolo</t>
  </si>
  <si>
    <t>Yagi</t>
  </si>
  <si>
    <t>Panel</t>
  </si>
  <si>
    <t>POLARIZACION:</t>
  </si>
  <si>
    <t>Horizontal</t>
  </si>
  <si>
    <t>Vertical</t>
  </si>
  <si>
    <t>Circular</t>
  </si>
  <si>
    <t>Eliptica</t>
  </si>
  <si>
    <t>MODULACIONES:</t>
  </si>
  <si>
    <t>BPSK</t>
  </si>
  <si>
    <t>QPSK</t>
  </si>
  <si>
    <t>8QAM</t>
  </si>
  <si>
    <t>16QAM</t>
  </si>
  <si>
    <t>64QAM</t>
  </si>
  <si>
    <t>PROVINCIAS</t>
  </si>
  <si>
    <t>Azuay</t>
  </si>
  <si>
    <t>Bolívar</t>
  </si>
  <si>
    <t>Cañar</t>
  </si>
  <si>
    <t>Carchi</t>
  </si>
  <si>
    <t>Chimborazo</t>
  </si>
  <si>
    <t>Cotopaxi</t>
  </si>
  <si>
    <t>El Oro</t>
  </si>
  <si>
    <t>Esmeraldas</t>
  </si>
  <si>
    <t>Galápagos</t>
  </si>
  <si>
    <t>Guayas</t>
  </si>
  <si>
    <t>Imbabura</t>
  </si>
  <si>
    <t>Loja</t>
  </si>
  <si>
    <t>Los Ríos</t>
  </si>
  <si>
    <t>Manabí</t>
  </si>
  <si>
    <t>Morona Santiago</t>
  </si>
  <si>
    <t>Napo</t>
  </si>
  <si>
    <t>Orellana</t>
  </si>
  <si>
    <t>Pastaza</t>
  </si>
  <si>
    <t>Pichincha</t>
  </si>
  <si>
    <t>Santa Elena</t>
  </si>
  <si>
    <t>Santo Domingo de los Tsáchilas</t>
  </si>
  <si>
    <t>Sucumbíos</t>
  </si>
  <si>
    <t>Tungurahua</t>
  </si>
  <si>
    <t>Zamora Chinchipe</t>
  </si>
  <si>
    <t>Alturas Efectivas</t>
  </si>
  <si>
    <t>Altura Efectiva</t>
  </si>
  <si>
    <t>COORDENADAS MACRO GLOBAL MAPPER</t>
  </si>
  <si>
    <r>
      <rPr>
        <b/>
        <u/>
        <sz val="10"/>
        <rFont val="Arial"/>
        <family val="2"/>
      </rPr>
      <t>FORMULARIO  PARA ESTUDIO  TECNICO DE EMISIONES DE RNI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</rPr>
      <t>(CALCULO DE LA DISTANCIA DE SEGURIDAD)</t>
    </r>
  </si>
  <si>
    <t>FORMULARIO  PARA ESTUDIO  TECNICO DE EMISIONES DE RNI
(CALCULO DE LA DISTANCIA DE SEGURIDAD)</t>
  </si>
  <si>
    <t>SEP. Tx / Rx (MHz):</t>
  </si>
  <si>
    <t>CONCESION</t>
  </si>
  <si>
    <t>VHF</t>
  </si>
  <si>
    <t>UHF</t>
  </si>
  <si>
    <t>HF</t>
  </si>
  <si>
    <t>SHF</t>
  </si>
  <si>
    <t>EHF</t>
  </si>
  <si>
    <t>VHF - 1 MHz</t>
  </si>
  <si>
    <t>VHF - 5 MHz</t>
  </si>
  <si>
    <t>UHF - 5 MHz</t>
  </si>
  <si>
    <t>UHF - 6 MHz</t>
  </si>
  <si>
    <t>Canalización</t>
  </si>
  <si>
    <t>12.5 kHz</t>
  </si>
  <si>
    <t>REPETIDOR</t>
  </si>
  <si>
    <t>FIJA</t>
  </si>
  <si>
    <t>MOVIL</t>
  </si>
  <si>
    <t>PORTATIL</t>
  </si>
  <si>
    <t>T. ESTACION</t>
  </si>
  <si>
    <t>NUMERO DE CONTRATO A MODIFICAR / RENOVAR</t>
  </si>
  <si>
    <t>TIPO DE ESTRUCTURA DE SOPORTE</t>
  </si>
  <si>
    <t>ALTURA DE LA ESTRUCTURA s.n.m. (m):</t>
  </si>
  <si>
    <t>ALTURA DE LA ESTRUCTURA (BASE-CIMA) (m):</t>
  </si>
  <si>
    <t>PROVINCIA</t>
  </si>
  <si>
    <t>CANTÓN</t>
  </si>
  <si>
    <t>DIRECCIÓN 
(Localidad / Calle y No.)</t>
  </si>
  <si>
    <t>MARCA</t>
  </si>
  <si>
    <t xml:space="preserve">MARCA </t>
  </si>
  <si>
    <t xml:space="preserve">MODELO </t>
  </si>
  <si>
    <t>GANANCIA (dBd)</t>
  </si>
  <si>
    <t>ANGULO DE ELEVACION (°)</t>
  </si>
  <si>
    <t>ALTURA BASE-ANTENA (m)</t>
  </si>
  <si>
    <t>CARACTERISTICAS DE LAS ESTRUCTURAS</t>
  </si>
  <si>
    <t>CIUDAD</t>
  </si>
  <si>
    <t>CARACTERISTICAS DE LAS ESTACIONES</t>
  </si>
  <si>
    <t>INDICATIVO</t>
  </si>
  <si>
    <t>AC.
(A,M,I,E)</t>
  </si>
  <si>
    <t>MODELO</t>
  </si>
  <si>
    <t>Autorización – A</t>
  </si>
  <si>
    <t>Incremento – I</t>
  </si>
  <si>
    <t xml:space="preserve">Modificación – M  </t>
  </si>
  <si>
    <t>Eliminación – E</t>
  </si>
  <si>
    <t>Estación</t>
  </si>
  <si>
    <t>A</t>
  </si>
  <si>
    <t>M</t>
  </si>
  <si>
    <t>I</t>
  </si>
  <si>
    <t>E</t>
  </si>
  <si>
    <t>POLARIZACION</t>
  </si>
  <si>
    <t>IMPEDANCIA (ohmios)</t>
  </si>
  <si>
    <t xml:space="preserve"> TIPO </t>
  </si>
  <si>
    <t>S1</t>
  </si>
  <si>
    <t>PICHINCHA</t>
  </si>
  <si>
    <t>CARACTERISTICAS DE LAS ANTENAS</t>
  </si>
  <si>
    <t xml:space="preserve">ESTACION REPETIDORA / FIJA </t>
  </si>
  <si>
    <t>Tx</t>
  </si>
  <si>
    <t>No.</t>
  </si>
  <si>
    <t>Rx</t>
  </si>
  <si>
    <t>Shifter</t>
  </si>
  <si>
    <t>Modo de operación</t>
  </si>
  <si>
    <t>Semidúplex</t>
  </si>
  <si>
    <t>---</t>
  </si>
  <si>
    <t>Símplex</t>
  </si>
  <si>
    <t>SEMIDUPLEX</t>
  </si>
  <si>
    <t>SIMPLEX</t>
  </si>
  <si>
    <t>S2</t>
  </si>
  <si>
    <t>25 kHz</t>
  </si>
  <si>
    <t>UHF - 10 MHz</t>
  </si>
  <si>
    <t>90-9076</t>
  </si>
  <si>
    <t>CAYAMBE</t>
  </si>
  <si>
    <t>CARACTERISTICAS DE LOS EQUIPOS</t>
  </si>
  <si>
    <t>CHIMBO</t>
  </si>
  <si>
    <t>4-Dipolos</t>
  </si>
  <si>
    <t>8-Dipolos</t>
  </si>
  <si>
    <t>16-Dipolos</t>
  </si>
  <si>
    <t>Otro</t>
  </si>
  <si>
    <r>
      <rPr>
        <b/>
        <sz val="10"/>
        <color theme="1"/>
        <rFont val="Calibri"/>
        <family val="2"/>
        <scheme val="minor"/>
      </rPr>
      <t>CERTIFICACIÓN DEL PROFESIONAL TÉCNICO (RESPONSABLE TÉCNICO)</t>
    </r>
    <r>
      <rPr>
        <sz val="10"/>
        <color theme="1"/>
        <rFont val="Calibri"/>
        <family val="2"/>
        <scheme val="minor"/>
      </rPr>
      <t xml:space="preserve">
Certifico que el presente proyecto técnico fue elaborado por el suscrito y asumo la responsabilidad técnica</t>
    </r>
  </si>
  <si>
    <t>NOMBRES Y APELLIDOS:</t>
  </si>
  <si>
    <t>FECHA:</t>
  </si>
  <si>
    <t>FIRMA</t>
  </si>
  <si>
    <t>RIOBAMBA</t>
  </si>
  <si>
    <t>FREC. INICIAL - FREC. FINAL</t>
  </si>
  <si>
    <t>FM</t>
  </si>
  <si>
    <t>PSK</t>
  </si>
  <si>
    <t>AM</t>
  </si>
  <si>
    <t>MSK</t>
  </si>
  <si>
    <t>FORMULARIO PARA INFORMACION DE LA INFRAESTRUCTURA DEL SISTEMA DE RADIOCOMUNICACIONES</t>
  </si>
  <si>
    <t>CODIGO DE ESTRUCTURA ASOCIADA</t>
  </si>
  <si>
    <t xml:space="preserve"> RANGO DE OPERACIÓN
[MHz]</t>
  </si>
  <si>
    <t>CERRO CAYAMBE</t>
  </si>
  <si>
    <t xml:space="preserve"> CODIGO ESTRUCTURA</t>
  </si>
  <si>
    <t>25
COORDENADAS WGS84</t>
  </si>
  <si>
    <t>PARROQUIA</t>
  </si>
  <si>
    <t>DIRECCIÓN ( Calle y No.)  /
LOCALIDAD</t>
  </si>
  <si>
    <t>ALANGASI</t>
  </si>
  <si>
    <t>S3</t>
  </si>
  <si>
    <t>S4</t>
  </si>
  <si>
    <t>S5</t>
  </si>
  <si>
    <t>S6</t>
  </si>
  <si>
    <t>S7</t>
  </si>
  <si>
    <t>S8</t>
  </si>
  <si>
    <t>CERRO ATACAZO</t>
  </si>
  <si>
    <t>CERRO PILISURCO</t>
  </si>
  <si>
    <t>CERRO NITON</t>
  </si>
  <si>
    <t>CERRO PICHINCHA</t>
  </si>
  <si>
    <t>CERRO ATUCUCHO</t>
  </si>
  <si>
    <t>CERRO HITO CRIZ</t>
  </si>
  <si>
    <t>PUYO</t>
  </si>
  <si>
    <t>SHELL</t>
  </si>
  <si>
    <t>AMBATO</t>
  </si>
  <si>
    <t>FRANCISCO DE ORELLANA</t>
  </si>
  <si>
    <t>COCA</t>
  </si>
  <si>
    <t>PUELLARO</t>
  </si>
  <si>
    <t>ATOCHA</t>
  </si>
  <si>
    <t>MOCHA</t>
  </si>
  <si>
    <t>HUACHI</t>
  </si>
  <si>
    <t>BENALCAZAR</t>
  </si>
  <si>
    <t>CODIGO DE ESTRUCTURA 
ASOCIADA</t>
  </si>
  <si>
    <t>AREAS DE OPERACIÓN
PROVINCIA(S) / CIUDAD(ES):</t>
  </si>
  <si>
    <t>JUAN PEREZ</t>
  </si>
  <si>
    <t>SIM</t>
  </si>
  <si>
    <t>SEM</t>
  </si>
  <si>
    <t>FUL</t>
  </si>
  <si>
    <t>NOMBRE DE LA EMPRESA:</t>
  </si>
  <si>
    <t>RADIOBASE</t>
  </si>
  <si>
    <t>NOMBRE DEL SITIO</t>
  </si>
  <si>
    <t>COORDENADAS WGS84</t>
  </si>
  <si>
    <t>PROPIETARIO DE LA ESTRUCTURA</t>
  </si>
  <si>
    <t>Representante:</t>
  </si>
  <si>
    <t>Ingeniero Responsable</t>
  </si>
  <si>
    <t>Cruzada</t>
  </si>
  <si>
    <t>FSK</t>
  </si>
  <si>
    <r>
      <rPr>
        <b/>
        <sz val="10"/>
        <color theme="1"/>
        <rFont val="Calibri"/>
        <family val="2"/>
        <scheme val="minor"/>
      </rPr>
      <t>CERTIFICACIÓN DE LA PERSONA NATURAL, REPRESENTANTE LEGAL O PERSONA AUTORIZADA</t>
    </r>
    <r>
      <rPr>
        <sz val="10"/>
        <color theme="1"/>
        <rFont val="Calibri"/>
        <family val="2"/>
        <scheme val="minor"/>
      </rPr>
      <t xml:space="preserve">
Certifico que el presente proyecto técnico fue elaborado acorde con mis necesidades de comunicación</t>
    </r>
  </si>
  <si>
    <t>QUITO</t>
  </si>
  <si>
    <t>TIPO DE SERVICIO:</t>
  </si>
  <si>
    <t>Radiolocalización</t>
  </si>
  <si>
    <t>Radionavegación</t>
  </si>
  <si>
    <t>Ayudas a la Meteorología</t>
  </si>
  <si>
    <t>Otros</t>
  </si>
  <si>
    <t>No. DE FRECUENCIAS POR RADAR:</t>
  </si>
  <si>
    <t xml:space="preserve">   No. SISTEMA</t>
  </si>
  <si>
    <t>Frecuencias de Operación:
(MHz)</t>
  </si>
  <si>
    <t>BANDA DE FRECUENCIAS (MHz)</t>
  </si>
  <si>
    <t>ANCHURA DE BANDA (MHz):</t>
  </si>
  <si>
    <t>CARACTERISTICAS DE OPERACION POR SISTEMA</t>
  </si>
  <si>
    <t>ANCHO DEL PULSO (micro s):</t>
  </si>
  <si>
    <t>FRECUENCIA DE REPETICIÓN DEL PULSO (Hz):</t>
  </si>
  <si>
    <t>ALCENCE NOMINAL DEL SISTEMA
 (Radio de cobertura)
(Km)</t>
  </si>
  <si>
    <t>s3</t>
  </si>
  <si>
    <t>POTENCIA DE OPERACIÓN (kW):</t>
  </si>
  <si>
    <t>POTENCIA MAXIMA DEL EQUIPO (kW)</t>
  </si>
  <si>
    <t>TIPO DE RADAR</t>
  </si>
  <si>
    <t>Primario</t>
  </si>
  <si>
    <t>Secundario</t>
  </si>
  <si>
    <t>Onda continua</t>
  </si>
  <si>
    <t>Onda pulsada</t>
  </si>
  <si>
    <t>Secundario/Onda pulsada</t>
  </si>
  <si>
    <t>ANCHO DEL LOBULO PRINCIPAL  EN LOS PUNTOS DE MEDIA POTENCIA
(°)</t>
  </si>
  <si>
    <t>ROTACIÓN  DE LA ANTENA
(rpm)</t>
  </si>
  <si>
    <t>RTR-079</t>
  </si>
  <si>
    <t>FURUNO</t>
  </si>
  <si>
    <t>XN-24AF</t>
  </si>
  <si>
    <t>ARREGLO</t>
  </si>
  <si>
    <t>9380 - 9440</t>
  </si>
  <si>
    <t>JONAS</t>
  </si>
  <si>
    <t xml:space="preserve">ESTACION DE RADAR </t>
  </si>
  <si>
    <t>Ra1</t>
  </si>
  <si>
    <t>Sis 1</t>
  </si>
  <si>
    <t>SENSIBILIDAD 
(uV) o (dBm)</t>
  </si>
  <si>
    <t>AGENCIA DE REGULACIÓN Y CONTROL DE LAS TELECOMUNICACIONES - ARCOTEL</t>
  </si>
  <si>
    <t>FORMATOS TÉCNICOS OTH DE FRECUENCIAS DEL ESPECTRO RADIOELÉCTRICO</t>
  </si>
  <si>
    <t>INFORMACIÓN DE LA ESTRUCTURA DEL SISTEMA DE RADIOCOMUNICACIONES</t>
  </si>
  <si>
    <t>FO-DRE-01</t>
  </si>
  <si>
    <t>INFORMACIÓN DE ANTENAS</t>
  </si>
  <si>
    <t>FO-DRE-16</t>
  </si>
  <si>
    <t>ESTUDIO TÉCNICO DE EMISIONES DE RNI</t>
  </si>
  <si>
    <t>INFORMACIÓN DE RADIOLOCALIZACIÓN - RADARES</t>
  </si>
  <si>
    <t xml:space="preserve">Código: FO-DRE-01
Versión: 01 </t>
  </si>
  <si>
    <t xml:space="preserve">Código: FO-DRE-21
Versión: 01 </t>
  </si>
  <si>
    <t>FO-DRE-21</t>
  </si>
  <si>
    <t xml:space="preserve">Código: FO-DRE-16
Versión: 01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</si>
</sst>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"/>
    <numFmt numFmtId="165" formatCode="0.0000"/>
    <numFmt numFmtId="166" formatCode="dd/mm/yyyy;@"/>
    <numFmt numFmtId="167" formatCode="[$-C0A]d\-mmm\-yy;@"/>
    <numFmt numFmtId="168" formatCode="_-* #,##0.00\ _€_-;\-* #,##0.00\ _€_-;_-* &quot;-&quot;??\ _€_-;_-@_-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u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  <font>
      <b/>
      <i/>
      <sz val="8"/>
      <name val="Arial"/>
      <family val="2"/>
    </font>
    <font>
      <sz val="8"/>
      <color theme="1"/>
      <name val="Arial"/>
      <family val="2"/>
    </font>
    <font>
      <b/>
      <sz val="11"/>
      <name val="Arial"/>
      <family val="2"/>
    </font>
    <font>
      <b/>
      <u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4" tint="-0.499984740745262"/>
      <name val="Times New Roman"/>
      <family val="1"/>
    </font>
    <font>
      <b/>
      <sz val="12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2"/>
      <name val="Arial"/>
      <family val="2"/>
    </font>
    <font>
      <sz val="13"/>
      <name val="Arial"/>
      <family val="2"/>
    </font>
    <font>
      <sz val="13"/>
      <name val="Book Antiqua"/>
      <family val="1"/>
    </font>
    <font>
      <sz val="13"/>
      <color indexed="9"/>
      <name val="Arial"/>
      <family val="2"/>
    </font>
    <font>
      <b/>
      <sz val="13"/>
      <color indexed="9"/>
      <name val="Arial"/>
      <family val="2"/>
    </font>
    <font>
      <sz val="10"/>
      <color rgb="FF0000FF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8"/>
      <name val="Tahoma"/>
      <family val="2"/>
    </font>
    <font>
      <u/>
      <sz val="11"/>
      <color theme="10"/>
      <name val="Calibri"/>
      <family val="2"/>
      <scheme val="minor"/>
    </font>
    <font>
      <u/>
      <sz val="7.7"/>
      <color theme="10"/>
      <name val="Calibri"/>
      <family val="2"/>
    </font>
    <font>
      <b/>
      <u/>
      <sz val="11"/>
      <name val="Arial"/>
      <family val="2"/>
    </font>
    <font>
      <b/>
      <sz val="10"/>
      <name val="Arial"/>
      <family val="2"/>
    </font>
    <font>
      <b/>
      <u/>
      <sz val="11"/>
      <color theme="1"/>
      <name val="Arial"/>
      <family val="2"/>
    </font>
    <font>
      <sz val="8"/>
      <color theme="0"/>
      <name val="Arial"/>
      <family val="2"/>
    </font>
    <font>
      <i/>
      <sz val="8"/>
      <name val="Arial"/>
      <family val="2"/>
    </font>
    <font>
      <u/>
      <sz val="11"/>
      <color indexed="12"/>
      <name val="Calibri"/>
      <family val="2"/>
    </font>
    <font>
      <u/>
      <sz val="7.7"/>
      <color indexed="12"/>
      <name val="Calibri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b/>
      <sz val="16"/>
      <color rgb="FF0000CC"/>
      <name val="Arial"/>
      <family val="2"/>
    </font>
    <font>
      <u/>
      <sz val="10"/>
      <color theme="0"/>
      <name val="Arial"/>
      <family val="2"/>
    </font>
    <font>
      <b/>
      <sz val="10"/>
      <color theme="0"/>
      <name val="Arial"/>
      <family val="2"/>
    </font>
    <font>
      <b/>
      <u/>
      <sz val="16"/>
      <color theme="1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00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medium">
        <color theme="5"/>
      </left>
      <right style="thin">
        <color theme="5"/>
      </right>
      <top style="medium">
        <color theme="5"/>
      </top>
      <bottom style="thin">
        <color theme="5"/>
      </bottom>
      <diagonal/>
    </border>
    <border>
      <left style="thin">
        <color theme="5"/>
      </left>
      <right style="thin">
        <color theme="5"/>
      </right>
      <top style="medium">
        <color theme="5"/>
      </top>
      <bottom style="thin">
        <color theme="5"/>
      </bottom>
      <diagonal/>
    </border>
    <border>
      <left style="thin">
        <color theme="5"/>
      </left>
      <right style="medium">
        <color theme="5"/>
      </right>
      <top style="medium">
        <color theme="5"/>
      </top>
      <bottom style="thin">
        <color theme="5"/>
      </bottom>
      <diagonal/>
    </border>
    <border>
      <left style="medium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medium">
        <color theme="5"/>
      </left>
      <right style="thin">
        <color theme="5"/>
      </right>
      <top style="thin">
        <color theme="5"/>
      </top>
      <bottom style="medium">
        <color theme="5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medium">
        <color theme="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/>
      <right style="medium">
        <color theme="5"/>
      </right>
      <top style="thin">
        <color theme="5"/>
      </top>
      <bottom style="thin">
        <color theme="5"/>
      </bottom>
      <diagonal/>
    </border>
    <border>
      <left style="thin">
        <color theme="5"/>
      </left>
      <right/>
      <top style="thin">
        <color theme="5"/>
      </top>
      <bottom style="medium">
        <color theme="5"/>
      </bottom>
      <diagonal/>
    </border>
    <border>
      <left/>
      <right style="medium">
        <color theme="5"/>
      </right>
      <top style="thin">
        <color theme="5"/>
      </top>
      <bottom style="medium">
        <color theme="5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376">
    <xf numFmtId="0" fontId="0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9" borderId="0" applyNumberFormat="0" applyBorder="0" applyAlignment="0" applyProtection="0"/>
    <xf numFmtId="0" fontId="31" fillId="30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0" fontId="31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37" borderId="0" applyNumberFormat="0" applyBorder="0" applyAlignment="0" applyProtection="0"/>
    <xf numFmtId="0" fontId="34" fillId="21" borderId="0" applyNumberFormat="0" applyBorder="0" applyAlignment="0" applyProtection="0"/>
    <xf numFmtId="0" fontId="32" fillId="38" borderId="59" applyNumberFormat="0" applyAlignment="0" applyProtection="0"/>
    <xf numFmtId="0" fontId="36" fillId="0" borderId="0" applyNumberFormat="0" applyFill="0" applyBorder="0" applyAlignment="0" applyProtection="0"/>
    <xf numFmtId="0" fontId="38" fillId="0" borderId="60" applyNumberFormat="0" applyFill="0" applyAlignment="0" applyProtection="0"/>
    <xf numFmtId="0" fontId="39" fillId="0" borderId="61" applyNumberFormat="0" applyFill="0" applyAlignment="0" applyProtection="0"/>
    <xf numFmtId="0" fontId="33" fillId="0" borderId="62" applyNumberFormat="0" applyFill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38" borderId="63" applyNumberFormat="0" applyAlignment="0" applyProtection="0"/>
    <xf numFmtId="0" fontId="37" fillId="0" borderId="0" applyNumberFormat="0" applyFill="0" applyBorder="0" applyAlignment="0" applyProtection="0"/>
    <xf numFmtId="0" fontId="28" fillId="0" borderId="0"/>
    <xf numFmtId="0" fontId="1" fillId="0" borderId="0" applyNumberFormat="0" applyFill="0" applyBorder="0" applyAlignment="0" applyProtection="0"/>
    <xf numFmtId="0" fontId="1" fillId="0" borderId="0"/>
    <xf numFmtId="0" fontId="28" fillId="0" borderId="0"/>
    <xf numFmtId="0" fontId="35" fillId="38" borderId="75" applyNumberFormat="0" applyAlignment="0" applyProtection="0"/>
    <xf numFmtId="167" fontId="32" fillId="38" borderId="76" applyNumberFormat="0" applyAlignment="0" applyProtection="0"/>
    <xf numFmtId="167" fontId="35" fillId="38" borderId="79" applyNumberFormat="0" applyAlignment="0" applyProtection="0"/>
    <xf numFmtId="0" fontId="32" fillId="38" borderId="78" applyNumberFormat="0" applyAlignment="0" applyProtection="0"/>
    <xf numFmtId="0" fontId="35" fillId="38" borderId="79" applyNumberFormat="0" applyAlignment="0" applyProtection="0"/>
    <xf numFmtId="0" fontId="32" fillId="38" borderId="74" applyNumberFormat="0" applyAlignment="0" applyProtection="0"/>
    <xf numFmtId="167" fontId="35" fillId="38" borderId="79" applyNumberFormat="0" applyAlignment="0" applyProtection="0"/>
    <xf numFmtId="167" fontId="32" fillId="38" borderId="78" applyNumberFormat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 applyNumberFormat="0" applyFill="0" applyBorder="0" applyAlignment="0" applyProtection="0"/>
    <xf numFmtId="167" fontId="30" fillId="20" borderId="0" applyNumberFormat="0" applyBorder="0" applyAlignment="0" applyProtection="0"/>
    <xf numFmtId="167" fontId="30" fillId="21" borderId="0" applyNumberFormat="0" applyBorder="0" applyAlignment="0" applyProtection="0"/>
    <xf numFmtId="167" fontId="30" fillId="22" borderId="0" applyNumberFormat="0" applyBorder="0" applyAlignment="0" applyProtection="0"/>
    <xf numFmtId="167" fontId="30" fillId="23" borderId="0" applyNumberFormat="0" applyBorder="0" applyAlignment="0" applyProtection="0"/>
    <xf numFmtId="167" fontId="30" fillId="24" borderId="0" applyNumberFormat="0" applyBorder="0" applyAlignment="0" applyProtection="0"/>
    <xf numFmtId="167" fontId="30" fillId="25" borderId="0" applyNumberFormat="0" applyBorder="0" applyAlignment="0" applyProtection="0"/>
    <xf numFmtId="167" fontId="30" fillId="26" borderId="0" applyNumberFormat="0" applyBorder="0" applyAlignment="0" applyProtection="0"/>
    <xf numFmtId="167" fontId="30" fillId="27" borderId="0" applyNumberFormat="0" applyBorder="0" applyAlignment="0" applyProtection="0"/>
    <xf numFmtId="167" fontId="30" fillId="28" borderId="0" applyNumberFormat="0" applyBorder="0" applyAlignment="0" applyProtection="0"/>
    <xf numFmtId="167" fontId="30" fillId="23" borderId="0" applyNumberFormat="0" applyBorder="0" applyAlignment="0" applyProtection="0"/>
    <xf numFmtId="167" fontId="30" fillId="26" borderId="0" applyNumberFormat="0" applyBorder="0" applyAlignment="0" applyProtection="0"/>
    <xf numFmtId="167" fontId="30" fillId="29" borderId="0" applyNumberFormat="0" applyBorder="0" applyAlignment="0" applyProtection="0"/>
    <xf numFmtId="167" fontId="31" fillId="30" borderId="0" applyNumberFormat="0" applyBorder="0" applyAlignment="0" applyProtection="0"/>
    <xf numFmtId="167" fontId="31" fillId="27" borderId="0" applyNumberFormat="0" applyBorder="0" applyAlignment="0" applyProtection="0"/>
    <xf numFmtId="167" fontId="31" fillId="28" borderId="0" applyNumberFormat="0" applyBorder="0" applyAlignment="0" applyProtection="0"/>
    <xf numFmtId="167" fontId="31" fillId="31" borderId="0" applyNumberFormat="0" applyBorder="0" applyAlignment="0" applyProtection="0"/>
    <xf numFmtId="167" fontId="31" fillId="32" borderId="0" applyNumberFormat="0" applyBorder="0" applyAlignment="0" applyProtection="0"/>
    <xf numFmtId="167" fontId="31" fillId="33" borderId="0" applyNumberFormat="0" applyBorder="0" applyAlignment="0" applyProtection="0"/>
    <xf numFmtId="167" fontId="31" fillId="34" borderId="0" applyNumberFormat="0" applyBorder="0" applyAlignment="0" applyProtection="0"/>
    <xf numFmtId="167" fontId="31" fillId="35" borderId="0" applyNumberFormat="0" applyBorder="0" applyAlignment="0" applyProtection="0"/>
    <xf numFmtId="167" fontId="31" fillId="36" borderId="0" applyNumberFormat="0" applyBorder="0" applyAlignment="0" applyProtection="0"/>
    <xf numFmtId="167" fontId="31" fillId="31" borderId="0" applyNumberFormat="0" applyBorder="0" applyAlignment="0" applyProtection="0"/>
    <xf numFmtId="167" fontId="31" fillId="32" borderId="0" applyNumberFormat="0" applyBorder="0" applyAlignment="0" applyProtection="0"/>
    <xf numFmtId="167" fontId="31" fillId="37" borderId="0" applyNumberFormat="0" applyBorder="0" applyAlignment="0" applyProtection="0"/>
    <xf numFmtId="167" fontId="34" fillId="21" borderId="0" applyNumberFormat="0" applyBorder="0" applyAlignment="0" applyProtection="0"/>
    <xf numFmtId="167" fontId="32" fillId="38" borderId="59" applyNumberFormat="0" applyAlignment="0" applyProtection="0"/>
    <xf numFmtId="167" fontId="36" fillId="0" borderId="0" applyNumberFormat="0" applyFill="0" applyBorder="0" applyAlignment="0" applyProtection="0"/>
    <xf numFmtId="167" fontId="38" fillId="0" borderId="60" applyNumberFormat="0" applyFill="0" applyAlignment="0" applyProtection="0"/>
    <xf numFmtId="167" fontId="39" fillId="0" borderId="61" applyNumberFormat="0" applyFill="0" applyAlignment="0" applyProtection="0"/>
    <xf numFmtId="167" fontId="33" fillId="0" borderId="62" applyNumberFormat="0" applyFill="0" applyAlignment="0" applyProtection="0"/>
    <xf numFmtId="167" fontId="29" fillId="0" borderId="0" applyNumberFormat="0" applyFill="0" applyBorder="0" applyAlignment="0" applyProtection="0">
      <alignment vertical="top"/>
      <protection locked="0"/>
    </xf>
    <xf numFmtId="167" fontId="41" fillId="0" borderId="0" applyNumberFormat="0" applyFill="0" applyBorder="0" applyAlignment="0" applyProtection="0"/>
    <xf numFmtId="167" fontId="42" fillId="0" borderId="0" applyNumberFormat="0" applyFill="0" applyBorder="0" applyAlignment="0" applyProtection="0">
      <alignment vertical="top"/>
      <protection locked="0"/>
    </xf>
    <xf numFmtId="167" fontId="40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40" fillId="0" borderId="0"/>
    <xf numFmtId="167" fontId="1" fillId="0" borderId="0"/>
    <xf numFmtId="167" fontId="2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5" fillId="38" borderId="63" applyNumberFormat="0" applyAlignment="0" applyProtection="0"/>
    <xf numFmtId="167" fontId="37" fillId="0" borderId="0" applyNumberFormat="0" applyFill="0" applyBorder="0" applyAlignment="0" applyProtection="0"/>
    <xf numFmtId="167" fontId="1" fillId="0" borderId="0" applyNumberFormat="0" applyFill="0" applyBorder="0" applyAlignment="0" applyProtection="0"/>
    <xf numFmtId="167" fontId="48" fillId="0" borderId="0" applyNumberFormat="0" applyFill="0" applyBorder="0" applyAlignment="0" applyProtection="0"/>
    <xf numFmtId="167" fontId="49" fillId="0" borderId="0" applyNumberFormat="0" applyFill="0" applyBorder="0" applyAlignment="0" applyProtection="0">
      <alignment vertical="top"/>
      <protection locked="0"/>
    </xf>
    <xf numFmtId="167" fontId="1" fillId="0" borderId="0"/>
    <xf numFmtId="167" fontId="1" fillId="0" borderId="0"/>
    <xf numFmtId="167" fontId="30" fillId="0" borderId="0"/>
    <xf numFmtId="167" fontId="1" fillId="0" borderId="0"/>
    <xf numFmtId="167" fontId="1" fillId="0" borderId="0"/>
    <xf numFmtId="167" fontId="1" fillId="0" borderId="0"/>
    <xf numFmtId="167" fontId="1" fillId="0" borderId="0" applyNumberFormat="0" applyFill="0" applyBorder="0" applyAlignment="0" applyProtection="0"/>
    <xf numFmtId="167" fontId="30" fillId="20" borderId="0" applyNumberFormat="0" applyBorder="0" applyAlignment="0" applyProtection="0"/>
    <xf numFmtId="167" fontId="30" fillId="21" borderId="0" applyNumberFormat="0" applyBorder="0" applyAlignment="0" applyProtection="0"/>
    <xf numFmtId="167" fontId="30" fillId="22" borderId="0" applyNumberFormat="0" applyBorder="0" applyAlignment="0" applyProtection="0"/>
    <xf numFmtId="167" fontId="30" fillId="23" borderId="0" applyNumberFormat="0" applyBorder="0" applyAlignment="0" applyProtection="0"/>
    <xf numFmtId="167" fontId="30" fillId="24" borderId="0" applyNumberFormat="0" applyBorder="0" applyAlignment="0" applyProtection="0"/>
    <xf numFmtId="167" fontId="30" fillId="25" borderId="0" applyNumberFormat="0" applyBorder="0" applyAlignment="0" applyProtection="0"/>
    <xf numFmtId="167" fontId="30" fillId="26" borderId="0" applyNumberFormat="0" applyBorder="0" applyAlignment="0" applyProtection="0"/>
    <xf numFmtId="167" fontId="30" fillId="27" borderId="0" applyNumberFormat="0" applyBorder="0" applyAlignment="0" applyProtection="0"/>
    <xf numFmtId="167" fontId="30" fillId="28" borderId="0" applyNumberFormat="0" applyBorder="0" applyAlignment="0" applyProtection="0"/>
    <xf numFmtId="167" fontId="30" fillId="23" borderId="0" applyNumberFormat="0" applyBorder="0" applyAlignment="0" applyProtection="0"/>
    <xf numFmtId="167" fontId="30" fillId="26" borderId="0" applyNumberFormat="0" applyBorder="0" applyAlignment="0" applyProtection="0"/>
    <xf numFmtId="167" fontId="30" fillId="29" borderId="0" applyNumberFormat="0" applyBorder="0" applyAlignment="0" applyProtection="0"/>
    <xf numFmtId="167" fontId="31" fillId="30" borderId="0" applyNumberFormat="0" applyBorder="0" applyAlignment="0" applyProtection="0"/>
    <xf numFmtId="167" fontId="31" fillId="27" borderId="0" applyNumberFormat="0" applyBorder="0" applyAlignment="0" applyProtection="0"/>
    <xf numFmtId="167" fontId="31" fillId="28" borderId="0" applyNumberFormat="0" applyBorder="0" applyAlignment="0" applyProtection="0"/>
    <xf numFmtId="167" fontId="31" fillId="31" borderId="0" applyNumberFormat="0" applyBorder="0" applyAlignment="0" applyProtection="0"/>
    <xf numFmtId="167" fontId="31" fillId="32" borderId="0" applyNumberFormat="0" applyBorder="0" applyAlignment="0" applyProtection="0"/>
    <xf numFmtId="167" fontId="31" fillId="33" borderId="0" applyNumberFormat="0" applyBorder="0" applyAlignment="0" applyProtection="0"/>
    <xf numFmtId="167" fontId="31" fillId="34" borderId="0" applyNumberFormat="0" applyBorder="0" applyAlignment="0" applyProtection="0"/>
    <xf numFmtId="167" fontId="31" fillId="35" borderId="0" applyNumberFormat="0" applyBorder="0" applyAlignment="0" applyProtection="0"/>
    <xf numFmtId="167" fontId="31" fillId="36" borderId="0" applyNumberFormat="0" applyBorder="0" applyAlignment="0" applyProtection="0"/>
    <xf numFmtId="167" fontId="31" fillId="31" borderId="0" applyNumberFormat="0" applyBorder="0" applyAlignment="0" applyProtection="0"/>
    <xf numFmtId="167" fontId="31" fillId="32" borderId="0" applyNumberFormat="0" applyBorder="0" applyAlignment="0" applyProtection="0"/>
    <xf numFmtId="167" fontId="31" fillId="37" borderId="0" applyNumberFormat="0" applyBorder="0" applyAlignment="0" applyProtection="0"/>
    <xf numFmtId="167" fontId="34" fillId="21" borderId="0" applyNumberFormat="0" applyBorder="0" applyAlignment="0" applyProtection="0"/>
    <xf numFmtId="167" fontId="32" fillId="38" borderId="59" applyNumberFormat="0" applyAlignment="0" applyProtection="0"/>
    <xf numFmtId="167" fontId="36" fillId="0" borderId="0" applyNumberFormat="0" applyFill="0" applyBorder="0" applyAlignment="0" applyProtection="0"/>
    <xf numFmtId="167" fontId="38" fillId="0" borderId="60" applyNumberFormat="0" applyFill="0" applyAlignment="0" applyProtection="0"/>
    <xf numFmtId="167" fontId="39" fillId="0" borderId="61" applyNumberFormat="0" applyFill="0" applyAlignment="0" applyProtection="0"/>
    <xf numFmtId="167" fontId="33" fillId="0" borderId="62" applyNumberFormat="0" applyFill="0" applyAlignment="0" applyProtection="0"/>
    <xf numFmtId="167" fontId="29" fillId="0" borderId="0" applyNumberFormat="0" applyFill="0" applyBorder="0" applyAlignment="0" applyProtection="0">
      <alignment vertical="top"/>
      <protection locked="0"/>
    </xf>
    <xf numFmtId="167" fontId="41" fillId="0" borderId="0" applyNumberFormat="0" applyFill="0" applyBorder="0" applyAlignment="0" applyProtection="0"/>
    <xf numFmtId="167" fontId="42" fillId="0" borderId="0" applyNumberFormat="0" applyFill="0" applyBorder="0" applyAlignment="0" applyProtection="0">
      <alignment vertical="top"/>
      <protection locked="0"/>
    </xf>
    <xf numFmtId="167" fontId="40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40" fillId="0" borderId="0"/>
    <xf numFmtId="167" fontId="1" fillId="0" borderId="0"/>
    <xf numFmtId="167" fontId="2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5" fillId="38" borderId="63" applyNumberFormat="0" applyAlignment="0" applyProtection="0"/>
    <xf numFmtId="167" fontId="37" fillId="0" borderId="0" applyNumberFormat="0" applyFill="0" applyBorder="0" applyAlignment="0" applyProtection="0"/>
    <xf numFmtId="167" fontId="1" fillId="0" borderId="0" applyNumberForma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32" fillId="38" borderId="71" applyNumberFormat="0" applyAlignment="0" applyProtection="0"/>
    <xf numFmtId="0" fontId="33" fillId="0" borderId="62" applyNumberFormat="0" applyFill="0" applyAlignment="0" applyProtection="0"/>
    <xf numFmtId="0" fontId="35" fillId="38" borderId="72" applyNumberFormat="0" applyAlignment="0" applyProtection="0"/>
    <xf numFmtId="167" fontId="32" fillId="38" borderId="71" applyNumberFormat="0" applyAlignment="0" applyProtection="0"/>
    <xf numFmtId="167" fontId="35" fillId="38" borderId="72" applyNumberFormat="0" applyAlignment="0" applyProtection="0"/>
    <xf numFmtId="167" fontId="33" fillId="0" borderId="62" applyNumberFormat="0" applyFill="0" applyAlignment="0" applyProtection="0"/>
    <xf numFmtId="167" fontId="32" fillId="38" borderId="71" applyNumberFormat="0" applyAlignment="0" applyProtection="0"/>
    <xf numFmtId="167" fontId="33" fillId="0" borderId="62" applyNumberFormat="0" applyFill="0" applyAlignment="0" applyProtection="0"/>
    <xf numFmtId="167" fontId="35" fillId="38" borderId="72" applyNumberFormat="0" applyAlignment="0" applyProtection="0"/>
    <xf numFmtId="0" fontId="1" fillId="0" borderId="0"/>
    <xf numFmtId="0" fontId="51" fillId="0" borderId="0" applyNumberFormat="0" applyFill="0" applyBorder="0" applyAlignment="0" applyProtection="0"/>
    <xf numFmtId="0" fontId="1" fillId="0" borderId="0"/>
    <xf numFmtId="0" fontId="32" fillId="38" borderId="71" applyNumberFormat="0" applyAlignment="0" applyProtection="0"/>
    <xf numFmtId="0" fontId="35" fillId="38" borderId="72" applyNumberFormat="0" applyAlignment="0" applyProtection="0"/>
    <xf numFmtId="167" fontId="32" fillId="38" borderId="71" applyNumberFormat="0" applyAlignment="0" applyProtection="0"/>
    <xf numFmtId="167" fontId="35" fillId="38" borderId="72" applyNumberFormat="0" applyAlignment="0" applyProtection="0"/>
    <xf numFmtId="167" fontId="32" fillId="38" borderId="71" applyNumberFormat="0" applyAlignment="0" applyProtection="0"/>
    <xf numFmtId="167" fontId="35" fillId="38" borderId="72" applyNumberFormat="0" applyAlignment="0" applyProtection="0"/>
    <xf numFmtId="0" fontId="32" fillId="38" borderId="59" applyNumberFormat="0" applyAlignment="0" applyProtection="0"/>
    <xf numFmtId="0" fontId="35" fillId="38" borderId="63" applyNumberFormat="0" applyAlignment="0" applyProtection="0"/>
    <xf numFmtId="167" fontId="32" fillId="38" borderId="59" applyNumberFormat="0" applyAlignment="0" applyProtection="0"/>
    <xf numFmtId="167" fontId="35" fillId="38" borderId="63" applyNumberFormat="0" applyAlignment="0" applyProtection="0"/>
    <xf numFmtId="167" fontId="32" fillId="38" borderId="59" applyNumberFormat="0" applyAlignment="0" applyProtection="0"/>
    <xf numFmtId="167" fontId="35" fillId="38" borderId="63" applyNumberFormat="0" applyAlignment="0" applyProtection="0"/>
    <xf numFmtId="0" fontId="32" fillId="38" borderId="59" applyNumberFormat="0" applyAlignment="0" applyProtection="0"/>
    <xf numFmtId="0" fontId="35" fillId="38" borderId="63" applyNumberFormat="0" applyAlignment="0" applyProtection="0"/>
    <xf numFmtId="167" fontId="32" fillId="38" borderId="59" applyNumberFormat="0" applyAlignment="0" applyProtection="0"/>
    <xf numFmtId="167" fontId="35" fillId="38" borderId="63" applyNumberFormat="0" applyAlignment="0" applyProtection="0"/>
    <xf numFmtId="167" fontId="32" fillId="38" borderId="59" applyNumberFormat="0" applyAlignment="0" applyProtection="0"/>
    <xf numFmtId="167" fontId="35" fillId="38" borderId="63" applyNumberFormat="0" applyAlignment="0" applyProtection="0"/>
    <xf numFmtId="0" fontId="1" fillId="0" borderId="0"/>
    <xf numFmtId="0" fontId="32" fillId="38" borderId="59" applyNumberFormat="0" applyAlignment="0" applyProtection="0"/>
    <xf numFmtId="0" fontId="35" fillId="38" borderId="63" applyNumberFormat="0" applyAlignment="0" applyProtection="0"/>
    <xf numFmtId="167" fontId="32" fillId="38" borderId="59" applyNumberFormat="0" applyAlignment="0" applyProtection="0"/>
    <xf numFmtId="167" fontId="35" fillId="38" borderId="63" applyNumberFormat="0" applyAlignment="0" applyProtection="0"/>
    <xf numFmtId="167" fontId="32" fillId="38" borderId="59" applyNumberFormat="0" applyAlignment="0" applyProtection="0"/>
    <xf numFmtId="167" fontId="35" fillId="38" borderId="63" applyNumberFormat="0" applyAlignment="0" applyProtection="0"/>
    <xf numFmtId="0" fontId="1" fillId="0" borderId="0"/>
    <xf numFmtId="167" fontId="32" fillId="38" borderId="78" applyNumberFormat="0" applyAlignment="0" applyProtection="0"/>
    <xf numFmtId="0" fontId="32" fillId="38" borderId="78" applyNumberFormat="0" applyAlignment="0" applyProtection="0"/>
    <xf numFmtId="167" fontId="32" fillId="38" borderId="74" applyNumberFormat="0" applyAlignment="0" applyProtection="0"/>
    <xf numFmtId="0" fontId="35" fillId="38" borderId="79" applyNumberFormat="0" applyAlignment="0" applyProtection="0"/>
    <xf numFmtId="0" fontId="35" fillId="38" borderId="77" applyNumberFormat="0" applyAlignment="0" applyProtection="0"/>
    <xf numFmtId="167" fontId="35" fillId="38" borderId="75" applyNumberFormat="0" applyAlignment="0" applyProtection="0"/>
    <xf numFmtId="167" fontId="32" fillId="38" borderId="78" applyNumberFormat="0" applyAlignment="0" applyProtection="0"/>
    <xf numFmtId="167" fontId="35" fillId="38" borderId="79" applyNumberFormat="0" applyAlignment="0" applyProtection="0"/>
    <xf numFmtId="167" fontId="32" fillId="38" borderId="74" applyNumberFormat="0" applyAlignment="0" applyProtection="0"/>
    <xf numFmtId="0" fontId="32" fillId="38" borderId="76" applyNumberFormat="0" applyAlignment="0" applyProtection="0"/>
    <xf numFmtId="167" fontId="35" fillId="38" borderId="75" applyNumberFormat="0" applyAlignment="0" applyProtection="0"/>
    <xf numFmtId="0" fontId="32" fillId="38" borderId="74" applyNumberFormat="0" applyAlignment="0" applyProtection="0"/>
    <xf numFmtId="0" fontId="35" fillId="38" borderId="75" applyNumberFormat="0" applyAlignment="0" applyProtection="0"/>
    <xf numFmtId="167" fontId="32" fillId="38" borderId="74" applyNumberFormat="0" applyAlignment="0" applyProtection="0"/>
    <xf numFmtId="167" fontId="35" fillId="38" borderId="75" applyNumberFormat="0" applyAlignment="0" applyProtection="0"/>
    <xf numFmtId="167" fontId="32" fillId="38" borderId="74" applyNumberFormat="0" applyAlignment="0" applyProtection="0"/>
    <xf numFmtId="167" fontId="35" fillId="38" borderId="75" applyNumberFormat="0" applyAlignment="0" applyProtection="0"/>
    <xf numFmtId="167" fontId="32" fillId="38" borderId="78" applyNumberFormat="0" applyAlignment="0" applyProtection="0"/>
    <xf numFmtId="0" fontId="32" fillId="38" borderId="74" applyNumberFormat="0" applyAlignment="0" applyProtection="0"/>
    <xf numFmtId="0" fontId="35" fillId="38" borderId="75" applyNumberFormat="0" applyAlignment="0" applyProtection="0"/>
    <xf numFmtId="167" fontId="32" fillId="38" borderId="74" applyNumberFormat="0" applyAlignment="0" applyProtection="0"/>
    <xf numFmtId="167" fontId="35" fillId="38" borderId="75" applyNumberFormat="0" applyAlignment="0" applyProtection="0"/>
    <xf numFmtId="167" fontId="32" fillId="38" borderId="74" applyNumberFormat="0" applyAlignment="0" applyProtection="0"/>
    <xf numFmtId="167" fontId="35" fillId="38" borderId="75" applyNumberFormat="0" applyAlignment="0" applyProtection="0"/>
    <xf numFmtId="0" fontId="32" fillId="38" borderId="74" applyNumberFormat="0" applyAlignment="0" applyProtection="0"/>
    <xf numFmtId="0" fontId="35" fillId="38" borderId="75" applyNumberFormat="0" applyAlignment="0" applyProtection="0"/>
    <xf numFmtId="167" fontId="32" fillId="38" borderId="74" applyNumberFormat="0" applyAlignment="0" applyProtection="0"/>
    <xf numFmtId="167" fontId="35" fillId="38" borderId="75" applyNumberFormat="0" applyAlignment="0" applyProtection="0"/>
    <xf numFmtId="167" fontId="32" fillId="38" borderId="74" applyNumberFormat="0" applyAlignment="0" applyProtection="0"/>
    <xf numFmtId="167" fontId="35" fillId="38" borderId="75" applyNumberFormat="0" applyAlignment="0" applyProtection="0"/>
    <xf numFmtId="0" fontId="32" fillId="38" borderId="74" applyNumberFormat="0" applyAlignment="0" applyProtection="0"/>
    <xf numFmtId="0" fontId="35" fillId="38" borderId="75" applyNumberFormat="0" applyAlignment="0" applyProtection="0"/>
    <xf numFmtId="167" fontId="32" fillId="38" borderId="74" applyNumberFormat="0" applyAlignment="0" applyProtection="0"/>
    <xf numFmtId="167" fontId="35" fillId="38" borderId="75" applyNumberFormat="0" applyAlignment="0" applyProtection="0"/>
    <xf numFmtId="167" fontId="32" fillId="38" borderId="74" applyNumberFormat="0" applyAlignment="0" applyProtection="0"/>
    <xf numFmtId="167" fontId="35" fillId="38" borderId="75" applyNumberFormat="0" applyAlignment="0" applyProtection="0"/>
    <xf numFmtId="0" fontId="32" fillId="38" borderId="74" applyNumberFormat="0" applyAlignment="0" applyProtection="0"/>
    <xf numFmtId="0" fontId="35" fillId="38" borderId="75" applyNumberFormat="0" applyAlignment="0" applyProtection="0"/>
    <xf numFmtId="167" fontId="32" fillId="38" borderId="74" applyNumberFormat="0" applyAlignment="0" applyProtection="0"/>
    <xf numFmtId="167" fontId="35" fillId="38" borderId="75" applyNumberFormat="0" applyAlignment="0" applyProtection="0"/>
    <xf numFmtId="167" fontId="32" fillId="38" borderId="74" applyNumberFormat="0" applyAlignment="0" applyProtection="0"/>
    <xf numFmtId="167" fontId="35" fillId="38" borderId="75" applyNumberFormat="0" applyAlignment="0" applyProtection="0"/>
    <xf numFmtId="167" fontId="35" fillId="38" borderId="79" applyNumberFormat="0" applyAlignment="0" applyProtection="0"/>
    <xf numFmtId="0" fontId="32" fillId="38" borderId="76" applyNumberFormat="0" applyAlignment="0" applyProtection="0"/>
    <xf numFmtId="0" fontId="35" fillId="38" borderId="77" applyNumberFormat="0" applyAlignment="0" applyProtection="0"/>
    <xf numFmtId="167" fontId="32" fillId="38" borderId="76" applyNumberFormat="0" applyAlignment="0" applyProtection="0"/>
    <xf numFmtId="167" fontId="35" fillId="38" borderId="77" applyNumberFormat="0" applyAlignment="0" applyProtection="0"/>
    <xf numFmtId="167" fontId="32" fillId="38" borderId="76" applyNumberFormat="0" applyAlignment="0" applyProtection="0"/>
    <xf numFmtId="167" fontId="35" fillId="38" borderId="77" applyNumberFormat="0" applyAlignment="0" applyProtection="0"/>
    <xf numFmtId="0" fontId="32" fillId="38" borderId="76" applyNumberFormat="0" applyAlignment="0" applyProtection="0"/>
    <xf numFmtId="0" fontId="35" fillId="38" borderId="77" applyNumberFormat="0" applyAlignment="0" applyProtection="0"/>
    <xf numFmtId="167" fontId="32" fillId="38" borderId="76" applyNumberFormat="0" applyAlignment="0" applyProtection="0"/>
    <xf numFmtId="167" fontId="35" fillId="38" borderId="77" applyNumberFormat="0" applyAlignment="0" applyProtection="0"/>
    <xf numFmtId="167" fontId="32" fillId="38" borderId="76" applyNumberFormat="0" applyAlignment="0" applyProtection="0"/>
    <xf numFmtId="167" fontId="35" fillId="38" borderId="77" applyNumberFormat="0" applyAlignment="0" applyProtection="0"/>
    <xf numFmtId="167" fontId="35" fillId="38" borderId="77" applyNumberFormat="0" applyAlignment="0" applyProtection="0"/>
    <xf numFmtId="167" fontId="32" fillId="38" borderId="76" applyNumberFormat="0" applyAlignment="0" applyProtection="0"/>
    <xf numFmtId="167" fontId="35" fillId="38" borderId="77" applyNumberFormat="0" applyAlignment="0" applyProtection="0"/>
    <xf numFmtId="0" fontId="32" fillId="38" borderId="76" applyNumberFormat="0" applyAlignment="0" applyProtection="0"/>
    <xf numFmtId="0" fontId="35" fillId="38" borderId="77" applyNumberFormat="0" applyAlignment="0" applyProtection="0"/>
    <xf numFmtId="167" fontId="32" fillId="38" borderId="76" applyNumberFormat="0" applyAlignment="0" applyProtection="0"/>
    <xf numFmtId="167" fontId="35" fillId="38" borderId="77" applyNumberFormat="0" applyAlignment="0" applyProtection="0"/>
    <xf numFmtId="167" fontId="32" fillId="38" borderId="76" applyNumberFormat="0" applyAlignment="0" applyProtection="0"/>
    <xf numFmtId="167" fontId="35" fillId="38" borderId="77" applyNumberFormat="0" applyAlignment="0" applyProtection="0"/>
    <xf numFmtId="0" fontId="32" fillId="38" borderId="76" applyNumberFormat="0" applyAlignment="0" applyProtection="0"/>
    <xf numFmtId="0" fontId="35" fillId="38" borderId="77" applyNumberFormat="0" applyAlignment="0" applyProtection="0"/>
    <xf numFmtId="167" fontId="32" fillId="38" borderId="76" applyNumberFormat="0" applyAlignment="0" applyProtection="0"/>
    <xf numFmtId="167" fontId="35" fillId="38" borderId="77" applyNumberFormat="0" applyAlignment="0" applyProtection="0"/>
    <xf numFmtId="167" fontId="32" fillId="38" borderId="76" applyNumberFormat="0" applyAlignment="0" applyProtection="0"/>
    <xf numFmtId="167" fontId="35" fillId="38" borderId="77" applyNumberFormat="0" applyAlignment="0" applyProtection="0"/>
    <xf numFmtId="0" fontId="32" fillId="38" borderId="80" applyNumberFormat="0" applyAlignment="0" applyProtection="0"/>
    <xf numFmtId="0" fontId="35" fillId="38" borderId="81" applyNumberFormat="0" applyAlignment="0" applyProtection="0"/>
    <xf numFmtId="167" fontId="32" fillId="38" borderId="80" applyNumberFormat="0" applyAlignment="0" applyProtection="0"/>
    <xf numFmtId="167" fontId="35" fillId="38" borderId="81" applyNumberFormat="0" applyAlignment="0" applyProtection="0"/>
    <xf numFmtId="167" fontId="32" fillId="38" borderId="80" applyNumberFormat="0" applyAlignment="0" applyProtection="0"/>
    <xf numFmtId="167" fontId="35" fillId="38" borderId="81" applyNumberFormat="0" applyAlignment="0" applyProtection="0"/>
    <xf numFmtId="0" fontId="32" fillId="38" borderId="80" applyNumberFormat="0" applyAlignment="0" applyProtection="0"/>
    <xf numFmtId="0" fontId="35" fillId="38" borderId="81" applyNumberFormat="0" applyAlignment="0" applyProtection="0"/>
    <xf numFmtId="167" fontId="32" fillId="38" borderId="80" applyNumberFormat="0" applyAlignment="0" applyProtection="0"/>
    <xf numFmtId="167" fontId="35" fillId="38" borderId="81" applyNumberFormat="0" applyAlignment="0" applyProtection="0"/>
    <xf numFmtId="167" fontId="32" fillId="38" borderId="80" applyNumberFormat="0" applyAlignment="0" applyProtection="0"/>
    <xf numFmtId="167" fontId="35" fillId="38" borderId="81" applyNumberFormat="0" applyAlignment="0" applyProtection="0"/>
    <xf numFmtId="0" fontId="32" fillId="38" borderId="78" applyNumberFormat="0" applyAlignment="0" applyProtection="0"/>
    <xf numFmtId="0" fontId="35" fillId="38" borderId="79" applyNumberFormat="0" applyAlignment="0" applyProtection="0"/>
    <xf numFmtId="167" fontId="32" fillId="38" borderId="78" applyNumberFormat="0" applyAlignment="0" applyProtection="0"/>
    <xf numFmtId="167" fontId="35" fillId="38" borderId="79" applyNumberFormat="0" applyAlignment="0" applyProtection="0"/>
    <xf numFmtId="167" fontId="32" fillId="38" borderId="78" applyNumberFormat="0" applyAlignment="0" applyProtection="0"/>
    <xf numFmtId="167" fontId="35" fillId="38" borderId="79" applyNumberFormat="0" applyAlignment="0" applyProtection="0"/>
    <xf numFmtId="0" fontId="32" fillId="38" borderId="78" applyNumberFormat="0" applyAlignment="0" applyProtection="0"/>
    <xf numFmtId="0" fontId="35" fillId="38" borderId="79" applyNumberFormat="0" applyAlignment="0" applyProtection="0"/>
    <xf numFmtId="167" fontId="32" fillId="38" borderId="78" applyNumberFormat="0" applyAlignment="0" applyProtection="0"/>
    <xf numFmtId="167" fontId="35" fillId="38" borderId="79" applyNumberFormat="0" applyAlignment="0" applyProtection="0"/>
    <xf numFmtId="167" fontId="32" fillId="38" borderId="78" applyNumberFormat="0" applyAlignment="0" applyProtection="0"/>
    <xf numFmtId="167" fontId="35" fillId="38" borderId="79" applyNumberFormat="0" applyAlignment="0" applyProtection="0"/>
    <xf numFmtId="0" fontId="32" fillId="38" borderId="78" applyNumberFormat="0" applyAlignment="0" applyProtection="0"/>
    <xf numFmtId="0" fontId="35" fillId="38" borderId="79" applyNumberFormat="0" applyAlignment="0" applyProtection="0"/>
    <xf numFmtId="167" fontId="32" fillId="38" borderId="78" applyNumberFormat="0" applyAlignment="0" applyProtection="0"/>
    <xf numFmtId="167" fontId="35" fillId="38" borderId="79" applyNumberFormat="0" applyAlignment="0" applyProtection="0"/>
    <xf numFmtId="167" fontId="32" fillId="38" borderId="78" applyNumberFormat="0" applyAlignment="0" applyProtection="0"/>
    <xf numFmtId="167" fontId="35" fillId="38" borderId="79" applyNumberFormat="0" applyAlignment="0" applyProtection="0"/>
  </cellStyleXfs>
  <cellXfs count="466">
    <xf numFmtId="0" fontId="0" fillId="0" borderId="0" xfId="0"/>
    <xf numFmtId="0" fontId="0" fillId="0" borderId="0" xfId="0" applyBorder="1" applyAlignment="1">
      <alignment wrapText="1"/>
    </xf>
    <xf numFmtId="0" fontId="0" fillId="0" borderId="0" xfId="0"/>
    <xf numFmtId="0" fontId="4" fillId="0" borderId="4" xfId="0" applyFont="1" applyFill="1" applyBorder="1" applyAlignment="1">
      <alignment horizontal="center" vertical="center"/>
    </xf>
    <xf numFmtId="49" fontId="0" fillId="0" borderId="0" xfId="0" applyNumberFormat="1"/>
    <xf numFmtId="2" fontId="0" fillId="0" borderId="0" xfId="0" applyNumberFormat="1"/>
    <xf numFmtId="49" fontId="0" fillId="0" borderId="0" xfId="0" applyNumberFormat="1" applyBorder="1" applyAlignment="1">
      <alignment wrapText="1"/>
    </xf>
    <xf numFmtId="0" fontId="0" fillId="0" borderId="0" xfId="0" applyAlignment="1">
      <alignment horizontal="center" vertical="center"/>
    </xf>
    <xf numFmtId="0" fontId="12" fillId="0" borderId="5" xfId="0" applyFont="1" applyBorder="1" applyAlignment="1" applyProtection="1">
      <alignment horizontal="center" vertical="center" wrapText="1"/>
    </xf>
    <xf numFmtId="0" fontId="12" fillId="0" borderId="4" xfId="0" applyFont="1" applyBorder="1" applyAlignment="1" applyProtection="1">
      <alignment horizontal="center" vertical="center" wrapText="1"/>
    </xf>
    <xf numFmtId="0" fontId="2" fillId="0" borderId="5" xfId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wrapText="1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 applyProtection="1">
      <alignment wrapText="1"/>
    </xf>
    <xf numFmtId="0" fontId="2" fillId="3" borderId="8" xfId="1" applyFont="1" applyFill="1" applyBorder="1" applyAlignment="1" applyProtection="1">
      <alignment vertical="center" wrapText="1"/>
    </xf>
    <xf numFmtId="0" fontId="2" fillId="3" borderId="9" xfId="1" applyFont="1" applyFill="1" applyBorder="1" applyAlignment="1" applyProtection="1">
      <alignment vertical="center" wrapText="1"/>
    </xf>
    <xf numFmtId="0" fontId="2" fillId="3" borderId="10" xfId="1" applyFont="1" applyFill="1" applyBorder="1" applyAlignment="1" applyProtection="1">
      <alignment vertical="center" wrapText="1"/>
    </xf>
    <xf numFmtId="0" fontId="12" fillId="0" borderId="0" xfId="0" applyFont="1" applyAlignment="1" applyProtection="1">
      <alignment horizontal="center" vertical="center" wrapText="1"/>
    </xf>
    <xf numFmtId="0" fontId="2" fillId="3" borderId="11" xfId="1" applyFont="1" applyFill="1" applyBorder="1" applyAlignment="1" applyProtection="1">
      <alignment vertical="center" wrapText="1"/>
    </xf>
    <xf numFmtId="0" fontId="2" fillId="3" borderId="0" xfId="1" applyFont="1" applyFill="1" applyBorder="1" applyAlignment="1" applyProtection="1">
      <alignment vertical="center" wrapText="1"/>
    </xf>
    <xf numFmtId="0" fontId="2" fillId="3" borderId="12" xfId="1" applyFont="1" applyFill="1" applyBorder="1" applyAlignment="1" applyProtection="1">
      <alignment vertical="center" wrapText="1"/>
    </xf>
    <xf numFmtId="0" fontId="2" fillId="3" borderId="15" xfId="1" applyFont="1" applyFill="1" applyBorder="1" applyAlignment="1" applyProtection="1">
      <alignment vertical="center" wrapText="1"/>
    </xf>
    <xf numFmtId="0" fontId="10" fillId="3" borderId="9" xfId="1" applyFont="1" applyFill="1" applyBorder="1" applyAlignment="1" applyProtection="1">
      <alignment horizontal="center" vertical="center" textRotation="90" wrapText="1"/>
    </xf>
    <xf numFmtId="0" fontId="10" fillId="3" borderId="0" xfId="1" applyFont="1" applyFill="1" applyBorder="1" applyAlignment="1" applyProtection="1">
      <alignment horizontal="center" vertical="center" textRotation="90" wrapText="1"/>
    </xf>
    <xf numFmtId="0" fontId="11" fillId="3" borderId="0" xfId="1" applyFont="1" applyFill="1" applyBorder="1" applyAlignment="1" applyProtection="1">
      <alignment vertical="top" wrapText="1"/>
    </xf>
    <xf numFmtId="0" fontId="2" fillId="2" borderId="29" xfId="1" applyFont="1" applyFill="1" applyBorder="1" applyAlignment="1" applyProtection="1">
      <alignment horizontal="center" vertical="center" wrapText="1"/>
    </xf>
    <xf numFmtId="0" fontId="2" fillId="2" borderId="30" xfId="1" applyFont="1" applyFill="1" applyBorder="1" applyAlignment="1" applyProtection="1">
      <alignment horizontal="center" vertical="center" wrapText="1"/>
    </xf>
    <xf numFmtId="0" fontId="2" fillId="2" borderId="31" xfId="1" applyFont="1" applyFill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 wrapText="1"/>
    </xf>
    <xf numFmtId="0" fontId="8" fillId="0" borderId="0" xfId="0" applyFont="1" applyFill="1" applyAlignment="1" applyProtection="1">
      <alignment horizontal="center" vertical="center" wrapText="1"/>
    </xf>
    <xf numFmtId="0" fontId="0" fillId="0" borderId="0" xfId="0" applyProtection="1"/>
    <xf numFmtId="0" fontId="2" fillId="3" borderId="0" xfId="1" applyFont="1" applyFill="1" applyBorder="1" applyAlignment="1" applyProtection="1">
      <alignment horizontal="center" vertical="center" textRotation="90" wrapText="1"/>
    </xf>
    <xf numFmtId="0" fontId="2" fillId="2" borderId="29" xfId="1" applyFont="1" applyFill="1" applyBorder="1" applyAlignment="1" applyProtection="1">
      <alignment horizontal="center" vertical="center" textRotation="90" wrapText="1"/>
    </xf>
    <xf numFmtId="0" fontId="2" fillId="2" borderId="31" xfId="1" applyFont="1" applyFill="1" applyBorder="1" applyAlignment="1" applyProtection="1">
      <alignment horizontal="center" vertical="center" textRotation="90" wrapText="1"/>
    </xf>
    <xf numFmtId="0" fontId="2" fillId="2" borderId="30" xfId="1" applyFont="1" applyFill="1" applyBorder="1" applyAlignment="1" applyProtection="1">
      <alignment horizontal="center" vertical="center"/>
    </xf>
    <xf numFmtId="0" fontId="8" fillId="0" borderId="16" xfId="1" applyFont="1" applyBorder="1" applyAlignment="1" applyProtection="1">
      <alignment horizontal="center" vertical="center" wrapText="1"/>
    </xf>
    <xf numFmtId="0" fontId="8" fillId="3" borderId="2" xfId="1" applyFont="1" applyFill="1" applyBorder="1" applyAlignment="1" applyProtection="1">
      <alignment horizontal="center" vertical="center" wrapText="1"/>
    </xf>
    <xf numFmtId="2" fontId="8" fillId="0" borderId="24" xfId="1" applyNumberFormat="1" applyFont="1" applyBorder="1" applyAlignment="1" applyProtection="1">
      <alignment horizontal="center" vertical="center" wrapText="1"/>
    </xf>
    <xf numFmtId="2" fontId="8" fillId="0" borderId="26" xfId="1" applyNumberFormat="1" applyFont="1" applyBorder="1" applyAlignment="1" applyProtection="1">
      <alignment horizontal="center" vertical="center" wrapText="1"/>
    </xf>
    <xf numFmtId="2" fontId="8" fillId="0" borderId="25" xfId="1" applyNumberFormat="1" applyFont="1" applyBorder="1" applyAlignment="1" applyProtection="1">
      <alignment horizontal="center" vertical="center"/>
    </xf>
    <xf numFmtId="2" fontId="8" fillId="0" borderId="26" xfId="1" applyNumberFormat="1" applyFont="1" applyBorder="1" applyAlignment="1" applyProtection="1">
      <alignment horizontal="center" vertical="center"/>
    </xf>
    <xf numFmtId="2" fontId="8" fillId="0" borderId="24" xfId="1" applyNumberFormat="1" applyFont="1" applyBorder="1" applyAlignment="1" applyProtection="1">
      <alignment horizontal="center" vertical="center"/>
    </xf>
    <xf numFmtId="0" fontId="8" fillId="0" borderId="35" xfId="1" applyFont="1" applyBorder="1" applyAlignment="1" applyProtection="1">
      <alignment horizontal="center" vertical="center" wrapText="1"/>
    </xf>
    <xf numFmtId="0" fontId="12" fillId="3" borderId="0" xfId="1" applyFont="1" applyFill="1" applyBorder="1" applyAlignment="1" applyProtection="1">
      <alignment vertical="center"/>
    </xf>
    <xf numFmtId="0" fontId="0" fillId="0" borderId="0" xfId="0"/>
    <xf numFmtId="2" fontId="0" fillId="0" borderId="0" xfId="0" applyNumberFormat="1"/>
    <xf numFmtId="0" fontId="8" fillId="0" borderId="5" xfId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wrapText="1"/>
      <protection locked="0"/>
    </xf>
    <xf numFmtId="0" fontId="12" fillId="0" borderId="0" xfId="0" applyFont="1" applyAlignment="1" applyProtection="1">
      <alignment horizontal="center" vertical="center" wrapText="1"/>
    </xf>
    <xf numFmtId="0" fontId="8" fillId="0" borderId="0" xfId="0" applyFont="1" applyFill="1" applyAlignment="1" applyProtection="1">
      <alignment horizontal="center" vertical="center" wrapText="1"/>
    </xf>
    <xf numFmtId="164" fontId="8" fillId="0" borderId="0" xfId="0" applyNumberFormat="1" applyFont="1" applyFill="1" applyAlignment="1" applyProtection="1">
      <alignment horizontal="center" vertical="center" wrapText="1"/>
    </xf>
    <xf numFmtId="2" fontId="0" fillId="0" borderId="4" xfId="0" applyNumberFormat="1" applyBorder="1" applyAlignment="1">
      <alignment horizontal="center" vertical="center"/>
    </xf>
    <xf numFmtId="0" fontId="16" fillId="0" borderId="4" xfId="0" applyFont="1" applyBorder="1" applyAlignment="1">
      <alignment wrapText="1"/>
    </xf>
    <xf numFmtId="0" fontId="0" fillId="0" borderId="4" xfId="0" applyBorder="1"/>
    <xf numFmtId="0" fontId="12" fillId="5" borderId="45" xfId="0" applyFont="1" applyFill="1" applyBorder="1" applyAlignment="1" applyProtection="1">
      <alignment horizontal="center" vertical="center"/>
    </xf>
    <xf numFmtId="0" fontId="12" fillId="5" borderId="41" xfId="0" applyFont="1" applyFill="1" applyBorder="1" applyAlignment="1" applyProtection="1">
      <alignment horizontal="center" vertical="center"/>
    </xf>
    <xf numFmtId="0" fontId="12" fillId="5" borderId="43" xfId="0" applyFont="1" applyFill="1" applyBorder="1" applyAlignment="1" applyProtection="1">
      <alignment horizontal="center" vertical="center"/>
    </xf>
    <xf numFmtId="0" fontId="12" fillId="9" borderId="33" xfId="0" applyFont="1" applyFill="1" applyBorder="1" applyAlignment="1" applyProtection="1">
      <alignment horizontal="center" vertical="center"/>
    </xf>
    <xf numFmtId="0" fontId="12" fillId="9" borderId="13" xfId="0" applyFont="1" applyFill="1" applyBorder="1" applyAlignment="1" applyProtection="1">
      <alignment horizontal="center" vertical="center"/>
    </xf>
    <xf numFmtId="0" fontId="12" fillId="9" borderId="15" xfId="0" applyFont="1" applyFill="1" applyBorder="1" applyAlignment="1" applyProtection="1">
      <alignment horizontal="center" vertical="center"/>
    </xf>
    <xf numFmtId="0" fontId="12" fillId="9" borderId="41" xfId="0" applyFont="1" applyFill="1" applyBorder="1" applyAlignment="1" applyProtection="1">
      <alignment horizontal="center" vertical="center"/>
    </xf>
    <xf numFmtId="0" fontId="12" fillId="5" borderId="42" xfId="0" applyFont="1" applyFill="1" applyBorder="1" applyAlignment="1" applyProtection="1">
      <alignment horizontal="center" vertical="center"/>
    </xf>
    <xf numFmtId="0" fontId="12" fillId="9" borderId="14" xfId="0" applyFont="1" applyFill="1" applyBorder="1" applyAlignment="1" applyProtection="1">
      <alignment horizontal="center" vertical="center"/>
    </xf>
    <xf numFmtId="0" fontId="12" fillId="9" borderId="42" xfId="0" applyFont="1" applyFill="1" applyBorder="1" applyAlignment="1" applyProtection="1">
      <alignment horizontal="center" vertical="center"/>
    </xf>
    <xf numFmtId="0" fontId="12" fillId="9" borderId="43" xfId="0" applyFont="1" applyFill="1" applyBorder="1" applyAlignment="1" applyProtection="1">
      <alignment horizontal="center" vertical="center"/>
    </xf>
    <xf numFmtId="0" fontId="3" fillId="10" borderId="45" xfId="0" applyFont="1" applyFill="1" applyBorder="1" applyAlignment="1" applyProtection="1">
      <alignment horizontal="center" vertical="center" wrapText="1"/>
    </xf>
    <xf numFmtId="0" fontId="8" fillId="0" borderId="46" xfId="1" applyFont="1" applyBorder="1" applyAlignment="1" applyProtection="1">
      <alignment horizontal="center" vertical="center" wrapText="1"/>
    </xf>
    <xf numFmtId="0" fontId="8" fillId="4" borderId="7" xfId="1" applyFont="1" applyFill="1" applyBorder="1" applyAlignment="1" applyProtection="1">
      <alignment horizontal="center" vertical="center" wrapText="1"/>
    </xf>
    <xf numFmtId="0" fontId="8" fillId="5" borderId="7" xfId="1" applyFont="1" applyFill="1" applyBorder="1" applyAlignment="1" applyProtection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2" fontId="0" fillId="0" borderId="9" xfId="0" applyNumberFormat="1" applyBorder="1"/>
    <xf numFmtId="2" fontId="0" fillId="0" borderId="10" xfId="0" applyNumberFormat="1" applyBorder="1" applyAlignment="1">
      <alignment horizontal="center" vertical="center"/>
    </xf>
    <xf numFmtId="0" fontId="0" fillId="0" borderId="4" xfId="0" applyBorder="1" applyAlignment="1">
      <alignment horizontal="center"/>
    </xf>
    <xf numFmtId="2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/>
    <xf numFmtId="0" fontId="0" fillId="0" borderId="0" xfId="0" applyAlignment="1">
      <alignment vertical="center" wrapText="1"/>
    </xf>
    <xf numFmtId="0" fontId="12" fillId="5" borderId="43" xfId="0" applyFont="1" applyFill="1" applyBorder="1" applyAlignment="1" applyProtection="1">
      <alignment horizontal="center" vertical="center" wrapText="1"/>
    </xf>
    <xf numFmtId="0" fontId="12" fillId="9" borderId="43" xfId="0" applyFont="1" applyFill="1" applyBorder="1" applyAlignment="1" applyProtection="1">
      <alignment horizontal="center" vertical="center" wrapText="1"/>
    </xf>
    <xf numFmtId="0" fontId="4" fillId="0" borderId="27" xfId="0" applyFont="1" applyBorder="1" applyAlignment="1" applyProtection="1">
      <alignment horizontal="center" vertical="center" wrapText="1"/>
    </xf>
    <xf numFmtId="0" fontId="4" fillId="0" borderId="28" xfId="0" applyFont="1" applyBorder="1" applyAlignment="1" applyProtection="1">
      <alignment horizontal="center" vertical="center" wrapText="1"/>
    </xf>
    <xf numFmtId="0" fontId="7" fillId="0" borderId="9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vertical="center" wrapText="1"/>
    </xf>
    <xf numFmtId="0" fontId="15" fillId="0" borderId="4" xfId="0" applyFont="1" applyBorder="1"/>
    <xf numFmtId="0" fontId="15" fillId="0" borderId="0" xfId="0" applyFont="1" applyAlignment="1">
      <alignment vertical="center" wrapText="1"/>
    </xf>
    <xf numFmtId="0" fontId="12" fillId="0" borderId="0" xfId="0" applyFont="1" applyAlignment="1" applyProtection="1">
      <alignment wrapText="1"/>
    </xf>
    <xf numFmtId="0" fontId="12" fillId="9" borderId="43" xfId="0" applyFont="1" applyFill="1" applyBorder="1" applyAlignment="1" applyProtection="1">
      <alignment wrapText="1"/>
    </xf>
    <xf numFmtId="0" fontId="3" fillId="11" borderId="29" xfId="0" applyFont="1" applyFill="1" applyBorder="1" applyAlignment="1" applyProtection="1">
      <alignment horizontal="center" vertical="center" wrapText="1"/>
    </xf>
    <xf numFmtId="0" fontId="3" fillId="11" borderId="31" xfId="0" applyFont="1" applyFill="1" applyBorder="1" applyAlignment="1" applyProtection="1">
      <alignment horizontal="center" vertical="center" wrapText="1"/>
    </xf>
    <xf numFmtId="0" fontId="0" fillId="0" borderId="0" xfId="0" applyBorder="1"/>
    <xf numFmtId="0" fontId="5" fillId="0" borderId="0" xfId="0" applyFont="1" applyAlignment="1">
      <alignment vertical="top"/>
    </xf>
    <xf numFmtId="0" fontId="16" fillId="0" borderId="0" xfId="0" applyFont="1" applyBorder="1" applyAlignment="1">
      <alignment wrapText="1"/>
    </xf>
    <xf numFmtId="0" fontId="15" fillId="0" borderId="0" xfId="0" applyFont="1" applyBorder="1"/>
    <xf numFmtId="0" fontId="21" fillId="13" borderId="8" xfId="0" applyFont="1" applyFill="1" applyBorder="1" applyAlignment="1">
      <alignment horizontal="center" vertical="center"/>
    </xf>
    <xf numFmtId="0" fontId="21" fillId="13" borderId="17" xfId="0" applyFont="1" applyFill="1" applyBorder="1" applyAlignment="1">
      <alignment horizontal="center" vertical="center"/>
    </xf>
    <xf numFmtId="0" fontId="21" fillId="13" borderId="45" xfId="0" applyFont="1" applyFill="1" applyBorder="1" applyAlignment="1">
      <alignment horizontal="center" vertical="center" wrapText="1"/>
    </xf>
    <xf numFmtId="0" fontId="22" fillId="2" borderId="35" xfId="0" applyFont="1" applyFill="1" applyBorder="1" applyAlignment="1">
      <alignment horizontal="center"/>
    </xf>
    <xf numFmtId="165" fontId="23" fillId="14" borderId="48" xfId="0" applyNumberFormat="1" applyFont="1" applyFill="1" applyBorder="1"/>
    <xf numFmtId="165" fontId="23" fillId="14" borderId="5" xfId="0" applyNumberFormat="1" applyFont="1" applyFill="1" applyBorder="1"/>
    <xf numFmtId="165" fontId="23" fillId="15" borderId="5" xfId="0" applyNumberFormat="1" applyFont="1" applyFill="1" applyBorder="1"/>
    <xf numFmtId="0" fontId="23" fillId="16" borderId="4" xfId="0" applyNumberFormat="1" applyFont="1" applyFill="1" applyBorder="1" applyAlignment="1">
      <alignment horizontal="center"/>
    </xf>
    <xf numFmtId="0" fontId="23" fillId="17" borderId="34" xfId="0" applyFont="1" applyFill="1" applyBorder="1" applyAlignment="1">
      <alignment horizontal="center"/>
    </xf>
    <xf numFmtId="165" fontId="23" fillId="14" borderId="27" xfId="0" applyNumberFormat="1" applyFont="1" applyFill="1" applyBorder="1"/>
    <xf numFmtId="165" fontId="23" fillId="14" borderId="4" xfId="0" applyNumberFormat="1" applyFont="1" applyFill="1" applyBorder="1"/>
    <xf numFmtId="165" fontId="23" fillId="15" borderId="4" xfId="0" applyNumberFormat="1" applyFont="1" applyFill="1" applyBorder="1"/>
    <xf numFmtId="0" fontId="23" fillId="17" borderId="28" xfId="0" applyFont="1" applyFill="1" applyBorder="1" applyAlignment="1">
      <alignment horizontal="center"/>
    </xf>
    <xf numFmtId="165" fontId="23" fillId="14" borderId="27" xfId="0" applyNumberFormat="1" applyFont="1" applyFill="1" applyBorder="1" applyAlignment="1">
      <alignment horizontal="right"/>
    </xf>
    <xf numFmtId="0" fontId="22" fillId="2" borderId="13" xfId="0" applyFont="1" applyFill="1" applyBorder="1" applyAlignment="1">
      <alignment horizontal="center"/>
    </xf>
    <xf numFmtId="165" fontId="23" fillId="14" borderId="36" xfId="0" applyNumberFormat="1" applyFont="1" applyFill="1" applyBorder="1"/>
    <xf numFmtId="165" fontId="23" fillId="14" borderId="37" xfId="0" applyNumberFormat="1" applyFont="1" applyFill="1" applyBorder="1"/>
    <xf numFmtId="165" fontId="23" fillId="15" borderId="37" xfId="0" applyNumberFormat="1" applyFont="1" applyFill="1" applyBorder="1"/>
    <xf numFmtId="0" fontId="23" fillId="16" borderId="37" xfId="0" applyNumberFormat="1" applyFont="1" applyFill="1" applyBorder="1" applyAlignment="1">
      <alignment horizontal="center"/>
    </xf>
    <xf numFmtId="0" fontId="23" fillId="17" borderId="38" xfId="0" applyFont="1" applyFill="1" applyBorder="1" applyAlignment="1">
      <alignment horizontal="center"/>
    </xf>
    <xf numFmtId="0" fontId="24" fillId="18" borderId="35" xfId="0" applyFont="1" applyFill="1" applyBorder="1" applyAlignment="1">
      <alignment horizontal="center"/>
    </xf>
    <xf numFmtId="165" fontId="24" fillId="18" borderId="4" xfId="0" applyNumberFormat="1" applyFont="1" applyFill="1" applyBorder="1"/>
    <xf numFmtId="0" fontId="24" fillId="18" borderId="4" xfId="0" quotePrefix="1" applyFont="1" applyFill="1" applyBorder="1" applyAlignment="1">
      <alignment horizontal="center"/>
    </xf>
    <xf numFmtId="0" fontId="25" fillId="18" borderId="28" xfId="0" applyFont="1" applyFill="1" applyBorder="1" applyAlignment="1">
      <alignment horizontal="center"/>
    </xf>
    <xf numFmtId="165" fontId="24" fillId="18" borderId="27" xfId="0" applyNumberFormat="1" applyFont="1" applyFill="1" applyBorder="1"/>
    <xf numFmtId="0" fontId="24" fillId="18" borderId="4" xfId="0" quotePrefix="1" applyNumberFormat="1" applyFont="1" applyFill="1" applyBorder="1" applyAlignment="1">
      <alignment horizontal="center"/>
    </xf>
    <xf numFmtId="165" fontId="23" fillId="15" borderId="0" xfId="0" applyNumberFormat="1" applyFont="1" applyFill="1" applyBorder="1"/>
    <xf numFmtId="0" fontId="26" fillId="0" borderId="0" xfId="0" applyFont="1" applyAlignment="1" applyProtection="1">
      <alignment horizontal="center" vertical="center" wrapText="1"/>
      <protection locked="0"/>
    </xf>
    <xf numFmtId="0" fontId="15" fillId="0" borderId="50" xfId="0" applyFont="1" applyBorder="1" applyAlignment="1" applyProtection="1">
      <alignment wrapText="1"/>
    </xf>
    <xf numFmtId="0" fontId="15" fillId="0" borderId="39" xfId="0" applyFont="1" applyBorder="1" applyAlignment="1" applyProtection="1">
      <alignment wrapText="1"/>
    </xf>
    <xf numFmtId="0" fontId="8" fillId="0" borderId="4" xfId="1" applyFont="1" applyFill="1" applyBorder="1" applyAlignment="1" applyProtection="1">
      <alignment horizontal="center" vertical="center" wrapText="1"/>
      <protection locked="0"/>
    </xf>
    <xf numFmtId="0" fontId="0" fillId="8" borderId="0" xfId="0" applyFill="1" applyBorder="1"/>
    <xf numFmtId="0" fontId="19" fillId="8" borderId="0" xfId="0" applyFont="1" applyFill="1" applyBorder="1" applyAlignment="1" applyProtection="1">
      <alignment wrapText="1"/>
    </xf>
    <xf numFmtId="2" fontId="8" fillId="0" borderId="20" xfId="1" applyNumberFormat="1" applyFont="1" applyBorder="1" applyAlignment="1" applyProtection="1">
      <alignment horizontal="center" vertical="center"/>
    </xf>
    <xf numFmtId="2" fontId="8" fillId="0" borderId="23" xfId="1" applyNumberFormat="1" applyFont="1" applyBorder="1" applyAlignment="1" applyProtection="1">
      <alignment horizontal="center" vertical="center"/>
    </xf>
    <xf numFmtId="2" fontId="8" fillId="0" borderId="21" xfId="1" applyNumberFormat="1" applyFont="1" applyBorder="1" applyAlignment="1" applyProtection="1">
      <alignment horizontal="center" vertical="center"/>
    </xf>
    <xf numFmtId="0" fontId="0" fillId="0" borderId="0" xfId="0" applyBorder="1" applyProtection="1"/>
    <xf numFmtId="0" fontId="19" fillId="0" borderId="0" xfId="0" applyFont="1" applyBorder="1" applyAlignment="1" applyProtection="1">
      <alignment horizontal="center" vertical="center" wrapText="1"/>
    </xf>
    <xf numFmtId="166" fontId="0" fillId="0" borderId="0" xfId="0" applyNumberFormat="1" applyBorder="1" applyAlignment="1" applyProtection="1">
      <alignment horizontal="center" vertical="center" wrapText="1"/>
    </xf>
    <xf numFmtId="0" fontId="8" fillId="0" borderId="19" xfId="1" applyFont="1" applyBorder="1" applyAlignment="1" applyProtection="1">
      <alignment horizontal="center" vertical="center" wrapText="1"/>
    </xf>
    <xf numFmtId="0" fontId="8" fillId="4" borderId="6" xfId="1" applyFont="1" applyFill="1" applyBorder="1" applyAlignment="1" applyProtection="1">
      <alignment horizontal="center" vertical="center" wrapText="1"/>
    </xf>
    <xf numFmtId="0" fontId="8" fillId="5" borderId="6" xfId="1" applyFont="1" applyFill="1" applyBorder="1" applyAlignment="1" applyProtection="1">
      <alignment horizontal="center" vertical="center" wrapText="1"/>
    </xf>
    <xf numFmtId="0" fontId="8" fillId="3" borderId="40" xfId="1" applyFont="1" applyFill="1" applyBorder="1" applyAlignment="1" applyProtection="1">
      <alignment horizontal="center" vertical="center" wrapText="1"/>
    </xf>
    <xf numFmtId="2" fontId="8" fillId="0" borderId="20" xfId="1" applyNumberFormat="1" applyFont="1" applyBorder="1" applyAlignment="1" applyProtection="1">
      <alignment horizontal="center" vertical="center" wrapText="1"/>
    </xf>
    <xf numFmtId="2" fontId="8" fillId="0" borderId="21" xfId="1" applyNumberFormat="1" applyFont="1" applyBorder="1" applyAlignment="1" applyProtection="1">
      <alignment horizontal="center" vertical="center" wrapText="1"/>
    </xf>
    <xf numFmtId="1" fontId="2" fillId="11" borderId="43" xfId="1" applyNumberFormat="1" applyFont="1" applyFill="1" applyBorder="1" applyAlignment="1" applyProtection="1">
      <alignment horizontal="center" vertical="center" textRotation="90" wrapText="1"/>
    </xf>
    <xf numFmtId="1" fontId="44" fillId="11" borderId="45" xfId="1" applyNumberFormat="1" applyFont="1" applyFill="1" applyBorder="1" applyAlignment="1" applyProtection="1">
      <alignment horizontal="center" vertical="center" wrapText="1"/>
    </xf>
    <xf numFmtId="0" fontId="15" fillId="0" borderId="0" xfId="0" applyFont="1" applyAlignment="1" applyProtection="1">
      <alignment wrapText="1"/>
      <protection locked="0"/>
    </xf>
    <xf numFmtId="1" fontId="44" fillId="11" borderId="41" xfId="1" applyNumberFormat="1" applyFont="1" applyFill="1" applyBorder="1" applyAlignment="1" applyProtection="1">
      <alignment horizontal="center" vertical="center" wrapText="1"/>
    </xf>
    <xf numFmtId="1" fontId="44" fillId="11" borderId="43" xfId="1" applyNumberFormat="1" applyFont="1" applyFill="1" applyBorder="1" applyAlignment="1" applyProtection="1">
      <alignment horizontal="center" vertical="center" wrapText="1"/>
    </xf>
    <xf numFmtId="0" fontId="12" fillId="0" borderId="5" xfId="0" applyFont="1" applyBorder="1" applyAlignment="1" applyProtection="1">
      <alignment horizontal="center" vertical="center" wrapText="1"/>
      <protection locked="0"/>
    </xf>
    <xf numFmtId="2" fontId="12" fillId="0" borderId="5" xfId="0" applyNumberFormat="1" applyFont="1" applyBorder="1" applyAlignment="1" applyProtection="1">
      <alignment horizontal="center" vertical="center" wrapText="1"/>
      <protection locked="0"/>
    </xf>
    <xf numFmtId="1" fontId="2" fillId="11" borderId="41" xfId="1" applyNumberFormat="1" applyFont="1" applyFill="1" applyBorder="1" applyAlignment="1" applyProtection="1">
      <alignment horizontal="center" vertical="center" textRotation="90" wrapText="1"/>
    </xf>
    <xf numFmtId="1" fontId="2" fillId="11" borderId="45" xfId="1" applyNumberFormat="1" applyFont="1" applyFill="1" applyBorder="1" applyAlignment="1" applyProtection="1">
      <alignment horizontal="center" vertical="center" textRotation="90" wrapText="1"/>
    </xf>
    <xf numFmtId="1" fontId="2" fillId="11" borderId="42" xfId="1" applyNumberFormat="1" applyFont="1" applyFill="1" applyBorder="1" applyAlignment="1" applyProtection="1">
      <alignment horizontal="center" vertical="center" textRotation="90" wrapText="1"/>
    </xf>
    <xf numFmtId="0" fontId="0" fillId="0" borderId="5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0" fontId="0" fillId="0" borderId="0" xfId="0"/>
    <xf numFmtId="2" fontId="8" fillId="0" borderId="29" xfId="1" applyNumberFormat="1" applyFont="1" applyBorder="1" applyAlignment="1" applyProtection="1">
      <alignment horizontal="center" vertical="center"/>
    </xf>
    <xf numFmtId="2" fontId="8" fillId="0" borderId="30" xfId="1" applyNumberFormat="1" applyFont="1" applyBorder="1" applyAlignment="1" applyProtection="1">
      <alignment horizontal="center" vertical="center"/>
    </xf>
    <xf numFmtId="2" fontId="8" fillId="0" borderId="31" xfId="1" applyNumberFormat="1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 wrapText="1"/>
      <protection locked="0"/>
    </xf>
    <xf numFmtId="0" fontId="2" fillId="0" borderId="4" xfId="1" applyFont="1" applyFill="1" applyBorder="1" applyAlignment="1" applyProtection="1">
      <alignment horizontal="center" vertical="center" wrapText="1"/>
    </xf>
    <xf numFmtId="1" fontId="44" fillId="11" borderId="43" xfId="1" applyNumberFormat="1" applyFont="1" applyFill="1" applyBorder="1" applyAlignment="1" applyProtection="1">
      <alignment horizontal="center" vertical="center" wrapText="1"/>
    </xf>
    <xf numFmtId="0" fontId="8" fillId="40" borderId="7" xfId="0" applyFont="1" applyFill="1" applyBorder="1" applyAlignment="1" applyProtection="1">
      <alignment horizontal="center" vertical="center" wrapText="1"/>
      <protection locked="0"/>
    </xf>
    <xf numFmtId="0" fontId="4" fillId="40" borderId="4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0" fontId="2" fillId="3" borderId="9" xfId="1" applyFont="1" applyFill="1" applyBorder="1" applyAlignment="1" applyProtection="1">
      <alignment vertical="center" wrapText="1"/>
    </xf>
    <xf numFmtId="0" fontId="2" fillId="3" borderId="0" xfId="1" applyFont="1" applyFill="1" applyBorder="1" applyAlignment="1" applyProtection="1">
      <alignment vertical="center" wrapText="1"/>
    </xf>
    <xf numFmtId="0" fontId="0" fillId="0" borderId="0" xfId="0" applyProtection="1"/>
    <xf numFmtId="2" fontId="8" fillId="0" borderId="26" xfId="1" applyNumberFormat="1" applyFont="1" applyBorder="1" applyAlignment="1" applyProtection="1">
      <alignment horizontal="center" vertical="center" wrapText="1"/>
    </xf>
    <xf numFmtId="0" fontId="8" fillId="0" borderId="5" xfId="1" applyFont="1" applyFill="1" applyBorder="1" applyAlignment="1" applyProtection="1">
      <alignment horizontal="center" vertical="center" wrapText="1"/>
      <protection locked="0"/>
    </xf>
    <xf numFmtId="0" fontId="8" fillId="8" borderId="5" xfId="1" applyFont="1" applyFill="1" applyBorder="1" applyAlignment="1" applyProtection="1">
      <alignment horizontal="center" vertical="center" wrapText="1"/>
      <protection locked="0"/>
    </xf>
    <xf numFmtId="0" fontId="12" fillId="0" borderId="5" xfId="0" applyFont="1" applyBorder="1" applyAlignment="1" applyProtection="1">
      <alignment horizontal="center" vertical="center" wrapText="1"/>
      <protection locked="0"/>
    </xf>
    <xf numFmtId="2" fontId="12" fillId="0" borderId="5" xfId="0" applyNumberFormat="1" applyFont="1" applyBorder="1" applyAlignment="1" applyProtection="1">
      <alignment horizontal="center" vertical="center" wrapText="1"/>
      <protection locked="0"/>
    </xf>
    <xf numFmtId="0" fontId="12" fillId="0" borderId="5" xfId="0" applyFont="1" applyBorder="1" applyAlignment="1">
      <alignment horizontal="center" vertical="center" wrapText="1"/>
    </xf>
    <xf numFmtId="0" fontId="8" fillId="6" borderId="7" xfId="0" applyFont="1" applyFill="1" applyBorder="1" applyAlignment="1" applyProtection="1">
      <alignment horizontal="center" vertical="center" wrapText="1"/>
      <protection locked="0"/>
    </xf>
    <xf numFmtId="0" fontId="3" fillId="40" borderId="4" xfId="0" applyFont="1" applyFill="1" applyBorder="1" applyAlignment="1" applyProtection="1">
      <alignment horizontal="center" vertical="center" wrapText="1"/>
    </xf>
    <xf numFmtId="0" fontId="3" fillId="40" borderId="5" xfId="0" applyFont="1" applyFill="1" applyBorder="1" applyAlignment="1" applyProtection="1">
      <alignment horizontal="center" vertical="center" wrapText="1"/>
    </xf>
    <xf numFmtId="0" fontId="2" fillId="40" borderId="7" xfId="0" applyFont="1" applyFill="1" applyBorder="1" applyAlignment="1" applyProtection="1">
      <alignment horizontal="center" vertical="center" wrapText="1"/>
      <protection locked="0"/>
    </xf>
    <xf numFmtId="2" fontId="8" fillId="3" borderId="0" xfId="1" applyNumberFormat="1" applyFont="1" applyFill="1" applyBorder="1" applyAlignment="1" applyProtection="1">
      <alignment vertical="center"/>
    </xf>
    <xf numFmtId="0" fontId="8" fillId="0" borderId="0" xfId="0" applyFont="1" applyBorder="1" applyAlignment="1" applyProtection="1">
      <alignment horizontal="center" vertical="center" wrapText="1"/>
    </xf>
    <xf numFmtId="0" fontId="8" fillId="0" borderId="64" xfId="1" applyFont="1" applyBorder="1" applyAlignment="1" applyProtection="1">
      <alignment horizontal="center" vertical="center" wrapText="1"/>
    </xf>
    <xf numFmtId="0" fontId="8" fillId="0" borderId="33" xfId="1" applyFont="1" applyBorder="1" applyAlignment="1" applyProtection="1">
      <alignment horizontal="center" vertical="center" wrapText="1"/>
    </xf>
    <xf numFmtId="2" fontId="46" fillId="0" borderId="0" xfId="1" applyNumberFormat="1" applyFont="1" applyBorder="1" applyAlignment="1" applyProtection="1">
      <alignment horizontal="center" vertical="center"/>
    </xf>
    <xf numFmtId="0" fontId="8" fillId="8" borderId="0" xfId="0" applyFont="1" applyFill="1" applyBorder="1" applyAlignment="1" applyProtection="1">
      <alignment horizontal="center" vertical="center" wrapText="1"/>
    </xf>
    <xf numFmtId="0" fontId="8" fillId="8" borderId="0" xfId="0" applyFont="1" applyFill="1" applyAlignment="1" applyProtection="1">
      <alignment horizontal="center" vertical="center" wrapText="1"/>
    </xf>
    <xf numFmtId="164" fontId="8" fillId="8" borderId="0" xfId="0" applyNumberFormat="1" applyFont="1" applyFill="1" applyAlignment="1" applyProtection="1">
      <alignment horizontal="center" vertical="center" wrapText="1"/>
    </xf>
    <xf numFmtId="0" fontId="4" fillId="8" borderId="0" xfId="0" applyFont="1" applyFill="1" applyAlignment="1" applyProtection="1">
      <alignment horizontal="center" vertical="center" wrapText="1"/>
    </xf>
    <xf numFmtId="0" fontId="4" fillId="8" borderId="24" xfId="0" applyFont="1" applyFill="1" applyBorder="1" applyAlignment="1" applyProtection="1">
      <alignment horizontal="center" vertical="center" wrapText="1"/>
    </xf>
    <xf numFmtId="0" fontId="4" fillId="8" borderId="26" xfId="0" applyFont="1" applyFill="1" applyBorder="1" applyAlignment="1" applyProtection="1">
      <alignment horizontal="center" vertical="center" wrapText="1"/>
    </xf>
    <xf numFmtId="0" fontId="4" fillId="8" borderId="51" xfId="0" applyFont="1" applyFill="1" applyBorder="1" applyAlignment="1" applyProtection="1">
      <alignment horizontal="center" vertical="center" wrapText="1"/>
    </xf>
    <xf numFmtId="0" fontId="4" fillId="8" borderId="0" xfId="0" applyFont="1" applyFill="1" applyBorder="1" applyAlignment="1" applyProtection="1">
      <alignment horizontal="center" vertical="center" wrapText="1"/>
      <protection locked="0"/>
    </xf>
    <xf numFmtId="0" fontId="4" fillId="8" borderId="0" xfId="0" applyFont="1" applyFill="1" applyAlignment="1" applyProtection="1">
      <alignment horizontal="center" vertical="center" wrapText="1"/>
      <protection locked="0"/>
    </xf>
    <xf numFmtId="0" fontId="4" fillId="8" borderId="27" xfId="0" applyFont="1" applyFill="1" applyBorder="1" applyAlignment="1" applyProtection="1">
      <alignment horizontal="center" vertical="center" wrapText="1"/>
    </xf>
    <xf numFmtId="0" fontId="4" fillId="8" borderId="28" xfId="0" applyFont="1" applyFill="1" applyBorder="1" applyAlignment="1" applyProtection="1">
      <alignment horizontal="center" vertical="center" wrapText="1"/>
    </xf>
    <xf numFmtId="0" fontId="4" fillId="8" borderId="1" xfId="0" applyFont="1" applyFill="1" applyBorder="1" applyAlignment="1" applyProtection="1">
      <alignment horizontal="center" vertical="center" wrapText="1"/>
    </xf>
    <xf numFmtId="2" fontId="8" fillId="0" borderId="0" xfId="1" applyNumberFormat="1" applyFont="1" applyFill="1" applyBorder="1" applyAlignment="1" applyProtection="1">
      <alignment vertical="center"/>
    </xf>
    <xf numFmtId="1" fontId="44" fillId="11" borderId="41" xfId="1" applyNumberFormat="1" applyFont="1" applyFill="1" applyBorder="1" applyAlignment="1" applyProtection="1">
      <alignment horizontal="center" vertical="center" wrapText="1"/>
    </xf>
    <xf numFmtId="1" fontId="44" fillId="11" borderId="10" xfId="1" applyNumberFormat="1" applyFont="1" applyFill="1" applyBorder="1" applyAlignment="1" applyProtection="1">
      <alignment horizontal="center" vertical="center" wrapText="1"/>
    </xf>
    <xf numFmtId="0" fontId="12" fillId="0" borderId="0" xfId="0" applyFont="1" applyAlignment="1">
      <alignment horizontal="center"/>
    </xf>
    <xf numFmtId="0" fontId="8" fillId="42" borderId="5" xfId="1" applyFont="1" applyFill="1" applyBorder="1" applyAlignment="1" applyProtection="1">
      <alignment horizontal="center" vertical="center" wrapText="1"/>
      <protection locked="0"/>
    </xf>
    <xf numFmtId="0" fontId="8" fillId="43" borderId="7" xfId="0" applyFont="1" applyFill="1" applyBorder="1" applyAlignment="1" applyProtection="1">
      <alignment horizontal="center" vertical="center" wrapText="1"/>
      <protection locked="0"/>
    </xf>
    <xf numFmtId="0" fontId="2" fillId="11" borderId="20" xfId="1" applyFont="1" applyFill="1" applyBorder="1" applyAlignment="1" applyProtection="1">
      <alignment horizontal="center" vertical="center" textRotation="90" wrapText="1"/>
    </xf>
    <xf numFmtId="0" fontId="2" fillId="11" borderId="21" xfId="1" applyFont="1" applyFill="1" applyBorder="1" applyAlignment="1" applyProtection="1">
      <alignment horizontal="center" vertical="center" textRotation="90" wrapText="1"/>
    </xf>
    <xf numFmtId="0" fontId="2" fillId="2" borderId="20" xfId="1" applyFont="1" applyFill="1" applyBorder="1" applyAlignment="1" applyProtection="1">
      <alignment horizontal="center" vertical="center" wrapText="1"/>
    </xf>
    <xf numFmtId="0" fontId="2" fillId="2" borderId="23" xfId="1" applyFont="1" applyFill="1" applyBorder="1" applyAlignment="1" applyProtection="1">
      <alignment horizontal="center" vertical="center" wrapText="1"/>
    </xf>
    <xf numFmtId="0" fontId="2" fillId="2" borderId="21" xfId="1" applyFont="1" applyFill="1" applyBorder="1" applyAlignment="1" applyProtection="1">
      <alignment horizontal="center" vertical="center" wrapText="1"/>
    </xf>
    <xf numFmtId="0" fontId="2" fillId="2" borderId="23" xfId="1" applyFont="1" applyFill="1" applyBorder="1" applyAlignment="1" applyProtection="1">
      <alignment horizontal="center" vertical="center"/>
    </xf>
    <xf numFmtId="2" fontId="8" fillId="0" borderId="4" xfId="1" applyNumberFormat="1" applyFont="1" applyBorder="1" applyAlignment="1" applyProtection="1">
      <alignment horizontal="center" vertical="center"/>
    </xf>
    <xf numFmtId="2" fontId="8" fillId="0" borderId="28" xfId="1" applyNumberFormat="1" applyFont="1" applyBorder="1" applyAlignment="1" applyProtection="1">
      <alignment horizontal="center" vertical="center"/>
    </xf>
    <xf numFmtId="2" fontId="8" fillId="0" borderId="70" xfId="1" applyNumberFormat="1" applyFont="1" applyBorder="1" applyAlignment="1" applyProtection="1">
      <alignment horizontal="center" vertical="center"/>
    </xf>
    <xf numFmtId="2" fontId="8" fillId="0" borderId="3" xfId="1" applyNumberFormat="1" applyFont="1" applyBorder="1" applyAlignment="1" applyProtection="1">
      <alignment horizontal="center" vertical="center"/>
    </xf>
    <xf numFmtId="2" fontId="8" fillId="0" borderId="28" xfId="1" applyNumberFormat="1" applyFont="1" applyBorder="1" applyAlignment="1" applyProtection="1">
      <alignment horizontal="center" vertical="center" wrapText="1"/>
    </xf>
    <xf numFmtId="2" fontId="8" fillId="0" borderId="51" xfId="1" applyNumberFormat="1" applyFont="1" applyBorder="1" applyAlignment="1" applyProtection="1">
      <alignment horizontal="center" vertical="center"/>
    </xf>
    <xf numFmtId="2" fontId="8" fillId="0" borderId="1" xfId="1" applyNumberFormat="1" applyFont="1" applyBorder="1" applyAlignment="1" applyProtection="1">
      <alignment horizontal="center" vertical="center"/>
    </xf>
    <xf numFmtId="2" fontId="8" fillId="0" borderId="27" xfId="1" applyNumberFormat="1" applyFont="1" applyBorder="1" applyAlignment="1" applyProtection="1">
      <alignment horizontal="center" vertical="center"/>
    </xf>
    <xf numFmtId="2" fontId="8" fillId="0" borderId="70" xfId="1" applyNumberFormat="1" applyFont="1" applyBorder="1" applyAlignment="1" applyProtection="1">
      <alignment horizontal="center" vertical="center" wrapText="1"/>
    </xf>
    <xf numFmtId="2" fontId="8" fillId="0" borderId="3" xfId="1" applyNumberFormat="1" applyFont="1" applyBorder="1" applyAlignment="1" applyProtection="1">
      <alignment horizontal="center" vertical="center" wrapText="1"/>
    </xf>
    <xf numFmtId="0" fontId="8" fillId="4" borderId="24" xfId="1" applyFont="1" applyFill="1" applyBorder="1" applyAlignment="1" applyProtection="1">
      <alignment horizontal="center" vertical="center" wrapText="1"/>
    </xf>
    <xf numFmtId="0" fontId="8" fillId="5" borderId="26" xfId="1" applyFont="1" applyFill="1" applyBorder="1" applyAlignment="1" applyProtection="1">
      <alignment horizontal="center" vertical="center" wrapText="1"/>
    </xf>
    <xf numFmtId="0" fontId="8" fillId="4" borderId="27" xfId="1" applyFont="1" applyFill="1" applyBorder="1" applyAlignment="1" applyProtection="1">
      <alignment horizontal="center" vertical="center" wrapText="1"/>
    </xf>
    <xf numFmtId="0" fontId="8" fillId="5" borderId="28" xfId="1" applyFont="1" applyFill="1" applyBorder="1" applyAlignment="1" applyProtection="1">
      <alignment horizontal="center" vertical="center" wrapText="1"/>
    </xf>
    <xf numFmtId="1" fontId="44" fillId="11" borderId="41" xfId="1" applyNumberFormat="1" applyFont="1" applyFill="1" applyBorder="1" applyAlignment="1" applyProtection="1">
      <alignment horizontal="center" vertical="center" wrapText="1"/>
    </xf>
    <xf numFmtId="1" fontId="2" fillId="11" borderId="41" xfId="1" applyNumberFormat="1" applyFont="1" applyFill="1" applyBorder="1" applyAlignment="1" applyProtection="1">
      <alignment horizontal="center" vertical="center" wrapText="1"/>
    </xf>
    <xf numFmtId="1" fontId="2" fillId="19" borderId="37" xfId="1" applyNumberFormat="1" applyFont="1" applyFill="1" applyBorder="1" applyAlignment="1" applyProtection="1">
      <alignment horizontal="center" vertical="center" textRotation="90" wrapText="1"/>
    </xf>
    <xf numFmtId="1" fontId="2" fillId="19" borderId="25" xfId="1" applyNumberFormat="1" applyFont="1" applyFill="1" applyBorder="1" applyAlignment="1" applyProtection="1">
      <alignment horizontal="center" vertical="center" wrapText="1"/>
    </xf>
    <xf numFmtId="1" fontId="2" fillId="19" borderId="38" xfId="1" applyNumberFormat="1" applyFont="1" applyFill="1" applyBorder="1" applyAlignment="1" applyProtection="1">
      <alignment horizontal="center" vertical="center" textRotation="90" wrapText="1"/>
    </xf>
    <xf numFmtId="0" fontId="1" fillId="44" borderId="9" xfId="40" applyFill="1" applyBorder="1" applyAlignment="1">
      <alignment vertical="center"/>
    </xf>
    <xf numFmtId="0" fontId="1" fillId="44" borderId="11" xfId="40" applyFill="1" applyBorder="1" applyAlignment="1">
      <alignment vertical="center"/>
    </xf>
    <xf numFmtId="0" fontId="50" fillId="44" borderId="0" xfId="40" applyFont="1" applyFill="1" applyBorder="1" applyAlignment="1">
      <alignment vertical="center"/>
    </xf>
    <xf numFmtId="0" fontId="1" fillId="44" borderId="0" xfId="40" applyFill="1" applyBorder="1" applyAlignment="1">
      <alignment vertical="center"/>
    </xf>
    <xf numFmtId="0" fontId="1" fillId="44" borderId="14" xfId="40" applyFill="1" applyBorder="1" applyAlignment="1">
      <alignment vertical="center"/>
    </xf>
    <xf numFmtId="0" fontId="1" fillId="44" borderId="13" xfId="40" applyFill="1" applyBorder="1" applyAlignment="1">
      <alignment vertical="center"/>
    </xf>
    <xf numFmtId="0" fontId="44" fillId="4" borderId="73" xfId="40" applyFont="1" applyFill="1" applyBorder="1" applyAlignment="1">
      <alignment horizontal="center" vertical="center"/>
    </xf>
    <xf numFmtId="0" fontId="44" fillId="4" borderId="73" xfId="40" applyFont="1" applyFill="1" applyBorder="1" applyAlignment="1">
      <alignment horizontal="left" vertical="center" wrapText="1" indent="1"/>
    </xf>
    <xf numFmtId="0" fontId="53" fillId="45" borderId="73" xfId="248" applyFont="1" applyFill="1" applyBorder="1" applyAlignment="1">
      <alignment horizontal="center" vertical="center"/>
    </xf>
    <xf numFmtId="0" fontId="54" fillId="44" borderId="8" xfId="40" applyFont="1" applyFill="1" applyBorder="1" applyAlignment="1">
      <alignment vertical="center"/>
    </xf>
    <xf numFmtId="0" fontId="52" fillId="44" borderId="0" xfId="40" applyFont="1" applyFill="1" applyBorder="1" applyAlignment="1">
      <alignment vertical="center"/>
    </xf>
    <xf numFmtId="0" fontId="6" fillId="44" borderId="0" xfId="40" applyFont="1" applyFill="1" applyBorder="1" applyAlignment="1">
      <alignment vertical="center"/>
    </xf>
    <xf numFmtId="1" fontId="2" fillId="19" borderId="48" xfId="1" applyNumberFormat="1" applyFont="1" applyFill="1" applyBorder="1" applyAlignment="1" applyProtection="1">
      <alignment horizontal="center" vertical="center" wrapText="1"/>
    </xf>
    <xf numFmtId="2" fontId="2" fillId="19" borderId="37" xfId="1" applyNumberFormat="1" applyFont="1" applyFill="1" applyBorder="1" applyAlignment="1" applyProtection="1">
      <alignment horizontal="center" vertical="center" wrapText="1"/>
    </xf>
    <xf numFmtId="1" fontId="2" fillId="19" borderId="25" xfId="1" applyNumberFormat="1" applyFont="1" applyFill="1" applyBorder="1" applyAlignment="1" applyProtection="1">
      <alignment horizontal="center" vertical="center"/>
    </xf>
    <xf numFmtId="2" fontId="2" fillId="19" borderId="4" xfId="1" applyNumberFormat="1" applyFont="1" applyFill="1" applyBorder="1" applyAlignment="1" applyProtection="1">
      <alignment horizontal="center" vertical="center" wrapText="1"/>
    </xf>
    <xf numFmtId="1" fontId="2" fillId="19" borderId="24" xfId="1" applyNumberFormat="1" applyFont="1" applyFill="1" applyBorder="1" applyAlignment="1" applyProtection="1">
      <alignment horizontal="center" vertical="center"/>
    </xf>
    <xf numFmtId="1" fontId="2" fillId="19" borderId="34" xfId="1" applyNumberFormat="1" applyFont="1" applyFill="1" applyBorder="1" applyAlignment="1" applyProtection="1">
      <alignment horizontal="center" vertical="center" wrapText="1"/>
    </xf>
    <xf numFmtId="1" fontId="2" fillId="19" borderId="51" xfId="1" applyNumberFormat="1" applyFont="1" applyFill="1" applyBorder="1" applyAlignment="1" applyProtection="1">
      <alignment horizontal="center" vertical="center"/>
    </xf>
    <xf numFmtId="1" fontId="2" fillId="19" borderId="5" xfId="1" applyNumberFormat="1" applyFont="1" applyFill="1" applyBorder="1" applyAlignment="1" applyProtection="1">
      <alignment horizontal="center" vertical="center" wrapText="1"/>
    </xf>
    <xf numFmtId="1" fontId="2" fillId="19" borderId="24" xfId="1" applyNumberFormat="1" applyFont="1" applyFill="1" applyBorder="1" applyAlignment="1" applyProtection="1">
      <alignment horizontal="center" vertical="center" wrapText="1"/>
    </xf>
    <xf numFmtId="2" fontId="2" fillId="19" borderId="44" xfId="1" applyNumberFormat="1" applyFont="1" applyFill="1" applyBorder="1" applyAlignment="1" applyProtection="1">
      <alignment horizontal="center" vertical="center" wrapText="1"/>
    </xf>
    <xf numFmtId="0" fontId="1" fillId="44" borderId="10" xfId="40" applyFill="1" applyBorder="1" applyAlignment="1">
      <alignment vertical="center"/>
    </xf>
    <xf numFmtId="0" fontId="1" fillId="44" borderId="12" xfId="40" applyFill="1" applyBorder="1" applyAlignment="1">
      <alignment vertical="center"/>
    </xf>
    <xf numFmtId="0" fontId="1" fillId="44" borderId="15" xfId="40" applyFill="1" applyBorder="1" applyAlignment="1">
      <alignment vertical="center"/>
    </xf>
    <xf numFmtId="0" fontId="53" fillId="45" borderId="73" xfId="248" applyFont="1" applyFill="1" applyBorder="1" applyAlignment="1">
      <alignment horizontal="center" vertical="center"/>
    </xf>
    <xf numFmtId="1" fontId="2" fillId="19" borderId="26" xfId="1" applyNumberFormat="1" applyFont="1" applyFill="1" applyBorder="1" applyAlignment="1" applyProtection="1">
      <alignment horizontal="center" vertical="center"/>
    </xf>
    <xf numFmtId="1" fontId="2" fillId="19" borderId="4" xfId="1" applyNumberFormat="1" applyFont="1" applyFill="1" applyBorder="1" applyAlignment="1" applyProtection="1">
      <alignment horizontal="center" vertical="center" wrapText="1"/>
    </xf>
    <xf numFmtId="1" fontId="2" fillId="19" borderId="37" xfId="1" applyNumberFormat="1" applyFont="1" applyFill="1" applyBorder="1" applyAlignment="1" applyProtection="1">
      <alignment horizontal="center" vertical="center" wrapText="1"/>
    </xf>
    <xf numFmtId="1" fontId="2" fillId="19" borderId="26" xfId="1" applyNumberFormat="1" applyFont="1" applyFill="1" applyBorder="1" applyAlignment="1" applyProtection="1">
      <alignment horizontal="center" vertical="center" wrapText="1"/>
    </xf>
    <xf numFmtId="0" fontId="0" fillId="0" borderId="0" xfId="0"/>
    <xf numFmtId="0" fontId="55" fillId="0" borderId="0" xfId="0" applyFont="1" applyBorder="1" applyAlignment="1" applyProtection="1">
      <alignment vertical="center" wrapText="1"/>
    </xf>
    <xf numFmtId="0" fontId="55" fillId="0" borderId="12" xfId="0" applyFont="1" applyBorder="1" applyAlignment="1" applyProtection="1">
      <alignment vertical="center" wrapText="1"/>
    </xf>
    <xf numFmtId="0" fontId="55" fillId="0" borderId="14" xfId="0" applyFont="1" applyBorder="1" applyAlignment="1" applyProtection="1">
      <alignment vertical="center" wrapText="1"/>
    </xf>
    <xf numFmtId="0" fontId="55" fillId="0" borderId="15" xfId="0" applyFont="1" applyBorder="1" applyAlignment="1" applyProtection="1">
      <alignment vertical="center" wrapText="1"/>
    </xf>
    <xf numFmtId="0" fontId="52" fillId="44" borderId="0" xfId="40" applyFont="1" applyFill="1" applyBorder="1" applyAlignment="1">
      <alignment horizontal="left" vertical="center"/>
    </xf>
    <xf numFmtId="0" fontId="50" fillId="44" borderId="0" xfId="40" applyFont="1" applyFill="1" applyBorder="1" applyAlignment="1">
      <alignment horizontal="center" vertical="center" wrapText="1"/>
    </xf>
    <xf numFmtId="1" fontId="2" fillId="11" borderId="19" xfId="1" applyNumberFormat="1" applyFont="1" applyFill="1" applyBorder="1" applyAlignment="1" applyProtection="1">
      <alignment horizontal="center" vertical="center" wrapText="1"/>
    </xf>
    <xf numFmtId="1" fontId="2" fillId="11" borderId="32" xfId="1" applyNumberFormat="1" applyFont="1" applyFill="1" applyBorder="1" applyAlignment="1" applyProtection="1">
      <alignment horizontal="center" vertical="center" wrapText="1"/>
    </xf>
    <xf numFmtId="1" fontId="2" fillId="11" borderId="33" xfId="1" applyNumberFormat="1" applyFont="1" applyFill="1" applyBorder="1" applyAlignment="1" applyProtection="1">
      <alignment horizontal="center" vertical="center" wrapText="1"/>
    </xf>
    <xf numFmtId="0" fontId="1" fillId="0" borderId="8" xfId="40" applyBorder="1" applyAlignment="1">
      <alignment horizontal="center" vertical="center" wrapText="1"/>
    </xf>
    <xf numFmtId="0" fontId="1" fillId="0" borderId="10" xfId="40" applyBorder="1" applyAlignment="1">
      <alignment horizontal="center" vertical="center" wrapText="1"/>
    </xf>
    <xf numFmtId="0" fontId="1" fillId="0" borderId="13" xfId="40" applyBorder="1" applyAlignment="1">
      <alignment horizontal="center" vertical="center" wrapText="1"/>
    </xf>
    <xf numFmtId="0" fontId="1" fillId="0" borderId="15" xfId="40" applyBorder="1" applyAlignment="1">
      <alignment horizontal="center" vertical="center" wrapText="1"/>
    </xf>
    <xf numFmtId="0" fontId="45" fillId="0" borderId="8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center" wrapText="1"/>
    </xf>
    <xf numFmtId="0" fontId="45" fillId="0" borderId="13" xfId="0" applyFont="1" applyBorder="1" applyAlignment="1">
      <alignment horizontal="center" vertical="center" wrapText="1"/>
    </xf>
    <xf numFmtId="0" fontId="45" fillId="0" borderId="14" xfId="0" applyFont="1" applyBorder="1" applyAlignment="1">
      <alignment horizontal="center" vertical="center" wrapText="1"/>
    </xf>
    <xf numFmtId="0" fontId="45" fillId="0" borderId="15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1" fontId="2" fillId="11" borderId="18" xfId="1" applyNumberFormat="1" applyFont="1" applyFill="1" applyBorder="1" applyAlignment="1" applyProtection="1">
      <alignment horizontal="center" vertical="center" wrapText="1"/>
    </xf>
    <xf numFmtId="1" fontId="2" fillId="11" borderId="65" xfId="1" applyNumberFormat="1" applyFont="1" applyFill="1" applyBorder="1" applyAlignment="1" applyProtection="1">
      <alignment horizontal="center" vertical="center" wrapText="1"/>
    </xf>
    <xf numFmtId="1" fontId="2" fillId="11" borderId="22" xfId="1" applyNumberFormat="1" applyFont="1" applyFill="1" applyBorder="1" applyAlignment="1" applyProtection="1">
      <alignment horizontal="center" vertical="center" wrapText="1"/>
    </xf>
    <xf numFmtId="1" fontId="2" fillId="11" borderId="23" xfId="1" applyNumberFormat="1" applyFont="1" applyFill="1" applyBorder="1" applyAlignment="1" applyProtection="1">
      <alignment horizontal="center" vertical="center" wrapText="1"/>
    </xf>
    <xf numFmtId="1" fontId="2" fillId="11" borderId="21" xfId="1" applyNumberFormat="1" applyFont="1" applyFill="1" applyBorder="1" applyAlignment="1" applyProtection="1">
      <alignment horizontal="center" vertical="center" wrapText="1"/>
    </xf>
    <xf numFmtId="1" fontId="44" fillId="11" borderId="41" xfId="1" applyNumberFormat="1" applyFont="1" applyFill="1" applyBorder="1" applyAlignment="1" applyProtection="1">
      <alignment horizontal="center" vertical="center" wrapText="1"/>
    </xf>
    <xf numFmtId="1" fontId="44" fillId="11" borderId="42" xfId="1" applyNumberFormat="1" applyFont="1" applyFill="1" applyBorder="1" applyAlignment="1" applyProtection="1">
      <alignment horizontal="center" vertical="center" wrapText="1"/>
    </xf>
    <xf numFmtId="1" fontId="44" fillId="11" borderId="43" xfId="1" applyNumberFormat="1" applyFont="1" applyFill="1" applyBorder="1" applyAlignment="1" applyProtection="1">
      <alignment horizontal="center" vertical="center" wrapText="1"/>
    </xf>
    <xf numFmtId="1" fontId="2" fillId="11" borderId="20" xfId="1" applyNumberFormat="1" applyFont="1" applyFill="1" applyBorder="1" applyAlignment="1" applyProtection="1">
      <alignment horizontal="center" vertical="center" wrapText="1"/>
    </xf>
    <xf numFmtId="1" fontId="2" fillId="11" borderId="41" xfId="1" applyNumberFormat="1" applyFont="1" applyFill="1" applyBorder="1" applyAlignment="1" applyProtection="1">
      <alignment horizontal="center" vertical="center" wrapText="1"/>
    </xf>
    <xf numFmtId="1" fontId="2" fillId="11" borderId="42" xfId="1" applyNumberFormat="1" applyFont="1" applyFill="1" applyBorder="1" applyAlignment="1" applyProtection="1">
      <alignment horizontal="center" vertical="center" wrapText="1"/>
    </xf>
    <xf numFmtId="1" fontId="2" fillId="11" borderId="43" xfId="1" applyNumberFormat="1" applyFont="1" applyFill="1" applyBorder="1" applyAlignment="1" applyProtection="1">
      <alignment horizontal="center" vertical="center" wrapText="1"/>
    </xf>
    <xf numFmtId="0" fontId="55" fillId="0" borderId="8" xfId="0" applyFont="1" applyBorder="1" applyAlignment="1" applyProtection="1">
      <alignment horizontal="center" vertical="center" wrapText="1"/>
    </xf>
    <xf numFmtId="0" fontId="55" fillId="0" borderId="9" xfId="0" applyFont="1" applyBorder="1" applyAlignment="1" applyProtection="1">
      <alignment horizontal="center" vertical="center" wrapText="1"/>
    </xf>
    <xf numFmtId="0" fontId="55" fillId="0" borderId="10" xfId="0" applyFont="1" applyBorder="1" applyAlignment="1" applyProtection="1">
      <alignment horizontal="center" vertical="center" wrapText="1"/>
    </xf>
    <xf numFmtId="0" fontId="55" fillId="0" borderId="11" xfId="0" applyFont="1" applyBorder="1" applyAlignment="1" applyProtection="1">
      <alignment horizontal="center" vertical="center" wrapText="1"/>
    </xf>
    <xf numFmtId="0" fontId="55" fillId="0" borderId="0" xfId="0" applyFont="1" applyBorder="1" applyAlignment="1" applyProtection="1">
      <alignment horizontal="center" vertical="center" wrapText="1"/>
    </xf>
    <xf numFmtId="0" fontId="55" fillId="0" borderId="12" xfId="0" applyFont="1" applyBorder="1" applyAlignment="1" applyProtection="1">
      <alignment horizontal="center" vertical="center" wrapText="1"/>
    </xf>
    <xf numFmtId="0" fontId="55" fillId="0" borderId="13" xfId="0" applyFont="1" applyBorder="1" applyAlignment="1" applyProtection="1">
      <alignment horizontal="center" vertical="center" wrapText="1"/>
    </xf>
    <xf numFmtId="0" fontId="55" fillId="0" borderId="14" xfId="0" applyFont="1" applyBorder="1" applyAlignment="1" applyProtection="1">
      <alignment horizontal="center" vertical="center" wrapText="1"/>
    </xf>
    <xf numFmtId="0" fontId="55" fillId="0" borderId="15" xfId="0" applyFont="1" applyBorder="1" applyAlignment="1" applyProtection="1">
      <alignment horizontal="center" vertical="center" wrapText="1"/>
    </xf>
    <xf numFmtId="0" fontId="1" fillId="0" borderId="9" xfId="40" applyBorder="1" applyAlignment="1">
      <alignment horizontal="center" vertical="center" wrapText="1"/>
    </xf>
    <xf numFmtId="0" fontId="1" fillId="0" borderId="11" xfId="40" applyBorder="1" applyAlignment="1">
      <alignment horizontal="center" vertical="center" wrapText="1"/>
    </xf>
    <xf numFmtId="0" fontId="1" fillId="0" borderId="0" xfId="40" applyBorder="1" applyAlignment="1">
      <alignment horizontal="center" vertical="center" wrapText="1"/>
    </xf>
    <xf numFmtId="0" fontId="1" fillId="0" borderId="12" xfId="40" applyBorder="1" applyAlignment="1">
      <alignment horizontal="center" vertical="center" wrapText="1"/>
    </xf>
    <xf numFmtId="0" fontId="1" fillId="0" borderId="14" xfId="40" applyBorder="1" applyAlignment="1">
      <alignment horizontal="center" vertical="center" wrapText="1"/>
    </xf>
    <xf numFmtId="2" fontId="2" fillId="19" borderId="4" xfId="1" applyNumberFormat="1" applyFont="1" applyFill="1" applyBorder="1" applyAlignment="1" applyProtection="1">
      <alignment horizontal="center" vertical="center" wrapText="1"/>
    </xf>
    <xf numFmtId="2" fontId="2" fillId="19" borderId="37" xfId="1" applyNumberFormat="1" applyFont="1" applyFill="1" applyBorder="1" applyAlignment="1" applyProtection="1">
      <alignment horizontal="center" vertical="center" wrapText="1"/>
    </xf>
    <xf numFmtId="0" fontId="21" fillId="19" borderId="8" xfId="1" applyFont="1" applyFill="1" applyBorder="1" applyAlignment="1" applyProtection="1">
      <alignment horizontal="center" vertical="center" wrapText="1"/>
    </xf>
    <xf numFmtId="0" fontId="21" fillId="19" borderId="9" xfId="1" applyFont="1" applyFill="1" applyBorder="1" applyAlignment="1" applyProtection="1">
      <alignment horizontal="center" vertical="center" wrapText="1"/>
    </xf>
    <xf numFmtId="0" fontId="21" fillId="19" borderId="10" xfId="1" applyFont="1" applyFill="1" applyBorder="1" applyAlignment="1" applyProtection="1">
      <alignment horizontal="center" vertical="center" wrapText="1"/>
    </xf>
    <xf numFmtId="0" fontId="21" fillId="19" borderId="13" xfId="1" applyFont="1" applyFill="1" applyBorder="1" applyAlignment="1" applyProtection="1">
      <alignment horizontal="center" vertical="center" wrapText="1"/>
    </xf>
    <xf numFmtId="0" fontId="21" fillId="19" borderId="14" xfId="1" applyFont="1" applyFill="1" applyBorder="1" applyAlignment="1" applyProtection="1">
      <alignment horizontal="center" vertical="center" wrapText="1"/>
    </xf>
    <xf numFmtId="0" fontId="21" fillId="19" borderId="15" xfId="1" applyFont="1" applyFill="1" applyBorder="1" applyAlignment="1" applyProtection="1">
      <alignment horizontal="center" vertical="center" wrapText="1"/>
    </xf>
    <xf numFmtId="0" fontId="21" fillId="19" borderId="11" xfId="1" applyFont="1" applyFill="1" applyBorder="1" applyAlignment="1" applyProtection="1">
      <alignment horizontal="center" vertical="center" wrapText="1"/>
    </xf>
    <xf numFmtId="0" fontId="21" fillId="19" borderId="0" xfId="1" applyFont="1" applyFill="1" applyBorder="1" applyAlignment="1" applyProtection="1">
      <alignment horizontal="center" vertical="center" wrapText="1"/>
    </xf>
    <xf numFmtId="0" fontId="21" fillId="19" borderId="12" xfId="1" applyFont="1" applyFill="1" applyBorder="1" applyAlignment="1" applyProtection="1">
      <alignment horizontal="center" vertical="center" wrapText="1"/>
    </xf>
    <xf numFmtId="1" fontId="2" fillId="19" borderId="27" xfId="1" applyNumberFormat="1" applyFont="1" applyFill="1" applyBorder="1" applyAlignment="1" applyProtection="1">
      <alignment horizontal="center" vertical="center" wrapText="1"/>
    </xf>
    <xf numFmtId="1" fontId="2" fillId="19" borderId="36" xfId="1" applyNumberFormat="1" applyFont="1" applyFill="1" applyBorder="1" applyAlignment="1" applyProtection="1">
      <alignment horizontal="center" vertical="center" wrapText="1"/>
    </xf>
    <xf numFmtId="1" fontId="2" fillId="19" borderId="51" xfId="1" applyNumberFormat="1" applyFont="1" applyFill="1" applyBorder="1" applyAlignment="1" applyProtection="1">
      <alignment horizontal="center" vertical="center"/>
    </xf>
    <xf numFmtId="1" fontId="2" fillId="19" borderId="70" xfId="1" applyNumberFormat="1" applyFont="1" applyFill="1" applyBorder="1" applyAlignment="1" applyProtection="1">
      <alignment horizontal="center" vertical="center"/>
    </xf>
    <xf numFmtId="2" fontId="2" fillId="19" borderId="1" xfId="1" applyNumberFormat="1" applyFont="1" applyFill="1" applyBorder="1" applyAlignment="1" applyProtection="1">
      <alignment horizontal="center" vertical="center" wrapText="1"/>
    </xf>
    <xf numFmtId="2" fontId="2" fillId="19" borderId="3" xfId="1" applyNumberFormat="1" applyFont="1" applyFill="1" applyBorder="1" applyAlignment="1" applyProtection="1">
      <alignment horizontal="center" vertical="center" wrapText="1"/>
    </xf>
    <xf numFmtId="2" fontId="2" fillId="19" borderId="28" xfId="1" applyNumberFormat="1" applyFont="1" applyFill="1" applyBorder="1" applyAlignment="1" applyProtection="1">
      <alignment horizontal="center" vertical="center" wrapText="1"/>
    </xf>
    <xf numFmtId="2" fontId="2" fillId="19" borderId="38" xfId="1" applyNumberFormat="1" applyFont="1" applyFill="1" applyBorder="1" applyAlignment="1" applyProtection="1">
      <alignment horizontal="center" vertical="center" wrapText="1"/>
    </xf>
    <xf numFmtId="0" fontId="15" fillId="0" borderId="49" xfId="0" applyFont="1" applyBorder="1" applyAlignment="1" applyProtection="1">
      <alignment horizontal="center" wrapText="1"/>
    </xf>
    <xf numFmtId="0" fontId="15" fillId="0" borderId="50" xfId="0" applyFont="1" applyBorder="1" applyAlignment="1" applyProtection="1">
      <alignment horizontal="center" wrapText="1"/>
    </xf>
    <xf numFmtId="2" fontId="2" fillId="19" borderId="27" xfId="1" applyNumberFormat="1" applyFont="1" applyFill="1" applyBorder="1" applyAlignment="1" applyProtection="1">
      <alignment horizontal="center" vertical="center" wrapText="1"/>
    </xf>
    <xf numFmtId="2" fontId="2" fillId="19" borderId="36" xfId="1" applyNumberFormat="1" applyFont="1" applyFill="1" applyBorder="1" applyAlignment="1" applyProtection="1">
      <alignment horizontal="center" vertical="center" wrapText="1"/>
    </xf>
    <xf numFmtId="2" fontId="2" fillId="19" borderId="49" xfId="1" applyNumberFormat="1" applyFont="1" applyFill="1" applyBorder="1" applyAlignment="1" applyProtection="1">
      <alignment horizontal="center" vertical="center" wrapText="1"/>
    </xf>
    <xf numFmtId="1" fontId="2" fillId="19" borderId="4" xfId="1" applyNumberFormat="1" applyFont="1" applyFill="1" applyBorder="1" applyAlignment="1" applyProtection="1">
      <alignment horizontal="center" vertical="center" wrapText="1"/>
    </xf>
    <xf numFmtId="1" fontId="2" fillId="19" borderId="37" xfId="1" applyNumberFormat="1" applyFont="1" applyFill="1" applyBorder="1" applyAlignment="1" applyProtection="1">
      <alignment horizontal="center" vertical="center" wrapText="1"/>
    </xf>
    <xf numFmtId="0" fontId="3" fillId="5" borderId="41" xfId="0" applyFont="1" applyFill="1" applyBorder="1" applyAlignment="1" applyProtection="1">
      <alignment horizontal="center" vertical="center" wrapText="1"/>
    </xf>
    <xf numFmtId="0" fontId="3" fillId="5" borderId="42" xfId="0" applyFont="1" applyFill="1" applyBorder="1" applyAlignment="1" applyProtection="1">
      <alignment horizontal="center" vertical="center" wrapText="1"/>
    </xf>
    <xf numFmtId="0" fontId="3" fillId="5" borderId="43" xfId="0" applyFont="1" applyFill="1" applyBorder="1" applyAlignment="1" applyProtection="1">
      <alignment horizontal="center" vertical="center" wrapText="1"/>
    </xf>
    <xf numFmtId="0" fontId="2" fillId="11" borderId="8" xfId="1" applyFont="1" applyFill="1" applyBorder="1" applyAlignment="1" applyProtection="1">
      <alignment horizontal="center" vertical="center" wrapText="1"/>
    </xf>
    <xf numFmtId="0" fontId="2" fillId="11" borderId="11" xfId="1" applyFont="1" applyFill="1" applyBorder="1" applyAlignment="1" applyProtection="1">
      <alignment horizontal="center" vertical="center" wrapText="1"/>
    </xf>
    <xf numFmtId="0" fontId="2" fillId="11" borderId="13" xfId="1" applyFont="1" applyFill="1" applyBorder="1" applyAlignment="1" applyProtection="1">
      <alignment horizontal="center" vertical="center" wrapText="1"/>
    </xf>
    <xf numFmtId="2" fontId="2" fillId="19" borderId="47" xfId="1" applyNumberFormat="1" applyFont="1" applyFill="1" applyBorder="1" applyAlignment="1" applyProtection="1">
      <alignment horizontal="center" vertical="center" wrapText="1"/>
    </xf>
    <xf numFmtId="2" fontId="2" fillId="19" borderId="44" xfId="1" applyNumberFormat="1" applyFont="1" applyFill="1" applyBorder="1" applyAlignment="1" applyProtection="1">
      <alignment horizontal="center" vertical="center" wrapText="1"/>
    </xf>
    <xf numFmtId="0" fontId="7" fillId="0" borderId="8" xfId="1" applyFont="1" applyBorder="1" applyAlignment="1" applyProtection="1">
      <alignment horizontal="center" vertical="center" wrapText="1"/>
    </xf>
    <xf numFmtId="0" fontId="7" fillId="0" borderId="9" xfId="1" applyFont="1" applyBorder="1" applyAlignment="1" applyProtection="1">
      <alignment horizontal="center" vertical="center" wrapText="1"/>
    </xf>
    <xf numFmtId="0" fontId="7" fillId="0" borderId="10" xfId="1" applyFont="1" applyBorder="1" applyAlignment="1" applyProtection="1">
      <alignment horizontal="center" vertical="center" wrapText="1"/>
    </xf>
    <xf numFmtId="0" fontId="7" fillId="0" borderId="11" xfId="1" applyFont="1" applyBorder="1" applyAlignment="1" applyProtection="1">
      <alignment horizontal="center" vertical="center" wrapText="1"/>
    </xf>
    <xf numFmtId="0" fontId="7" fillId="0" borderId="0" xfId="1" applyFont="1" applyBorder="1" applyAlignment="1" applyProtection="1">
      <alignment horizontal="center" vertical="center" wrapText="1"/>
    </xf>
    <xf numFmtId="0" fontId="7" fillId="0" borderId="12" xfId="1" applyFont="1" applyBorder="1" applyAlignment="1" applyProtection="1">
      <alignment horizontal="center" vertical="center" wrapText="1"/>
    </xf>
    <xf numFmtId="0" fontId="7" fillId="0" borderId="41" xfId="1" applyFont="1" applyBorder="1" applyAlignment="1" applyProtection="1">
      <alignment horizontal="center" vertical="center" wrapText="1"/>
    </xf>
    <xf numFmtId="0" fontId="7" fillId="0" borderId="42" xfId="1" applyFont="1" applyBorder="1" applyAlignment="1" applyProtection="1">
      <alignment horizontal="center" vertical="center" wrapText="1"/>
    </xf>
    <xf numFmtId="0" fontId="8" fillId="12" borderId="42" xfId="1" applyFont="1" applyFill="1" applyBorder="1" applyAlignment="1" applyProtection="1">
      <alignment horizontal="center" vertical="center" wrapText="1"/>
    </xf>
    <xf numFmtId="0" fontId="8" fillId="12" borderId="43" xfId="1" applyFont="1" applyFill="1" applyBorder="1" applyAlignment="1" applyProtection="1">
      <alignment horizontal="center" vertical="center" wrapText="1"/>
    </xf>
    <xf numFmtId="0" fontId="8" fillId="2" borderId="13" xfId="1" applyFont="1" applyFill="1" applyBorder="1" applyAlignment="1" applyProtection="1">
      <alignment horizontal="center" vertical="center"/>
    </xf>
    <xf numFmtId="0" fontId="8" fillId="2" borderId="14" xfId="1" applyFont="1" applyFill="1" applyBorder="1" applyAlignment="1" applyProtection="1">
      <alignment horizontal="center" vertical="center"/>
    </xf>
    <xf numFmtId="0" fontId="8" fillId="2" borderId="15" xfId="1" applyFont="1" applyFill="1" applyBorder="1" applyAlignment="1" applyProtection="1">
      <alignment horizontal="center" vertical="center"/>
    </xf>
    <xf numFmtId="0" fontId="13" fillId="7" borderId="8" xfId="1" applyFont="1" applyFill="1" applyBorder="1" applyAlignment="1" applyProtection="1">
      <alignment horizontal="center" vertical="center" wrapText="1"/>
    </xf>
    <xf numFmtId="0" fontId="13" fillId="7" borderId="9" xfId="1" applyFont="1" applyFill="1" applyBorder="1" applyAlignment="1" applyProtection="1">
      <alignment horizontal="center" vertical="center" wrapText="1"/>
    </xf>
    <xf numFmtId="0" fontId="13" fillId="7" borderId="13" xfId="1" applyFont="1" applyFill="1" applyBorder="1" applyAlignment="1" applyProtection="1">
      <alignment horizontal="center" vertical="center" wrapText="1"/>
    </xf>
    <xf numFmtId="0" fontId="13" fillId="7" borderId="14" xfId="1" applyFont="1" applyFill="1" applyBorder="1" applyAlignment="1" applyProtection="1">
      <alignment horizontal="center" vertical="center" wrapText="1"/>
    </xf>
    <xf numFmtId="14" fontId="13" fillId="7" borderId="8" xfId="1" applyNumberFormat="1" applyFont="1" applyFill="1" applyBorder="1" applyAlignment="1" applyProtection="1">
      <alignment horizontal="center" vertical="center" wrapText="1"/>
    </xf>
    <xf numFmtId="0" fontId="13" fillId="7" borderId="10" xfId="1" applyFont="1" applyFill="1" applyBorder="1" applyAlignment="1" applyProtection="1">
      <alignment horizontal="center" vertical="center" wrapText="1"/>
    </xf>
    <xf numFmtId="0" fontId="13" fillId="7" borderId="15" xfId="1" applyFont="1" applyFill="1" applyBorder="1" applyAlignment="1" applyProtection="1">
      <alignment horizontal="center" vertical="center" wrapText="1"/>
    </xf>
    <xf numFmtId="0" fontId="2" fillId="12" borderId="8" xfId="1" applyFont="1" applyFill="1" applyBorder="1" applyAlignment="1" applyProtection="1">
      <alignment horizontal="center" vertical="center" wrapText="1"/>
    </xf>
    <xf numFmtId="0" fontId="2" fillId="12" borderId="9" xfId="1" applyFont="1" applyFill="1" applyBorder="1" applyAlignment="1" applyProtection="1">
      <alignment horizontal="center" vertical="center" wrapText="1"/>
    </xf>
    <xf numFmtId="0" fontId="2" fillId="12" borderId="10" xfId="1" applyFont="1" applyFill="1" applyBorder="1" applyAlignment="1" applyProtection="1">
      <alignment horizontal="center" vertical="center" wrapText="1"/>
    </xf>
    <xf numFmtId="0" fontId="2" fillId="12" borderId="11" xfId="1" applyFont="1" applyFill="1" applyBorder="1" applyAlignment="1" applyProtection="1">
      <alignment horizontal="center" vertical="center" wrapText="1"/>
    </xf>
    <xf numFmtId="0" fontId="2" fillId="12" borderId="0" xfId="1" applyFont="1" applyFill="1" applyBorder="1" applyAlignment="1" applyProtection="1">
      <alignment horizontal="center" vertical="center" wrapText="1"/>
    </xf>
    <xf numFmtId="0" fontId="2" fillId="12" borderId="12" xfId="1" applyFont="1" applyFill="1" applyBorder="1" applyAlignment="1" applyProtection="1">
      <alignment horizontal="center" vertical="center" wrapText="1"/>
    </xf>
    <xf numFmtId="0" fontId="9" fillId="0" borderId="11" xfId="1" applyFont="1" applyBorder="1" applyAlignment="1" applyProtection="1">
      <alignment horizontal="center" vertical="center" wrapText="1"/>
    </xf>
    <xf numFmtId="0" fontId="9" fillId="0" borderId="0" xfId="1" applyFont="1" applyBorder="1" applyAlignment="1" applyProtection="1">
      <alignment horizontal="center" vertical="center" wrapText="1"/>
    </xf>
    <xf numFmtId="0" fontId="9" fillId="0" borderId="12" xfId="1" applyFont="1" applyBorder="1" applyAlignment="1" applyProtection="1">
      <alignment horizontal="center" vertical="center" wrapText="1"/>
    </xf>
    <xf numFmtId="0" fontId="3" fillId="9" borderId="41" xfId="0" applyFont="1" applyFill="1" applyBorder="1" applyAlignment="1" applyProtection="1">
      <alignment horizontal="center" vertical="center" wrapText="1"/>
    </xf>
    <xf numFmtId="0" fontId="3" fillId="9" borderId="42" xfId="0" applyFont="1" applyFill="1" applyBorder="1" applyAlignment="1" applyProtection="1">
      <alignment horizontal="center" vertical="center" wrapText="1"/>
    </xf>
    <xf numFmtId="0" fontId="3" fillId="9" borderId="43" xfId="0" applyFont="1" applyFill="1" applyBorder="1" applyAlignment="1" applyProtection="1">
      <alignment horizontal="center" vertical="center" wrapText="1"/>
    </xf>
    <xf numFmtId="1" fontId="2" fillId="19" borderId="5" xfId="1" applyNumberFormat="1" applyFont="1" applyFill="1" applyBorder="1" applyAlignment="1" applyProtection="1">
      <alignment horizontal="center" vertical="center" wrapText="1"/>
    </xf>
    <xf numFmtId="1" fontId="2" fillId="19" borderId="34" xfId="1" applyNumberFormat="1" applyFont="1" applyFill="1" applyBorder="1" applyAlignment="1" applyProtection="1">
      <alignment horizontal="center" vertical="center" wrapText="1"/>
    </xf>
    <xf numFmtId="1" fontId="2" fillId="19" borderId="28" xfId="1" applyNumberFormat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wrapText="1"/>
    </xf>
    <xf numFmtId="0" fontId="10" fillId="11" borderId="32" xfId="1" applyFont="1" applyFill="1" applyBorder="1" applyAlignment="1" applyProtection="1">
      <alignment horizontal="center" vertical="center" wrapText="1"/>
    </xf>
    <xf numFmtId="0" fontId="2" fillId="11" borderId="19" xfId="1" applyFont="1" applyFill="1" applyBorder="1" applyAlignment="1" applyProtection="1">
      <alignment horizontal="center" vertical="center" textRotation="90" wrapText="1"/>
    </xf>
    <xf numFmtId="0" fontId="2" fillId="11" borderId="32" xfId="1" applyFont="1" applyFill="1" applyBorder="1" applyAlignment="1" applyProtection="1">
      <alignment horizontal="center" vertical="center" textRotation="90"/>
    </xf>
    <xf numFmtId="0" fontId="2" fillId="2" borderId="8" xfId="1" applyFont="1" applyFill="1" applyBorder="1" applyAlignment="1" applyProtection="1">
      <alignment horizontal="center" vertical="center" wrapText="1"/>
    </xf>
    <xf numFmtId="0" fontId="2" fillId="2" borderId="9" xfId="1" applyFont="1" applyFill="1" applyBorder="1" applyAlignment="1" applyProtection="1">
      <alignment horizontal="center" vertical="center" wrapText="1"/>
    </xf>
    <xf numFmtId="0" fontId="2" fillId="2" borderId="10" xfId="1" applyFont="1" applyFill="1" applyBorder="1" applyAlignment="1" applyProtection="1">
      <alignment horizontal="center" vertical="center" wrapText="1"/>
    </xf>
    <xf numFmtId="0" fontId="2" fillId="2" borderId="13" xfId="1" applyFont="1" applyFill="1" applyBorder="1" applyAlignment="1" applyProtection="1">
      <alignment horizontal="center" vertical="center" wrapText="1"/>
    </xf>
    <xf numFmtId="0" fontId="2" fillId="2" borderId="14" xfId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0" fontId="2" fillId="2" borderId="8" xfId="1" applyFont="1" applyFill="1" applyBorder="1" applyAlignment="1" applyProtection="1">
      <alignment horizontal="center" vertical="center"/>
    </xf>
    <xf numFmtId="0" fontId="2" fillId="2" borderId="9" xfId="1" applyFont="1" applyFill="1" applyBorder="1" applyAlignment="1" applyProtection="1">
      <alignment horizontal="center" vertical="center"/>
    </xf>
    <xf numFmtId="0" fontId="2" fillId="2" borderId="10" xfId="1" applyFont="1" applyFill="1" applyBorder="1" applyAlignment="1" applyProtection="1">
      <alignment horizontal="center" vertical="center"/>
    </xf>
    <xf numFmtId="0" fontId="2" fillId="2" borderId="13" xfId="1" applyFont="1" applyFill="1" applyBorder="1" applyAlignment="1" applyProtection="1">
      <alignment horizontal="center" vertical="center"/>
    </xf>
    <xf numFmtId="0" fontId="2" fillId="2" borderId="14" xfId="1" applyFont="1" applyFill="1" applyBorder="1" applyAlignment="1" applyProtection="1">
      <alignment horizontal="center" vertical="center"/>
    </xf>
    <xf numFmtId="0" fontId="2" fillId="2" borderId="15" xfId="1" applyFont="1" applyFill="1" applyBorder="1" applyAlignment="1" applyProtection="1">
      <alignment horizontal="center" vertical="center"/>
    </xf>
    <xf numFmtId="0" fontId="2" fillId="2" borderId="16" xfId="1" applyFont="1" applyFill="1" applyBorder="1" applyAlignment="1" applyProtection="1">
      <alignment horizontal="center" vertical="center" wrapText="1"/>
    </xf>
    <xf numFmtId="0" fontId="2" fillId="2" borderId="17" xfId="1" applyFont="1" applyFill="1" applyBorder="1" applyAlignment="1" applyProtection="1">
      <alignment horizontal="center" vertical="center" wrapText="1"/>
    </xf>
    <xf numFmtId="0" fontId="2" fillId="2" borderId="18" xfId="1" applyFont="1" applyFill="1" applyBorder="1" applyAlignment="1" applyProtection="1">
      <alignment horizontal="center" vertical="center" wrapText="1"/>
    </xf>
    <xf numFmtId="0" fontId="2" fillId="19" borderId="4" xfId="0" applyFont="1" applyFill="1" applyBorder="1" applyAlignment="1" applyProtection="1">
      <alignment horizontal="center" vertical="center" wrapText="1"/>
    </xf>
    <xf numFmtId="0" fontId="2" fillId="19" borderId="37" xfId="0" applyFont="1" applyFill="1" applyBorder="1" applyAlignment="1" applyProtection="1">
      <alignment horizontal="center" vertical="center" wrapText="1"/>
    </xf>
    <xf numFmtId="0" fontId="18" fillId="41" borderId="53" xfId="0" applyFont="1" applyFill="1" applyBorder="1" applyAlignment="1">
      <alignment horizontal="center" vertical="center"/>
    </xf>
    <xf numFmtId="0" fontId="18" fillId="41" borderId="54" xfId="0" applyFont="1" applyFill="1" applyBorder="1" applyAlignment="1">
      <alignment horizontal="center" vertical="center"/>
    </xf>
    <xf numFmtId="0" fontId="18" fillId="41" borderId="55" xfId="0" applyFont="1" applyFill="1" applyBorder="1" applyAlignment="1">
      <alignment horizontal="center" vertical="center"/>
    </xf>
    <xf numFmtId="0" fontId="17" fillId="4" borderId="56" xfId="0" applyFont="1" applyFill="1" applyBorder="1" applyAlignment="1">
      <alignment horizontal="center"/>
    </xf>
    <xf numFmtId="0" fontId="17" fillId="4" borderId="52" xfId="0" applyFont="1" applyFill="1" applyBorder="1" applyAlignment="1">
      <alignment horizontal="center"/>
    </xf>
    <xf numFmtId="0" fontId="20" fillId="8" borderId="66" xfId="0" applyFont="1" applyFill="1" applyBorder="1" applyAlignment="1">
      <alignment horizontal="center" vertical="center"/>
    </xf>
    <xf numFmtId="0" fontId="20" fillId="8" borderId="67" xfId="0" applyFont="1" applyFill="1" applyBorder="1" applyAlignment="1">
      <alignment horizontal="center" vertical="center"/>
    </xf>
    <xf numFmtId="0" fontId="17" fillId="4" borderId="57" xfId="0" applyFont="1" applyFill="1" applyBorder="1" applyAlignment="1">
      <alignment horizontal="center"/>
    </xf>
    <xf numFmtId="0" fontId="17" fillId="4" borderId="58" xfId="0" applyFont="1" applyFill="1" applyBorder="1" applyAlignment="1">
      <alignment horizontal="center"/>
    </xf>
    <xf numFmtId="0" fontId="20" fillId="8" borderId="68" xfId="0" applyFont="1" applyFill="1" applyBorder="1" applyAlignment="1">
      <alignment horizontal="center" vertical="center"/>
    </xf>
    <xf numFmtId="0" fontId="20" fillId="8" borderId="69" xfId="0" applyFont="1" applyFill="1" applyBorder="1" applyAlignment="1">
      <alignment horizontal="center" vertical="center"/>
    </xf>
    <xf numFmtId="0" fontId="2" fillId="0" borderId="8" xfId="1" applyFont="1" applyBorder="1" applyAlignment="1" applyProtection="1">
      <alignment horizontal="center" vertical="center" wrapText="1"/>
    </xf>
    <xf numFmtId="0" fontId="2" fillId="0" borderId="10" xfId="1" applyFont="1" applyBorder="1" applyAlignment="1" applyProtection="1">
      <alignment horizontal="center" vertical="center" wrapText="1"/>
    </xf>
    <xf numFmtId="0" fontId="2" fillId="0" borderId="11" xfId="1" applyFont="1" applyBorder="1" applyAlignment="1" applyProtection="1">
      <alignment horizontal="center" vertical="center" wrapText="1"/>
    </xf>
    <xf numFmtId="0" fontId="2" fillId="0" borderId="12" xfId="1" applyFont="1" applyBorder="1" applyAlignment="1" applyProtection="1">
      <alignment horizontal="center" vertical="center" wrapText="1"/>
    </xf>
    <xf numFmtId="0" fontId="9" fillId="0" borderId="13" xfId="1" applyFont="1" applyBorder="1" applyAlignment="1" applyProtection="1">
      <alignment horizontal="center" vertical="center" wrapText="1"/>
    </xf>
    <xf numFmtId="0" fontId="9" fillId="0" borderId="15" xfId="1" applyFont="1" applyBorder="1" applyAlignment="1" applyProtection="1">
      <alignment horizontal="center" vertical="center" wrapText="1"/>
    </xf>
    <xf numFmtId="0" fontId="19" fillId="19" borderId="41" xfId="0" applyFont="1" applyFill="1" applyBorder="1" applyAlignment="1" applyProtection="1">
      <alignment horizontal="center" vertical="center" wrapText="1"/>
    </xf>
    <xf numFmtId="0" fontId="19" fillId="19" borderId="42" xfId="0" applyFont="1" applyFill="1" applyBorder="1" applyAlignment="1" applyProtection="1">
      <alignment horizontal="center" vertical="center" wrapText="1"/>
    </xf>
    <xf numFmtId="0" fontId="19" fillId="19" borderId="43" xfId="0" applyFont="1" applyFill="1" applyBorder="1" applyAlignment="1" applyProtection="1">
      <alignment horizontal="center" vertical="center" wrapText="1"/>
    </xf>
    <xf numFmtId="0" fontId="2" fillId="2" borderId="19" xfId="1" applyFont="1" applyFill="1" applyBorder="1" applyAlignment="1" applyProtection="1">
      <alignment horizontal="center" vertical="center" wrapText="1"/>
    </xf>
    <xf numFmtId="0" fontId="2" fillId="2" borderId="32" xfId="1" applyFont="1" applyFill="1" applyBorder="1" applyAlignment="1" applyProtection="1">
      <alignment horizontal="center" vertical="center" wrapText="1"/>
    </xf>
    <xf numFmtId="0" fontId="2" fillId="2" borderId="33" xfId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19" xfId="1" applyFont="1" applyFill="1" applyBorder="1" applyAlignment="1" applyProtection="1">
      <alignment horizontal="center" vertical="center" textRotation="90" wrapText="1"/>
    </xf>
    <xf numFmtId="0" fontId="2" fillId="2" borderId="32" xfId="1" applyFont="1" applyFill="1" applyBorder="1" applyAlignment="1" applyProtection="1">
      <alignment horizontal="center" vertical="center" textRotation="90" wrapText="1"/>
    </xf>
    <xf numFmtId="0" fontId="2" fillId="2" borderId="33" xfId="1" applyFont="1" applyFill="1" applyBorder="1" applyAlignment="1" applyProtection="1">
      <alignment horizontal="center" vertical="center" textRotation="90" wrapText="1"/>
    </xf>
    <xf numFmtId="0" fontId="43" fillId="0" borderId="8" xfId="1" applyFont="1" applyBorder="1" applyAlignment="1" applyProtection="1">
      <alignment horizontal="center" vertical="center" wrapText="1"/>
    </xf>
    <xf numFmtId="0" fontId="43" fillId="0" borderId="9" xfId="1" applyFont="1" applyBorder="1" applyAlignment="1" applyProtection="1">
      <alignment horizontal="center" vertical="center" wrapText="1"/>
    </xf>
    <xf numFmtId="0" fontId="43" fillId="0" borderId="10" xfId="1" applyFont="1" applyBorder="1" applyAlignment="1" applyProtection="1">
      <alignment horizontal="center" vertical="center" wrapText="1"/>
    </xf>
    <xf numFmtId="0" fontId="43" fillId="0" borderId="13" xfId="1" applyFont="1" applyBorder="1" applyAlignment="1" applyProtection="1">
      <alignment horizontal="center" vertical="center" wrapText="1"/>
    </xf>
    <xf numFmtId="0" fontId="43" fillId="0" borderId="14" xfId="1" applyFont="1" applyBorder="1" applyAlignment="1" applyProtection="1">
      <alignment horizontal="center" vertical="center" wrapText="1"/>
    </xf>
    <xf numFmtId="0" fontId="43" fillId="0" borderId="15" xfId="1" applyFont="1" applyBorder="1" applyAlignment="1" applyProtection="1">
      <alignment horizontal="center" vertical="center" wrapText="1"/>
    </xf>
    <xf numFmtId="0" fontId="47" fillId="0" borderId="42" xfId="1" applyFont="1" applyBorder="1" applyAlignment="1" applyProtection="1">
      <alignment horizontal="center" vertical="center" wrapText="1"/>
    </xf>
    <xf numFmtId="0" fontId="47" fillId="0" borderId="43" xfId="1" applyFont="1" applyBorder="1" applyAlignment="1" applyProtection="1">
      <alignment horizontal="center" vertical="center" wrapText="1"/>
    </xf>
    <xf numFmtId="0" fontId="13" fillId="39" borderId="8" xfId="1" applyFont="1" applyFill="1" applyBorder="1" applyAlignment="1" applyProtection="1">
      <alignment horizontal="center" vertical="center" wrapText="1"/>
    </xf>
    <xf numFmtId="0" fontId="13" fillId="39" borderId="9" xfId="1" applyFont="1" applyFill="1" applyBorder="1" applyAlignment="1" applyProtection="1">
      <alignment horizontal="center" vertical="center" wrapText="1"/>
    </xf>
    <xf numFmtId="0" fontId="13" fillId="39" borderId="13" xfId="1" applyFont="1" applyFill="1" applyBorder="1" applyAlignment="1" applyProtection="1">
      <alignment horizontal="center" vertical="center" wrapText="1"/>
    </xf>
    <xf numFmtId="0" fontId="13" fillId="39" borderId="14" xfId="1" applyFont="1" applyFill="1" applyBorder="1" applyAlignment="1" applyProtection="1">
      <alignment horizontal="center" vertical="center" wrapText="1"/>
    </xf>
    <xf numFmtId="14" fontId="13" fillId="39" borderId="8" xfId="1" applyNumberFormat="1" applyFont="1" applyFill="1" applyBorder="1" applyAlignment="1" applyProtection="1">
      <alignment horizontal="center" vertical="center" wrapText="1"/>
    </xf>
    <xf numFmtId="0" fontId="13" fillId="39" borderId="10" xfId="1" applyFont="1" applyFill="1" applyBorder="1" applyAlignment="1" applyProtection="1">
      <alignment horizontal="center" vertical="center" wrapText="1"/>
    </xf>
    <xf numFmtId="0" fontId="13" fillId="39" borderId="15" xfId="1" applyFont="1" applyFill="1" applyBorder="1" applyAlignment="1" applyProtection="1">
      <alignment horizontal="center" vertical="center" wrapText="1"/>
    </xf>
    <xf numFmtId="166" fontId="0" fillId="0" borderId="41" xfId="0" applyNumberFormat="1" applyBorder="1" applyAlignment="1" applyProtection="1">
      <alignment horizontal="center" vertical="center" wrapText="1"/>
    </xf>
    <xf numFmtId="166" fontId="0" fillId="0" borderId="43" xfId="0" applyNumberFormat="1" applyBorder="1" applyAlignment="1" applyProtection="1">
      <alignment horizontal="center" vertical="center" wrapText="1"/>
    </xf>
    <xf numFmtId="0" fontId="0" fillId="8" borderId="0" xfId="0" applyFill="1" applyBorder="1" applyAlignment="1" applyProtection="1">
      <alignment horizontal="center" vertical="center"/>
    </xf>
    <xf numFmtId="0" fontId="15" fillId="8" borderId="0" xfId="0" applyFont="1" applyFill="1" applyBorder="1" applyAlignment="1" applyProtection="1">
      <alignment horizontal="center"/>
    </xf>
    <xf numFmtId="0" fontId="0" fillId="8" borderId="0" xfId="0" applyFill="1" applyBorder="1" applyAlignment="1" applyProtection="1">
      <alignment horizontal="center"/>
    </xf>
    <xf numFmtId="0" fontId="10" fillId="2" borderId="32" xfId="1" applyFont="1" applyFill="1" applyBorder="1" applyAlignment="1" applyProtection="1">
      <alignment horizontal="center" vertical="center" wrapText="1"/>
    </xf>
    <xf numFmtId="0" fontId="10" fillId="2" borderId="33" xfId="1" applyFont="1" applyFill="1" applyBorder="1" applyAlignment="1" applyProtection="1">
      <alignment horizontal="center" vertical="center" wrapText="1"/>
    </xf>
    <xf numFmtId="0" fontId="19" fillId="0" borderId="41" xfId="0" applyFont="1" applyBorder="1" applyAlignment="1" applyProtection="1">
      <alignment horizontal="center" vertical="center" wrapText="1"/>
    </xf>
    <xf numFmtId="0" fontId="19" fillId="0" borderId="42" xfId="0" applyFont="1" applyBorder="1" applyAlignment="1" applyProtection="1">
      <alignment horizontal="center" vertical="center" wrapText="1"/>
    </xf>
    <xf numFmtId="0" fontId="19" fillId="0" borderId="43" xfId="0" applyFont="1" applyBorder="1" applyAlignment="1" applyProtection="1">
      <alignment horizontal="center" vertical="center" wrapText="1"/>
    </xf>
    <xf numFmtId="166" fontId="15" fillId="0" borderId="9" xfId="0" applyNumberFormat="1" applyFont="1" applyBorder="1" applyAlignment="1" applyProtection="1">
      <alignment horizontal="center" wrapText="1"/>
    </xf>
    <xf numFmtId="166" fontId="15" fillId="0" borderId="10" xfId="0" applyNumberFormat="1" applyFont="1" applyBorder="1" applyAlignment="1" applyProtection="1">
      <alignment horizontal="center" wrapText="1"/>
    </xf>
    <xf numFmtId="166" fontId="15" fillId="0" borderId="14" xfId="0" applyNumberFormat="1" applyFont="1" applyBorder="1" applyAlignment="1" applyProtection="1">
      <alignment horizontal="center" wrapText="1"/>
    </xf>
    <xf numFmtId="166" fontId="15" fillId="0" borderId="15" xfId="0" applyNumberFormat="1" applyFont="1" applyBorder="1" applyAlignment="1" applyProtection="1">
      <alignment horizontal="center" wrapText="1"/>
    </xf>
    <xf numFmtId="166" fontId="0" fillId="0" borderId="42" xfId="0" applyNumberFormat="1" applyBorder="1" applyAlignment="1" applyProtection="1">
      <alignment horizontal="center" vertical="center" wrapText="1"/>
    </xf>
    <xf numFmtId="0" fontId="15" fillId="0" borderId="8" xfId="0" applyFont="1" applyBorder="1" applyAlignment="1" applyProtection="1">
      <alignment horizontal="center"/>
    </xf>
    <xf numFmtId="0" fontId="15" fillId="0" borderId="9" xfId="0" applyFont="1" applyBorder="1" applyAlignment="1" applyProtection="1">
      <alignment horizontal="center"/>
    </xf>
    <xf numFmtId="0" fontId="15" fillId="0" borderId="13" xfId="0" applyFont="1" applyBorder="1" applyAlignment="1" applyProtection="1">
      <alignment horizontal="center"/>
    </xf>
    <xf numFmtId="0" fontId="15" fillId="0" borderId="14" xfId="0" applyFont="1" applyBorder="1" applyAlignment="1" applyProtection="1">
      <alignment horizontal="center"/>
    </xf>
    <xf numFmtId="0" fontId="0" fillId="0" borderId="41" xfId="0" applyBorder="1" applyAlignment="1" applyProtection="1">
      <alignment horizontal="center" vertical="center" wrapText="1"/>
    </xf>
    <xf numFmtId="0" fontId="0" fillId="0" borderId="42" xfId="0" applyBorder="1" applyAlignment="1" applyProtection="1">
      <alignment horizontal="center" vertical="center" wrapText="1"/>
    </xf>
    <xf numFmtId="0" fontId="0" fillId="0" borderId="43" xfId="0" applyBorder="1" applyAlignment="1" applyProtection="1">
      <alignment horizontal="center" vertical="center" wrapText="1"/>
    </xf>
    <xf numFmtId="0" fontId="21" fillId="13" borderId="29" xfId="0" applyFont="1" applyFill="1" applyBorder="1" applyAlignment="1">
      <alignment horizontal="center" vertical="center"/>
    </xf>
    <xf numFmtId="0" fontId="21" fillId="13" borderId="31" xfId="0" applyFont="1" applyFill="1" applyBorder="1" applyAlignment="1">
      <alignment horizontal="center" vertical="center"/>
    </xf>
    <xf numFmtId="0" fontId="15" fillId="0" borderId="41" xfId="0" applyFont="1" applyBorder="1" applyAlignment="1">
      <alignment horizontal="center"/>
    </xf>
    <xf numFmtId="0" fontId="15" fillId="0" borderId="42" xfId="0" applyFont="1" applyBorder="1" applyAlignment="1">
      <alignment horizontal="center"/>
    </xf>
    <xf numFmtId="0" fontId="15" fillId="0" borderId="43" xfId="0" applyFont="1" applyBorder="1" applyAlignment="1">
      <alignment horizontal="center"/>
    </xf>
  </cellXfs>
  <cellStyles count="376">
    <cellStyle name="%" xfId="1"/>
    <cellStyle name="% 2" xfId="2"/>
    <cellStyle name="% 2 2" xfId="3"/>
    <cellStyle name="% 2 2 2" xfId="165"/>
    <cellStyle name="% 2 3" xfId="87"/>
    <cellStyle name="% 3" xfId="164"/>
    <cellStyle name="% 4" xfId="86"/>
    <cellStyle name="%_RC-3B" xfId="5"/>
    <cellStyle name="%_RC-3B 2" xfId="74"/>
    <cellStyle name="%_RC-3B 2 2" xfId="166"/>
    <cellStyle name="%_RC-3B 3" xfId="88"/>
    <cellStyle name="%_RC-3B_ENLACES P-P" xfId="157"/>
    <cellStyle name="%_RC-3B_ENLACES P-P 2" xfId="235"/>
    <cellStyle name="20% - Accent1" xfId="6"/>
    <cellStyle name="20% - Accent1 2" xfId="167"/>
    <cellStyle name="20% - Accent1 3" xfId="89"/>
    <cellStyle name="20% - Accent2" xfId="7"/>
    <cellStyle name="20% - Accent2 2" xfId="168"/>
    <cellStyle name="20% - Accent2 3" xfId="90"/>
    <cellStyle name="20% - Accent3" xfId="8"/>
    <cellStyle name="20% - Accent3 2" xfId="169"/>
    <cellStyle name="20% - Accent3 3" xfId="91"/>
    <cellStyle name="20% - Accent4" xfId="9"/>
    <cellStyle name="20% - Accent4 2" xfId="170"/>
    <cellStyle name="20% - Accent4 3" xfId="92"/>
    <cellStyle name="20% - Accent5" xfId="10"/>
    <cellStyle name="20% - Accent5 2" xfId="171"/>
    <cellStyle name="20% - Accent5 3" xfId="93"/>
    <cellStyle name="20% - Accent6" xfId="11"/>
    <cellStyle name="20% - Accent6 2" xfId="172"/>
    <cellStyle name="20% - Accent6 3" xfId="94"/>
    <cellStyle name="40% - Accent1" xfId="12"/>
    <cellStyle name="40% - Accent1 2" xfId="173"/>
    <cellStyle name="40% - Accent1 3" xfId="95"/>
    <cellStyle name="40% - Accent2" xfId="13"/>
    <cellStyle name="40% - Accent2 2" xfId="174"/>
    <cellStyle name="40% - Accent2 3" xfId="96"/>
    <cellStyle name="40% - Accent3" xfId="14"/>
    <cellStyle name="40% - Accent3 2" xfId="175"/>
    <cellStyle name="40% - Accent3 3" xfId="97"/>
    <cellStyle name="40% - Accent4" xfId="15"/>
    <cellStyle name="40% - Accent4 2" xfId="176"/>
    <cellStyle name="40% - Accent4 3" xfId="98"/>
    <cellStyle name="40% - Accent5" xfId="16"/>
    <cellStyle name="40% - Accent5 2" xfId="177"/>
    <cellStyle name="40% - Accent5 3" xfId="99"/>
    <cellStyle name="40% - Accent6" xfId="17"/>
    <cellStyle name="40% - Accent6 2" xfId="178"/>
    <cellStyle name="40% - Accent6 3" xfId="100"/>
    <cellStyle name="60% - Accent1" xfId="18"/>
    <cellStyle name="60% - Accent1 2" xfId="179"/>
    <cellStyle name="60% - Accent1 3" xfId="101"/>
    <cellStyle name="60% - Accent2" xfId="19"/>
    <cellStyle name="60% - Accent2 2" xfId="180"/>
    <cellStyle name="60% - Accent2 3" xfId="102"/>
    <cellStyle name="60% - Accent3" xfId="20"/>
    <cellStyle name="60% - Accent3 2" xfId="181"/>
    <cellStyle name="60% - Accent3 3" xfId="103"/>
    <cellStyle name="60% - Accent4" xfId="21"/>
    <cellStyle name="60% - Accent4 2" xfId="182"/>
    <cellStyle name="60% - Accent4 3" xfId="104"/>
    <cellStyle name="60% - Accent5" xfId="22"/>
    <cellStyle name="60% - Accent5 2" xfId="183"/>
    <cellStyle name="60% - Accent5 3" xfId="105"/>
    <cellStyle name="60% - Accent6" xfId="23"/>
    <cellStyle name="60% - Accent6 2" xfId="184"/>
    <cellStyle name="60% - Accent6 3" xfId="106"/>
    <cellStyle name="Accent1" xfId="24"/>
    <cellStyle name="Accent1 2" xfId="185"/>
    <cellStyle name="Accent1 3" xfId="107"/>
    <cellStyle name="Accent2" xfId="25"/>
    <cellStyle name="Accent2 2" xfId="186"/>
    <cellStyle name="Accent2 3" xfId="108"/>
    <cellStyle name="Accent3" xfId="26"/>
    <cellStyle name="Accent3 2" xfId="187"/>
    <cellStyle name="Accent3 3" xfId="109"/>
    <cellStyle name="Accent4" xfId="27"/>
    <cellStyle name="Accent4 2" xfId="188"/>
    <cellStyle name="Accent4 3" xfId="110"/>
    <cellStyle name="Accent5" xfId="28"/>
    <cellStyle name="Accent5 2" xfId="189"/>
    <cellStyle name="Accent5 3" xfId="111"/>
    <cellStyle name="Accent6" xfId="29"/>
    <cellStyle name="Accent6 2" xfId="190"/>
    <cellStyle name="Accent6 3" xfId="112"/>
    <cellStyle name="Bad" xfId="30"/>
    <cellStyle name="Bad 2" xfId="191"/>
    <cellStyle name="Bad 3" xfId="113"/>
    <cellStyle name="Calculation" xfId="31"/>
    <cellStyle name="Calculation 2" xfId="192"/>
    <cellStyle name="Calculation 2 2" xfId="244"/>
    <cellStyle name="Calculation 2 2 2" xfId="266"/>
    <cellStyle name="Calculation 2 2 2 2" xfId="310"/>
    <cellStyle name="Calculation 2 2 2 3" xfId="338"/>
    <cellStyle name="Calculation 2 2 2 4" xfId="368"/>
    <cellStyle name="Calculation 2 2 3" xfId="291"/>
    <cellStyle name="Calculation 2 2 4" xfId="323"/>
    <cellStyle name="Calculation 2 2 5" xfId="282"/>
    <cellStyle name="Calculation 2 2 6" xfId="350"/>
    <cellStyle name="Calculation 2 3" xfId="254"/>
    <cellStyle name="Calculation 2 3 2" xfId="273"/>
    <cellStyle name="Calculation 2 3 2 2" xfId="316"/>
    <cellStyle name="Calculation 2 3 2 3" xfId="344"/>
    <cellStyle name="Calculation 2 3 2 4" xfId="374"/>
    <cellStyle name="Calculation 2 3 3" xfId="298"/>
    <cellStyle name="Calculation 2 3 4" xfId="329"/>
    <cellStyle name="Calculation 2 3 5" xfId="276"/>
    <cellStyle name="Calculation 2 3 6" xfId="356"/>
    <cellStyle name="Calculation 2 4" xfId="260"/>
    <cellStyle name="Calculation 2 4 2" xfId="304"/>
    <cellStyle name="Calculation 2 4 3" xfId="332"/>
    <cellStyle name="Calculation 2 4 4" xfId="362"/>
    <cellStyle name="Calculation 2 5" xfId="284"/>
    <cellStyle name="Calculation 3" xfId="114"/>
    <cellStyle name="Calculation 3 2" xfId="241"/>
    <cellStyle name="Calculation 3 2 2" xfId="264"/>
    <cellStyle name="Calculation 3 2 2 2" xfId="308"/>
    <cellStyle name="Calculation 3 2 2 3" xfId="336"/>
    <cellStyle name="Calculation 3 2 2 4" xfId="366"/>
    <cellStyle name="Calculation 3 2 3" xfId="289"/>
    <cellStyle name="Calculation 3 2 4" xfId="321"/>
    <cellStyle name="Calculation 3 2 5" xfId="84"/>
    <cellStyle name="Calculation 3 2 6" xfId="348"/>
    <cellStyle name="Calculation 3 3" xfId="252"/>
    <cellStyle name="Calculation 3 3 2" xfId="271"/>
    <cellStyle name="Calculation 3 3 2 2" xfId="314"/>
    <cellStyle name="Calculation 3 3 2 3" xfId="342"/>
    <cellStyle name="Calculation 3 3 2 4" xfId="372"/>
    <cellStyle name="Calculation 3 3 3" xfId="296"/>
    <cellStyle name="Calculation 3 3 4" xfId="327"/>
    <cellStyle name="Calculation 3 3 5" xfId="293"/>
    <cellStyle name="Calculation 3 3 6" xfId="354"/>
    <cellStyle name="Calculation 3 4" xfId="258"/>
    <cellStyle name="Calculation 3 4 2" xfId="302"/>
    <cellStyle name="Calculation 3 4 3" xfId="78"/>
    <cellStyle name="Calculation 3 4 4" xfId="360"/>
    <cellStyle name="Calculation 3 5" xfId="278"/>
    <cellStyle name="Calculation 4" xfId="238"/>
    <cellStyle name="Calculation 4 2" xfId="262"/>
    <cellStyle name="Calculation 4 2 2" xfId="306"/>
    <cellStyle name="Calculation 4 2 3" xfId="334"/>
    <cellStyle name="Calculation 4 2 4" xfId="364"/>
    <cellStyle name="Calculation 4 3" xfId="287"/>
    <cellStyle name="Calculation 4 4" xfId="319"/>
    <cellStyle name="Calculation 4 5" xfId="277"/>
    <cellStyle name="Calculation 4 6" xfId="346"/>
    <cellStyle name="Calculation 5" xfId="250"/>
    <cellStyle name="Calculation 5 2" xfId="269"/>
    <cellStyle name="Calculation 5 2 2" xfId="312"/>
    <cellStyle name="Calculation 5 2 3" xfId="340"/>
    <cellStyle name="Calculation 5 2 4" xfId="370"/>
    <cellStyle name="Calculation 5 3" xfId="294"/>
    <cellStyle name="Calculation 5 4" xfId="325"/>
    <cellStyle name="Calculation 5 5" xfId="80"/>
    <cellStyle name="Calculation 5 6" xfId="352"/>
    <cellStyle name="Calculation 6" xfId="256"/>
    <cellStyle name="Calculation 6 2" xfId="300"/>
    <cellStyle name="Calculation 6 3" xfId="285"/>
    <cellStyle name="Calculation 6 4" xfId="358"/>
    <cellStyle name="Calculation 7" xfId="82"/>
    <cellStyle name="Explanatory Text" xfId="32"/>
    <cellStyle name="Explanatory Text 2" xfId="193"/>
    <cellStyle name="Explanatory Text 3" xfId="115"/>
    <cellStyle name="Heading 1" xfId="33"/>
    <cellStyle name="Heading 1 2" xfId="194"/>
    <cellStyle name="Heading 1 3" xfId="116"/>
    <cellStyle name="Heading 2" xfId="34"/>
    <cellStyle name="Heading 2 2" xfId="195"/>
    <cellStyle name="Heading 2 3" xfId="117"/>
    <cellStyle name="Heading 3" xfId="35"/>
    <cellStyle name="Heading 3 2" xfId="196"/>
    <cellStyle name="Heading 3 2 2" xfId="245"/>
    <cellStyle name="Heading 3 3" xfId="118"/>
    <cellStyle name="Heading 3 3 2" xfId="243"/>
    <cellStyle name="Heading 3 4" xfId="239"/>
    <cellStyle name="Hipervínculo" xfId="248" builtinId="8"/>
    <cellStyle name="Hipervínculo 2" xfId="36"/>
    <cellStyle name="Hipervínculo 2 2" xfId="197"/>
    <cellStyle name="Hipervínculo 2 3" xfId="119"/>
    <cellStyle name="Hipervínculo 3" xfId="37"/>
    <cellStyle name="Hipervínculo 3 2" xfId="198"/>
    <cellStyle name="Hipervínculo 3 3" xfId="120"/>
    <cellStyle name="Hipervínculo 3_ENLACES P-P" xfId="158"/>
    <cellStyle name="Hipervínculo 4" xfId="38"/>
    <cellStyle name="Hipervínculo 4 2" xfId="199"/>
    <cellStyle name="Hipervínculo 4 3" xfId="121"/>
    <cellStyle name="Hipervínculo 4_ENLACES P-P" xfId="159"/>
    <cellStyle name="Jun" xfId="39"/>
    <cellStyle name="Jun 2" xfId="200"/>
    <cellStyle name="Jun 3" xfId="122"/>
    <cellStyle name="Millares 2" xfId="237"/>
    <cellStyle name="Normal" xfId="0" builtinId="0"/>
    <cellStyle name="Normal 10" xfId="40"/>
    <cellStyle name="Normal 10 2" xfId="201"/>
    <cellStyle name="Normal 10 2 2" xfId="247"/>
    <cellStyle name="Normal 10 3" xfId="236"/>
    <cellStyle name="Normal 10 4" xfId="123"/>
    <cellStyle name="Normal 11" xfId="41"/>
    <cellStyle name="Normal 11 2" xfId="202"/>
    <cellStyle name="Normal 11 3" xfId="124"/>
    <cellStyle name="Normal 12" xfId="42"/>
    <cellStyle name="Normal 12 2" xfId="203"/>
    <cellStyle name="Normal 12 3" xfId="125"/>
    <cellStyle name="Normal 13" xfId="43"/>
    <cellStyle name="Normal 13 2" xfId="204"/>
    <cellStyle name="Normal 13 3" xfId="126"/>
    <cellStyle name="Normal 14" xfId="44"/>
    <cellStyle name="Normal 14 2" xfId="205"/>
    <cellStyle name="Normal 14 3" xfId="127"/>
    <cellStyle name="Normal 15" xfId="73"/>
    <cellStyle name="Normal 15 2" xfId="163"/>
    <cellStyle name="Normal 16" xfId="45"/>
    <cellStyle name="Normal 16 2" xfId="206"/>
    <cellStyle name="Normal 16 3" xfId="128"/>
    <cellStyle name="Normal 17" xfId="46"/>
    <cellStyle name="Normal 17 2" xfId="207"/>
    <cellStyle name="Normal 17 3" xfId="129"/>
    <cellStyle name="Normal 18" xfId="85"/>
    <cellStyle name="Normal 19" xfId="249"/>
    <cellStyle name="Normal 19 2" xfId="275"/>
    <cellStyle name="Normal 19 3" xfId="268"/>
    <cellStyle name="Normal 2" xfId="4"/>
    <cellStyle name="Normal 2 10" xfId="47"/>
    <cellStyle name="Normal 2 10 2" xfId="209"/>
    <cellStyle name="Normal 2 10 3" xfId="131"/>
    <cellStyle name="Normal 2 11" xfId="48"/>
    <cellStyle name="Normal 2 11 2" xfId="210"/>
    <cellStyle name="Normal 2 11 3" xfId="132"/>
    <cellStyle name="Normal 2 12" xfId="49"/>
    <cellStyle name="Normal 2 12 2" xfId="211"/>
    <cellStyle name="Normal 2 12 3" xfId="133"/>
    <cellStyle name="Normal 2 13" xfId="50"/>
    <cellStyle name="Normal 2 13 2" xfId="212"/>
    <cellStyle name="Normal 2 13 3" xfId="134"/>
    <cellStyle name="Normal 2 14" xfId="51"/>
    <cellStyle name="Normal 2 14 2" xfId="213"/>
    <cellStyle name="Normal 2 14 3" xfId="135"/>
    <cellStyle name="Normal 2 15" xfId="52"/>
    <cellStyle name="Normal 2 15 2" xfId="214"/>
    <cellStyle name="Normal 2 15 3" xfId="136"/>
    <cellStyle name="Normal 2 16" xfId="208"/>
    <cellStyle name="Normal 2 17" xfId="130"/>
    <cellStyle name="Normal 2 2" xfId="53"/>
    <cellStyle name="Normal 2 2 2" xfId="215"/>
    <cellStyle name="Normal 2 2 3" xfId="137"/>
    <cellStyle name="Normal 2 3" xfId="54"/>
    <cellStyle name="Normal 2 3 2" xfId="216"/>
    <cellStyle name="Normal 2 3 3" xfId="138"/>
    <cellStyle name="Normal 2 4" xfId="55"/>
    <cellStyle name="Normal 2 4 2" xfId="217"/>
    <cellStyle name="Normal 2 4 3" xfId="139"/>
    <cellStyle name="Normal 2 5" xfId="56"/>
    <cellStyle name="Normal 2 5 2" xfId="218"/>
    <cellStyle name="Normal 2 5 3" xfId="140"/>
    <cellStyle name="Normal 2 6" xfId="57"/>
    <cellStyle name="Normal 2 6 2" xfId="219"/>
    <cellStyle name="Normal 2 6 3" xfId="141"/>
    <cellStyle name="Normal 2 7" xfId="58"/>
    <cellStyle name="Normal 2 7 2" xfId="220"/>
    <cellStyle name="Normal 2 7 3" xfId="142"/>
    <cellStyle name="Normal 2 8" xfId="59"/>
    <cellStyle name="Normal 2 8 2" xfId="221"/>
    <cellStyle name="Normal 2 8 3" xfId="143"/>
    <cellStyle name="Normal 2 9" xfId="60"/>
    <cellStyle name="Normal 2 9 2" xfId="222"/>
    <cellStyle name="Normal 2 9 3" xfId="144"/>
    <cellStyle name="Normal 2_ENLACES P-P" xfId="160"/>
    <cellStyle name="Normal 22" xfId="61"/>
    <cellStyle name="Normal 22 2" xfId="223"/>
    <cellStyle name="Normal 22 3" xfId="145"/>
    <cellStyle name="Normal 23" xfId="62"/>
    <cellStyle name="Normal 23 2" xfId="75"/>
    <cellStyle name="Normal 23 2 2" xfId="224"/>
    <cellStyle name="Normal 23 3" xfId="146"/>
    <cellStyle name="Normal 23_ENLACES P-P" xfId="161"/>
    <cellStyle name="Normal 3" xfId="63"/>
    <cellStyle name="Normal 3 2" xfId="64"/>
    <cellStyle name="Normal 3 2 2" xfId="226"/>
    <cellStyle name="Normal 3 2 3" xfId="148"/>
    <cellStyle name="Normal 3 3" xfId="225"/>
    <cellStyle name="Normal 3 4" xfId="147"/>
    <cellStyle name="Normal 4" xfId="65"/>
    <cellStyle name="Normal 4 2" xfId="76"/>
    <cellStyle name="Normal 4 2 2" xfId="227"/>
    <cellStyle name="Normal 4 3" xfId="149"/>
    <cellStyle name="Normal 4_ENLACES P-P" xfId="162"/>
    <cellStyle name="Normal 5" xfId="66"/>
    <cellStyle name="Normal 5 2" xfId="228"/>
    <cellStyle name="Normal 5 3" xfId="150"/>
    <cellStyle name="Normal 6" xfId="67"/>
    <cellStyle name="Normal 6 2" xfId="229"/>
    <cellStyle name="Normal 6 3" xfId="151"/>
    <cellStyle name="Normal 7" xfId="68"/>
    <cellStyle name="Normal 7 2" xfId="230"/>
    <cellStyle name="Normal 7 3" xfId="152"/>
    <cellStyle name="Normal 8" xfId="69"/>
    <cellStyle name="Normal 8 2" xfId="231"/>
    <cellStyle name="Normal 8 3" xfId="153"/>
    <cellStyle name="Normal 9" xfId="70"/>
    <cellStyle name="Normal 9 2" xfId="232"/>
    <cellStyle name="Normal 9 3" xfId="154"/>
    <cellStyle name="Output" xfId="71"/>
    <cellStyle name="Output 2" xfId="233"/>
    <cellStyle name="Output 2 2" xfId="246"/>
    <cellStyle name="Output 2 2 2" xfId="267"/>
    <cellStyle name="Output 2 2 2 2" xfId="311"/>
    <cellStyle name="Output 2 2 2 3" xfId="339"/>
    <cellStyle name="Output 2 2 2 4" xfId="369"/>
    <cellStyle name="Output 2 2 3" xfId="292"/>
    <cellStyle name="Output 2 2 4" xfId="324"/>
    <cellStyle name="Output 2 2 5" xfId="318"/>
    <cellStyle name="Output 2 2 6" xfId="351"/>
    <cellStyle name="Output 2 3" xfId="255"/>
    <cellStyle name="Output 2 3 2" xfId="274"/>
    <cellStyle name="Output 2 3 2 2" xfId="317"/>
    <cellStyle name="Output 2 3 2 3" xfId="345"/>
    <cellStyle name="Output 2 3 2 4" xfId="375"/>
    <cellStyle name="Output 2 3 3" xfId="299"/>
    <cellStyle name="Output 2 3 4" xfId="330"/>
    <cellStyle name="Output 2 3 5" xfId="83"/>
    <cellStyle name="Output 2 3 6" xfId="357"/>
    <cellStyle name="Output 2 4" xfId="261"/>
    <cellStyle name="Output 2 4 2" xfId="305"/>
    <cellStyle name="Output 2 4 3" xfId="333"/>
    <cellStyle name="Output 2 4 4" xfId="363"/>
    <cellStyle name="Output 2 5" xfId="286"/>
    <cellStyle name="Output 3" xfId="155"/>
    <cellStyle name="Output 3 2" xfId="242"/>
    <cellStyle name="Output 3 2 2" xfId="265"/>
    <cellStyle name="Output 3 2 2 2" xfId="309"/>
    <cellStyle name="Output 3 2 2 3" xfId="337"/>
    <cellStyle name="Output 3 2 2 4" xfId="367"/>
    <cellStyle name="Output 3 2 3" xfId="290"/>
    <cellStyle name="Output 3 2 4" xfId="322"/>
    <cellStyle name="Output 3 2 5" xfId="79"/>
    <cellStyle name="Output 3 2 6" xfId="349"/>
    <cellStyle name="Output 3 3" xfId="253"/>
    <cellStyle name="Output 3 3 2" xfId="272"/>
    <cellStyle name="Output 3 3 2 2" xfId="315"/>
    <cellStyle name="Output 3 3 2 3" xfId="343"/>
    <cellStyle name="Output 3 3 2 4" xfId="373"/>
    <cellStyle name="Output 3 3 3" xfId="297"/>
    <cellStyle name="Output 3 3 4" xfId="328"/>
    <cellStyle name="Output 3 3 5" xfId="283"/>
    <cellStyle name="Output 3 3 6" xfId="355"/>
    <cellStyle name="Output 3 4" xfId="259"/>
    <cellStyle name="Output 3 4 2" xfId="303"/>
    <cellStyle name="Output 3 4 3" xfId="331"/>
    <cellStyle name="Output 3 4 4" xfId="361"/>
    <cellStyle name="Output 3 5" xfId="281"/>
    <cellStyle name="Output 4" xfId="240"/>
    <cellStyle name="Output 4 2" xfId="263"/>
    <cellStyle name="Output 4 2 2" xfId="307"/>
    <cellStyle name="Output 4 2 3" xfId="335"/>
    <cellStyle name="Output 4 2 4" xfId="365"/>
    <cellStyle name="Output 4 3" xfId="288"/>
    <cellStyle name="Output 4 4" xfId="320"/>
    <cellStyle name="Output 4 5" xfId="81"/>
    <cellStyle name="Output 4 6" xfId="347"/>
    <cellStyle name="Output 5" xfId="251"/>
    <cellStyle name="Output 5 2" xfId="270"/>
    <cellStyle name="Output 5 2 2" xfId="313"/>
    <cellStyle name="Output 5 2 3" xfId="341"/>
    <cellStyle name="Output 5 2 4" xfId="371"/>
    <cellStyle name="Output 5 3" xfId="295"/>
    <cellStyle name="Output 5 4" xfId="326"/>
    <cellStyle name="Output 5 5" xfId="279"/>
    <cellStyle name="Output 5 6" xfId="353"/>
    <cellStyle name="Output 6" xfId="257"/>
    <cellStyle name="Output 6 2" xfId="301"/>
    <cellStyle name="Output 6 3" xfId="280"/>
    <cellStyle name="Output 6 4" xfId="359"/>
    <cellStyle name="Output 7" xfId="77"/>
    <cellStyle name="Title" xfId="72"/>
    <cellStyle name="Title 2" xfId="234"/>
    <cellStyle name="Title 3" xfId="156"/>
  </cellStyles>
  <dxfs count="0"/>
  <tableStyles count="0" defaultTableStyle="TableStyleMedium2" defaultPivotStyle="PivotStyleLight16"/>
  <colors>
    <mruColors>
      <color rgb="FFD9D9D9"/>
      <color rgb="FF92CDDC"/>
      <color rgb="FF92D050"/>
      <color rgb="FF8DB4E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6</xdr:col>
      <xdr:colOff>9525</xdr:colOff>
      <xdr:row>3</xdr:row>
      <xdr:rowOff>19049</xdr:rowOff>
    </xdr:to>
    <xdr:pic>
      <xdr:nvPicPr>
        <xdr:cNvPr id="2" name="2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190500"/>
          <a:ext cx="2324100" cy="5143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209550</xdr:colOff>
      <xdr:row>3</xdr:row>
      <xdr:rowOff>133350</xdr:rowOff>
    </xdr:from>
    <xdr:to>
      <xdr:col>5</xdr:col>
      <xdr:colOff>2181225</xdr:colOff>
      <xdr:row>6</xdr:row>
      <xdr:rowOff>161925</xdr:rowOff>
    </xdr:to>
    <xdr:sp macro="" textlink="">
      <xdr:nvSpPr>
        <xdr:cNvPr id="3" name="Flecha abajo 2"/>
        <xdr:cNvSpPr/>
      </xdr:nvSpPr>
      <xdr:spPr>
        <a:xfrm>
          <a:off x="6991350" y="771525"/>
          <a:ext cx="1971675" cy="733425"/>
        </a:xfrm>
        <a:prstGeom prst="downArrow">
          <a:avLst/>
        </a:prstGeom>
        <a:solidFill>
          <a:srgbClr val="0000CC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600" b="1"/>
            <a:t>DE</a:t>
          </a:r>
          <a:r>
            <a:rPr lang="es-ES" sz="600" b="1" baseline="0"/>
            <a:t> UN CLICK PARA ACCEDER AL FORMULARIO</a:t>
          </a:r>
          <a:endParaRPr lang="es-ES" sz="6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76200</xdr:colOff>
      <xdr:row>0</xdr:row>
      <xdr:rowOff>142874</xdr:rowOff>
    </xdr:from>
    <xdr:to>
      <xdr:col>18</xdr:col>
      <xdr:colOff>1003822</xdr:colOff>
      <xdr:row>1</xdr:row>
      <xdr:rowOff>161924</xdr:rowOff>
    </xdr:to>
    <xdr:pic>
      <xdr:nvPicPr>
        <xdr:cNvPr id="3" name="2 Imagen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42874"/>
          <a:ext cx="2022997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392199</xdr:colOff>
      <xdr:row>0</xdr:row>
      <xdr:rowOff>201706</xdr:rowOff>
    </xdr:from>
    <xdr:to>
      <xdr:col>19</xdr:col>
      <xdr:colOff>1294608</xdr:colOff>
      <xdr:row>2</xdr:row>
      <xdr:rowOff>387163</xdr:rowOff>
    </xdr:to>
    <xdr:pic>
      <xdr:nvPicPr>
        <xdr:cNvPr id="5" name="4 Imagen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9787" y="201706"/>
          <a:ext cx="2280733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116417</xdr:colOff>
      <xdr:row>0</xdr:row>
      <xdr:rowOff>116417</xdr:rowOff>
    </xdr:from>
    <xdr:to>
      <xdr:col>14</xdr:col>
      <xdr:colOff>1079501</xdr:colOff>
      <xdr:row>2</xdr:row>
      <xdr:rowOff>159212</xdr:rowOff>
    </xdr:to>
    <xdr:pic>
      <xdr:nvPicPr>
        <xdr:cNvPr id="3" name="2 Imagen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8667" y="116417"/>
          <a:ext cx="1852084" cy="4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tabSelected="1" workbookViewId="0"/>
  </sheetViews>
  <sheetFormatPr baseColWidth="10" defaultRowHeight="15" x14ac:dyDescent="0.25"/>
  <cols>
    <col min="1" max="1" width="3" customWidth="1"/>
    <col min="3" max="3" width="3" customWidth="1"/>
    <col min="4" max="4" width="105.5703125" customWidth="1"/>
    <col min="5" max="5" width="3" customWidth="1"/>
    <col min="6" max="6" width="34.7109375" customWidth="1"/>
    <col min="7" max="7" width="3" customWidth="1"/>
  </cols>
  <sheetData>
    <row r="1" spans="1:7" x14ac:dyDescent="0.25">
      <c r="A1" s="236"/>
      <c r="B1" s="227"/>
      <c r="C1" s="227"/>
      <c r="D1" s="227"/>
      <c r="E1" s="227"/>
      <c r="F1" s="227"/>
      <c r="G1" s="249"/>
    </row>
    <row r="2" spans="1:7" x14ac:dyDescent="0.25">
      <c r="A2" s="228"/>
      <c r="B2" s="263" t="s">
        <v>279</v>
      </c>
      <c r="C2" s="263"/>
      <c r="D2" s="263"/>
      <c r="E2" s="230"/>
      <c r="F2" s="230"/>
      <c r="G2" s="250"/>
    </row>
    <row r="3" spans="1:7" ht="24" customHeight="1" x14ac:dyDescent="0.25">
      <c r="A3" s="228"/>
      <c r="B3" s="263"/>
      <c r="C3" s="263"/>
      <c r="D3" s="263"/>
      <c r="E3" s="230"/>
      <c r="F3" s="230"/>
      <c r="G3" s="250"/>
    </row>
    <row r="4" spans="1:7" x14ac:dyDescent="0.25">
      <c r="A4" s="228"/>
      <c r="B4" s="230"/>
      <c r="C4" s="230"/>
      <c r="D4" s="230"/>
      <c r="E4" s="230"/>
      <c r="F4" s="230"/>
      <c r="G4" s="250"/>
    </row>
    <row r="5" spans="1:7" ht="20.25" x14ac:dyDescent="0.25">
      <c r="A5" s="228"/>
      <c r="B5" s="262" t="s">
        <v>280</v>
      </c>
      <c r="C5" s="262"/>
      <c r="D5" s="262"/>
      <c r="E5" s="229"/>
      <c r="F5" s="229"/>
      <c r="G5" s="250"/>
    </row>
    <row r="6" spans="1:7" ht="20.25" x14ac:dyDescent="0.25">
      <c r="A6" s="228"/>
      <c r="B6" s="262" t="s">
        <v>286</v>
      </c>
      <c r="C6" s="262"/>
      <c r="D6" s="262"/>
      <c r="E6" s="237"/>
      <c r="F6" s="237"/>
      <c r="G6" s="250"/>
    </row>
    <row r="7" spans="1:7" x14ac:dyDescent="0.25">
      <c r="A7" s="228"/>
      <c r="B7" s="230"/>
      <c r="C7" s="230"/>
      <c r="D7" s="230"/>
      <c r="E7" s="230"/>
      <c r="F7" s="230"/>
      <c r="G7" s="250"/>
    </row>
    <row r="8" spans="1:7" x14ac:dyDescent="0.25">
      <c r="A8" s="228"/>
      <c r="B8" s="230"/>
      <c r="C8" s="230"/>
      <c r="D8" s="230"/>
      <c r="E8" s="230"/>
      <c r="F8" s="230"/>
      <c r="G8" s="250"/>
    </row>
    <row r="9" spans="1:7" x14ac:dyDescent="0.25">
      <c r="A9" s="228"/>
      <c r="B9" s="233">
        <v>1</v>
      </c>
      <c r="C9" s="230"/>
      <c r="D9" s="234" t="s">
        <v>281</v>
      </c>
      <c r="E9" s="230"/>
      <c r="F9" s="235" t="s">
        <v>282</v>
      </c>
      <c r="G9" s="250"/>
    </row>
    <row r="10" spans="1:7" x14ac:dyDescent="0.25">
      <c r="A10" s="228"/>
      <c r="B10" s="230"/>
      <c r="C10" s="230"/>
      <c r="D10" s="230"/>
      <c r="E10" s="230"/>
      <c r="F10" s="230"/>
      <c r="G10" s="250"/>
    </row>
    <row r="11" spans="1:7" x14ac:dyDescent="0.25">
      <c r="A11" s="228"/>
      <c r="B11" s="233">
        <v>2</v>
      </c>
      <c r="C11" s="230"/>
      <c r="D11" s="234" t="s">
        <v>283</v>
      </c>
      <c r="E11" s="230"/>
      <c r="F11" s="252" t="s">
        <v>289</v>
      </c>
      <c r="G11" s="250"/>
    </row>
    <row r="12" spans="1:7" x14ac:dyDescent="0.25">
      <c r="A12" s="228"/>
      <c r="B12" s="230"/>
      <c r="C12" s="230"/>
      <c r="D12" s="230"/>
      <c r="E12" s="230"/>
      <c r="F12" s="238"/>
      <c r="G12" s="250"/>
    </row>
    <row r="13" spans="1:7" x14ac:dyDescent="0.25">
      <c r="A13" s="228"/>
      <c r="B13" s="233">
        <v>7</v>
      </c>
      <c r="C13" s="230"/>
      <c r="D13" s="234" t="s">
        <v>285</v>
      </c>
      <c r="E13" s="230"/>
      <c r="F13" s="252" t="s">
        <v>284</v>
      </c>
      <c r="G13" s="250"/>
    </row>
    <row r="14" spans="1:7" x14ac:dyDescent="0.25">
      <c r="A14" s="228"/>
      <c r="B14" s="230"/>
      <c r="C14" s="230"/>
      <c r="D14" s="230"/>
      <c r="E14" s="230"/>
      <c r="F14" s="230"/>
      <c r="G14" s="250"/>
    </row>
    <row r="15" spans="1:7" ht="15.75" thickBot="1" x14ac:dyDescent="0.3">
      <c r="A15" s="232"/>
      <c r="B15" s="231"/>
      <c r="C15" s="231"/>
      <c r="D15" s="231"/>
      <c r="E15" s="231"/>
      <c r="F15" s="231"/>
      <c r="G15" s="251"/>
    </row>
  </sheetData>
  <mergeCells count="3">
    <mergeCell ref="B5:D5"/>
    <mergeCell ref="B2:D3"/>
    <mergeCell ref="B6:D6"/>
  </mergeCells>
  <hyperlinks>
    <hyperlink ref="F9" location="'FO-DRE-01'!A1" display="FO-DRE-01"/>
    <hyperlink ref="F11" location="'FO-DRE-21'!A1" display="FO-DRE-21"/>
    <hyperlink ref="F13" location="'FO-DRE-16'!A1" display="FO-DRE-16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S137"/>
  <sheetViews>
    <sheetView zoomScaleNormal="100" workbookViewId="0">
      <selection sqref="A1:B2"/>
    </sheetView>
  </sheetViews>
  <sheetFormatPr baseColWidth="10" defaultRowHeight="15" x14ac:dyDescent="0.25"/>
  <cols>
    <col min="1" max="1" width="11.42578125" style="199"/>
    <col min="2" max="2" width="13" customWidth="1"/>
    <col min="3" max="3" width="13.42578125" customWidth="1"/>
    <col min="4" max="4" width="12.85546875" customWidth="1"/>
    <col min="5" max="5" width="12.85546875" style="165" customWidth="1"/>
    <col min="9" max="9" width="11.42578125" style="156"/>
    <col min="10" max="10" width="28" customWidth="1"/>
    <col min="11" max="17" width="5.140625" customWidth="1"/>
    <col min="18" max="18" width="6.140625" customWidth="1"/>
    <col min="19" max="19" width="16" customWidth="1"/>
  </cols>
  <sheetData>
    <row r="1" spans="1:19" ht="45.75" customHeight="1" x14ac:dyDescent="0.25">
      <c r="A1" s="267" t="s">
        <v>287</v>
      </c>
      <c r="B1" s="268"/>
      <c r="C1" s="271" t="s">
        <v>196</v>
      </c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3"/>
      <c r="P1" s="277"/>
      <c r="Q1" s="277"/>
      <c r="R1" s="277"/>
      <c r="S1" s="278"/>
    </row>
    <row r="2" spans="1:19" s="257" customFormat="1" ht="30" customHeight="1" thickBot="1" x14ac:dyDescent="0.3">
      <c r="A2" s="269"/>
      <c r="B2" s="270"/>
      <c r="C2" s="274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6"/>
      <c r="P2" s="279"/>
      <c r="Q2" s="279"/>
      <c r="R2" s="279"/>
      <c r="S2" s="280"/>
    </row>
    <row r="3" spans="1:19" ht="15.75" thickBot="1" x14ac:dyDescent="0.3">
      <c r="A3" s="223">
        <v>1</v>
      </c>
      <c r="B3" s="222">
        <v>2</v>
      </c>
      <c r="C3" s="146">
        <v>3</v>
      </c>
      <c r="D3" s="146">
        <v>4</v>
      </c>
      <c r="E3" s="197">
        <v>5</v>
      </c>
      <c r="F3" s="146">
        <v>6</v>
      </c>
      <c r="G3" s="144">
        <v>7</v>
      </c>
      <c r="H3" s="147">
        <v>8</v>
      </c>
      <c r="I3" s="162">
        <v>9</v>
      </c>
      <c r="J3" s="147">
        <v>10</v>
      </c>
      <c r="K3" s="286">
        <v>11</v>
      </c>
      <c r="L3" s="287"/>
      <c r="M3" s="287"/>
      <c r="N3" s="287"/>
      <c r="O3" s="287"/>
      <c r="P3" s="287"/>
      <c r="Q3" s="287"/>
      <c r="R3" s="288"/>
      <c r="S3" s="147">
        <v>12</v>
      </c>
    </row>
    <row r="4" spans="1:19" s="165" customFormat="1" ht="15.75" thickBot="1" x14ac:dyDescent="0.3">
      <c r="A4" s="264" t="s">
        <v>200</v>
      </c>
      <c r="B4" s="264" t="s">
        <v>131</v>
      </c>
      <c r="C4" s="264" t="s">
        <v>132</v>
      </c>
      <c r="D4" s="264" t="s">
        <v>133</v>
      </c>
      <c r="E4" s="264" t="s">
        <v>235</v>
      </c>
      <c r="F4" s="264" t="s">
        <v>134</v>
      </c>
      <c r="G4" s="264" t="s">
        <v>135</v>
      </c>
      <c r="H4" s="264" t="s">
        <v>144</v>
      </c>
      <c r="I4" s="264" t="s">
        <v>202</v>
      </c>
      <c r="J4" s="264" t="s">
        <v>203</v>
      </c>
      <c r="K4" s="290" t="s">
        <v>236</v>
      </c>
      <c r="L4" s="291"/>
      <c r="M4" s="291"/>
      <c r="N4" s="291"/>
      <c r="O4" s="291"/>
      <c r="P4" s="291"/>
      <c r="Q4" s="291"/>
      <c r="R4" s="292"/>
      <c r="S4" s="198"/>
    </row>
    <row r="5" spans="1:19" ht="15.75" customHeight="1" thickBot="1" x14ac:dyDescent="0.3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89" t="s">
        <v>0</v>
      </c>
      <c r="L5" s="284"/>
      <c r="M5" s="284"/>
      <c r="N5" s="285"/>
      <c r="O5" s="283" t="s">
        <v>1</v>
      </c>
      <c r="P5" s="284"/>
      <c r="Q5" s="284"/>
      <c r="R5" s="285"/>
      <c r="S5" s="281" t="s">
        <v>237</v>
      </c>
    </row>
    <row r="6" spans="1:19" ht="56.25" customHeight="1" thickBot="1" x14ac:dyDescent="0.3">
      <c r="A6" s="266"/>
      <c r="B6" s="266"/>
      <c r="C6" s="266"/>
      <c r="D6" s="266"/>
      <c r="E6" s="266"/>
      <c r="F6" s="266"/>
      <c r="G6" s="266"/>
      <c r="H6" s="266"/>
      <c r="I6" s="266"/>
      <c r="J6" s="266"/>
      <c r="K6" s="150" t="s">
        <v>13</v>
      </c>
      <c r="L6" s="151" t="s">
        <v>14</v>
      </c>
      <c r="M6" s="151" t="s">
        <v>15</v>
      </c>
      <c r="N6" s="143" t="s">
        <v>16</v>
      </c>
      <c r="O6" s="152" t="s">
        <v>13</v>
      </c>
      <c r="P6" s="151" t="s">
        <v>14</v>
      </c>
      <c r="Q6" s="151" t="s">
        <v>15</v>
      </c>
      <c r="R6" s="143" t="s">
        <v>17</v>
      </c>
      <c r="S6" s="282"/>
    </row>
    <row r="7" spans="1:19" s="81" customFormat="1" ht="37.5" customHeight="1" x14ac:dyDescent="0.25">
      <c r="A7" s="174" t="s">
        <v>161</v>
      </c>
      <c r="B7" s="47" t="s">
        <v>61</v>
      </c>
      <c r="C7" s="47">
        <v>2500</v>
      </c>
      <c r="D7" s="47">
        <v>10</v>
      </c>
      <c r="E7" s="170"/>
      <c r="F7" s="47" t="s">
        <v>101</v>
      </c>
      <c r="G7" s="47" t="s">
        <v>243</v>
      </c>
      <c r="H7" s="47" t="s">
        <v>179</v>
      </c>
      <c r="I7" s="47" t="s">
        <v>204</v>
      </c>
      <c r="J7" s="47" t="s">
        <v>199</v>
      </c>
      <c r="K7" s="148">
        <v>0</v>
      </c>
      <c r="L7" s="148">
        <v>3</v>
      </c>
      <c r="M7" s="149">
        <v>14.2</v>
      </c>
      <c r="N7" s="148" t="s">
        <v>19</v>
      </c>
      <c r="O7" s="148">
        <v>79</v>
      </c>
      <c r="P7" s="148">
        <v>14</v>
      </c>
      <c r="Q7" s="149">
        <v>15.3</v>
      </c>
      <c r="R7" s="8" t="s">
        <v>17</v>
      </c>
      <c r="S7" s="153" t="s">
        <v>229</v>
      </c>
    </row>
    <row r="8" spans="1:19" s="81" customFormat="1" ht="37.5" customHeight="1" x14ac:dyDescent="0.25">
      <c r="A8" s="174" t="s">
        <v>175</v>
      </c>
      <c r="B8" s="170" t="s">
        <v>63</v>
      </c>
      <c r="C8" s="170">
        <v>2500</v>
      </c>
      <c r="D8" s="170">
        <v>15</v>
      </c>
      <c r="E8" s="170"/>
      <c r="F8" s="170" t="s">
        <v>105</v>
      </c>
      <c r="G8" s="170" t="s">
        <v>219</v>
      </c>
      <c r="H8" s="170" t="s">
        <v>219</v>
      </c>
      <c r="I8" s="170" t="s">
        <v>222</v>
      </c>
      <c r="J8" s="170" t="s">
        <v>211</v>
      </c>
      <c r="K8" s="172">
        <v>0</v>
      </c>
      <c r="L8" s="172">
        <v>3</v>
      </c>
      <c r="M8" s="173">
        <v>14.2</v>
      </c>
      <c r="N8" s="172" t="s">
        <v>19</v>
      </c>
      <c r="O8" s="172">
        <v>79</v>
      </c>
      <c r="P8" s="172">
        <v>14</v>
      </c>
      <c r="Q8" s="173">
        <v>15.3</v>
      </c>
      <c r="R8" s="8" t="s">
        <v>17</v>
      </c>
      <c r="S8" s="153"/>
    </row>
    <row r="9" spans="1:19" s="81" customFormat="1" ht="37.5" customHeight="1" x14ac:dyDescent="0.25">
      <c r="A9" s="174" t="s">
        <v>205</v>
      </c>
      <c r="B9" s="170" t="s">
        <v>64</v>
      </c>
      <c r="C9" s="170">
        <v>2500</v>
      </c>
      <c r="D9" s="170">
        <v>20</v>
      </c>
      <c r="E9" s="170"/>
      <c r="F9" s="170" t="s">
        <v>100</v>
      </c>
      <c r="G9" s="128" t="s">
        <v>181</v>
      </c>
      <c r="H9" s="128" t="s">
        <v>181</v>
      </c>
      <c r="I9" s="170" t="s">
        <v>223</v>
      </c>
      <c r="J9" s="170" t="s">
        <v>212</v>
      </c>
      <c r="K9" s="172">
        <v>0</v>
      </c>
      <c r="L9" s="172">
        <v>3</v>
      </c>
      <c r="M9" s="173">
        <v>14.2</v>
      </c>
      <c r="N9" s="172" t="s">
        <v>19</v>
      </c>
      <c r="O9" s="172">
        <v>79</v>
      </c>
      <c r="P9" s="172">
        <v>14</v>
      </c>
      <c r="Q9" s="173">
        <v>15.3</v>
      </c>
      <c r="R9" s="8" t="s">
        <v>17</v>
      </c>
      <c r="S9" s="153"/>
    </row>
    <row r="10" spans="1:19" s="81" customFormat="1" ht="37.5" customHeight="1" x14ac:dyDescent="0.25">
      <c r="A10" s="174" t="s">
        <v>206</v>
      </c>
      <c r="B10" s="170" t="s">
        <v>65</v>
      </c>
      <c r="C10" s="170">
        <v>2500</v>
      </c>
      <c r="D10" s="170">
        <v>25</v>
      </c>
      <c r="E10" s="170"/>
      <c r="F10" s="170" t="s">
        <v>103</v>
      </c>
      <c r="G10" s="47" t="s">
        <v>190</v>
      </c>
      <c r="H10" s="47" t="s">
        <v>190</v>
      </c>
      <c r="I10" s="170" t="s">
        <v>224</v>
      </c>
      <c r="J10" s="170" t="s">
        <v>213</v>
      </c>
      <c r="K10" s="172">
        <v>0</v>
      </c>
      <c r="L10" s="172">
        <v>3</v>
      </c>
      <c r="M10" s="173">
        <v>14.2</v>
      </c>
      <c r="N10" s="172" t="s">
        <v>19</v>
      </c>
      <c r="O10" s="148">
        <v>78</v>
      </c>
      <c r="P10" s="148">
        <v>7</v>
      </c>
      <c r="Q10" s="149">
        <v>12.2</v>
      </c>
      <c r="R10" s="9" t="s">
        <v>17</v>
      </c>
      <c r="S10" s="153"/>
    </row>
    <row r="11" spans="1:19" s="81" customFormat="1" ht="37.5" customHeight="1" x14ac:dyDescent="0.25">
      <c r="A11" s="174" t="s">
        <v>207</v>
      </c>
      <c r="B11" s="170" t="s">
        <v>65</v>
      </c>
      <c r="C11" s="170">
        <v>2500</v>
      </c>
      <c r="D11" s="170">
        <v>30</v>
      </c>
      <c r="E11" s="170"/>
      <c r="F11" s="170" t="s">
        <v>100</v>
      </c>
      <c r="G11" s="170" t="s">
        <v>217</v>
      </c>
      <c r="H11" s="170" t="s">
        <v>217</v>
      </c>
      <c r="I11" s="170" t="s">
        <v>218</v>
      </c>
      <c r="J11" s="170" t="s">
        <v>214</v>
      </c>
      <c r="K11" s="172">
        <v>0</v>
      </c>
      <c r="L11" s="172">
        <v>3</v>
      </c>
      <c r="M11" s="173">
        <v>15.2</v>
      </c>
      <c r="N11" s="172" t="s">
        <v>19</v>
      </c>
      <c r="O11" s="172">
        <v>78</v>
      </c>
      <c r="P11" s="148">
        <v>8</v>
      </c>
      <c r="Q11" s="173">
        <v>13.2</v>
      </c>
      <c r="R11" s="8" t="s">
        <v>17</v>
      </c>
      <c r="S11" s="153"/>
    </row>
    <row r="12" spans="1:19" s="81" customFormat="1" ht="37.5" customHeight="1" x14ac:dyDescent="0.25">
      <c r="A12" s="174" t="s">
        <v>208</v>
      </c>
      <c r="B12" s="170" t="s">
        <v>65</v>
      </c>
      <c r="C12" s="170">
        <v>2500</v>
      </c>
      <c r="D12" s="170">
        <v>35</v>
      </c>
      <c r="E12" s="170"/>
      <c r="F12" s="170" t="s">
        <v>105</v>
      </c>
      <c r="G12" s="170" t="s">
        <v>219</v>
      </c>
      <c r="H12" s="170" t="s">
        <v>219</v>
      </c>
      <c r="I12" s="170" t="s">
        <v>225</v>
      </c>
      <c r="J12" s="170" t="s">
        <v>213</v>
      </c>
      <c r="K12" s="172">
        <v>0</v>
      </c>
      <c r="L12" s="172">
        <v>3</v>
      </c>
      <c r="M12" s="173">
        <v>16.2</v>
      </c>
      <c r="N12" s="172" t="s">
        <v>19</v>
      </c>
      <c r="O12" s="172">
        <v>78</v>
      </c>
      <c r="P12" s="148">
        <v>9</v>
      </c>
      <c r="Q12" s="173">
        <v>14.2</v>
      </c>
      <c r="R12" s="8" t="s">
        <v>17</v>
      </c>
      <c r="S12" s="153"/>
    </row>
    <row r="13" spans="1:19" s="81" customFormat="1" ht="37.5" customHeight="1" x14ac:dyDescent="0.25">
      <c r="A13" s="174" t="s">
        <v>209</v>
      </c>
      <c r="B13" s="170" t="s">
        <v>65</v>
      </c>
      <c r="C13" s="170">
        <v>2500</v>
      </c>
      <c r="D13" s="170">
        <v>40</v>
      </c>
      <c r="E13" s="170"/>
      <c r="F13" s="170" t="s">
        <v>106</v>
      </c>
      <c r="G13" s="170" t="s">
        <v>190</v>
      </c>
      <c r="H13" s="170" t="s">
        <v>190</v>
      </c>
      <c r="I13" s="170" t="s">
        <v>226</v>
      </c>
      <c r="J13" s="170" t="s">
        <v>215</v>
      </c>
      <c r="K13" s="172">
        <v>0</v>
      </c>
      <c r="L13" s="172">
        <v>3</v>
      </c>
      <c r="M13" s="173">
        <v>17.2</v>
      </c>
      <c r="N13" s="172" t="s">
        <v>19</v>
      </c>
      <c r="O13" s="172">
        <v>78</v>
      </c>
      <c r="P13" s="148">
        <v>12</v>
      </c>
      <c r="Q13" s="173">
        <v>15.2</v>
      </c>
      <c r="R13" s="8" t="s">
        <v>17</v>
      </c>
      <c r="S13" s="153"/>
    </row>
    <row r="14" spans="1:19" s="81" customFormat="1" ht="37.5" customHeight="1" x14ac:dyDescent="0.25">
      <c r="A14" s="174" t="s">
        <v>210</v>
      </c>
      <c r="B14" s="170" t="s">
        <v>65</v>
      </c>
      <c r="C14" s="170">
        <v>2500</v>
      </c>
      <c r="D14" s="170">
        <v>45</v>
      </c>
      <c r="E14" s="170"/>
      <c r="F14" s="170" t="s">
        <v>99</v>
      </c>
      <c r="G14" s="170" t="s">
        <v>220</v>
      </c>
      <c r="H14" s="170" t="s">
        <v>220</v>
      </c>
      <c r="I14" s="170" t="s">
        <v>221</v>
      </c>
      <c r="J14" s="170" t="s">
        <v>216</v>
      </c>
      <c r="K14" s="172">
        <v>0</v>
      </c>
      <c r="L14" s="172">
        <v>3</v>
      </c>
      <c r="M14" s="173">
        <v>18.2</v>
      </c>
      <c r="N14" s="172" t="s">
        <v>19</v>
      </c>
      <c r="O14" s="172">
        <v>79</v>
      </c>
      <c r="P14" s="148">
        <v>58</v>
      </c>
      <c r="Q14" s="173">
        <v>16.2</v>
      </c>
      <c r="R14" s="8" t="s">
        <v>17</v>
      </c>
      <c r="S14" s="153"/>
    </row>
    <row r="15" spans="1:19" s="81" customFormat="1" ht="37.5" customHeight="1" x14ac:dyDescent="0.25">
      <c r="A15" s="174"/>
      <c r="B15" s="47"/>
      <c r="C15" s="47"/>
      <c r="D15" s="47"/>
      <c r="E15" s="170"/>
      <c r="F15" s="47"/>
      <c r="G15" s="154"/>
      <c r="H15" s="154"/>
      <c r="I15" s="153"/>
      <c r="J15" s="47"/>
      <c r="K15" s="148"/>
      <c r="L15" s="148"/>
      <c r="M15" s="149"/>
      <c r="N15" s="148"/>
      <c r="O15" s="148"/>
      <c r="P15" s="148"/>
      <c r="Q15" s="149"/>
      <c r="R15" s="8" t="s">
        <v>17</v>
      </c>
      <c r="S15" s="153"/>
    </row>
    <row r="16" spans="1:19" s="81" customFormat="1" ht="37.5" customHeight="1" x14ac:dyDescent="0.25">
      <c r="A16" s="174"/>
      <c r="B16" s="47"/>
      <c r="C16" s="47"/>
      <c r="D16" s="47"/>
      <c r="E16" s="170"/>
      <c r="F16" s="47"/>
      <c r="G16" s="154"/>
      <c r="H16" s="154"/>
      <c r="I16" s="153"/>
      <c r="J16" s="47"/>
      <c r="K16" s="148"/>
      <c r="L16" s="148"/>
      <c r="M16" s="149"/>
      <c r="N16" s="148"/>
      <c r="O16" s="148"/>
      <c r="P16" s="148"/>
      <c r="Q16" s="149"/>
      <c r="R16" s="8" t="s">
        <v>17</v>
      </c>
      <c r="S16" s="153"/>
    </row>
    <row r="17" spans="1:19" s="81" customFormat="1" ht="37.5" customHeight="1" x14ac:dyDescent="0.25">
      <c r="A17" s="174"/>
      <c r="B17" s="47"/>
      <c r="C17" s="47"/>
      <c r="D17" s="47"/>
      <c r="E17" s="170"/>
      <c r="F17" s="47"/>
      <c r="G17" s="154"/>
      <c r="H17" s="154"/>
      <c r="I17" s="153"/>
      <c r="J17" s="47"/>
      <c r="K17" s="148"/>
      <c r="L17" s="148"/>
      <c r="M17" s="149"/>
      <c r="N17" s="148"/>
      <c r="O17" s="148"/>
      <c r="P17" s="148"/>
      <c r="Q17" s="149"/>
      <c r="R17" s="8" t="s">
        <v>17</v>
      </c>
      <c r="S17" s="153"/>
    </row>
    <row r="18" spans="1:19" s="81" customFormat="1" ht="37.5" customHeight="1" x14ac:dyDescent="0.25">
      <c r="A18" s="174"/>
      <c r="B18" s="47"/>
      <c r="C18" s="47"/>
      <c r="D18" s="47"/>
      <c r="E18" s="170"/>
      <c r="F18" s="47"/>
      <c r="G18" s="154"/>
      <c r="H18" s="154"/>
      <c r="I18" s="153"/>
      <c r="J18" s="47"/>
      <c r="K18" s="148"/>
      <c r="L18" s="148"/>
      <c r="M18" s="149"/>
      <c r="N18" s="148"/>
      <c r="O18" s="148"/>
      <c r="P18" s="148"/>
      <c r="Q18" s="149"/>
      <c r="R18" s="8" t="s">
        <v>17</v>
      </c>
      <c r="S18" s="153"/>
    </row>
    <row r="19" spans="1:19" s="81" customFormat="1" ht="37.5" customHeight="1" x14ac:dyDescent="0.25">
      <c r="A19" s="174"/>
      <c r="B19" s="47"/>
      <c r="C19" s="47"/>
      <c r="D19" s="47"/>
      <c r="E19" s="170"/>
      <c r="F19" s="47"/>
      <c r="G19" s="154"/>
      <c r="H19" s="154"/>
      <c r="I19" s="153"/>
      <c r="J19" s="47"/>
      <c r="K19" s="148"/>
      <c r="L19" s="148"/>
      <c r="M19" s="149"/>
      <c r="N19" s="148"/>
      <c r="O19" s="148"/>
      <c r="P19" s="148"/>
      <c r="Q19" s="149"/>
      <c r="R19" s="8" t="s">
        <v>17</v>
      </c>
      <c r="S19" s="153"/>
    </row>
    <row r="20" spans="1:19" s="81" customFormat="1" ht="37.5" customHeight="1" x14ac:dyDescent="0.25">
      <c r="A20" s="174"/>
      <c r="B20" s="47"/>
      <c r="C20" s="47"/>
      <c r="D20" s="47"/>
      <c r="E20" s="170"/>
      <c r="F20" s="47"/>
      <c r="G20" s="154"/>
      <c r="H20" s="154"/>
      <c r="I20" s="153"/>
      <c r="J20" s="47"/>
      <c r="K20" s="148"/>
      <c r="L20" s="148"/>
      <c r="M20" s="149"/>
      <c r="N20" s="148"/>
      <c r="O20" s="148"/>
      <c r="P20" s="148"/>
      <c r="Q20" s="149"/>
      <c r="R20" s="8" t="s">
        <v>17</v>
      </c>
      <c r="S20" s="153"/>
    </row>
    <row r="21" spans="1:19" s="81" customFormat="1" ht="37.5" customHeight="1" x14ac:dyDescent="0.25">
      <c r="A21" s="174"/>
      <c r="B21" s="47"/>
      <c r="C21" s="47"/>
      <c r="D21" s="47"/>
      <c r="E21" s="170"/>
      <c r="F21" s="47"/>
      <c r="G21" s="154"/>
      <c r="H21" s="154"/>
      <c r="I21" s="153"/>
      <c r="J21" s="47"/>
      <c r="K21" s="148"/>
      <c r="L21" s="148"/>
      <c r="M21" s="149"/>
      <c r="N21" s="148"/>
      <c r="O21" s="148"/>
      <c r="P21" s="148"/>
      <c r="Q21" s="149"/>
      <c r="R21" s="8" t="s">
        <v>17</v>
      </c>
      <c r="S21" s="153"/>
    </row>
    <row r="22" spans="1:19" s="81" customFormat="1" ht="37.5" customHeight="1" x14ac:dyDescent="0.25">
      <c r="A22" s="174"/>
      <c r="B22" s="47"/>
      <c r="C22" s="47"/>
      <c r="D22" s="47"/>
      <c r="E22" s="170"/>
      <c r="F22" s="47"/>
      <c r="G22" s="154"/>
      <c r="H22" s="154"/>
      <c r="I22" s="153"/>
      <c r="J22" s="47"/>
      <c r="K22" s="148"/>
      <c r="L22" s="148"/>
      <c r="M22" s="149"/>
      <c r="N22" s="148"/>
      <c r="O22" s="148"/>
      <c r="P22" s="148"/>
      <c r="Q22" s="149"/>
      <c r="R22" s="8" t="s">
        <v>17</v>
      </c>
      <c r="S22" s="153"/>
    </row>
    <row r="23" spans="1:19" s="81" customFormat="1" ht="37.5" customHeight="1" x14ac:dyDescent="0.25">
      <c r="A23" s="174"/>
      <c r="B23" s="47"/>
      <c r="C23" s="47"/>
      <c r="D23" s="47"/>
      <c r="E23" s="170"/>
      <c r="F23" s="47"/>
      <c r="G23" s="154"/>
      <c r="H23" s="154"/>
      <c r="I23" s="153"/>
      <c r="J23" s="47"/>
      <c r="K23" s="148"/>
      <c r="L23" s="148"/>
      <c r="M23" s="149"/>
      <c r="N23" s="148"/>
      <c r="O23" s="148"/>
      <c r="P23" s="148"/>
      <c r="Q23" s="149"/>
      <c r="R23" s="8" t="s">
        <v>17</v>
      </c>
      <c r="S23" s="153"/>
    </row>
    <row r="24" spans="1:19" s="81" customFormat="1" ht="37.5" customHeight="1" x14ac:dyDescent="0.25">
      <c r="A24" s="174"/>
      <c r="B24" s="47"/>
      <c r="C24" s="47"/>
      <c r="D24" s="47"/>
      <c r="E24" s="170"/>
      <c r="F24" s="47"/>
      <c r="G24" s="154"/>
      <c r="H24" s="154"/>
      <c r="I24" s="153"/>
      <c r="J24" s="47"/>
      <c r="K24" s="148"/>
      <c r="L24" s="148"/>
      <c r="M24" s="149"/>
      <c r="N24" s="148"/>
      <c r="O24" s="148"/>
      <c r="P24" s="148"/>
      <c r="Q24" s="149"/>
      <c r="R24" s="8" t="s">
        <v>17</v>
      </c>
      <c r="S24" s="153"/>
    </row>
    <row r="25" spans="1:19" s="81" customFormat="1" ht="37.5" customHeight="1" x14ac:dyDescent="0.25">
      <c r="A25" s="174"/>
      <c r="B25" s="47"/>
      <c r="C25" s="47"/>
      <c r="D25" s="47"/>
      <c r="E25" s="170"/>
      <c r="F25" s="47"/>
      <c r="G25" s="154"/>
      <c r="H25" s="154"/>
      <c r="I25" s="153"/>
      <c r="J25" s="47"/>
      <c r="K25" s="148"/>
      <c r="L25" s="148"/>
      <c r="M25" s="149"/>
      <c r="N25" s="148"/>
      <c r="O25" s="148"/>
      <c r="P25" s="148"/>
      <c r="Q25" s="149"/>
      <c r="R25" s="8" t="s">
        <v>17</v>
      </c>
      <c r="S25" s="153"/>
    </row>
    <row r="26" spans="1:19" s="81" customFormat="1" ht="37.5" customHeight="1" x14ac:dyDescent="0.25">
      <c r="A26" s="174"/>
      <c r="B26" s="47"/>
      <c r="C26" s="47"/>
      <c r="D26" s="47"/>
      <c r="E26" s="170"/>
      <c r="F26" s="47"/>
      <c r="G26" s="154"/>
      <c r="H26" s="154"/>
      <c r="I26" s="153"/>
      <c r="J26" s="47"/>
      <c r="K26" s="148"/>
      <c r="L26" s="148"/>
      <c r="M26" s="149"/>
      <c r="N26" s="148"/>
      <c r="O26" s="148"/>
      <c r="P26" s="148"/>
      <c r="Q26" s="149"/>
      <c r="R26" s="8" t="s">
        <v>17</v>
      </c>
      <c r="S26" s="153"/>
    </row>
    <row r="27" spans="1:19" s="81" customFormat="1" ht="37.5" customHeight="1" x14ac:dyDescent="0.25">
      <c r="A27" s="174"/>
      <c r="B27" s="47"/>
      <c r="C27" s="47"/>
      <c r="D27" s="47"/>
      <c r="E27" s="170"/>
      <c r="F27" s="47"/>
      <c r="G27" s="154"/>
      <c r="H27" s="154"/>
      <c r="I27" s="153"/>
      <c r="J27" s="47"/>
      <c r="K27" s="148"/>
      <c r="L27" s="148"/>
      <c r="M27" s="149"/>
      <c r="N27" s="148"/>
      <c r="O27" s="148"/>
      <c r="P27" s="148"/>
      <c r="Q27" s="149"/>
      <c r="R27" s="8" t="s">
        <v>17</v>
      </c>
      <c r="S27" s="153"/>
    </row>
    <row r="28" spans="1:19" s="81" customFormat="1" ht="37.5" customHeight="1" x14ac:dyDescent="0.25">
      <c r="A28" s="174"/>
      <c r="B28" s="47"/>
      <c r="C28" s="47"/>
      <c r="D28" s="47"/>
      <c r="E28" s="170"/>
      <c r="F28" s="47"/>
      <c r="G28" s="154"/>
      <c r="H28" s="154"/>
      <c r="I28" s="153"/>
      <c r="J28" s="47"/>
      <c r="K28" s="148"/>
      <c r="L28" s="148"/>
      <c r="M28" s="149"/>
      <c r="N28" s="148"/>
      <c r="O28" s="148"/>
      <c r="P28" s="148"/>
      <c r="Q28" s="149"/>
      <c r="R28" s="8" t="s">
        <v>17</v>
      </c>
      <c r="S28" s="153"/>
    </row>
    <row r="29" spans="1:19" s="81" customFormat="1" ht="37.5" customHeight="1" x14ac:dyDescent="0.25">
      <c r="A29" s="174"/>
      <c r="B29" s="47"/>
      <c r="C29" s="47"/>
      <c r="D29" s="47"/>
      <c r="E29" s="170"/>
      <c r="F29" s="47"/>
      <c r="G29" s="154"/>
      <c r="H29" s="154"/>
      <c r="I29" s="153"/>
      <c r="J29" s="47"/>
      <c r="K29" s="148"/>
      <c r="L29" s="148"/>
      <c r="M29" s="149"/>
      <c r="N29" s="148"/>
      <c r="O29" s="148"/>
      <c r="P29" s="148"/>
      <c r="Q29" s="149"/>
      <c r="R29" s="8" t="s">
        <v>17</v>
      </c>
      <c r="S29" s="153"/>
    </row>
    <row r="30" spans="1:19" s="81" customFormat="1" ht="37.5" customHeight="1" x14ac:dyDescent="0.25">
      <c r="A30" s="174"/>
      <c r="B30" s="47"/>
      <c r="C30" s="47"/>
      <c r="D30" s="47"/>
      <c r="E30" s="170"/>
      <c r="F30" s="47"/>
      <c r="G30" s="154"/>
      <c r="H30" s="154"/>
      <c r="I30" s="153"/>
      <c r="J30" s="47"/>
      <c r="K30" s="148"/>
      <c r="L30" s="148"/>
      <c r="M30" s="149"/>
      <c r="N30" s="148"/>
      <c r="O30" s="148"/>
      <c r="P30" s="148"/>
      <c r="Q30" s="149"/>
      <c r="R30" s="8" t="s">
        <v>17</v>
      </c>
      <c r="S30" s="153"/>
    </row>
    <row r="31" spans="1:19" s="81" customFormat="1" ht="37.5" customHeight="1" x14ac:dyDescent="0.25">
      <c r="A31" s="174"/>
      <c r="B31" s="47"/>
      <c r="C31" s="47"/>
      <c r="D31" s="47"/>
      <c r="E31" s="170"/>
      <c r="F31" s="47"/>
      <c r="G31" s="154"/>
      <c r="H31" s="154"/>
      <c r="I31" s="153"/>
      <c r="J31" s="47"/>
      <c r="K31" s="148"/>
      <c r="L31" s="148"/>
      <c r="M31" s="149"/>
      <c r="N31" s="148"/>
      <c r="O31" s="148"/>
      <c r="P31" s="148"/>
      <c r="Q31" s="149"/>
      <c r="R31" s="8" t="s">
        <v>17</v>
      </c>
      <c r="S31" s="153"/>
    </row>
    <row r="32" spans="1:19" s="81" customFormat="1" ht="37.5" customHeight="1" x14ac:dyDescent="0.25">
      <c r="A32" s="174"/>
      <c r="B32" s="47"/>
      <c r="C32" s="47"/>
      <c r="D32" s="47"/>
      <c r="E32" s="170"/>
      <c r="F32" s="47"/>
      <c r="G32" s="154"/>
      <c r="H32" s="154"/>
      <c r="I32" s="153"/>
      <c r="J32" s="47"/>
      <c r="K32" s="148"/>
      <c r="L32" s="148"/>
      <c r="M32" s="149"/>
      <c r="N32" s="148"/>
      <c r="O32" s="148"/>
      <c r="P32" s="148"/>
      <c r="Q32" s="149"/>
      <c r="R32" s="8" t="s">
        <v>17</v>
      </c>
      <c r="S32" s="153"/>
    </row>
    <row r="33" spans="1:19" s="81" customFormat="1" ht="37.5" customHeight="1" x14ac:dyDescent="0.25">
      <c r="A33" s="174"/>
      <c r="B33" s="47"/>
      <c r="C33" s="47"/>
      <c r="D33" s="47"/>
      <c r="E33" s="170"/>
      <c r="F33" s="47"/>
      <c r="G33" s="154"/>
      <c r="H33" s="154"/>
      <c r="I33" s="153"/>
      <c r="J33" s="47"/>
      <c r="K33" s="148"/>
      <c r="L33" s="148"/>
      <c r="M33" s="149"/>
      <c r="N33" s="148"/>
      <c r="O33" s="148"/>
      <c r="P33" s="148"/>
      <c r="Q33" s="149"/>
      <c r="R33" s="8" t="s">
        <v>17</v>
      </c>
      <c r="S33" s="153"/>
    </row>
    <row r="34" spans="1:19" s="81" customFormat="1" ht="37.5" customHeight="1" x14ac:dyDescent="0.25">
      <c r="A34" s="174"/>
      <c r="B34" s="47"/>
      <c r="C34" s="47"/>
      <c r="D34" s="47"/>
      <c r="E34" s="170"/>
      <c r="F34" s="47"/>
      <c r="G34" s="154"/>
      <c r="H34" s="154"/>
      <c r="I34" s="153"/>
      <c r="J34" s="47"/>
      <c r="K34" s="148"/>
      <c r="L34" s="148"/>
      <c r="M34" s="149"/>
      <c r="N34" s="148"/>
      <c r="O34" s="148"/>
      <c r="P34" s="148"/>
      <c r="Q34" s="149"/>
      <c r="R34" s="8" t="s">
        <v>17</v>
      </c>
      <c r="S34" s="153"/>
    </row>
    <row r="35" spans="1:19" s="81" customFormat="1" ht="37.5" customHeight="1" x14ac:dyDescent="0.25">
      <c r="A35" s="174"/>
      <c r="B35" s="47"/>
      <c r="C35" s="47"/>
      <c r="D35" s="47"/>
      <c r="E35" s="170"/>
      <c r="F35" s="47"/>
      <c r="G35" s="154"/>
      <c r="H35" s="154"/>
      <c r="I35" s="153"/>
      <c r="J35" s="47"/>
      <c r="K35" s="148"/>
      <c r="L35" s="148"/>
      <c r="M35" s="149"/>
      <c r="N35" s="148"/>
      <c r="O35" s="148"/>
      <c r="P35" s="148"/>
      <c r="Q35" s="149"/>
      <c r="R35" s="8" t="s">
        <v>17</v>
      </c>
      <c r="S35" s="153"/>
    </row>
    <row r="36" spans="1:19" s="81" customFormat="1" ht="37.5" customHeight="1" x14ac:dyDescent="0.25">
      <c r="A36" s="174"/>
      <c r="B36" s="47"/>
      <c r="C36" s="47"/>
      <c r="D36" s="47"/>
      <c r="E36" s="170"/>
      <c r="F36" s="47"/>
      <c r="G36" s="154"/>
      <c r="H36" s="154"/>
      <c r="I36" s="153"/>
      <c r="J36" s="47"/>
      <c r="K36" s="148"/>
      <c r="L36" s="148"/>
      <c r="M36" s="149"/>
      <c r="N36" s="148"/>
      <c r="O36" s="148"/>
      <c r="P36" s="148"/>
      <c r="Q36" s="149"/>
      <c r="R36" s="8" t="s">
        <v>17</v>
      </c>
      <c r="S36" s="153"/>
    </row>
    <row r="37" spans="1:19" s="81" customFormat="1" ht="37.5" customHeight="1" x14ac:dyDescent="0.25">
      <c r="A37" s="174"/>
      <c r="B37" s="47"/>
      <c r="C37" s="47"/>
      <c r="D37" s="47"/>
      <c r="E37" s="170"/>
      <c r="F37" s="47"/>
      <c r="G37" s="154"/>
      <c r="H37" s="154"/>
      <c r="I37" s="153"/>
      <c r="J37" s="47"/>
      <c r="K37" s="148"/>
      <c r="L37" s="148"/>
      <c r="M37" s="149"/>
      <c r="N37" s="148"/>
      <c r="O37" s="148"/>
      <c r="P37" s="148"/>
      <c r="Q37" s="149"/>
      <c r="R37" s="8" t="s">
        <v>17</v>
      </c>
      <c r="S37" s="153"/>
    </row>
    <row r="38" spans="1:19" s="81" customFormat="1" ht="37.5" customHeight="1" x14ac:dyDescent="0.25">
      <c r="A38" s="174"/>
      <c r="B38" s="47"/>
      <c r="C38" s="47"/>
      <c r="D38" s="47"/>
      <c r="E38" s="170"/>
      <c r="F38" s="47"/>
      <c r="G38" s="154"/>
      <c r="H38" s="154"/>
      <c r="I38" s="153"/>
      <c r="J38" s="47"/>
      <c r="K38" s="148"/>
      <c r="L38" s="148"/>
      <c r="M38" s="149"/>
      <c r="N38" s="148"/>
      <c r="O38" s="148"/>
      <c r="P38" s="148"/>
      <c r="Q38" s="149"/>
      <c r="R38" s="8" t="s">
        <v>17</v>
      </c>
      <c r="S38" s="153"/>
    </row>
    <row r="39" spans="1:19" s="81" customFormat="1" ht="37.5" customHeight="1" x14ac:dyDescent="0.25">
      <c r="A39" s="174"/>
      <c r="B39" s="47"/>
      <c r="C39" s="47"/>
      <c r="D39" s="47"/>
      <c r="E39" s="170"/>
      <c r="F39" s="47"/>
      <c r="G39" s="154"/>
      <c r="H39" s="154"/>
      <c r="I39" s="153"/>
      <c r="J39" s="47"/>
      <c r="K39" s="148"/>
      <c r="L39" s="148"/>
      <c r="M39" s="149"/>
      <c r="N39" s="148"/>
      <c r="O39" s="148"/>
      <c r="P39" s="148"/>
      <c r="Q39" s="149"/>
      <c r="R39" s="8" t="s">
        <v>17</v>
      </c>
      <c r="S39" s="153"/>
    </row>
    <row r="40" spans="1:19" s="81" customFormat="1" ht="37.5" customHeight="1" x14ac:dyDescent="0.25">
      <c r="A40" s="174"/>
      <c r="B40" s="47"/>
      <c r="C40" s="47"/>
      <c r="D40" s="47"/>
      <c r="E40" s="170"/>
      <c r="F40" s="47"/>
      <c r="G40" s="154"/>
      <c r="H40" s="154"/>
      <c r="I40" s="153"/>
      <c r="J40" s="47"/>
      <c r="K40" s="148"/>
      <c r="L40" s="148"/>
      <c r="M40" s="149"/>
      <c r="N40" s="148"/>
      <c r="O40" s="148"/>
      <c r="P40" s="148"/>
      <c r="Q40" s="149"/>
      <c r="R40" s="8" t="s">
        <v>17</v>
      </c>
      <c r="S40" s="153"/>
    </row>
    <row r="41" spans="1:19" s="81" customFormat="1" ht="37.5" customHeight="1" x14ac:dyDescent="0.25">
      <c r="A41" s="174"/>
      <c r="B41" s="47"/>
      <c r="C41" s="47"/>
      <c r="D41" s="47"/>
      <c r="E41" s="170"/>
      <c r="F41" s="47"/>
      <c r="G41" s="154"/>
      <c r="H41" s="154"/>
      <c r="I41" s="153"/>
      <c r="J41" s="47"/>
      <c r="K41" s="148"/>
      <c r="L41" s="148"/>
      <c r="M41" s="149"/>
      <c r="N41" s="148"/>
      <c r="O41" s="148"/>
      <c r="P41" s="148"/>
      <c r="Q41" s="149"/>
      <c r="R41" s="8" t="s">
        <v>17</v>
      </c>
      <c r="S41" s="153"/>
    </row>
    <row r="42" spans="1:19" s="81" customFormat="1" ht="37.5" customHeight="1" x14ac:dyDescent="0.25">
      <c r="A42" s="174"/>
      <c r="B42" s="47"/>
      <c r="C42" s="47"/>
      <c r="D42" s="47"/>
      <c r="E42" s="170"/>
      <c r="F42" s="47"/>
      <c r="G42" s="154"/>
      <c r="H42" s="154"/>
      <c r="I42" s="153"/>
      <c r="J42" s="47"/>
      <c r="K42" s="148"/>
      <c r="L42" s="148"/>
      <c r="M42" s="149"/>
      <c r="N42" s="148"/>
      <c r="O42" s="148"/>
      <c r="P42" s="148"/>
      <c r="Q42" s="149"/>
      <c r="R42" s="8" t="s">
        <v>17</v>
      </c>
      <c r="S42" s="153"/>
    </row>
    <row r="43" spans="1:19" s="81" customFormat="1" ht="37.5" customHeight="1" x14ac:dyDescent="0.25">
      <c r="A43" s="174"/>
      <c r="B43" s="47"/>
      <c r="C43" s="47"/>
      <c r="D43" s="47"/>
      <c r="E43" s="170"/>
      <c r="F43" s="47"/>
      <c r="G43" s="154"/>
      <c r="H43" s="154"/>
      <c r="I43" s="153"/>
      <c r="J43" s="47"/>
      <c r="K43" s="148"/>
      <c r="L43" s="148"/>
      <c r="M43" s="149"/>
      <c r="N43" s="148"/>
      <c r="O43" s="148"/>
      <c r="P43" s="148"/>
      <c r="Q43" s="149"/>
      <c r="R43" s="8" t="s">
        <v>17</v>
      </c>
      <c r="S43" s="153"/>
    </row>
    <row r="44" spans="1:19" s="81" customFormat="1" ht="37.5" customHeight="1" x14ac:dyDescent="0.25">
      <c r="A44" s="174"/>
      <c r="B44" s="47"/>
      <c r="C44" s="47"/>
      <c r="D44" s="47"/>
      <c r="E44" s="170"/>
      <c r="F44" s="47"/>
      <c r="G44" s="154"/>
      <c r="H44" s="154"/>
      <c r="I44" s="153"/>
      <c r="J44" s="47"/>
      <c r="K44" s="148"/>
      <c r="L44" s="148"/>
      <c r="M44" s="149"/>
      <c r="N44" s="148"/>
      <c r="O44" s="148"/>
      <c r="P44" s="148"/>
      <c r="Q44" s="149"/>
      <c r="R44" s="8" t="s">
        <v>17</v>
      </c>
      <c r="S44" s="153"/>
    </row>
    <row r="45" spans="1:19" s="81" customFormat="1" ht="37.5" customHeight="1" x14ac:dyDescent="0.25">
      <c r="A45" s="174"/>
      <c r="B45" s="47"/>
      <c r="C45" s="47"/>
      <c r="D45" s="47"/>
      <c r="E45" s="170"/>
      <c r="F45" s="47"/>
      <c r="G45" s="154"/>
      <c r="H45" s="154"/>
      <c r="I45" s="153"/>
      <c r="J45" s="47"/>
      <c r="K45" s="148"/>
      <c r="L45" s="148"/>
      <c r="M45" s="149"/>
      <c r="N45" s="148"/>
      <c r="O45" s="148"/>
      <c r="P45" s="148"/>
      <c r="Q45" s="149"/>
      <c r="R45" s="8" t="s">
        <v>17</v>
      </c>
      <c r="S45" s="153"/>
    </row>
    <row r="46" spans="1:19" s="81" customFormat="1" ht="37.5" customHeight="1" x14ac:dyDescent="0.25">
      <c r="A46" s="174"/>
      <c r="B46" s="47"/>
      <c r="C46" s="47"/>
      <c r="D46" s="47"/>
      <c r="E46" s="170"/>
      <c r="F46" s="47"/>
      <c r="G46" s="154"/>
      <c r="H46" s="154"/>
      <c r="I46" s="153"/>
      <c r="J46" s="47"/>
      <c r="K46" s="148"/>
      <c r="L46" s="148"/>
      <c r="M46" s="149"/>
      <c r="N46" s="148"/>
      <c r="O46" s="148"/>
      <c r="P46" s="148"/>
      <c r="Q46" s="149"/>
      <c r="R46" s="8" t="s">
        <v>17</v>
      </c>
      <c r="S46" s="153"/>
    </row>
    <row r="47" spans="1:19" s="81" customFormat="1" ht="37.5" customHeight="1" x14ac:dyDescent="0.25">
      <c r="A47" s="174"/>
      <c r="B47" s="47"/>
      <c r="C47" s="47"/>
      <c r="D47" s="47"/>
      <c r="E47" s="170"/>
      <c r="F47" s="47"/>
      <c r="G47" s="154"/>
      <c r="H47" s="154"/>
      <c r="I47" s="153"/>
      <c r="J47" s="47"/>
      <c r="K47" s="148"/>
      <c r="L47" s="148"/>
      <c r="M47" s="149"/>
      <c r="N47" s="148"/>
      <c r="O47" s="148"/>
      <c r="P47" s="148"/>
      <c r="Q47" s="149"/>
      <c r="R47" s="8" t="s">
        <v>17</v>
      </c>
      <c r="S47" s="153"/>
    </row>
    <row r="48" spans="1:19" s="81" customFormat="1" ht="37.5" customHeight="1" x14ac:dyDescent="0.25">
      <c r="A48" s="174"/>
      <c r="B48" s="47"/>
      <c r="C48" s="47"/>
      <c r="D48" s="47"/>
      <c r="E48" s="170"/>
      <c r="F48" s="47"/>
      <c r="G48" s="154"/>
      <c r="H48" s="154"/>
      <c r="I48" s="153"/>
      <c r="J48" s="47"/>
      <c r="K48" s="148"/>
      <c r="L48" s="148"/>
      <c r="M48" s="149"/>
      <c r="N48" s="148"/>
      <c r="O48" s="148"/>
      <c r="P48" s="148"/>
      <c r="Q48" s="149"/>
      <c r="R48" s="8" t="s">
        <v>17</v>
      </c>
      <c r="S48" s="153"/>
    </row>
    <row r="49" spans="1:19" s="81" customFormat="1" ht="37.5" customHeight="1" x14ac:dyDescent="0.25">
      <c r="A49" s="174"/>
      <c r="B49" s="47"/>
      <c r="C49" s="47"/>
      <c r="D49" s="47"/>
      <c r="E49" s="170"/>
      <c r="F49" s="47"/>
      <c r="G49" s="154"/>
      <c r="H49" s="154"/>
      <c r="I49" s="153"/>
      <c r="J49" s="47"/>
      <c r="K49" s="148"/>
      <c r="L49" s="148"/>
      <c r="M49" s="149"/>
      <c r="N49" s="148"/>
      <c r="O49" s="148"/>
      <c r="P49" s="148"/>
      <c r="Q49" s="149"/>
      <c r="R49" s="8" t="s">
        <v>17</v>
      </c>
      <c r="S49" s="153"/>
    </row>
    <row r="50" spans="1:19" s="81" customFormat="1" ht="37.5" customHeight="1" x14ac:dyDescent="0.25">
      <c r="A50" s="174"/>
      <c r="B50" s="47"/>
      <c r="C50" s="47"/>
      <c r="D50" s="47"/>
      <c r="E50" s="170"/>
      <c r="F50" s="47"/>
      <c r="G50" s="154"/>
      <c r="H50" s="154"/>
      <c r="I50" s="153"/>
      <c r="J50" s="47"/>
      <c r="K50" s="148"/>
      <c r="L50" s="148"/>
      <c r="M50" s="149"/>
      <c r="N50" s="148"/>
      <c r="O50" s="148"/>
      <c r="P50" s="148"/>
      <c r="Q50" s="149"/>
      <c r="R50" s="8" t="s">
        <v>17</v>
      </c>
      <c r="S50" s="153"/>
    </row>
    <row r="51" spans="1:19" s="81" customFormat="1" ht="37.5" customHeight="1" x14ac:dyDescent="0.25">
      <c r="A51" s="174"/>
      <c r="B51" s="47"/>
      <c r="C51" s="47"/>
      <c r="D51" s="47"/>
      <c r="E51" s="170"/>
      <c r="F51" s="47"/>
      <c r="G51" s="154"/>
      <c r="H51" s="154"/>
      <c r="I51" s="153"/>
      <c r="J51" s="47"/>
      <c r="K51" s="148"/>
      <c r="L51" s="148"/>
      <c r="M51" s="149"/>
      <c r="N51" s="148"/>
      <c r="O51" s="148"/>
      <c r="P51" s="148"/>
      <c r="Q51" s="149"/>
      <c r="R51" s="8" t="s">
        <v>17</v>
      </c>
      <c r="S51" s="153"/>
    </row>
    <row r="52" spans="1:19" s="81" customFormat="1" ht="37.5" customHeight="1" x14ac:dyDescent="0.25">
      <c r="A52" s="174"/>
      <c r="B52" s="47"/>
      <c r="C52" s="47"/>
      <c r="D52" s="47"/>
      <c r="E52" s="170"/>
      <c r="F52" s="47"/>
      <c r="G52" s="154"/>
      <c r="H52" s="154"/>
      <c r="I52" s="153"/>
      <c r="J52" s="47"/>
      <c r="K52" s="148"/>
      <c r="L52" s="148"/>
      <c r="M52" s="149"/>
      <c r="N52" s="148"/>
      <c r="O52" s="148"/>
      <c r="P52" s="148"/>
      <c r="Q52" s="149"/>
      <c r="R52" s="8" t="s">
        <v>17</v>
      </c>
      <c r="S52" s="153"/>
    </row>
    <row r="53" spans="1:19" s="81" customFormat="1" ht="37.5" customHeight="1" x14ac:dyDescent="0.25">
      <c r="A53" s="174"/>
      <c r="B53" s="47"/>
      <c r="C53" s="47"/>
      <c r="D53" s="47"/>
      <c r="E53" s="170"/>
      <c r="F53" s="47"/>
      <c r="G53" s="154"/>
      <c r="H53" s="154"/>
      <c r="I53" s="153"/>
      <c r="J53" s="47"/>
      <c r="K53" s="148"/>
      <c r="L53" s="148"/>
      <c r="M53" s="149"/>
      <c r="N53" s="148"/>
      <c r="O53" s="148"/>
      <c r="P53" s="148"/>
      <c r="Q53" s="149"/>
      <c r="R53" s="8" t="s">
        <v>17</v>
      </c>
      <c r="S53" s="153"/>
    </row>
    <row r="54" spans="1:19" s="81" customFormat="1" ht="37.5" customHeight="1" x14ac:dyDescent="0.25">
      <c r="A54" s="174"/>
      <c r="B54" s="47"/>
      <c r="C54" s="47"/>
      <c r="D54" s="47"/>
      <c r="E54" s="170"/>
      <c r="F54" s="47"/>
      <c r="G54" s="154"/>
      <c r="H54" s="154"/>
      <c r="I54" s="153"/>
      <c r="J54" s="47"/>
      <c r="K54" s="148"/>
      <c r="L54" s="148"/>
      <c r="M54" s="149"/>
      <c r="N54" s="148"/>
      <c r="O54" s="148"/>
      <c r="P54" s="148"/>
      <c r="Q54" s="149"/>
      <c r="R54" s="8" t="s">
        <v>17</v>
      </c>
      <c r="S54" s="153"/>
    </row>
    <row r="55" spans="1:19" s="81" customFormat="1" ht="37.5" customHeight="1" x14ac:dyDescent="0.25">
      <c r="A55" s="174"/>
      <c r="B55" s="47"/>
      <c r="C55" s="47"/>
      <c r="D55" s="47"/>
      <c r="E55" s="170"/>
      <c r="F55" s="47"/>
      <c r="G55" s="154"/>
      <c r="H55" s="154"/>
      <c r="I55" s="153"/>
      <c r="J55" s="47"/>
      <c r="K55" s="148"/>
      <c r="L55" s="148"/>
      <c r="M55" s="149"/>
      <c r="N55" s="148"/>
      <c r="O55" s="148"/>
      <c r="P55" s="148"/>
      <c r="Q55" s="149"/>
      <c r="R55" s="8" t="s">
        <v>17</v>
      </c>
      <c r="S55" s="153"/>
    </row>
    <row r="56" spans="1:19" s="81" customFormat="1" ht="37.5" customHeight="1" x14ac:dyDescent="0.25">
      <c r="A56" s="174"/>
      <c r="B56" s="47"/>
      <c r="C56" s="47"/>
      <c r="D56" s="47"/>
      <c r="E56" s="170"/>
      <c r="F56" s="47"/>
      <c r="G56" s="154"/>
      <c r="H56" s="154"/>
      <c r="I56" s="153"/>
      <c r="J56" s="47"/>
      <c r="K56" s="148"/>
      <c r="L56" s="148"/>
      <c r="M56" s="149"/>
      <c r="N56" s="148"/>
      <c r="O56" s="148"/>
      <c r="P56" s="148"/>
      <c r="Q56" s="149"/>
      <c r="R56" s="8" t="s">
        <v>17</v>
      </c>
      <c r="S56" s="153"/>
    </row>
    <row r="57" spans="1:19" s="81" customFormat="1" ht="37.5" customHeight="1" x14ac:dyDescent="0.25">
      <c r="A57" s="174"/>
      <c r="B57" s="47"/>
      <c r="C57" s="47"/>
      <c r="D57" s="47"/>
      <c r="E57" s="170"/>
      <c r="F57" s="47"/>
      <c r="G57" s="154"/>
      <c r="H57" s="154"/>
      <c r="I57" s="153"/>
      <c r="J57" s="47"/>
      <c r="K57" s="148"/>
      <c r="L57" s="148"/>
      <c r="M57" s="149"/>
      <c r="N57" s="148"/>
      <c r="O57" s="148"/>
      <c r="P57" s="148"/>
      <c r="Q57" s="149"/>
      <c r="R57" s="8" t="s">
        <v>17</v>
      </c>
      <c r="S57" s="153"/>
    </row>
    <row r="58" spans="1:19" s="81" customFormat="1" ht="37.5" customHeight="1" x14ac:dyDescent="0.25">
      <c r="A58" s="174"/>
      <c r="B58" s="47"/>
      <c r="C58" s="47"/>
      <c r="D58" s="47"/>
      <c r="E58" s="170"/>
      <c r="F58" s="47"/>
      <c r="G58" s="154"/>
      <c r="H58" s="154"/>
      <c r="I58" s="153"/>
      <c r="J58" s="47"/>
      <c r="K58" s="148"/>
      <c r="L58" s="148"/>
      <c r="M58" s="149"/>
      <c r="N58" s="148"/>
      <c r="O58" s="148"/>
      <c r="P58" s="148"/>
      <c r="Q58" s="149"/>
      <c r="R58" s="8" t="s">
        <v>17</v>
      </c>
      <c r="S58" s="153"/>
    </row>
    <row r="59" spans="1:19" s="81" customFormat="1" ht="37.5" customHeight="1" x14ac:dyDescent="0.25">
      <c r="A59" s="174"/>
      <c r="B59" s="47"/>
      <c r="C59" s="47"/>
      <c r="D59" s="47"/>
      <c r="E59" s="170"/>
      <c r="F59" s="47"/>
      <c r="G59" s="154"/>
      <c r="H59" s="154"/>
      <c r="I59" s="153"/>
      <c r="J59" s="47"/>
      <c r="K59" s="148"/>
      <c r="L59" s="148"/>
      <c r="M59" s="149"/>
      <c r="N59" s="148"/>
      <c r="O59" s="148"/>
      <c r="P59" s="148"/>
      <c r="Q59" s="149"/>
      <c r="R59" s="8" t="s">
        <v>17</v>
      </c>
      <c r="S59" s="153"/>
    </row>
    <row r="60" spans="1:19" s="81" customFormat="1" ht="37.5" customHeight="1" x14ac:dyDescent="0.25">
      <c r="A60" s="174"/>
      <c r="B60" s="47"/>
      <c r="C60" s="47"/>
      <c r="D60" s="47"/>
      <c r="E60" s="170"/>
      <c r="F60" s="47"/>
      <c r="G60" s="154"/>
      <c r="H60" s="154"/>
      <c r="I60" s="153"/>
      <c r="J60" s="47"/>
      <c r="K60" s="148"/>
      <c r="L60" s="148"/>
      <c r="M60" s="149"/>
      <c r="N60" s="148"/>
      <c r="O60" s="148"/>
      <c r="P60" s="148"/>
      <c r="Q60" s="149"/>
      <c r="R60" s="8" t="s">
        <v>17</v>
      </c>
      <c r="S60" s="153"/>
    </row>
    <row r="61" spans="1:19" s="81" customFormat="1" ht="37.5" customHeight="1" x14ac:dyDescent="0.25">
      <c r="A61" s="174"/>
      <c r="B61" s="47"/>
      <c r="C61" s="47"/>
      <c r="D61" s="47"/>
      <c r="E61" s="170"/>
      <c r="F61" s="47"/>
      <c r="G61" s="154"/>
      <c r="H61" s="154"/>
      <c r="I61" s="153"/>
      <c r="J61" s="47"/>
      <c r="K61" s="148"/>
      <c r="L61" s="148"/>
      <c r="M61" s="149"/>
      <c r="N61" s="148"/>
      <c r="O61" s="148"/>
      <c r="P61" s="148"/>
      <c r="Q61" s="149"/>
      <c r="R61" s="8" t="s">
        <v>17</v>
      </c>
      <c r="S61" s="153"/>
    </row>
    <row r="62" spans="1:19" s="81" customFormat="1" ht="37.5" customHeight="1" x14ac:dyDescent="0.25">
      <c r="A62" s="174"/>
      <c r="B62" s="47"/>
      <c r="C62" s="47"/>
      <c r="D62" s="47"/>
      <c r="E62" s="170"/>
      <c r="F62" s="47"/>
      <c r="G62" s="154"/>
      <c r="H62" s="154"/>
      <c r="I62" s="153"/>
      <c r="J62" s="47"/>
      <c r="K62" s="148"/>
      <c r="L62" s="148"/>
      <c r="M62" s="149"/>
      <c r="N62" s="148"/>
      <c r="O62" s="148"/>
      <c r="P62" s="148"/>
      <c r="Q62" s="149"/>
      <c r="R62" s="8" t="s">
        <v>17</v>
      </c>
      <c r="S62" s="153"/>
    </row>
    <row r="63" spans="1:19" s="81" customFormat="1" ht="37.5" customHeight="1" x14ac:dyDescent="0.25">
      <c r="A63" s="174"/>
      <c r="B63" s="47"/>
      <c r="C63" s="47"/>
      <c r="D63" s="47"/>
      <c r="E63" s="170"/>
      <c r="F63" s="47"/>
      <c r="G63" s="154"/>
      <c r="H63" s="154"/>
      <c r="I63" s="153"/>
      <c r="J63" s="47"/>
      <c r="K63" s="148"/>
      <c r="L63" s="148"/>
      <c r="M63" s="149"/>
      <c r="N63" s="148"/>
      <c r="O63" s="148"/>
      <c r="P63" s="148"/>
      <c r="Q63" s="149"/>
      <c r="R63" s="8" t="s">
        <v>17</v>
      </c>
      <c r="S63" s="153"/>
    </row>
    <row r="64" spans="1:19" s="81" customFormat="1" ht="37.5" customHeight="1" x14ac:dyDescent="0.25">
      <c r="A64" s="174"/>
      <c r="B64" s="47"/>
      <c r="C64" s="47"/>
      <c r="D64" s="47"/>
      <c r="E64" s="170"/>
      <c r="F64" s="47"/>
      <c r="G64" s="154"/>
      <c r="H64" s="154"/>
      <c r="I64" s="153"/>
      <c r="J64" s="47"/>
      <c r="K64" s="148"/>
      <c r="L64" s="148"/>
      <c r="M64" s="149"/>
      <c r="N64" s="148"/>
      <c r="O64" s="148"/>
      <c r="P64" s="148"/>
      <c r="Q64" s="149"/>
      <c r="R64" s="8" t="s">
        <v>17</v>
      </c>
      <c r="S64" s="153"/>
    </row>
    <row r="65" spans="1:19" s="81" customFormat="1" ht="37.5" customHeight="1" x14ac:dyDescent="0.25">
      <c r="A65" s="174"/>
      <c r="B65" s="47"/>
      <c r="C65" s="47"/>
      <c r="D65" s="47"/>
      <c r="E65" s="170"/>
      <c r="F65" s="47"/>
      <c r="G65" s="154"/>
      <c r="H65" s="154"/>
      <c r="I65" s="153"/>
      <c r="J65" s="47"/>
      <c r="K65" s="148"/>
      <c r="L65" s="148"/>
      <c r="M65" s="149"/>
      <c r="N65" s="148"/>
      <c r="O65" s="148"/>
      <c r="P65" s="148"/>
      <c r="Q65" s="149"/>
      <c r="R65" s="8" t="s">
        <v>17</v>
      </c>
      <c r="S65" s="153"/>
    </row>
    <row r="66" spans="1:19" s="81" customFormat="1" ht="37.5" customHeight="1" x14ac:dyDescent="0.25">
      <c r="A66" s="174"/>
      <c r="B66" s="47"/>
      <c r="C66" s="47"/>
      <c r="D66" s="47"/>
      <c r="E66" s="170"/>
      <c r="F66" s="47"/>
      <c r="G66" s="154"/>
      <c r="H66" s="154"/>
      <c r="I66" s="153"/>
      <c r="J66" s="47"/>
      <c r="K66" s="148"/>
      <c r="L66" s="148"/>
      <c r="M66" s="149"/>
      <c r="N66" s="148"/>
      <c r="O66" s="148"/>
      <c r="P66" s="148"/>
      <c r="Q66" s="149"/>
      <c r="R66" s="8" t="s">
        <v>17</v>
      </c>
      <c r="S66" s="153"/>
    </row>
    <row r="67" spans="1:19" s="81" customFormat="1" ht="37.5" customHeight="1" x14ac:dyDescent="0.25">
      <c r="A67" s="174"/>
      <c r="B67" s="47"/>
      <c r="C67" s="47"/>
      <c r="D67" s="47"/>
      <c r="E67" s="170"/>
      <c r="F67" s="47"/>
      <c r="G67" s="154"/>
      <c r="H67" s="154"/>
      <c r="I67" s="153"/>
      <c r="J67" s="47"/>
      <c r="K67" s="148"/>
      <c r="L67" s="148"/>
      <c r="M67" s="149"/>
      <c r="N67" s="148"/>
      <c r="O67" s="148"/>
      <c r="P67" s="148"/>
      <c r="Q67" s="149"/>
      <c r="R67" s="8" t="s">
        <v>17</v>
      </c>
      <c r="S67" s="153"/>
    </row>
    <row r="68" spans="1:19" s="81" customFormat="1" ht="37.5" customHeight="1" x14ac:dyDescent="0.25">
      <c r="A68" s="174"/>
      <c r="B68" s="47"/>
      <c r="C68" s="47"/>
      <c r="D68" s="47"/>
      <c r="E68" s="170"/>
      <c r="F68" s="47"/>
      <c r="G68" s="154"/>
      <c r="H68" s="154"/>
      <c r="I68" s="153"/>
      <c r="J68" s="47"/>
      <c r="K68" s="148"/>
      <c r="L68" s="148"/>
      <c r="M68" s="149"/>
      <c r="N68" s="148"/>
      <c r="O68" s="148"/>
      <c r="P68" s="148"/>
      <c r="Q68" s="149"/>
      <c r="R68" s="8" t="s">
        <v>17</v>
      </c>
      <c r="S68" s="153"/>
    </row>
    <row r="69" spans="1:19" s="81" customFormat="1" ht="37.5" customHeight="1" x14ac:dyDescent="0.25">
      <c r="A69" s="174"/>
      <c r="B69" s="47"/>
      <c r="C69" s="47"/>
      <c r="D69" s="47"/>
      <c r="E69" s="170"/>
      <c r="F69" s="47"/>
      <c r="G69" s="154"/>
      <c r="H69" s="154"/>
      <c r="I69" s="153"/>
      <c r="J69" s="47"/>
      <c r="K69" s="148"/>
      <c r="L69" s="148"/>
      <c r="M69" s="149"/>
      <c r="N69" s="148"/>
      <c r="O69" s="148"/>
      <c r="P69" s="148"/>
      <c r="Q69" s="149"/>
      <c r="R69" s="8" t="s">
        <v>17</v>
      </c>
      <c r="S69" s="153"/>
    </row>
    <row r="70" spans="1:19" s="81" customFormat="1" ht="37.5" customHeight="1" x14ac:dyDescent="0.25">
      <c r="A70" s="174"/>
      <c r="B70" s="47"/>
      <c r="C70" s="47"/>
      <c r="D70" s="47"/>
      <c r="E70" s="170"/>
      <c r="F70" s="47"/>
      <c r="G70" s="154"/>
      <c r="H70" s="154"/>
      <c r="I70" s="153"/>
      <c r="J70" s="47"/>
      <c r="K70" s="148"/>
      <c r="L70" s="148"/>
      <c r="M70" s="149"/>
      <c r="N70" s="148"/>
      <c r="O70" s="148"/>
      <c r="P70" s="148"/>
      <c r="Q70" s="149"/>
      <c r="R70" s="8" t="s">
        <v>17</v>
      </c>
      <c r="S70" s="153"/>
    </row>
    <row r="71" spans="1:19" s="81" customFormat="1" ht="37.5" customHeight="1" x14ac:dyDescent="0.25">
      <c r="A71" s="174"/>
      <c r="B71" s="47"/>
      <c r="C71" s="47"/>
      <c r="D71" s="47"/>
      <c r="E71" s="170"/>
      <c r="F71" s="47"/>
      <c r="G71" s="154"/>
      <c r="H71" s="154"/>
      <c r="I71" s="153"/>
      <c r="J71" s="47"/>
      <c r="K71" s="148"/>
      <c r="L71" s="148"/>
      <c r="M71" s="149"/>
      <c r="N71" s="148"/>
      <c r="O71" s="148"/>
      <c r="P71" s="148"/>
      <c r="Q71" s="149"/>
      <c r="R71" s="8" t="s">
        <v>17</v>
      </c>
      <c r="S71" s="153"/>
    </row>
    <row r="72" spans="1:19" s="81" customFormat="1" ht="37.5" customHeight="1" x14ac:dyDescent="0.25">
      <c r="A72" s="174"/>
      <c r="B72" s="47"/>
      <c r="C72" s="47"/>
      <c r="D72" s="47"/>
      <c r="E72" s="170"/>
      <c r="F72" s="47"/>
      <c r="G72" s="154"/>
      <c r="H72" s="154"/>
      <c r="I72" s="153"/>
      <c r="J72" s="47"/>
      <c r="K72" s="148"/>
      <c r="L72" s="148"/>
      <c r="M72" s="149"/>
      <c r="N72" s="148"/>
      <c r="O72" s="148"/>
      <c r="P72" s="148"/>
      <c r="Q72" s="149"/>
      <c r="R72" s="8" t="s">
        <v>17</v>
      </c>
      <c r="S72" s="153"/>
    </row>
    <row r="73" spans="1:19" s="81" customFormat="1" ht="37.5" customHeight="1" x14ac:dyDescent="0.25">
      <c r="A73" s="174"/>
      <c r="B73" s="47"/>
      <c r="C73" s="47"/>
      <c r="D73" s="47"/>
      <c r="E73" s="170"/>
      <c r="F73" s="47"/>
      <c r="G73" s="154"/>
      <c r="H73" s="154"/>
      <c r="I73" s="153"/>
      <c r="J73" s="47"/>
      <c r="K73" s="148"/>
      <c r="L73" s="148"/>
      <c r="M73" s="149"/>
      <c r="N73" s="148"/>
      <c r="O73" s="148"/>
      <c r="P73" s="148"/>
      <c r="Q73" s="149"/>
      <c r="R73" s="8" t="s">
        <v>17</v>
      </c>
      <c r="S73" s="153"/>
    </row>
    <row r="74" spans="1:19" s="81" customFormat="1" ht="37.5" customHeight="1" x14ac:dyDescent="0.25">
      <c r="A74" s="174"/>
      <c r="B74" s="47"/>
      <c r="C74" s="47"/>
      <c r="D74" s="47"/>
      <c r="E74" s="170"/>
      <c r="F74" s="47"/>
      <c r="G74" s="154"/>
      <c r="H74" s="154"/>
      <c r="I74" s="153"/>
      <c r="J74" s="47"/>
      <c r="K74" s="148"/>
      <c r="L74" s="148"/>
      <c r="M74" s="149"/>
      <c r="N74" s="148"/>
      <c r="O74" s="148"/>
      <c r="P74" s="148"/>
      <c r="Q74" s="149"/>
      <c r="R74" s="8" t="s">
        <v>17</v>
      </c>
      <c r="S74" s="153"/>
    </row>
    <row r="75" spans="1:19" s="81" customFormat="1" ht="37.5" customHeight="1" x14ac:dyDescent="0.25">
      <c r="A75" s="174"/>
      <c r="B75" s="47"/>
      <c r="C75" s="47"/>
      <c r="D75" s="47"/>
      <c r="E75" s="170"/>
      <c r="F75" s="47"/>
      <c r="G75" s="154"/>
      <c r="H75" s="154"/>
      <c r="I75" s="153"/>
      <c r="J75" s="47"/>
      <c r="K75" s="148"/>
      <c r="L75" s="148"/>
      <c r="M75" s="149"/>
      <c r="N75" s="148"/>
      <c r="O75" s="148"/>
      <c r="P75" s="148"/>
      <c r="Q75" s="149"/>
      <c r="R75" s="8" t="s">
        <v>17</v>
      </c>
      <c r="S75" s="153"/>
    </row>
    <row r="76" spans="1:19" s="81" customFormat="1" ht="37.5" customHeight="1" x14ac:dyDescent="0.25">
      <c r="A76" s="174"/>
      <c r="B76" s="47"/>
      <c r="C76" s="47"/>
      <c r="D76" s="47"/>
      <c r="E76" s="170"/>
      <c r="F76" s="47"/>
      <c r="G76" s="154"/>
      <c r="H76" s="154"/>
      <c r="I76" s="153"/>
      <c r="J76" s="47"/>
      <c r="K76" s="148"/>
      <c r="L76" s="148"/>
      <c r="M76" s="149"/>
      <c r="N76" s="148"/>
      <c r="O76" s="148"/>
      <c r="P76" s="148"/>
      <c r="Q76" s="149"/>
      <c r="R76" s="8" t="s">
        <v>17</v>
      </c>
      <c r="S76" s="153"/>
    </row>
    <row r="77" spans="1:19" s="81" customFormat="1" ht="37.5" customHeight="1" x14ac:dyDescent="0.25">
      <c r="A77" s="174"/>
      <c r="B77" s="47"/>
      <c r="C77" s="47"/>
      <c r="D77" s="47"/>
      <c r="E77" s="170"/>
      <c r="F77" s="47"/>
      <c r="G77" s="154"/>
      <c r="H77" s="154"/>
      <c r="I77" s="153"/>
      <c r="J77" s="47"/>
      <c r="K77" s="148"/>
      <c r="L77" s="148"/>
      <c r="M77" s="149"/>
      <c r="N77" s="148"/>
      <c r="O77" s="148"/>
      <c r="P77" s="148"/>
      <c r="Q77" s="149"/>
      <c r="R77" s="8" t="s">
        <v>17</v>
      </c>
      <c r="S77" s="153"/>
    </row>
    <row r="78" spans="1:19" s="81" customFormat="1" ht="37.5" customHeight="1" x14ac:dyDescent="0.25">
      <c r="A78" s="174"/>
      <c r="B78" s="47"/>
      <c r="C78" s="47"/>
      <c r="D78" s="47"/>
      <c r="E78" s="170"/>
      <c r="F78" s="47"/>
      <c r="G78" s="154"/>
      <c r="H78" s="154"/>
      <c r="I78" s="153"/>
      <c r="J78" s="47"/>
      <c r="K78" s="148"/>
      <c r="L78" s="148"/>
      <c r="M78" s="149"/>
      <c r="N78" s="148"/>
      <c r="O78" s="148"/>
      <c r="P78" s="148"/>
      <c r="Q78" s="149"/>
      <c r="R78" s="8" t="s">
        <v>17</v>
      </c>
      <c r="S78" s="153"/>
    </row>
    <row r="79" spans="1:19" s="81" customFormat="1" ht="37.5" customHeight="1" x14ac:dyDescent="0.25">
      <c r="A79" s="174"/>
      <c r="B79" s="47"/>
      <c r="C79" s="47"/>
      <c r="D79" s="47"/>
      <c r="E79" s="170"/>
      <c r="F79" s="47"/>
      <c r="G79" s="154"/>
      <c r="H79" s="154"/>
      <c r="I79" s="153"/>
      <c r="J79" s="47"/>
      <c r="K79" s="148"/>
      <c r="L79" s="148"/>
      <c r="M79" s="149"/>
      <c r="N79" s="148"/>
      <c r="O79" s="148"/>
      <c r="P79" s="148"/>
      <c r="Q79" s="149"/>
      <c r="R79" s="8" t="s">
        <v>17</v>
      </c>
      <c r="S79" s="153"/>
    </row>
    <row r="80" spans="1:19" s="81" customFormat="1" ht="37.5" customHeight="1" x14ac:dyDescent="0.25">
      <c r="A80" s="174"/>
      <c r="B80" s="47"/>
      <c r="C80" s="47"/>
      <c r="D80" s="47"/>
      <c r="E80" s="170"/>
      <c r="F80" s="47"/>
      <c r="G80" s="154"/>
      <c r="H80" s="154"/>
      <c r="I80" s="153"/>
      <c r="J80" s="47"/>
      <c r="K80" s="148"/>
      <c r="L80" s="148"/>
      <c r="M80" s="149"/>
      <c r="N80" s="148"/>
      <c r="O80" s="148"/>
      <c r="P80" s="148"/>
      <c r="Q80" s="149"/>
      <c r="R80" s="8" t="s">
        <v>17</v>
      </c>
      <c r="S80" s="153"/>
    </row>
    <row r="81" spans="1:19" s="81" customFormat="1" ht="37.5" customHeight="1" x14ac:dyDescent="0.25">
      <c r="A81" s="174"/>
      <c r="B81" s="47"/>
      <c r="C81" s="47"/>
      <c r="D81" s="47"/>
      <c r="E81" s="170"/>
      <c r="F81" s="47"/>
      <c r="G81" s="154"/>
      <c r="H81" s="154"/>
      <c r="I81" s="153"/>
      <c r="J81" s="47"/>
      <c r="K81" s="148"/>
      <c r="L81" s="148"/>
      <c r="M81" s="149"/>
      <c r="N81" s="148"/>
      <c r="O81" s="148"/>
      <c r="P81" s="148"/>
      <c r="Q81" s="149"/>
      <c r="R81" s="8" t="s">
        <v>17</v>
      </c>
      <c r="S81" s="153"/>
    </row>
    <row r="82" spans="1:19" s="81" customFormat="1" ht="37.5" customHeight="1" x14ac:dyDescent="0.25">
      <c r="A82" s="174"/>
      <c r="B82" s="47"/>
      <c r="C82" s="47"/>
      <c r="D82" s="47"/>
      <c r="E82" s="170"/>
      <c r="F82" s="47"/>
      <c r="G82" s="154"/>
      <c r="H82" s="154"/>
      <c r="I82" s="153"/>
      <c r="J82" s="47"/>
      <c r="K82" s="148"/>
      <c r="L82" s="148"/>
      <c r="M82" s="149"/>
      <c r="N82" s="148"/>
      <c r="O82" s="148"/>
      <c r="P82" s="148"/>
      <c r="Q82" s="149"/>
      <c r="R82" s="8" t="s">
        <v>17</v>
      </c>
      <c r="S82" s="153"/>
    </row>
    <row r="83" spans="1:19" s="81" customFormat="1" ht="37.5" customHeight="1" x14ac:dyDescent="0.25">
      <c r="A83" s="174"/>
      <c r="B83" s="47"/>
      <c r="C83" s="47"/>
      <c r="D83" s="47"/>
      <c r="E83" s="170"/>
      <c r="F83" s="47"/>
      <c r="G83" s="154"/>
      <c r="H83" s="154"/>
      <c r="I83" s="153"/>
      <c r="J83" s="47"/>
      <c r="K83" s="148"/>
      <c r="L83" s="148"/>
      <c r="M83" s="149"/>
      <c r="N83" s="148"/>
      <c r="O83" s="148"/>
      <c r="P83" s="148"/>
      <c r="Q83" s="149"/>
      <c r="R83" s="8" t="s">
        <v>17</v>
      </c>
      <c r="S83" s="153"/>
    </row>
    <row r="84" spans="1:19" s="81" customFormat="1" ht="37.5" customHeight="1" x14ac:dyDescent="0.25">
      <c r="A84" s="174"/>
      <c r="B84" s="47"/>
      <c r="C84" s="47"/>
      <c r="D84" s="47"/>
      <c r="E84" s="170"/>
      <c r="F84" s="47"/>
      <c r="G84" s="154"/>
      <c r="H84" s="154"/>
      <c r="I84" s="153"/>
      <c r="J84" s="47"/>
      <c r="K84" s="148"/>
      <c r="L84" s="148"/>
      <c r="M84" s="149"/>
      <c r="N84" s="148"/>
      <c r="O84" s="148"/>
      <c r="P84" s="148"/>
      <c r="Q84" s="149"/>
      <c r="R84" s="8" t="s">
        <v>17</v>
      </c>
      <c r="S84" s="153"/>
    </row>
    <row r="85" spans="1:19" s="81" customFormat="1" ht="37.5" customHeight="1" x14ac:dyDescent="0.25">
      <c r="A85" s="174"/>
      <c r="B85" s="47"/>
      <c r="C85" s="47"/>
      <c r="D85" s="47"/>
      <c r="E85" s="170"/>
      <c r="F85" s="47"/>
      <c r="G85" s="154"/>
      <c r="H85" s="154"/>
      <c r="I85" s="153"/>
      <c r="J85" s="47"/>
      <c r="K85" s="148"/>
      <c r="L85" s="148"/>
      <c r="M85" s="149"/>
      <c r="N85" s="148"/>
      <c r="O85" s="148"/>
      <c r="P85" s="148"/>
      <c r="Q85" s="149"/>
      <c r="R85" s="8" t="s">
        <v>17</v>
      </c>
      <c r="S85" s="153"/>
    </row>
    <row r="86" spans="1:19" s="81" customFormat="1" ht="37.5" customHeight="1" x14ac:dyDescent="0.25">
      <c r="A86" s="174"/>
      <c r="B86" s="47"/>
      <c r="C86" s="47"/>
      <c r="D86" s="47"/>
      <c r="E86" s="170"/>
      <c r="F86" s="47"/>
      <c r="G86" s="154"/>
      <c r="H86" s="154"/>
      <c r="I86" s="153"/>
      <c r="J86" s="47"/>
      <c r="K86" s="148"/>
      <c r="L86" s="148"/>
      <c r="M86" s="149"/>
      <c r="N86" s="148"/>
      <c r="O86" s="148"/>
      <c r="P86" s="148"/>
      <c r="Q86" s="149"/>
      <c r="R86" s="8" t="s">
        <v>17</v>
      </c>
      <c r="S86" s="153"/>
    </row>
    <row r="87" spans="1:19" s="81" customFormat="1" ht="37.5" customHeight="1" x14ac:dyDescent="0.25">
      <c r="A87" s="174"/>
      <c r="B87" s="47"/>
      <c r="C87" s="47"/>
      <c r="D87" s="47"/>
      <c r="E87" s="170"/>
      <c r="F87" s="47"/>
      <c r="G87" s="154"/>
      <c r="H87" s="154"/>
      <c r="I87" s="153"/>
      <c r="J87" s="47"/>
      <c r="K87" s="148"/>
      <c r="L87" s="148"/>
      <c r="M87" s="149"/>
      <c r="N87" s="148"/>
      <c r="O87" s="148"/>
      <c r="P87" s="148"/>
      <c r="Q87" s="149"/>
      <c r="R87" s="8" t="s">
        <v>17</v>
      </c>
      <c r="S87" s="153"/>
    </row>
    <row r="88" spans="1:19" s="81" customFormat="1" ht="37.5" customHeight="1" x14ac:dyDescent="0.25">
      <c r="A88" s="174"/>
      <c r="B88" s="47"/>
      <c r="C88" s="47"/>
      <c r="D88" s="47"/>
      <c r="E88" s="170"/>
      <c r="F88" s="47"/>
      <c r="G88" s="154"/>
      <c r="H88" s="154"/>
      <c r="I88" s="153"/>
      <c r="J88" s="47"/>
      <c r="K88" s="148"/>
      <c r="L88" s="148"/>
      <c r="M88" s="149"/>
      <c r="N88" s="148"/>
      <c r="O88" s="148"/>
      <c r="P88" s="148"/>
      <c r="Q88" s="149"/>
      <c r="R88" s="8" t="s">
        <v>17</v>
      </c>
      <c r="S88" s="153"/>
    </row>
    <row r="89" spans="1:19" s="81" customFormat="1" ht="37.5" customHeight="1" x14ac:dyDescent="0.25">
      <c r="A89" s="174"/>
      <c r="B89" s="47"/>
      <c r="C89" s="47"/>
      <c r="D89" s="47"/>
      <c r="E89" s="170"/>
      <c r="F89" s="47"/>
      <c r="G89" s="154"/>
      <c r="H89" s="154"/>
      <c r="I89" s="153"/>
      <c r="J89" s="47"/>
      <c r="K89" s="148"/>
      <c r="L89" s="148"/>
      <c r="M89" s="149"/>
      <c r="N89" s="148"/>
      <c r="O89" s="148"/>
      <c r="P89" s="148"/>
      <c r="Q89" s="149"/>
      <c r="R89" s="8" t="s">
        <v>17</v>
      </c>
      <c r="S89" s="153"/>
    </row>
    <row r="90" spans="1:19" s="81" customFormat="1" ht="37.5" customHeight="1" x14ac:dyDescent="0.25">
      <c r="A90" s="174"/>
      <c r="B90" s="47"/>
      <c r="C90" s="47"/>
      <c r="D90" s="47"/>
      <c r="E90" s="170"/>
      <c r="F90" s="47"/>
      <c r="G90" s="154"/>
      <c r="H90" s="154"/>
      <c r="I90" s="153"/>
      <c r="J90" s="47"/>
      <c r="K90" s="148"/>
      <c r="L90" s="148"/>
      <c r="M90" s="149"/>
      <c r="N90" s="148"/>
      <c r="O90" s="148"/>
      <c r="P90" s="148"/>
      <c r="Q90" s="149"/>
      <c r="R90" s="8" t="s">
        <v>17</v>
      </c>
      <c r="S90" s="153"/>
    </row>
    <row r="91" spans="1:19" s="81" customFormat="1" ht="37.5" customHeight="1" x14ac:dyDescent="0.25">
      <c r="A91" s="174"/>
      <c r="B91" s="47"/>
      <c r="C91" s="47"/>
      <c r="D91" s="47"/>
      <c r="E91" s="170"/>
      <c r="F91" s="47"/>
      <c r="G91" s="154"/>
      <c r="H91" s="154"/>
      <c r="I91" s="153"/>
      <c r="J91" s="47"/>
      <c r="K91" s="148"/>
      <c r="L91" s="148"/>
      <c r="M91" s="149"/>
      <c r="N91" s="148"/>
      <c r="O91" s="148"/>
      <c r="P91" s="148"/>
      <c r="Q91" s="149"/>
      <c r="R91" s="8" t="s">
        <v>17</v>
      </c>
      <c r="S91" s="153"/>
    </row>
    <row r="92" spans="1:19" s="81" customFormat="1" ht="37.5" customHeight="1" x14ac:dyDescent="0.25">
      <c r="A92" s="174"/>
      <c r="B92" s="47"/>
      <c r="C92" s="47"/>
      <c r="D92" s="47"/>
      <c r="E92" s="170"/>
      <c r="F92" s="47"/>
      <c r="G92" s="154"/>
      <c r="H92" s="154"/>
      <c r="I92" s="153"/>
      <c r="J92" s="47"/>
      <c r="K92" s="148"/>
      <c r="L92" s="148"/>
      <c r="M92" s="149"/>
      <c r="N92" s="148"/>
      <c r="O92" s="148"/>
      <c r="P92" s="148"/>
      <c r="Q92" s="149"/>
      <c r="R92" s="8" t="s">
        <v>17</v>
      </c>
      <c r="S92" s="153"/>
    </row>
    <row r="93" spans="1:19" s="81" customFormat="1" ht="37.5" customHeight="1" x14ac:dyDescent="0.25">
      <c r="A93" s="174"/>
      <c r="B93" s="47"/>
      <c r="C93" s="47"/>
      <c r="D93" s="47"/>
      <c r="E93" s="170"/>
      <c r="F93" s="47"/>
      <c r="G93" s="154"/>
      <c r="H93" s="154"/>
      <c r="I93" s="153"/>
      <c r="J93" s="47"/>
      <c r="K93" s="148"/>
      <c r="L93" s="148"/>
      <c r="M93" s="149"/>
      <c r="N93" s="148"/>
      <c r="O93" s="148"/>
      <c r="P93" s="148"/>
      <c r="Q93" s="149"/>
      <c r="R93" s="8" t="s">
        <v>17</v>
      </c>
      <c r="S93" s="153"/>
    </row>
    <row r="94" spans="1:19" s="81" customFormat="1" ht="37.5" customHeight="1" x14ac:dyDescent="0.25">
      <c r="A94" s="174"/>
      <c r="B94" s="47"/>
      <c r="C94" s="47"/>
      <c r="D94" s="47"/>
      <c r="E94" s="170"/>
      <c r="F94" s="47"/>
      <c r="G94" s="154"/>
      <c r="H94" s="154"/>
      <c r="I94" s="153"/>
      <c r="J94" s="47"/>
      <c r="K94" s="148"/>
      <c r="L94" s="148"/>
      <c r="M94" s="149"/>
      <c r="N94" s="148"/>
      <c r="O94" s="148"/>
      <c r="P94" s="148"/>
      <c r="Q94" s="149"/>
      <c r="R94" s="8" t="s">
        <v>17</v>
      </c>
      <c r="S94" s="153"/>
    </row>
    <row r="95" spans="1:19" s="81" customFormat="1" ht="37.5" customHeight="1" x14ac:dyDescent="0.25">
      <c r="A95" s="174"/>
      <c r="B95" s="47"/>
      <c r="C95" s="47"/>
      <c r="D95" s="47"/>
      <c r="E95" s="170"/>
      <c r="F95" s="47"/>
      <c r="G95" s="154"/>
      <c r="H95" s="154"/>
      <c r="I95" s="153"/>
      <c r="J95" s="47"/>
      <c r="K95" s="148"/>
      <c r="L95" s="148"/>
      <c r="M95" s="149"/>
      <c r="N95" s="148"/>
      <c r="O95" s="148"/>
      <c r="P95" s="148"/>
      <c r="Q95" s="149"/>
      <c r="R95" s="8" t="s">
        <v>17</v>
      </c>
      <c r="S95" s="153"/>
    </row>
    <row r="96" spans="1:19" s="81" customFormat="1" ht="37.5" customHeight="1" x14ac:dyDescent="0.25">
      <c r="A96" s="174"/>
      <c r="B96" s="47"/>
      <c r="C96" s="47"/>
      <c r="D96" s="47"/>
      <c r="E96" s="170"/>
      <c r="F96" s="47"/>
      <c r="G96" s="154"/>
      <c r="H96" s="154"/>
      <c r="I96" s="153"/>
      <c r="J96" s="47"/>
      <c r="K96" s="148"/>
      <c r="L96" s="148"/>
      <c r="M96" s="149"/>
      <c r="N96" s="148"/>
      <c r="O96" s="148"/>
      <c r="P96" s="148"/>
      <c r="Q96" s="149"/>
      <c r="R96" s="8" t="s">
        <v>17</v>
      </c>
      <c r="S96" s="153"/>
    </row>
    <row r="97" spans="1:19" s="81" customFormat="1" ht="37.5" customHeight="1" x14ac:dyDescent="0.25">
      <c r="A97" s="174"/>
      <c r="B97" s="47"/>
      <c r="C97" s="47"/>
      <c r="D97" s="47"/>
      <c r="E97" s="170"/>
      <c r="F97" s="47"/>
      <c r="G97" s="154"/>
      <c r="H97" s="154"/>
      <c r="I97" s="153"/>
      <c r="J97" s="47"/>
      <c r="K97" s="148"/>
      <c r="L97" s="148"/>
      <c r="M97" s="149"/>
      <c r="N97" s="148"/>
      <c r="O97" s="148"/>
      <c r="P97" s="148"/>
      <c r="Q97" s="149"/>
      <c r="R97" s="8" t="s">
        <v>17</v>
      </c>
      <c r="S97" s="153"/>
    </row>
    <row r="98" spans="1:19" s="81" customFormat="1" ht="37.5" customHeight="1" x14ac:dyDescent="0.25">
      <c r="A98" s="174"/>
      <c r="B98" s="47"/>
      <c r="C98" s="47"/>
      <c r="D98" s="47"/>
      <c r="E98" s="170"/>
      <c r="F98" s="47"/>
      <c r="G98" s="154"/>
      <c r="H98" s="154"/>
      <c r="I98" s="153"/>
      <c r="J98" s="47"/>
      <c r="K98" s="148"/>
      <c r="L98" s="148"/>
      <c r="M98" s="149"/>
      <c r="N98" s="148"/>
      <c r="O98" s="148"/>
      <c r="P98" s="148"/>
      <c r="Q98" s="149"/>
      <c r="R98" s="8" t="s">
        <v>17</v>
      </c>
      <c r="S98" s="153"/>
    </row>
    <row r="99" spans="1:19" s="81" customFormat="1" ht="37.5" customHeight="1" x14ac:dyDescent="0.25">
      <c r="A99" s="174"/>
      <c r="B99" s="47"/>
      <c r="C99" s="47"/>
      <c r="D99" s="47"/>
      <c r="E99" s="170"/>
      <c r="F99" s="47"/>
      <c r="G99" s="154"/>
      <c r="H99" s="154"/>
      <c r="I99" s="153"/>
      <c r="J99" s="47"/>
      <c r="K99" s="148"/>
      <c r="L99" s="148"/>
      <c r="M99" s="149"/>
      <c r="N99" s="148"/>
      <c r="O99" s="148"/>
      <c r="P99" s="148"/>
      <c r="Q99" s="149"/>
      <c r="R99" s="8" t="s">
        <v>17</v>
      </c>
      <c r="S99" s="153"/>
    </row>
    <row r="100" spans="1:19" s="81" customFormat="1" ht="37.5" customHeight="1" x14ac:dyDescent="0.25">
      <c r="A100" s="174"/>
      <c r="B100" s="47"/>
      <c r="C100" s="47"/>
      <c r="D100" s="47"/>
      <c r="E100" s="170"/>
      <c r="F100" s="47"/>
      <c r="G100" s="154"/>
      <c r="H100" s="154"/>
      <c r="I100" s="153"/>
      <c r="J100" s="47"/>
      <c r="K100" s="148"/>
      <c r="L100" s="148"/>
      <c r="M100" s="149"/>
      <c r="N100" s="148"/>
      <c r="O100" s="148"/>
      <c r="P100" s="148"/>
      <c r="Q100" s="149"/>
      <c r="R100" s="8" t="s">
        <v>17</v>
      </c>
      <c r="S100" s="153"/>
    </row>
    <row r="101" spans="1:19" s="81" customFormat="1" ht="37.5" customHeight="1" x14ac:dyDescent="0.25">
      <c r="A101" s="174"/>
      <c r="B101" s="47"/>
      <c r="C101" s="47"/>
      <c r="D101" s="47"/>
      <c r="E101" s="170"/>
      <c r="F101" s="47"/>
      <c r="G101" s="154"/>
      <c r="H101" s="154"/>
      <c r="I101" s="153"/>
      <c r="J101" s="47"/>
      <c r="K101" s="148"/>
      <c r="L101" s="148"/>
      <c r="M101" s="149"/>
      <c r="N101" s="148"/>
      <c r="O101" s="148"/>
      <c r="P101" s="148"/>
      <c r="Q101" s="149"/>
      <c r="R101" s="8" t="s">
        <v>17</v>
      </c>
      <c r="S101" s="153"/>
    </row>
    <row r="102" spans="1:19" s="81" customFormat="1" ht="37.5" customHeight="1" x14ac:dyDescent="0.25">
      <c r="A102" s="174"/>
      <c r="B102" s="47"/>
      <c r="C102" s="47"/>
      <c r="D102" s="47"/>
      <c r="E102" s="170"/>
      <c r="F102" s="47"/>
      <c r="G102" s="154"/>
      <c r="H102" s="154"/>
      <c r="I102" s="153"/>
      <c r="J102" s="47"/>
      <c r="K102" s="148"/>
      <c r="L102" s="148"/>
      <c r="M102" s="149"/>
      <c r="N102" s="148"/>
      <c r="O102" s="148"/>
      <c r="P102" s="148"/>
      <c r="Q102" s="149"/>
      <c r="R102" s="8" t="s">
        <v>17</v>
      </c>
      <c r="S102" s="153"/>
    </row>
    <row r="103" spans="1:19" s="81" customFormat="1" ht="37.5" customHeight="1" x14ac:dyDescent="0.25">
      <c r="A103" s="174"/>
      <c r="B103" s="47"/>
      <c r="C103" s="47"/>
      <c r="D103" s="47"/>
      <c r="E103" s="170"/>
      <c r="F103" s="47"/>
      <c r="G103" s="154"/>
      <c r="H103" s="154"/>
      <c r="I103" s="153"/>
      <c r="J103" s="47"/>
      <c r="K103" s="148"/>
      <c r="L103" s="148"/>
      <c r="M103" s="149"/>
      <c r="N103" s="148"/>
      <c r="O103" s="148"/>
      <c r="P103" s="148"/>
      <c r="Q103" s="149"/>
      <c r="R103" s="8" t="s">
        <v>17</v>
      </c>
      <c r="S103" s="153"/>
    </row>
    <row r="104" spans="1:19" s="81" customFormat="1" ht="30" customHeight="1" x14ac:dyDescent="0.25">
      <c r="A104" s="155"/>
    </row>
    <row r="105" spans="1:19" s="81" customFormat="1" ht="30" customHeight="1" x14ac:dyDescent="0.25">
      <c r="A105" s="155"/>
    </row>
    <row r="106" spans="1:19" s="81" customFormat="1" ht="30" customHeight="1" x14ac:dyDescent="0.25">
      <c r="A106" s="155"/>
    </row>
    <row r="107" spans="1:19" s="81" customFormat="1" ht="30" customHeight="1" x14ac:dyDescent="0.25">
      <c r="A107" s="155"/>
    </row>
    <row r="108" spans="1:19" s="81" customFormat="1" ht="30" customHeight="1" x14ac:dyDescent="0.25">
      <c r="A108" s="155"/>
    </row>
    <row r="109" spans="1:19" s="81" customFormat="1" ht="30" customHeight="1" x14ac:dyDescent="0.25">
      <c r="A109" s="155"/>
    </row>
    <row r="110" spans="1:19" s="81" customFormat="1" ht="30" customHeight="1" x14ac:dyDescent="0.25">
      <c r="A110" s="155"/>
    </row>
    <row r="111" spans="1:19" s="81" customFormat="1" ht="30" customHeight="1" x14ac:dyDescent="0.25">
      <c r="A111" s="155"/>
    </row>
    <row r="112" spans="1:19" s="81" customFormat="1" ht="30" customHeight="1" x14ac:dyDescent="0.25">
      <c r="A112" s="155"/>
    </row>
    <row r="113" spans="1:1" s="81" customFormat="1" ht="30" customHeight="1" x14ac:dyDescent="0.25">
      <c r="A113" s="155"/>
    </row>
    <row r="114" spans="1:1" s="81" customFormat="1" x14ac:dyDescent="0.25">
      <c r="A114" s="155"/>
    </row>
    <row r="115" spans="1:1" s="81" customFormat="1" x14ac:dyDescent="0.25">
      <c r="A115" s="155"/>
    </row>
    <row r="116" spans="1:1" s="81" customFormat="1" x14ac:dyDescent="0.25">
      <c r="A116" s="155"/>
    </row>
    <row r="117" spans="1:1" s="81" customFormat="1" x14ac:dyDescent="0.25">
      <c r="A117" s="155"/>
    </row>
    <row r="118" spans="1:1" s="81" customFormat="1" x14ac:dyDescent="0.25">
      <c r="A118" s="155"/>
    </row>
    <row r="119" spans="1:1" s="81" customFormat="1" x14ac:dyDescent="0.25">
      <c r="A119" s="155"/>
    </row>
    <row r="120" spans="1:1" s="81" customFormat="1" x14ac:dyDescent="0.25">
      <c r="A120" s="155"/>
    </row>
    <row r="121" spans="1:1" s="81" customFormat="1" x14ac:dyDescent="0.25">
      <c r="A121" s="155"/>
    </row>
    <row r="122" spans="1:1" s="81" customFormat="1" x14ac:dyDescent="0.25">
      <c r="A122" s="155"/>
    </row>
    <row r="123" spans="1:1" s="81" customFormat="1" x14ac:dyDescent="0.25">
      <c r="A123" s="155"/>
    </row>
    <row r="124" spans="1:1" s="81" customFormat="1" x14ac:dyDescent="0.25">
      <c r="A124" s="155"/>
    </row>
    <row r="125" spans="1:1" s="81" customFormat="1" x14ac:dyDescent="0.25">
      <c r="A125" s="155"/>
    </row>
    <row r="126" spans="1:1" s="81" customFormat="1" x14ac:dyDescent="0.25">
      <c r="A126" s="155"/>
    </row>
    <row r="127" spans="1:1" s="81" customFormat="1" x14ac:dyDescent="0.25">
      <c r="A127" s="155"/>
    </row>
    <row r="128" spans="1:1" s="81" customFormat="1" x14ac:dyDescent="0.25">
      <c r="A128" s="155"/>
    </row>
    <row r="129" spans="1:1" s="81" customFormat="1" x14ac:dyDescent="0.25">
      <c r="A129" s="155"/>
    </row>
    <row r="130" spans="1:1" s="81" customFormat="1" x14ac:dyDescent="0.25">
      <c r="A130" s="155"/>
    </row>
    <row r="131" spans="1:1" s="81" customFormat="1" x14ac:dyDescent="0.25">
      <c r="A131" s="155"/>
    </row>
    <row r="132" spans="1:1" s="81" customFormat="1" x14ac:dyDescent="0.25">
      <c r="A132" s="155"/>
    </row>
    <row r="133" spans="1:1" s="81" customFormat="1" x14ac:dyDescent="0.25">
      <c r="A133" s="155"/>
    </row>
    <row r="134" spans="1:1" s="81" customFormat="1" x14ac:dyDescent="0.25">
      <c r="A134" s="155"/>
    </row>
    <row r="135" spans="1:1" s="81" customFormat="1" x14ac:dyDescent="0.25">
      <c r="A135" s="155"/>
    </row>
    <row r="136" spans="1:1" s="81" customFormat="1" x14ac:dyDescent="0.25">
      <c r="A136" s="155"/>
    </row>
    <row r="137" spans="1:1" s="81" customFormat="1" x14ac:dyDescent="0.25">
      <c r="A137" s="155"/>
    </row>
  </sheetData>
  <protectedRanges>
    <protectedRange sqref="G9:H9 B7:Q7 I8:I14 J8:Q103 B8:F103" name="Rango3_1"/>
    <protectedRange sqref="G10:H14 G8:H8" name="Rango3_2"/>
  </protectedRanges>
  <mergeCells count="18">
    <mergeCell ref="P1:S2"/>
    <mergeCell ref="S5:S6"/>
    <mergeCell ref="O5:R5"/>
    <mergeCell ref="K3:R3"/>
    <mergeCell ref="K5:N5"/>
    <mergeCell ref="K4:R4"/>
    <mergeCell ref="G4:G6"/>
    <mergeCell ref="D4:D6"/>
    <mergeCell ref="C4:C6"/>
    <mergeCell ref="B4:B6"/>
    <mergeCell ref="A1:B2"/>
    <mergeCell ref="C1:O2"/>
    <mergeCell ref="J4:J6"/>
    <mergeCell ref="I4:I6"/>
    <mergeCell ref="H4:H6"/>
    <mergeCell ref="A4:A6"/>
    <mergeCell ref="E4:E6"/>
    <mergeCell ref="F4:F6"/>
  </mergeCells>
  <dataValidations count="8">
    <dataValidation type="whole" allowBlank="1" showInputMessage="1" showErrorMessage="1" errorTitle="Error" error="Las coordenadas se encuetran fuera del territorio nacional" promptTitle="Condición" prompt="Ingrese un número entero entre 75 y 92" sqref="O7:O103">
      <formula1>75</formula1>
      <formula2>92</formula2>
    </dataValidation>
    <dataValidation type="whole" allowBlank="1" showInputMessage="1" showErrorMessage="1" errorTitle="Error" error="Ingrese un número entero entre 0 y 59" promptTitle="Condición" prompt="Ingrese un número entero entre 0 y 59" sqref="P7:P103 L7:L103">
      <formula1>0</formula1>
      <formula2>59</formula2>
    </dataValidation>
    <dataValidation type="textLength" allowBlank="1" showInputMessage="1" showErrorMessage="1" error="Error al Ingresar" sqref="J7:J103">
      <formula1>2</formula1>
      <formula2>500</formula2>
    </dataValidation>
    <dataValidation type="textLength" allowBlank="1" showInputMessage="1" showErrorMessage="1" error="Error al Ingresar" sqref="G7:I14">
      <formula1>2</formula1>
      <formula2>35</formula2>
    </dataValidation>
    <dataValidation type="decimal" allowBlank="1" showInputMessage="1" showErrorMessage="1" error="Error al Ingresar" sqref="D7:E103">
      <formula1>1</formula1>
      <formula2>200</formula2>
    </dataValidation>
    <dataValidation type="decimal" allowBlank="1" showInputMessage="1" showErrorMessage="1" error="Error al Ingresar" sqref="C7:C103">
      <formula1>0</formula1>
      <formula2>7000</formula2>
    </dataValidation>
    <dataValidation allowBlank="1" showInputMessage="1" showErrorMessage="1" prompt="Estructura 1 – S1_x000a_Estructura 2 – S2, así sucesivamente_x000a_" sqref="A7:A103"/>
    <dataValidation type="textLength" allowBlank="1" showInputMessage="1" showErrorMessage="1" sqref="S7:S103">
      <formula1>2</formula1>
      <formula2>100</formula2>
    </dataValidation>
  </dataValidations>
  <pageMargins left="0.7" right="0.7" top="0.75" bottom="0.75" header="0.3" footer="0.3"/>
  <pageSetup scale="7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DropDown="1" showInputMessage="1" showErrorMessage="1" errorTitle="Error" error="Todo el territorio nacional se encuentra al oeste" promptTitle="Condición" prompt="Todo el territorio nacional se encuentra al oeste">
          <x14:formula1>
            <xm:f>Hoja1!$B$15</xm:f>
          </x14:formula1>
          <xm:sqref>R7:R103</xm:sqref>
        </x14:dataValidation>
        <x14:dataValidation type="list" allowBlank="1" showInputMessage="1" showErrorMessage="1">
          <x14:formula1>
            <xm:f>Hoja1!$A$15:$A$16</xm:f>
          </x14:formula1>
          <xm:sqref>N7:N103</xm:sqref>
        </x14:dataValidation>
        <x14:dataValidation type="list" allowBlank="1" showInputMessage="1" showErrorMessage="1" errorTitle="Error" error="Las coordenadas se encuentran fuera del territorio nacional" promptTitle="Condición" prompt="Ingrese valores enteros entre 1°N y 5°S">
          <x14:formula1>
            <xm:f>IF(N7="S",Hoja1!$B$18:$B$23,NORTE)</xm:f>
          </x14:formula1>
          <xm:sqref>K7:K103</xm:sqref>
        </x14:dataValidation>
        <x14:dataValidation type="list" allowBlank="1" showInputMessage="1" showErrorMessage="1">
          <x14:formula1>
            <xm:f>Hoja1!$A$58:$A$81</xm:f>
          </x14:formula1>
          <xm:sqref>F7:F103</xm:sqref>
        </x14:dataValidation>
        <x14:dataValidation type="list" allowBlank="1" showInputMessage="1" showErrorMessage="1">
          <x14:formula1>
            <xm:f>Hoja1!$A$28:$A$32</xm:f>
          </x14:formula1>
          <xm:sqref>B7:B103</xm:sqref>
        </x14:dataValidation>
        <x14:dataValidation type="list" operator="equal" allowBlank="1" showDropDown="1" showInputMessage="1" showErrorMessage="1" errorTitle="Error" error="Ingrese un número decimal entre 0 y 59.99 con dos cifras significativas decimales" promptTitle="Condición" prompt="Ingrese un número decimal entre 0 y 59.99 con dos cifras significativas decimales">
          <x14:formula1>
            <xm:f>Hoja1!$D$18:$D$6017</xm:f>
          </x14:formula1>
          <xm:sqref>Q7:Q103 M7:M103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L180"/>
  <sheetViews>
    <sheetView view="pageBreakPreview" zoomScale="85" zoomScaleNormal="85" zoomScaleSheetLayoutView="85" workbookViewId="0">
      <pane ySplit="8" topLeftCell="A9" activePane="bottomLeft" state="frozen"/>
      <selection pane="bottomLeft" sqref="A1:C3"/>
    </sheetView>
  </sheetViews>
  <sheetFormatPr baseColWidth="10" defaultRowHeight="15" x14ac:dyDescent="0.25"/>
  <cols>
    <col min="1" max="1" width="11.7109375" style="48" customWidth="1"/>
    <col min="2" max="2" width="9.7109375" style="48" customWidth="1"/>
    <col min="3" max="3" width="12" style="48" customWidth="1"/>
    <col min="4" max="5" width="13.42578125" style="48" customWidth="1"/>
    <col min="6" max="6" width="8.42578125" style="48" customWidth="1"/>
    <col min="7" max="7" width="8.5703125" style="48" customWidth="1"/>
    <col min="8" max="8" width="9.5703125" style="48" customWidth="1"/>
    <col min="9" max="9" width="12.7109375" style="48" customWidth="1"/>
    <col min="10" max="11" width="0" style="48" hidden="1" customWidth="1"/>
    <col min="12" max="12" width="9.7109375" style="11" customWidth="1"/>
    <col min="13" max="13" width="12.28515625" style="48" customWidth="1"/>
    <col min="14" max="15" width="10.5703125" style="48" customWidth="1"/>
    <col min="16" max="16" width="17.42578125" style="48" customWidth="1"/>
    <col min="17" max="17" width="10.7109375" style="48" customWidth="1"/>
    <col min="18" max="18" width="11.7109375" style="48" customWidth="1"/>
    <col min="19" max="19" width="8.85546875" style="48" customWidth="1"/>
    <col min="20" max="20" width="20.85546875" style="48" customWidth="1"/>
    <col min="21" max="21" width="13.7109375" style="11" hidden="1" customWidth="1"/>
    <col min="22" max="23" width="12.85546875" style="11" hidden="1" customWidth="1"/>
    <col min="24" max="24" width="14.140625" style="11" hidden="1" customWidth="1"/>
    <col min="25" max="25" width="11.42578125" style="11" hidden="1" customWidth="1"/>
    <col min="26" max="26" width="11.85546875" style="11" hidden="1" customWidth="1"/>
    <col min="27" max="27" width="36.7109375" style="11" hidden="1" customWidth="1"/>
    <col min="28" max="28" width="3.140625" style="11" hidden="1" customWidth="1"/>
    <col min="29" max="29" width="3.28515625" style="11" hidden="1" customWidth="1"/>
    <col min="30" max="30" width="5.5703125" style="11" hidden="1" customWidth="1"/>
    <col min="31" max="31" width="3" style="145" hidden="1" customWidth="1"/>
    <col min="32" max="32" width="4.85546875" style="11" hidden="1" customWidth="1"/>
    <col min="33" max="33" width="3.28515625" style="11" hidden="1" customWidth="1"/>
    <col min="34" max="34" width="5.5703125" style="11" hidden="1" customWidth="1"/>
    <col min="35" max="35" width="7.140625" style="145" hidden="1" customWidth="1"/>
    <col min="36" max="36" width="10.140625" style="11" customWidth="1"/>
    <col min="37" max="37" width="10.42578125" style="11" customWidth="1"/>
    <col min="38" max="38" width="15.5703125" style="11" customWidth="1"/>
    <col min="39" max="39" width="15.28515625" style="11" customWidth="1"/>
    <col min="40" max="40" width="12.5703125" style="11" customWidth="1"/>
    <col min="41" max="42" width="11.42578125" style="11" customWidth="1"/>
    <col min="43" max="43" width="13.28515625" style="48" customWidth="1"/>
    <col min="44" max="44" width="13.140625" style="11" customWidth="1"/>
    <col min="45" max="45" width="16.42578125" style="11" customWidth="1"/>
    <col min="46" max="46" width="12.7109375" style="11" customWidth="1"/>
    <col min="47" max="47" width="14.85546875" style="11" customWidth="1"/>
    <col min="48" max="48" width="11.42578125" style="48" customWidth="1"/>
    <col min="49" max="49" width="12" style="11" customWidth="1"/>
    <col min="50" max="50" width="9.42578125" style="11" customWidth="1"/>
    <col min="51" max="52" width="11.42578125" style="11" hidden="1" customWidth="1"/>
    <col min="53" max="53" width="5.5703125" style="11" hidden="1" customWidth="1"/>
    <col min="54" max="54" width="5.5703125" style="48" hidden="1" customWidth="1"/>
    <col min="55" max="55" width="5.5703125" style="14" hidden="1" customWidth="1"/>
    <col min="56" max="56" width="4.5703125" style="31" hidden="1" customWidth="1"/>
    <col min="57" max="57" width="5.7109375" style="168" hidden="1" customWidth="1"/>
    <col min="58" max="58" width="12.42578125" style="31" hidden="1" customWidth="1"/>
    <col min="59" max="59" width="13.28515625" style="31" hidden="1" customWidth="1"/>
    <col min="60" max="60" width="8.7109375" style="31" hidden="1" customWidth="1"/>
    <col min="61" max="61" width="7.42578125" style="31" hidden="1" customWidth="1"/>
    <col min="62" max="66" width="5.7109375" style="31" hidden="1" customWidth="1"/>
    <col min="67" max="67" width="8.140625" style="31" hidden="1" customWidth="1"/>
    <col min="68" max="68" width="7.140625" style="31" hidden="1" customWidth="1"/>
    <col min="69" max="69" width="9.140625" style="31" hidden="1" customWidth="1"/>
    <col min="70" max="70" width="8.28515625" style="31" hidden="1" customWidth="1"/>
    <col min="71" max="71" width="7.85546875" style="31" hidden="1" customWidth="1"/>
    <col min="72" max="72" width="7.5703125" style="31" hidden="1" customWidth="1"/>
    <col min="73" max="73" width="7.140625" style="31" hidden="1" customWidth="1"/>
    <col min="74" max="74" width="7.28515625" style="31" hidden="1" customWidth="1"/>
    <col min="75" max="75" width="4" style="31" hidden="1" customWidth="1"/>
    <col min="76" max="76" width="2.140625" style="18" hidden="1" customWidth="1"/>
    <col min="77" max="78" width="11.42578125" style="18" hidden="1" customWidth="1"/>
    <col min="79" max="79" width="12.140625" style="18" hidden="1" customWidth="1"/>
    <col min="80" max="83" width="11.42578125" style="18" hidden="1" customWidth="1"/>
    <col min="84" max="84" width="11.42578125" style="49" hidden="1" customWidth="1"/>
    <col min="85" max="87" width="11.42578125" style="18" hidden="1" customWidth="1"/>
    <col min="88" max="89" width="11.42578125" style="49" hidden="1" customWidth="1"/>
    <col min="90" max="90" width="12.42578125" style="49" hidden="1" customWidth="1"/>
    <col min="91" max="91" width="4.42578125" style="18" hidden="1" customWidth="1"/>
    <col min="92" max="93" width="11.42578125" style="18" hidden="1" customWidth="1"/>
    <col min="94" max="94" width="12.140625" style="18" hidden="1" customWidth="1"/>
    <col min="95" max="98" width="11.42578125" style="18" hidden="1" customWidth="1"/>
    <col min="99" max="99" width="11.42578125" style="49" hidden="1" customWidth="1"/>
    <col min="100" max="102" width="11.42578125" style="18" hidden="1" customWidth="1"/>
    <col min="103" max="104" width="11.42578125" style="14" hidden="1" customWidth="1"/>
    <col min="105" max="105" width="12.7109375" style="14" hidden="1" customWidth="1"/>
    <col min="106" max="106" width="1.85546875" style="14" hidden="1" customWidth="1"/>
    <col min="107" max="107" width="17.42578125" style="14" hidden="1" customWidth="1"/>
    <col min="108" max="108" width="19.140625" style="14" hidden="1" customWidth="1"/>
    <col min="109" max="109" width="18.28515625" style="14" hidden="1" customWidth="1"/>
    <col min="110" max="110" width="19" style="14" hidden="1" customWidth="1"/>
    <col min="111" max="111" width="12.7109375" style="11" hidden="1" customWidth="1"/>
    <col min="112" max="112" width="12.28515625" style="11" hidden="1" customWidth="1"/>
    <col min="113" max="115" width="0" style="11" hidden="1" customWidth="1"/>
    <col min="116" max="16384" width="11.42578125" style="11"/>
  </cols>
  <sheetData>
    <row r="1" spans="1:116" s="14" customFormat="1" ht="17.25" customHeight="1" x14ac:dyDescent="0.25">
      <c r="A1" s="267" t="s">
        <v>288</v>
      </c>
      <c r="B1" s="302"/>
      <c r="C1" s="268"/>
      <c r="D1" s="293" t="s">
        <v>286</v>
      </c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5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8"/>
      <c r="AN1" s="258"/>
      <c r="AO1" s="258"/>
      <c r="AP1" s="258"/>
      <c r="AQ1" s="258"/>
      <c r="AR1" s="258"/>
      <c r="AS1" s="258"/>
      <c r="AT1" s="258"/>
      <c r="AU1" s="258"/>
      <c r="AV1" s="258"/>
      <c r="AW1" s="258"/>
      <c r="AX1" s="259"/>
      <c r="BD1" s="15"/>
      <c r="BE1" s="166"/>
      <c r="BF1" s="16"/>
      <c r="BG1" s="16"/>
      <c r="BH1" s="341" t="s">
        <v>110</v>
      </c>
      <c r="BI1" s="342"/>
      <c r="BJ1" s="342"/>
      <c r="BK1" s="342"/>
      <c r="BL1" s="342"/>
      <c r="BM1" s="342"/>
      <c r="BN1" s="342"/>
      <c r="BO1" s="342"/>
      <c r="BP1" s="342"/>
      <c r="BQ1" s="342"/>
      <c r="BR1" s="342"/>
      <c r="BS1" s="343"/>
      <c r="BT1" s="361"/>
      <c r="BU1" s="362"/>
      <c r="BV1" s="363"/>
      <c r="BW1" s="86"/>
      <c r="BX1" s="18"/>
      <c r="BY1" s="18"/>
      <c r="BZ1" s="18"/>
      <c r="CA1" s="18"/>
      <c r="CB1" s="18"/>
      <c r="CC1" s="18"/>
      <c r="CD1" s="18"/>
      <c r="CE1" s="18"/>
      <c r="CF1" s="49"/>
      <c r="CG1" s="18"/>
      <c r="CH1" s="18"/>
      <c r="CI1" s="18"/>
      <c r="CJ1" s="49"/>
      <c r="CK1" s="49"/>
      <c r="CL1" s="49"/>
      <c r="CM1" s="18"/>
      <c r="CN1" s="18"/>
      <c r="CO1" s="18"/>
      <c r="CP1" s="18"/>
      <c r="CQ1" s="18"/>
      <c r="CR1" s="18"/>
      <c r="CS1" s="18"/>
      <c r="CT1" s="18"/>
      <c r="CU1" s="49"/>
      <c r="CV1" s="18"/>
      <c r="CW1" s="18"/>
      <c r="CX1" s="18"/>
    </row>
    <row r="2" spans="1:116" s="14" customFormat="1" ht="15" customHeight="1" thickBot="1" x14ac:dyDescent="0.3">
      <c r="A2" s="303"/>
      <c r="B2" s="304"/>
      <c r="C2" s="305"/>
      <c r="D2" s="296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8"/>
      <c r="U2" s="258"/>
      <c r="V2" s="258"/>
      <c r="W2" s="258"/>
      <c r="X2" s="258"/>
      <c r="Y2" s="258"/>
      <c r="Z2" s="258"/>
      <c r="AA2" s="258"/>
      <c r="AB2" s="258"/>
      <c r="AC2" s="258"/>
      <c r="AD2" s="258"/>
      <c r="AE2" s="258"/>
      <c r="AF2" s="258"/>
      <c r="AG2" s="258"/>
      <c r="AH2" s="258"/>
      <c r="AI2" s="258"/>
      <c r="AJ2" s="258"/>
      <c r="AK2" s="258"/>
      <c r="AL2" s="258"/>
      <c r="AM2" s="258"/>
      <c r="AN2" s="258"/>
      <c r="AO2" s="258"/>
      <c r="AP2" s="258"/>
      <c r="AQ2" s="258"/>
      <c r="AR2" s="258"/>
      <c r="AS2" s="258"/>
      <c r="AT2" s="258"/>
      <c r="AU2" s="258"/>
      <c r="AV2" s="258"/>
      <c r="AW2" s="258"/>
      <c r="AX2" s="259"/>
      <c r="BD2" s="19"/>
      <c r="BE2" s="167"/>
      <c r="BF2" s="20"/>
      <c r="BG2" s="20"/>
      <c r="BH2" s="344"/>
      <c r="BI2" s="345"/>
      <c r="BJ2" s="345"/>
      <c r="BK2" s="345"/>
      <c r="BL2" s="345"/>
      <c r="BM2" s="345"/>
      <c r="BN2" s="345"/>
      <c r="BO2" s="345"/>
      <c r="BP2" s="345"/>
      <c r="BQ2" s="345"/>
      <c r="BR2" s="345"/>
      <c r="BS2" s="346"/>
      <c r="BT2" s="364"/>
      <c r="BU2" s="365"/>
      <c r="BV2" s="366"/>
      <c r="BW2" s="87"/>
      <c r="BX2" s="18"/>
      <c r="BY2" s="18"/>
      <c r="BZ2" s="18"/>
      <c r="CA2" s="18"/>
      <c r="CB2" s="18"/>
      <c r="CC2" s="18"/>
      <c r="CD2" s="18"/>
      <c r="CE2" s="18"/>
      <c r="CF2" s="49"/>
      <c r="CG2" s="18"/>
      <c r="CH2" s="18"/>
      <c r="CI2" s="18"/>
      <c r="CJ2" s="49"/>
      <c r="CK2" s="49"/>
      <c r="CL2" s="49"/>
      <c r="CM2" s="18"/>
      <c r="CN2" s="18"/>
      <c r="CO2" s="18"/>
      <c r="CP2" s="18"/>
      <c r="CQ2" s="18"/>
      <c r="CR2" s="18"/>
      <c r="CS2" s="18"/>
      <c r="CT2" s="18"/>
      <c r="CU2" s="49"/>
      <c r="CV2" s="18"/>
      <c r="CW2" s="18"/>
      <c r="CX2" s="18"/>
    </row>
    <row r="3" spans="1:116" s="14" customFormat="1" ht="53.25" customHeight="1" thickBot="1" x14ac:dyDescent="0.3">
      <c r="A3" s="269"/>
      <c r="B3" s="306"/>
      <c r="C3" s="270"/>
      <c r="D3" s="299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1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1"/>
      <c r="BD3" s="19"/>
      <c r="BE3" s="167"/>
      <c r="BF3" s="20"/>
      <c r="BG3" s="20"/>
      <c r="BH3" s="347" t="s">
        <v>233</v>
      </c>
      <c r="BI3" s="348"/>
      <c r="BJ3" s="349" t="s">
        <v>274</v>
      </c>
      <c r="BK3" s="349"/>
      <c r="BL3" s="349"/>
      <c r="BM3" s="349"/>
      <c r="BN3" s="349"/>
      <c r="BO3" s="349"/>
      <c r="BP3" s="349"/>
      <c r="BQ3" s="349"/>
      <c r="BR3" s="349"/>
      <c r="BS3" s="350"/>
      <c r="BT3" s="367" t="s">
        <v>20</v>
      </c>
      <c r="BU3" s="368"/>
      <c r="BV3" s="369"/>
      <c r="BW3" s="87"/>
      <c r="BX3" s="18"/>
      <c r="BY3" s="18"/>
      <c r="BZ3" s="18"/>
      <c r="CA3" s="18"/>
      <c r="CB3" s="18"/>
      <c r="CC3" s="18"/>
      <c r="CD3" s="18"/>
      <c r="CE3" s="18"/>
      <c r="CF3" s="49"/>
      <c r="CG3" s="18"/>
      <c r="CH3" s="18"/>
      <c r="CI3" s="18"/>
      <c r="CJ3" s="49">
        <f>COLUMN(CL3)</f>
        <v>90</v>
      </c>
      <c r="CK3" s="49"/>
      <c r="CL3" s="49"/>
      <c r="CM3" s="18"/>
      <c r="CN3" s="18"/>
      <c r="CO3" s="18"/>
      <c r="CP3" s="18"/>
      <c r="CQ3" s="18"/>
      <c r="CR3" s="18"/>
      <c r="CS3" s="18"/>
      <c r="CT3" s="18"/>
      <c r="CU3" s="49"/>
      <c r="CV3" s="18"/>
      <c r="CW3" s="18"/>
      <c r="CX3" s="18"/>
      <c r="CY3" s="14">
        <f>COLUMN(DA3)</f>
        <v>105</v>
      </c>
      <c r="DA3" s="14">
        <f>COLUMN(DC3)</f>
        <v>107</v>
      </c>
    </row>
    <row r="4" spans="1:116" s="14" customFormat="1" ht="15" customHeight="1" x14ac:dyDescent="0.25">
      <c r="A4" s="309" t="s">
        <v>254</v>
      </c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309" t="s">
        <v>145</v>
      </c>
      <c r="S4" s="310"/>
      <c r="T4" s="311"/>
      <c r="U4" s="315" t="s">
        <v>143</v>
      </c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7"/>
      <c r="AJ4" s="309" t="s">
        <v>180</v>
      </c>
      <c r="AK4" s="310"/>
      <c r="AL4" s="310"/>
      <c r="AM4" s="311"/>
      <c r="AN4" s="309" t="s">
        <v>163</v>
      </c>
      <c r="AO4" s="310"/>
      <c r="AP4" s="310"/>
      <c r="AQ4" s="310"/>
      <c r="AR4" s="310"/>
      <c r="AS4" s="310"/>
      <c r="AT4" s="310"/>
      <c r="AU4" s="310"/>
      <c r="AV4" s="310"/>
      <c r="AW4" s="310"/>
      <c r="AX4" s="311"/>
      <c r="BD4" s="376" t="s">
        <v>42</v>
      </c>
      <c r="BE4" s="378" t="s">
        <v>227</v>
      </c>
      <c r="BF4" s="336" t="s">
        <v>21</v>
      </c>
      <c r="BG4" s="336" t="s">
        <v>22</v>
      </c>
      <c r="BH4" s="354" t="s">
        <v>275</v>
      </c>
      <c r="BI4" s="355"/>
      <c r="BJ4" s="355"/>
      <c r="BK4" s="355"/>
      <c r="BL4" s="355"/>
      <c r="BM4" s="355"/>
      <c r="BN4" s="355"/>
      <c r="BO4" s="355"/>
      <c r="BP4" s="355"/>
      <c r="BQ4" s="355"/>
      <c r="BR4" s="355"/>
      <c r="BS4" s="355"/>
      <c r="BT4" s="358">
        <f ca="1">TODAY()</f>
        <v>42667</v>
      </c>
      <c r="BU4" s="355"/>
      <c r="BV4" s="359"/>
      <c r="BW4" s="87"/>
      <c r="BX4" s="18"/>
      <c r="BY4" s="18"/>
      <c r="BZ4" s="18"/>
      <c r="CA4" s="18"/>
      <c r="CB4" s="18"/>
      <c r="CC4" s="18"/>
      <c r="CD4" s="18"/>
      <c r="CE4" s="18"/>
      <c r="CF4" s="49"/>
      <c r="CG4" s="18"/>
      <c r="CH4" s="18"/>
      <c r="CI4" s="18"/>
      <c r="CJ4" s="49"/>
      <c r="CK4" s="49"/>
      <c r="CL4" s="49"/>
      <c r="CM4" s="18"/>
      <c r="CN4" s="18"/>
      <c r="CO4" s="18"/>
      <c r="CP4" s="18"/>
      <c r="CQ4" s="18"/>
      <c r="CR4" s="18"/>
      <c r="CS4" s="18"/>
      <c r="CT4" s="18"/>
      <c r="CU4" s="49"/>
      <c r="CV4" s="18"/>
      <c r="CW4" s="18"/>
      <c r="CX4" s="18"/>
    </row>
    <row r="5" spans="1:116" s="14" customFormat="1" ht="15.75" customHeight="1" thickBot="1" x14ac:dyDescent="0.3">
      <c r="A5" s="312"/>
      <c r="B5" s="313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2"/>
      <c r="S5" s="313"/>
      <c r="T5" s="314"/>
      <c r="U5" s="312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4"/>
      <c r="AJ5" s="312"/>
      <c r="AK5" s="313"/>
      <c r="AL5" s="313"/>
      <c r="AM5" s="314"/>
      <c r="AN5" s="312"/>
      <c r="AO5" s="313"/>
      <c r="AP5" s="313"/>
      <c r="AQ5" s="313"/>
      <c r="AR5" s="313"/>
      <c r="AS5" s="313"/>
      <c r="AT5" s="313"/>
      <c r="AU5" s="313"/>
      <c r="AV5" s="313"/>
      <c r="AW5" s="313"/>
      <c r="AX5" s="314"/>
      <c r="BD5" s="377"/>
      <c r="BE5" s="379"/>
      <c r="BF5" s="337"/>
      <c r="BG5" s="337"/>
      <c r="BH5" s="356"/>
      <c r="BI5" s="357"/>
      <c r="BJ5" s="357"/>
      <c r="BK5" s="357"/>
      <c r="BL5" s="357"/>
      <c r="BM5" s="357"/>
      <c r="BN5" s="357"/>
      <c r="BO5" s="357"/>
      <c r="BP5" s="357"/>
      <c r="BQ5" s="357"/>
      <c r="BR5" s="357"/>
      <c r="BS5" s="357"/>
      <c r="BT5" s="356"/>
      <c r="BU5" s="357"/>
      <c r="BV5" s="360"/>
      <c r="BW5" s="25"/>
      <c r="BX5" s="18"/>
      <c r="BY5" s="18"/>
      <c r="BZ5" s="18"/>
      <c r="CA5" s="18"/>
      <c r="CB5" s="18"/>
      <c r="CC5" s="18"/>
      <c r="CD5" s="18"/>
      <c r="CE5" s="18"/>
      <c r="CF5" s="49"/>
      <c r="CG5" s="18"/>
      <c r="CH5" s="18"/>
      <c r="CI5" s="18"/>
      <c r="CJ5" s="49"/>
      <c r="CK5" s="49"/>
      <c r="CL5" s="49"/>
      <c r="CM5" s="18"/>
      <c r="CN5" s="18"/>
      <c r="CO5" s="18"/>
      <c r="CP5" s="18"/>
      <c r="CQ5" s="18"/>
      <c r="CR5" s="18"/>
      <c r="CS5" s="18"/>
      <c r="CT5" s="18"/>
      <c r="CU5" s="49"/>
      <c r="CV5" s="18"/>
      <c r="CW5" s="18"/>
      <c r="CX5" s="18"/>
    </row>
    <row r="6" spans="1:116" s="14" customFormat="1" ht="34.5" customHeight="1" thickBot="1" x14ac:dyDescent="0.3">
      <c r="A6" s="243">
        <v>1</v>
      </c>
      <c r="B6" s="241">
        <v>2</v>
      </c>
      <c r="C6" s="241">
        <v>3</v>
      </c>
      <c r="D6" s="241">
        <v>4</v>
      </c>
      <c r="E6" s="245">
        <v>5</v>
      </c>
      <c r="F6" s="320">
        <v>6</v>
      </c>
      <c r="G6" s="321"/>
      <c r="H6" s="241">
        <v>7</v>
      </c>
      <c r="I6" s="241">
        <v>8</v>
      </c>
      <c r="J6" s="241">
        <v>8</v>
      </c>
      <c r="K6" s="241">
        <v>9</v>
      </c>
      <c r="L6" s="241">
        <v>9</v>
      </c>
      <c r="M6" s="241">
        <v>10</v>
      </c>
      <c r="N6" s="241">
        <v>11</v>
      </c>
      <c r="O6" s="241">
        <v>12</v>
      </c>
      <c r="P6" s="241">
        <v>13</v>
      </c>
      <c r="Q6" s="245">
        <v>14</v>
      </c>
      <c r="R6" s="239">
        <v>15</v>
      </c>
      <c r="S6" s="246">
        <v>16</v>
      </c>
      <c r="T6" s="244">
        <v>17</v>
      </c>
      <c r="U6" s="239">
        <v>18</v>
      </c>
      <c r="V6" s="246">
        <v>19</v>
      </c>
      <c r="W6" s="246">
        <v>20</v>
      </c>
      <c r="X6" s="246">
        <v>21</v>
      </c>
      <c r="Y6" s="246">
        <v>22</v>
      </c>
      <c r="Z6" s="246">
        <v>23</v>
      </c>
      <c r="AA6" s="246">
        <v>24</v>
      </c>
      <c r="AB6" s="373" t="s">
        <v>201</v>
      </c>
      <c r="AC6" s="373"/>
      <c r="AD6" s="373"/>
      <c r="AE6" s="373"/>
      <c r="AF6" s="373"/>
      <c r="AG6" s="373"/>
      <c r="AH6" s="373"/>
      <c r="AI6" s="374"/>
      <c r="AJ6" s="241">
        <v>18</v>
      </c>
      <c r="AK6" s="241">
        <v>19</v>
      </c>
      <c r="AL6" s="241">
        <v>20</v>
      </c>
      <c r="AM6" s="253">
        <v>21</v>
      </c>
      <c r="AN6" s="247">
        <v>22</v>
      </c>
      <c r="AO6" s="225">
        <v>23</v>
      </c>
      <c r="AP6" s="225">
        <v>24</v>
      </c>
      <c r="AQ6" s="225">
        <v>25</v>
      </c>
      <c r="AR6" s="225">
        <v>26</v>
      </c>
      <c r="AS6" s="225">
        <v>27</v>
      </c>
      <c r="AT6" s="225">
        <v>28</v>
      </c>
      <c r="AU6" s="225">
        <v>29</v>
      </c>
      <c r="AV6" s="225">
        <v>30</v>
      </c>
      <c r="AW6" s="225">
        <v>31</v>
      </c>
      <c r="AX6" s="256">
        <v>32</v>
      </c>
      <c r="BD6" s="377"/>
      <c r="BE6" s="379"/>
      <c r="BF6" s="337"/>
      <c r="BG6" s="337"/>
      <c r="BH6" s="380" t="s">
        <v>23</v>
      </c>
      <c r="BI6" s="382"/>
      <c r="BJ6" s="380" t="s">
        <v>40</v>
      </c>
      <c r="BK6" s="381"/>
      <c r="BL6" s="381"/>
      <c r="BM6" s="381"/>
      <c r="BN6" s="382"/>
      <c r="BO6" s="386" t="s">
        <v>24</v>
      </c>
      <c r="BP6" s="387"/>
      <c r="BQ6" s="388"/>
      <c r="BR6" s="392" t="s">
        <v>41</v>
      </c>
      <c r="BS6" s="393"/>
      <c r="BT6" s="393"/>
      <c r="BU6" s="393"/>
      <c r="BV6" s="394"/>
      <c r="BW6" s="25"/>
      <c r="BX6" s="18"/>
      <c r="BY6" s="18"/>
      <c r="BZ6" s="18"/>
      <c r="CA6" s="18"/>
      <c r="CB6" s="18"/>
      <c r="CC6" s="18"/>
      <c r="CD6" s="18"/>
      <c r="CE6" s="18"/>
      <c r="CF6" s="49"/>
      <c r="CG6" s="18"/>
      <c r="CH6" s="18"/>
      <c r="CI6" s="18"/>
      <c r="CJ6" s="49"/>
      <c r="CK6" s="49"/>
      <c r="CL6" s="49"/>
      <c r="CM6" s="18"/>
      <c r="CN6" s="18"/>
      <c r="CO6" s="18"/>
      <c r="CP6" s="18"/>
      <c r="CQ6" s="18"/>
      <c r="CR6" s="18"/>
      <c r="CS6" s="18"/>
      <c r="CT6" s="18"/>
      <c r="CU6" s="49"/>
      <c r="CV6" s="18"/>
      <c r="CW6" s="18"/>
      <c r="CX6" s="18"/>
    </row>
    <row r="7" spans="1:116" s="14" customFormat="1" ht="33" customHeight="1" thickBot="1" x14ac:dyDescent="0.3">
      <c r="A7" s="328" t="s">
        <v>130</v>
      </c>
      <c r="B7" s="307" t="s">
        <v>250</v>
      </c>
      <c r="C7" s="307" t="s">
        <v>252</v>
      </c>
      <c r="D7" s="307" t="s">
        <v>244</v>
      </c>
      <c r="E7" s="307" t="s">
        <v>261</v>
      </c>
      <c r="F7" s="322" t="s">
        <v>251</v>
      </c>
      <c r="G7" s="323"/>
      <c r="H7" s="307" t="s">
        <v>112</v>
      </c>
      <c r="I7" s="307" t="s">
        <v>249</v>
      </c>
      <c r="J7" s="242"/>
      <c r="K7" s="242"/>
      <c r="L7" s="395" t="s">
        <v>259</v>
      </c>
      <c r="M7" s="307" t="s">
        <v>253</v>
      </c>
      <c r="N7" s="307" t="s">
        <v>255</v>
      </c>
      <c r="O7" s="307" t="s">
        <v>256</v>
      </c>
      <c r="P7" s="322" t="s">
        <v>228</v>
      </c>
      <c r="Q7" s="322" t="s">
        <v>257</v>
      </c>
      <c r="R7" s="328" t="s">
        <v>146</v>
      </c>
      <c r="S7" s="307" t="s">
        <v>147</v>
      </c>
      <c r="T7" s="324" t="s">
        <v>197</v>
      </c>
      <c r="U7" s="318" t="s">
        <v>131</v>
      </c>
      <c r="V7" s="331" t="s">
        <v>132</v>
      </c>
      <c r="W7" s="331" t="s">
        <v>133</v>
      </c>
      <c r="X7" s="331" t="s">
        <v>134</v>
      </c>
      <c r="Y7" s="331" t="s">
        <v>135</v>
      </c>
      <c r="Z7" s="331" t="s">
        <v>144</v>
      </c>
      <c r="AA7" s="331" t="s">
        <v>136</v>
      </c>
      <c r="AB7" s="331" t="s">
        <v>0</v>
      </c>
      <c r="AC7" s="331"/>
      <c r="AD7" s="331"/>
      <c r="AE7" s="331"/>
      <c r="AF7" s="331" t="s">
        <v>1</v>
      </c>
      <c r="AG7" s="331"/>
      <c r="AH7" s="331"/>
      <c r="AI7" s="375"/>
      <c r="AJ7" s="307" t="s">
        <v>137</v>
      </c>
      <c r="AK7" s="307" t="s">
        <v>148</v>
      </c>
      <c r="AL7" s="307" t="s">
        <v>260</v>
      </c>
      <c r="AM7" s="307" t="s">
        <v>278</v>
      </c>
      <c r="AN7" s="328" t="s">
        <v>138</v>
      </c>
      <c r="AO7" s="307" t="s">
        <v>139</v>
      </c>
      <c r="AP7" s="307" t="s">
        <v>160</v>
      </c>
      <c r="AQ7" s="254" t="s">
        <v>198</v>
      </c>
      <c r="AR7" s="307" t="s">
        <v>159</v>
      </c>
      <c r="AS7" s="307" t="s">
        <v>158</v>
      </c>
      <c r="AT7" s="307" t="s">
        <v>140</v>
      </c>
      <c r="AU7" s="339" t="s">
        <v>267</v>
      </c>
      <c r="AV7" s="307" t="s">
        <v>268</v>
      </c>
      <c r="AW7" s="307" t="s">
        <v>141</v>
      </c>
      <c r="AX7" s="324" t="s">
        <v>142</v>
      </c>
      <c r="BD7" s="377"/>
      <c r="BE7" s="379"/>
      <c r="BF7" s="338"/>
      <c r="BG7" s="338"/>
      <c r="BH7" s="383"/>
      <c r="BI7" s="385"/>
      <c r="BJ7" s="383"/>
      <c r="BK7" s="384"/>
      <c r="BL7" s="384"/>
      <c r="BM7" s="384"/>
      <c r="BN7" s="385"/>
      <c r="BO7" s="389"/>
      <c r="BP7" s="390"/>
      <c r="BQ7" s="391"/>
      <c r="BR7" s="351" t="s">
        <v>25</v>
      </c>
      <c r="BS7" s="352"/>
      <c r="BT7" s="352"/>
      <c r="BU7" s="352"/>
      <c r="BV7" s="353"/>
      <c r="BW7" s="44"/>
      <c r="BX7" s="18"/>
      <c r="BY7" s="333" t="s">
        <v>38</v>
      </c>
      <c r="BZ7" s="334"/>
      <c r="CA7" s="334"/>
      <c r="CB7" s="334"/>
      <c r="CC7" s="334"/>
      <c r="CD7" s="334"/>
      <c r="CE7" s="334"/>
      <c r="CF7" s="334"/>
      <c r="CG7" s="334"/>
      <c r="CH7" s="334"/>
      <c r="CI7" s="334"/>
      <c r="CJ7" s="334"/>
      <c r="CK7" s="334"/>
      <c r="CL7" s="335"/>
      <c r="CM7" s="18"/>
      <c r="CN7" s="370" t="s">
        <v>39</v>
      </c>
      <c r="CO7" s="371"/>
      <c r="CP7" s="371"/>
      <c r="CQ7" s="371"/>
      <c r="CR7" s="371"/>
      <c r="CS7" s="371"/>
      <c r="CT7" s="371"/>
      <c r="CU7" s="371"/>
      <c r="CV7" s="371"/>
      <c r="CW7" s="371"/>
      <c r="CX7" s="371"/>
      <c r="CY7" s="371"/>
      <c r="CZ7" s="371"/>
      <c r="DA7" s="372"/>
      <c r="DC7" s="326" t="s">
        <v>109</v>
      </c>
      <c r="DD7" s="327"/>
      <c r="DE7" s="126"/>
      <c r="DF7" s="127"/>
    </row>
    <row r="8" spans="1:116" s="90" customFormat="1" ht="52.5" customHeight="1" thickBot="1" x14ac:dyDescent="0.25">
      <c r="A8" s="329"/>
      <c r="B8" s="308"/>
      <c r="C8" s="308"/>
      <c r="D8" s="308"/>
      <c r="E8" s="308"/>
      <c r="F8" s="248" t="s">
        <v>43</v>
      </c>
      <c r="G8" s="248" t="s">
        <v>44</v>
      </c>
      <c r="H8" s="308"/>
      <c r="I8" s="308"/>
      <c r="J8" s="240"/>
      <c r="K8" s="240"/>
      <c r="L8" s="396"/>
      <c r="M8" s="308"/>
      <c r="N8" s="308"/>
      <c r="O8" s="308"/>
      <c r="P8" s="330"/>
      <c r="Q8" s="330"/>
      <c r="R8" s="329"/>
      <c r="S8" s="308"/>
      <c r="T8" s="325"/>
      <c r="U8" s="319"/>
      <c r="V8" s="332"/>
      <c r="W8" s="332"/>
      <c r="X8" s="332"/>
      <c r="Y8" s="332"/>
      <c r="Z8" s="332"/>
      <c r="AA8" s="332"/>
      <c r="AB8" s="224" t="s">
        <v>13</v>
      </c>
      <c r="AC8" s="224" t="s">
        <v>14</v>
      </c>
      <c r="AD8" s="224" t="s">
        <v>15</v>
      </c>
      <c r="AE8" s="224" t="s">
        <v>16</v>
      </c>
      <c r="AF8" s="224" t="s">
        <v>13</v>
      </c>
      <c r="AG8" s="224" t="s">
        <v>14</v>
      </c>
      <c r="AH8" s="224" t="s">
        <v>15</v>
      </c>
      <c r="AI8" s="226" t="s">
        <v>17</v>
      </c>
      <c r="AJ8" s="308"/>
      <c r="AK8" s="308"/>
      <c r="AL8" s="308"/>
      <c r="AM8" s="308"/>
      <c r="AN8" s="329"/>
      <c r="AO8" s="308"/>
      <c r="AP8" s="308"/>
      <c r="AQ8" s="255" t="s">
        <v>191</v>
      </c>
      <c r="AR8" s="308"/>
      <c r="AS8" s="308"/>
      <c r="AT8" s="308"/>
      <c r="AU8" s="340"/>
      <c r="AV8" s="308"/>
      <c r="AW8" s="308"/>
      <c r="AX8" s="325"/>
      <c r="BD8" s="377"/>
      <c r="BE8" s="379"/>
      <c r="BF8" s="202" t="s">
        <v>26</v>
      </c>
      <c r="BG8" s="202" t="s">
        <v>26</v>
      </c>
      <c r="BH8" s="202" t="s">
        <v>27</v>
      </c>
      <c r="BI8" s="203" t="s">
        <v>28</v>
      </c>
      <c r="BJ8" s="204">
        <v>2</v>
      </c>
      <c r="BK8" s="205">
        <v>5</v>
      </c>
      <c r="BL8" s="205">
        <v>10</v>
      </c>
      <c r="BM8" s="205">
        <v>20</v>
      </c>
      <c r="BN8" s="206">
        <v>50</v>
      </c>
      <c r="BO8" s="204" t="s">
        <v>29</v>
      </c>
      <c r="BP8" s="207" t="s">
        <v>30</v>
      </c>
      <c r="BQ8" s="206" t="s">
        <v>31</v>
      </c>
      <c r="BR8" s="204">
        <v>2</v>
      </c>
      <c r="BS8" s="205">
        <v>5</v>
      </c>
      <c r="BT8" s="205">
        <v>10</v>
      </c>
      <c r="BU8" s="205">
        <v>20</v>
      </c>
      <c r="BV8" s="206">
        <v>50</v>
      </c>
      <c r="BW8" s="44"/>
      <c r="BX8" s="49"/>
      <c r="BY8" s="55" t="s">
        <v>32</v>
      </c>
      <c r="BZ8" s="56" t="s">
        <v>33</v>
      </c>
      <c r="CA8" s="57"/>
      <c r="CB8" s="56" t="s">
        <v>34</v>
      </c>
      <c r="CC8" s="57"/>
      <c r="CD8" s="56" t="s">
        <v>35</v>
      </c>
      <c r="CE8" s="62" t="s">
        <v>53</v>
      </c>
      <c r="CF8" s="57" t="s">
        <v>54</v>
      </c>
      <c r="CG8" s="62" t="s">
        <v>36</v>
      </c>
      <c r="CH8" s="62"/>
      <c r="CI8" s="56" t="s">
        <v>37</v>
      </c>
      <c r="CJ8" s="57"/>
      <c r="CK8" s="82" t="s">
        <v>107</v>
      </c>
      <c r="CL8" s="66" t="s">
        <v>57</v>
      </c>
      <c r="CM8" s="49"/>
      <c r="CN8" s="58" t="s">
        <v>32</v>
      </c>
      <c r="CO8" s="59" t="s">
        <v>33</v>
      </c>
      <c r="CP8" s="60"/>
      <c r="CQ8" s="59" t="s">
        <v>34</v>
      </c>
      <c r="CR8" s="60"/>
      <c r="CS8" s="59" t="s">
        <v>35</v>
      </c>
      <c r="CT8" s="64" t="s">
        <v>53</v>
      </c>
      <c r="CU8" s="65" t="s">
        <v>54</v>
      </c>
      <c r="CV8" s="59" t="s">
        <v>36</v>
      </c>
      <c r="CW8" s="63"/>
      <c r="CX8" s="61" t="s">
        <v>37</v>
      </c>
      <c r="CY8" s="91"/>
      <c r="CZ8" s="83" t="s">
        <v>108</v>
      </c>
      <c r="DA8" s="66" t="s">
        <v>58</v>
      </c>
      <c r="DC8" s="92" t="s">
        <v>43</v>
      </c>
      <c r="DD8" s="93" t="s">
        <v>44</v>
      </c>
      <c r="DE8" s="92" t="s">
        <v>43</v>
      </c>
      <c r="DF8" s="93" t="s">
        <v>44</v>
      </c>
    </row>
    <row r="9" spans="1:116" s="13" customFormat="1" ht="46.5" customHeight="1" thickBot="1" x14ac:dyDescent="0.3">
      <c r="A9" s="47" t="s">
        <v>178</v>
      </c>
      <c r="B9" s="47" t="s">
        <v>277</v>
      </c>
      <c r="C9" s="47" t="s">
        <v>115</v>
      </c>
      <c r="D9" s="47" t="s">
        <v>246</v>
      </c>
      <c r="E9" s="170" t="s">
        <v>266</v>
      </c>
      <c r="F9" s="47">
        <v>1090</v>
      </c>
      <c r="G9" s="47">
        <v>1030</v>
      </c>
      <c r="H9" s="47">
        <v>60</v>
      </c>
      <c r="I9" s="200">
        <f>IF(D9="","",IF(D9="SIM",1,2))</f>
        <v>2</v>
      </c>
      <c r="J9" s="10" t="e">
        <f>CONCATENATE(#REF!,"-","TX")</f>
        <v>#REF!</v>
      </c>
      <c r="K9" s="10" t="e">
        <f>CONCATENATE(#REF!,"-","RX")</f>
        <v>#REF!</v>
      </c>
      <c r="L9" s="47">
        <v>25000</v>
      </c>
      <c r="M9" s="171">
        <v>3</v>
      </c>
      <c r="N9" s="171">
        <v>1.2</v>
      </c>
      <c r="O9" s="171">
        <v>600</v>
      </c>
      <c r="P9" s="171" t="s">
        <v>162</v>
      </c>
      <c r="Q9" s="171">
        <v>120</v>
      </c>
      <c r="R9" s="171" t="s">
        <v>276</v>
      </c>
      <c r="S9" s="171" t="s">
        <v>154</v>
      </c>
      <c r="T9" s="171" t="s">
        <v>258</v>
      </c>
      <c r="U9" s="163" t="str">
        <f>IF(T9="","",VLOOKUP($T9,'FO-DRE-01'!$A$7:$Q$10002,2,FALSE))</f>
        <v>Empotrada en edificación</v>
      </c>
      <c r="V9" s="163">
        <f>IF(T9="","",VLOOKUP($T9,'FO-DRE-01'!$A$7:$Q$10002,3,FALSE))</f>
        <v>2500</v>
      </c>
      <c r="W9" s="163">
        <f>IF(T9="","",VLOOKUP($T9,'FO-DRE-01'!$A$7:$Q$10002,4,FALSE))</f>
        <v>20</v>
      </c>
      <c r="X9" s="163" t="str">
        <f>IF(T9="","",VLOOKUP($T9,'FO-DRE-01'!$A$7:$Q$10002,6,FALSE))</f>
        <v>Pastaza</v>
      </c>
      <c r="Y9" s="163" t="str">
        <f>IF(T9="","",VLOOKUP($T9,'FO-DRE-01'!$A$7:$Q$10002,7,FALSE))</f>
        <v>CHIMBO</v>
      </c>
      <c r="Z9" s="163" t="str">
        <f>IF(T9="","",VLOOKUP($T9,'FO-DRE-01'!$A$7:$Q$10002,8,FALSE))</f>
        <v>CHIMBO</v>
      </c>
      <c r="AA9" s="163" t="str">
        <f>IF(T9="","",VLOOKUP($T9,'FO-DRE-01'!$A$7:$Q$10002,10,FALSE))</f>
        <v>CERRO PILISURCO</v>
      </c>
      <c r="AB9" s="163">
        <f>IF(T9="","",VLOOKUP($T9,'FO-DRE-01'!$A$7:$Q$10002,11,FALSE))</f>
        <v>0</v>
      </c>
      <c r="AC9" s="163">
        <f>IF(T9="","",VLOOKUP($T9,'FO-DRE-01'!$A$7:$Q$10002,12,FALSE))</f>
        <v>3</v>
      </c>
      <c r="AD9" s="163">
        <f>IF(T9="","",VLOOKUP($T9,'FO-DRE-01'!$A$7:$Q$10002,13,FALSE))</f>
        <v>14.2</v>
      </c>
      <c r="AE9" s="178" t="str">
        <f>IF(T9="","",VLOOKUP($T9,'FO-DRE-01'!$A$7:$Q$10002,14,FALSE))</f>
        <v>S</v>
      </c>
      <c r="AF9" s="163">
        <f>IF(T9="","",VLOOKUP($T9,'FO-DRE-01'!$A$7:$Q$10002,15,FALSE))</f>
        <v>79</v>
      </c>
      <c r="AG9" s="163">
        <f>IF(T9="","",VLOOKUP($T9,'FO-DRE-01'!$A$7:$Q$10002,16,FALSE))</f>
        <v>14</v>
      </c>
      <c r="AH9" s="163">
        <f>IF(T9="","",VLOOKUP($T9,'FO-DRE-01'!$A$7:$Q$10002,17,FALSE))</f>
        <v>15.3</v>
      </c>
      <c r="AI9" s="177" t="s">
        <v>17</v>
      </c>
      <c r="AJ9" s="175" t="s">
        <v>270</v>
      </c>
      <c r="AK9" s="175" t="s">
        <v>269</v>
      </c>
      <c r="AL9" s="175">
        <v>25000</v>
      </c>
      <c r="AM9" s="175">
        <v>-90</v>
      </c>
      <c r="AN9" s="201" t="s">
        <v>270</v>
      </c>
      <c r="AO9" s="201" t="s">
        <v>271</v>
      </c>
      <c r="AP9" s="201" t="s">
        <v>272</v>
      </c>
      <c r="AQ9" s="201" t="s">
        <v>273</v>
      </c>
      <c r="AR9" s="201">
        <v>50</v>
      </c>
      <c r="AS9" s="201" t="s">
        <v>72</v>
      </c>
      <c r="AT9" s="201">
        <v>23.1</v>
      </c>
      <c r="AU9" s="201">
        <v>27</v>
      </c>
      <c r="AV9" s="201">
        <v>300</v>
      </c>
      <c r="AW9" s="201">
        <v>5</v>
      </c>
      <c r="AX9" s="201">
        <v>12</v>
      </c>
      <c r="AY9" s="125" t="str">
        <f>CONCATENATE("0",AB9,"°",IF(AC9&lt;10,CONCATENATE("0",AC9),AC9),"'",IF(ROUND(AD9,0)=AD9,IF(AD9&lt;10,CONCATENATE("0",AD9,".00"),CONCATENATE(AD9,".00")),IF(ROUND(AD9*10,0)=AD9*10,IF(AD9&lt;10,CONCATENATE("0",AD9,"0"),CONCATENATE(AD9,"0")),IF(AD9&lt;10,CONCATENATE("0",AD9),AD9))),"''",AE9)</f>
        <v>00°03'14.20''S</v>
      </c>
      <c r="AZ9" s="125" t="str">
        <f>CONCATENATE(AF9,"°",IF(AG9&lt;10,CONCATENATE("0",AG9),AG9),"'",IF(ROUND(AH9,0)=AH9,IF(AH9&lt;10,CONCATENATE("0",AH9,".00"),CONCATENATE(AH9,".00")),IF(ROUND(AH9*10,0)=AH9*10,IF(AH9&lt;10,CONCATENATE("0",AH9,"0"),CONCATENATE(AH9,"0")),IF(AH9&lt;10,CONCATENATE("0",AH9),AH9))),"''",AI9)</f>
        <v>79°14'15.30''W</v>
      </c>
      <c r="BA9" s="13">
        <f>IF(L9="902 - 928",900,IF(L9="2400 - 2483.5",2400,5000))</f>
        <v>5000</v>
      </c>
      <c r="BC9" s="29"/>
      <c r="BD9" s="36">
        <v>1</v>
      </c>
      <c r="BE9" s="36" t="str">
        <f t="shared" ref="BE9:BE33" si="0">IF(T9="","",T9)</f>
        <v>s3</v>
      </c>
      <c r="BF9" s="218" t="str">
        <f t="shared" ref="BF9:BF33" si="1">IF(OR(F9="",AL9="",AT9=""),"F/D",IF(BR9&gt;BH9,"SI",""))</f>
        <v>SI</v>
      </c>
      <c r="BG9" s="219" t="str">
        <f>IF(OR(F9="",AL9="",AT9=""),"F/D",IF(BR9&gt;BI9,"SI",""))</f>
        <v>SI</v>
      </c>
      <c r="BH9" s="216">
        <f t="shared" ref="BH9:BH33" si="2">IF(F9="","",IF(AND(10&lt;G9,G9&lt;=400),10,IF(AND(400&lt;G9,G9&lt;=2000),(G9/40),IF(AND(2000&lt;G9,G9&lt;=300000),50,0))))</f>
        <v>25.75</v>
      </c>
      <c r="BI9" s="169">
        <f t="shared" ref="BI9:BI33" si="3">IF(F9="","",IF(AND(10&lt;G9,G9&lt;=400),2,IF(AND(400&lt;G9,G9&lt;=2000),(G9/200),IF(AND(2000&lt;G9,G9&lt;=300000),10,0))))</f>
        <v>5.15</v>
      </c>
      <c r="BJ9" s="210">
        <f t="shared" ref="BJ9:BJ33" si="4">IF(L9="","",SQRT(POWER($BJ$8,2)+POWER((AX9-1.5),2)))</f>
        <v>10.688779163215974</v>
      </c>
      <c r="BK9" s="40">
        <f t="shared" ref="BK9:BK33" si="5">IF(L9="","",SQRT(POWER($BK$8,2)+POWER((AX9-1.5),2)))</f>
        <v>11.629703349613008</v>
      </c>
      <c r="BL9" s="40">
        <f t="shared" ref="BL9:BL33" si="6">IF(L9="","",SQRT(POWER($BL$8,2)+POWER((AX9-1.5),2)))</f>
        <v>14.5</v>
      </c>
      <c r="BM9" s="40">
        <f t="shared" ref="BM9:BM33" si="7">IF(L9="","",SQRT(POWER($BM$8,2)+POWER((AX9-1.5),2)))</f>
        <v>22.588713996153036</v>
      </c>
      <c r="BN9" s="213">
        <f t="shared" ref="BN9:BN33" si="8">IF(L9="","",SQRT(POWER($BN$8,2)+POWER((AX9-1.5),2)))</f>
        <v>51.090605790105876</v>
      </c>
      <c r="BO9" s="42">
        <f>IF(AL9="","",AL9)</f>
        <v>25000</v>
      </c>
      <c r="BP9" s="40">
        <f t="shared" ref="BP9:BP33" si="9">IF(L9="","",POWER(10,(AT9+2.15)/10))</f>
        <v>334.96543915782792</v>
      </c>
      <c r="BQ9" s="41">
        <f>IF(OR(BO9="",BP9=""),"",BP9*BO9)</f>
        <v>8374135.9789456977</v>
      </c>
      <c r="BR9" s="210">
        <f t="shared" ref="BR9:BR33" si="10">IF(L9="","",$BQ9/(PI()*BJ9^2))</f>
        <v>23331.030812654633</v>
      </c>
      <c r="BS9" s="40">
        <f t="shared" ref="BS9:BS33" si="11">IF(L9="","",$BQ9/(PI()*BK9^2))</f>
        <v>19708.467802926367</v>
      </c>
      <c r="BT9" s="40">
        <f t="shared" ref="BT9:BT33" si="12">IF(L9="","",$BQ9/(PI()*BL9^2))</f>
        <v>12678.098788802814</v>
      </c>
      <c r="BU9" s="40">
        <f t="shared" ref="BU9:BU33" si="13">IF(L9="","",$BQ9/(PI()*BM9^2))</f>
        <v>5224.0475655968476</v>
      </c>
      <c r="BV9" s="41">
        <f t="shared" ref="BV9:BV33" si="14">IF(L9="","",$BQ9/(PI()*BN9^2))</f>
        <v>1021.1934758531909</v>
      </c>
      <c r="BW9" s="196"/>
      <c r="BX9" s="184"/>
      <c r="BY9" s="185" t="str">
        <f>IF(L9=$BY$8,IF(AND(AL9&lt;=0.25,AL9&lt;&gt;""),"CORRECTO","ERROR"),"")</f>
        <v/>
      </c>
      <c r="BZ9" s="185" t="str">
        <f>IF(L9=$BZ$8,IF(AND(AL9&lt;=CA9,AL9&lt;&gt;"",AT9&lt;&gt;""),"CORRECTO","ERROR"),"")</f>
        <v/>
      </c>
      <c r="CA9" s="186">
        <f>VLOOKUP(AT9,Hoja1!$X$5:$Z$5390,3,TRUE)</f>
        <v>0.22820929710675561</v>
      </c>
      <c r="CB9" s="185" t="str">
        <f>IF(L9=$CB$8,IF(AND(AL9&lt;=CC9,AL9&lt;&gt;"",AT9&lt;&gt;"",BQ9&lt;=0.2),"CORRECTO","ERROR"),"")</f>
        <v/>
      </c>
      <c r="CC9" s="186">
        <f>VLOOKUP(AT9,Hoja1!$AF$5:$AH$5390,3,TRUE)</f>
        <v>5.9425111371818327E-4</v>
      </c>
      <c r="CD9" s="185" t="str">
        <f>IF(L9=$CD$8, IF(AND(#REF!="Punto - Punto",AL9&lt;=CE9,AL9&lt;&gt;"",AT9&lt;&gt;"",BQ9&lt;=0.2),"CORRECTO", IF(AND(#REF!="Punto - Multipunto",AL9&lt;=CF9,AL9&lt;&gt;"",AT9&lt;&gt;"",BQ9&lt;=1),"CORRECTO","ERROR")),"")</f>
        <v/>
      </c>
      <c r="CE9" s="186">
        <f>VLOOKUP(AT9,Hoja1!$AF$5:$AH$5390,3,TRUE)</f>
        <v>5.9425111371818327E-4</v>
      </c>
      <c r="CF9" s="186">
        <f>VLOOKUP(AT9,Hoja1!$AJ$5:$AL$5390,3,TRUE)</f>
        <v>2.9712555685916975E-3</v>
      </c>
      <c r="CG9" s="185" t="str">
        <f>IF(L9=$CG$8,IF(AND(AL9&lt;=CH9,AL9&lt;&gt;"",AT9&lt;&gt;"",BQ9&lt;=1),"CORRECTO","ERROR"),"")</f>
        <v/>
      </c>
      <c r="CH9" s="186">
        <f>VLOOKUP(AT9,Hoja1!$AJ$5:$AL$5390,3,TRUE)</f>
        <v>2.9712555685916975E-3</v>
      </c>
      <c r="CI9" s="185" t="str">
        <f>IF(L9=$CI$8,IF(AND(AL9&lt;=CJ9,AL9&lt;&gt;"",AT9&lt;&gt;""),"CORRECTO","ERROR"),"")</f>
        <v/>
      </c>
      <c r="CJ9" s="185">
        <f>VLOOKUP(AT9,Hoja1!$AB$5:$AD$5390,3,TRUE)</f>
        <v>0.59566214352901103</v>
      </c>
      <c r="CK9" s="185" t="str">
        <f>IF(AX9&lt;=W9,"CORRECTO","ERROR")</f>
        <v>CORRECTO</v>
      </c>
      <c r="CL9" s="185">
        <f>IF(OR(BY9="ERROR",BZ9="ERROR",CB9="ERROR",CD9="ERROR",CG9="ERROR",CI9="ERROR",CK9="ERROR"),1,0)</f>
        <v>0</v>
      </c>
      <c r="CM9" s="185"/>
      <c r="CN9" s="185" t="str">
        <f>IF(L9=$CN$8,IF(AND(#REF!&lt;=0.25,#REF!&lt;&gt;""),"CORRECTO","ERROR"),"")</f>
        <v/>
      </c>
      <c r="CO9" s="185" t="str">
        <f>IF(L9=$CO$8,IF(AND(#REF!&lt;=CP9,#REF!&lt;&gt;"",#REF!&lt;&gt;""),"CORRECTO","ERROR"),"")</f>
        <v/>
      </c>
      <c r="CP9" s="186" t="e">
        <f>VLOOKUP(#REF!,Hoja1!$X$5:$Z$5390,3,TRUE)</f>
        <v>#REF!</v>
      </c>
      <c r="CQ9" s="185" t="str">
        <f>IF(L9=$CQ$8,IF(AND(#REF!&lt;=CR9,#REF!&lt;&gt;"",#REF!&lt;&gt;"",#REF!&lt;=0.2),"CORRECTO","ERROR"),"")</f>
        <v/>
      </c>
      <c r="CR9" s="186" t="e">
        <f>VLOOKUP(#REF!,Hoja1!$AF$5:$AH$5390,3,TRUE)</f>
        <v>#REF!</v>
      </c>
      <c r="CS9" s="185" t="str">
        <f>IF(L9=$CS$8, IF(AND(#REF!="Punto - Punto",#REF!&lt;=CT9,#REF!&lt;&gt;"",#REF!&lt;&gt;"",#REF!&lt;=0.2),"CORRECTO", IF(AND(#REF!="Punto - Multipunto",#REF!&lt;=CU9,#REF!&lt;&gt;"",#REF!&lt;&gt;"",#REF!&lt;=1),"CORRECTO","ERROR")),"")</f>
        <v/>
      </c>
      <c r="CT9" s="186" t="e">
        <f>VLOOKUP(#REF!,Hoja1!$AF$5:$AH$5390,3,TRUE)</f>
        <v>#REF!</v>
      </c>
      <c r="CU9" s="186" t="e">
        <f>VLOOKUP(#REF!,Hoja1!$AJ$5:$AL$5390,3,TRUE)</f>
        <v>#REF!</v>
      </c>
      <c r="CV9" s="185" t="str">
        <f>IF(L9=$CV$8,IF(AND(#REF!&lt;=CW9,#REF!&lt;&gt;"",#REF!&lt;&gt;"",#REF!&lt;=1),"CORRECTO","ERROR"),"")</f>
        <v/>
      </c>
      <c r="CW9" s="186" t="e">
        <f>VLOOKUP(#REF!,Hoja1!$AJ$5:$AL$5390,3,TRUE)</f>
        <v>#REF!</v>
      </c>
      <c r="CX9" s="185" t="str">
        <f>IF(L9=$CX$8,IF(AND(#REF!&lt;=CY9,#REF!&lt;&gt;"",#REF!&lt;&gt;""),"CORRECTO","ERROR"),"")</f>
        <v/>
      </c>
      <c r="CY9" s="187" t="e">
        <f>VLOOKUP(#REF!,Hoja1!$AB$5:$AD$5390,3,TRUE)</f>
        <v>#REF!</v>
      </c>
      <c r="CZ9" s="187" t="e">
        <f>IF(#REF!&lt;=#REF!,"CORRECTO","ERROR")</f>
        <v>#REF!</v>
      </c>
      <c r="DA9" s="187" t="e">
        <f>IF(OR(CN9="ERROR",CO9="ERROR",CQ9="ERROR",CS9="ERROR",CV9="ERROR",CX9="ERROR",CZ9="ERROR"),1,0)</f>
        <v>#REF!</v>
      </c>
      <c r="DB9" s="187"/>
      <c r="DC9" s="188" t="str">
        <f>CONCATENATE("0",AB9,"°",IF(AC9&lt;10,CONCATENATE("0",AC9),AC9),"'",IF(ROUND(AD9,0)=AD9,IF(AD9&lt;10,CONCATENATE("0",AD9,".00"),CONCATENATE(AD9,".00")),IF(ROUND(AD9*10,0)=AD9*10,IF(AD9&lt;10,CONCATENATE("0",AD9,"0"),CONCATENATE(AD9,"0")),IF(AD9&lt;10,CONCATENATE("0",AD9),AD9))),"''",AE9)</f>
        <v>00°03'14.20''S</v>
      </c>
      <c r="DD9" s="189" t="str">
        <f>CONCATENATE(AF9,"°",IF(AG9&lt;10,CONCATENATE("0",AG9),AG9),"'",IF(ROUND(AH9,0)=AH9,IF(AH9&lt;10,CONCATENATE("0",AH9,".00"),CONCATENATE(AH9,".00")),IF(ROUND(AH9*10,0)=AH9*10,IF(AH9&lt;10,CONCATENATE("0",AH9,"0"),CONCATENATE(AH9,"0")),IF(AH9&lt;10,CONCATENATE("0",AH9),AH9))),"''",AI9)</f>
        <v>79°14'15.30''W</v>
      </c>
      <c r="DE9" s="188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9" s="190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G9" s="191"/>
      <c r="DH9" s="192"/>
      <c r="DI9" s="192"/>
      <c r="DJ9" s="192"/>
    </row>
    <row r="10" spans="1:116" s="13" customFormat="1" ht="36" customHeight="1" x14ac:dyDescent="0.25">
      <c r="A10" s="160"/>
      <c r="B10" s="170"/>
      <c r="C10" s="170"/>
      <c r="D10" s="170"/>
      <c r="E10" s="170"/>
      <c r="F10" s="170"/>
      <c r="G10" s="170"/>
      <c r="H10" s="170"/>
      <c r="I10" s="200">
        <v>2</v>
      </c>
      <c r="J10" s="10" t="e">
        <f>CONCATENATE(#REF!,"-","TX")</f>
        <v>#REF!</v>
      </c>
      <c r="K10" s="10" t="e">
        <f>CONCATENATE(#REF!,"-","RX")</f>
        <v>#REF!</v>
      </c>
      <c r="L10" s="170"/>
      <c r="M10" s="171"/>
      <c r="N10" s="171"/>
      <c r="O10" s="171"/>
      <c r="P10" s="171" t="s">
        <v>162</v>
      </c>
      <c r="Q10" s="171"/>
      <c r="R10" s="171"/>
      <c r="S10" s="171" t="s">
        <v>156</v>
      </c>
      <c r="T10" s="171" t="s">
        <v>175</v>
      </c>
      <c r="U10" s="163" t="str">
        <f>IF(T10="","",VLOOKUP($T10,'FO-DRE-01'!$A$7:$Q$10002,2,FALSE))</f>
        <v>Mastil</v>
      </c>
      <c r="V10" s="163">
        <f>IF(T10="","",VLOOKUP($T10,'FO-DRE-01'!$A$7:$Q$10002,3,FALSE))</f>
        <v>2500</v>
      </c>
      <c r="W10" s="163">
        <f>IF(T10="","",VLOOKUP($T10,'FO-DRE-01'!$A$7:$Q$10002,4,FALSE))</f>
        <v>15</v>
      </c>
      <c r="X10" s="163" t="str">
        <f>IF(T10="","",VLOOKUP($T10,'FO-DRE-01'!$A$7:$Q$10002,6,FALSE))</f>
        <v>Tungurahua</v>
      </c>
      <c r="Y10" s="163" t="str">
        <f>IF(T10="","",VLOOKUP($T10,'FO-DRE-01'!$A$7:$Q$10002,7,FALSE))</f>
        <v>AMBATO</v>
      </c>
      <c r="Z10" s="163" t="str">
        <f>IF(T10="","",VLOOKUP($T10,'FO-DRE-01'!$A$7:$Q$10002,8,FALSE))</f>
        <v>AMBATO</v>
      </c>
      <c r="AA10" s="163" t="str">
        <f>IF(T10="","",VLOOKUP($T10,'FO-DRE-01'!$A$7:$Q$10002,10,FALSE))</f>
        <v>CERRO ATACAZO</v>
      </c>
      <c r="AB10" s="163">
        <f>IF(T10="","",VLOOKUP($T10,'FO-DRE-01'!$A$7:$Q$10002,11,FALSE))</f>
        <v>0</v>
      </c>
      <c r="AC10" s="163">
        <f>IF(T10="","",VLOOKUP($T10,'FO-DRE-01'!$A$7:$Q$10002,12,FALSE))</f>
        <v>3</v>
      </c>
      <c r="AD10" s="163">
        <f>IF(T10="","",VLOOKUP($T10,'FO-DRE-01'!$A$7:$Q$10002,13,FALSE))</f>
        <v>14.2</v>
      </c>
      <c r="AE10" s="178" t="str">
        <f>IF(T10="","",VLOOKUP($T10,'FO-DRE-01'!$A$7:$Q$10002,14,FALSE))</f>
        <v>S</v>
      </c>
      <c r="AF10" s="163">
        <f>IF(T10="","",VLOOKUP($T10,'FO-DRE-01'!$A$7:$Q$10002,15,FALSE))</f>
        <v>79</v>
      </c>
      <c r="AG10" s="163">
        <f>IF(T10="","",VLOOKUP($T10,'FO-DRE-01'!$A$7:$Q$10002,16,FALSE))</f>
        <v>14</v>
      </c>
      <c r="AH10" s="163">
        <f>IF(T10="","",VLOOKUP($T10,'FO-DRE-01'!$A$7:$Q$10002,17,FALSE))</f>
        <v>15.3</v>
      </c>
      <c r="AI10" s="177" t="s">
        <v>17</v>
      </c>
      <c r="AJ10" s="175"/>
      <c r="AK10" s="175"/>
      <c r="AL10" s="175"/>
      <c r="AM10" s="175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12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AZ10" s="12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BA10" s="13" t="e">
        <f>IF(#REF!="902 - 928",900,IF(#REF!="2400 - 2483.5",2400,5000))</f>
        <v>#REF!</v>
      </c>
      <c r="BC10" s="29"/>
      <c r="BD10" s="43">
        <v>2</v>
      </c>
      <c r="BE10" s="43" t="str">
        <f t="shared" si="0"/>
        <v>S2</v>
      </c>
      <c r="BF10" s="220" t="str">
        <f t="shared" si="1"/>
        <v>F/D</v>
      </c>
      <c r="BG10" s="221" t="str">
        <f>IF(OR(F11="",AL10="",AT10=""),"F/D",IF(BR10&gt;BI10,"SI",""))</f>
        <v>F/D</v>
      </c>
      <c r="BH10" s="217" t="str">
        <f t="shared" si="2"/>
        <v/>
      </c>
      <c r="BI10" s="212" t="str">
        <f t="shared" si="3"/>
        <v/>
      </c>
      <c r="BJ10" s="211" t="str">
        <f t="shared" si="4"/>
        <v/>
      </c>
      <c r="BK10" s="208" t="str">
        <f t="shared" si="5"/>
        <v/>
      </c>
      <c r="BL10" s="208" t="str">
        <f t="shared" si="6"/>
        <v/>
      </c>
      <c r="BM10" s="208" t="str">
        <f t="shared" si="7"/>
        <v/>
      </c>
      <c r="BN10" s="214" t="str">
        <f t="shared" si="8"/>
        <v/>
      </c>
      <c r="BO10" s="215" t="str">
        <f t="shared" ref="BO10:BO33" si="15">IF(AL10="","",AL10)</f>
        <v/>
      </c>
      <c r="BP10" s="208" t="str">
        <f t="shared" si="9"/>
        <v/>
      </c>
      <c r="BQ10" s="209" t="str">
        <f t="shared" ref="BQ10:BQ33" si="16">IF(OR(BO10="",BP10=""),"",BP10*BO10)</f>
        <v/>
      </c>
      <c r="BR10" s="211" t="str">
        <f t="shared" si="10"/>
        <v/>
      </c>
      <c r="BS10" s="208" t="str">
        <f t="shared" si="11"/>
        <v/>
      </c>
      <c r="BT10" s="208" t="str">
        <f t="shared" si="12"/>
        <v/>
      </c>
      <c r="BU10" s="208" t="str">
        <f t="shared" si="13"/>
        <v/>
      </c>
      <c r="BV10" s="209" t="str">
        <f t="shared" si="14"/>
        <v/>
      </c>
      <c r="BW10" s="196"/>
      <c r="BX10" s="184"/>
      <c r="BY10" s="185" t="e">
        <f>IF(#REF!=$BY$8,IF(AND(#REF!&lt;=0.25,#REF!&lt;&gt;""),"CORRECTO","ERROR"),"")</f>
        <v>#REF!</v>
      </c>
      <c r="BZ10" s="185" t="e">
        <f>IF(#REF!=$BZ$8,IF(AND(#REF!&lt;=CA10,#REF!&lt;&gt;"",#REF!&lt;&gt;""),"CORRECTO","ERROR"),"")</f>
        <v>#REF!</v>
      </c>
      <c r="CA10" s="186" t="e">
        <f>VLOOKUP(#REF!,Hoja1!$X$5:$Z$5390,3,TRUE)</f>
        <v>#REF!</v>
      </c>
      <c r="CB10" s="185" t="e">
        <f>IF(#REF!=$CB$8,IF(AND(#REF!&lt;=CC10,#REF!&lt;&gt;"",#REF!&lt;&gt;"",BQ10&lt;=0.2),"CORRECTO","ERROR"),"")</f>
        <v>#REF!</v>
      </c>
      <c r="CC10" s="186" t="e">
        <f>VLOOKUP(#REF!,Hoja1!$AF$5:$AH$5390,3,TRUE)</f>
        <v>#REF!</v>
      </c>
      <c r="CD10" s="185" t="e">
        <f>IF(#REF!=$CD$8, IF(AND(#REF!="Punto - Punto",#REF!&lt;=CE10,#REF!&lt;&gt;"",#REF!&lt;&gt;"",BQ10&lt;=0.2),"CORRECTO", IF(AND(#REF!="Punto - Multipunto",#REF!&lt;=CF10,#REF!&lt;&gt;"",#REF!&lt;&gt;"",BQ10&lt;=1),"CORRECTO","ERROR")),"")</f>
        <v>#REF!</v>
      </c>
      <c r="CE10" s="186" t="e">
        <f>VLOOKUP(#REF!,Hoja1!$AF$5:$AH$5390,3,TRUE)</f>
        <v>#REF!</v>
      </c>
      <c r="CF10" s="186" t="e">
        <f>VLOOKUP(#REF!,Hoja1!$AJ$5:$AL$5390,3,TRUE)</f>
        <v>#REF!</v>
      </c>
      <c r="CG10" s="185" t="e">
        <f>IF(#REF!=$CG$8,IF(AND(#REF!&lt;=CH10,#REF!&lt;&gt;"",#REF!&lt;&gt;"",BQ10&lt;=1),"CORRECTO","ERROR"),"")</f>
        <v>#REF!</v>
      </c>
      <c r="CH10" s="186" t="e">
        <f>VLOOKUP(#REF!,Hoja1!$AJ$5:$AL$5390,3,TRUE)</f>
        <v>#REF!</v>
      </c>
      <c r="CI10" s="185" t="e">
        <f>IF(#REF!=$CI$8,IF(AND(#REF!&lt;=CJ10,#REF!&lt;&gt;"",#REF!&lt;&gt;""),"CORRECTO","ERROR"),"")</f>
        <v>#REF!</v>
      </c>
      <c r="CJ10" s="185" t="e">
        <f>VLOOKUP(#REF!,Hoja1!$AB$5:$AD$5390,3,TRUE)</f>
        <v>#REF!</v>
      </c>
      <c r="CK10" s="185" t="e">
        <f>IF(#REF!&lt;=#REF!,"CORRECTO","ERROR")</f>
        <v>#REF!</v>
      </c>
      <c r="CL10" s="185" t="e">
        <f t="shared" ref="CL10:CL33" si="17">IF(OR(BY10="ERROR",BZ10="ERROR",CB10="ERROR",CD10="ERROR",CG10="ERROR",CI10="ERROR",CK10="ERROR"),1,0)</f>
        <v>#REF!</v>
      </c>
      <c r="CM10" s="185"/>
      <c r="CN10" s="185" t="e">
        <f>IF(#REF!=$CN$8,IF(AND(#REF!&lt;=0.25,#REF!&lt;&gt;""),"CORRECTO","ERROR"),"")</f>
        <v>#REF!</v>
      </c>
      <c r="CO10" s="185" t="e">
        <f>IF(#REF!=$CO$8,IF(AND(#REF!&lt;=CP10,#REF!&lt;&gt;"",#REF!&lt;&gt;""),"CORRECTO","ERROR"),"")</f>
        <v>#REF!</v>
      </c>
      <c r="CP10" s="186" t="e">
        <f>VLOOKUP(#REF!,Hoja1!$X$5:$Z$5390,3,TRUE)</f>
        <v>#REF!</v>
      </c>
      <c r="CQ10" s="185" t="e">
        <f>IF(#REF!=$CQ$8,IF(AND(#REF!&lt;=CR10,#REF!&lt;&gt;"",#REF!&lt;&gt;"",#REF!&lt;=0.2),"CORRECTO","ERROR"),"")</f>
        <v>#REF!</v>
      </c>
      <c r="CR10" s="186" t="e">
        <f>VLOOKUP(#REF!,Hoja1!$AF$5:$AH$5390,3,TRUE)</f>
        <v>#REF!</v>
      </c>
      <c r="CS10" s="185" t="e">
        <f>IF(#REF!=$CS$8, IF(AND(#REF!="Punto - Punto",#REF!&lt;=CT10,#REF!&lt;&gt;"",#REF!&lt;&gt;"",#REF!&lt;=0.2),"CORRECTO", IF(AND(#REF!="Punto - Multipunto",#REF!&lt;=CU10,#REF!&lt;&gt;"",#REF!&lt;&gt;"",#REF!&lt;=1),"CORRECTO","ERROR")),"")</f>
        <v>#REF!</v>
      </c>
      <c r="CT10" s="186" t="e">
        <f>VLOOKUP(#REF!,Hoja1!$AF$5:$AH$5390,3,TRUE)</f>
        <v>#REF!</v>
      </c>
      <c r="CU10" s="186" t="e">
        <f>VLOOKUP(#REF!,Hoja1!$AJ$5:$AL$5390,3,TRUE)</f>
        <v>#REF!</v>
      </c>
      <c r="CV10" s="185" t="e">
        <f>IF(#REF!=$CV$8,IF(AND(#REF!&lt;=CW10,#REF!&lt;&gt;"",#REF!&lt;&gt;"",#REF!&lt;=1),"CORRECTO","ERROR"),"")</f>
        <v>#REF!</v>
      </c>
      <c r="CW10" s="186" t="e">
        <f>VLOOKUP(#REF!,Hoja1!$AJ$5:$AL$5390,3,TRUE)</f>
        <v>#REF!</v>
      </c>
      <c r="CX10" s="185" t="e">
        <f>IF(#REF!=$CX$8,IF(AND(#REF!&lt;=CY10,#REF!&lt;&gt;"",#REF!&lt;&gt;""),"CORRECTO","ERROR"),"")</f>
        <v>#REF!</v>
      </c>
      <c r="CY10" s="187" t="e">
        <f>VLOOKUP(#REF!,Hoja1!$AB$5:$AD$5390,3,TRUE)</f>
        <v>#REF!</v>
      </c>
      <c r="CZ10" s="187" t="e">
        <f>IF(#REF!&lt;=#REF!,"CORRECTO","ERROR")</f>
        <v>#REF!</v>
      </c>
      <c r="DA10" s="187" t="e">
        <f t="shared" ref="DA10:DA33" si="18">IF(OR(CN10="ERROR",CO10="ERROR",CQ10="ERROR",CS10="ERROR",CV10="ERROR",CX10="ERROR",CZ10="ERROR"),1,0)</f>
        <v>#REF!</v>
      </c>
      <c r="DB10" s="187"/>
      <c r="DC10" s="193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D10" s="194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E10" s="193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10" s="195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G10" s="397" t="s">
        <v>59</v>
      </c>
      <c r="DH10" s="398"/>
      <c r="DI10" s="398"/>
      <c r="DJ10" s="399"/>
    </row>
    <row r="11" spans="1:116" s="13" customFormat="1" ht="36" customHeight="1" x14ac:dyDescent="0.25">
      <c r="A11" s="47" t="s">
        <v>178</v>
      </c>
      <c r="B11" s="170"/>
      <c r="C11" s="170"/>
      <c r="D11" s="170"/>
      <c r="E11" s="170"/>
      <c r="F11" s="170"/>
      <c r="G11" s="170"/>
      <c r="H11" s="170"/>
      <c r="I11" s="200" t="str">
        <f t="shared" ref="I11:I33" si="19">IF(D11="","",IF(D11="SIM",1,2))</f>
        <v/>
      </c>
      <c r="J11" s="10" t="e">
        <f>CONCATENATE(#REF!,"-","TX")</f>
        <v>#REF!</v>
      </c>
      <c r="K11" s="10" t="e">
        <f>CONCATENATE(#REF!,"-","RX")</f>
        <v>#REF!</v>
      </c>
      <c r="L11" s="170"/>
      <c r="M11" s="171"/>
      <c r="N11" s="171"/>
      <c r="O11" s="171"/>
      <c r="P11" s="171" t="s">
        <v>162</v>
      </c>
      <c r="Q11" s="171"/>
      <c r="R11" s="171"/>
      <c r="S11" s="171" t="s">
        <v>154</v>
      </c>
      <c r="T11" s="171" t="s">
        <v>205</v>
      </c>
      <c r="U11" s="163" t="str">
        <f>IF(T11="","",VLOOKUP($T11,'FO-DRE-01'!$A$7:$Q$10002,2,FALSE))</f>
        <v>Empotrada en edificación</v>
      </c>
      <c r="V11" s="163">
        <f>IF(T11="","",VLOOKUP($T11,'FO-DRE-01'!$A$7:$Q$10002,3,FALSE))</f>
        <v>2500</v>
      </c>
      <c r="W11" s="163">
        <f>IF(T11="","",VLOOKUP($T11,'FO-DRE-01'!$A$7:$Q$10002,4,FALSE))</f>
        <v>20</v>
      </c>
      <c r="X11" s="163" t="str">
        <f>IF(T11="","",VLOOKUP($T11,'FO-DRE-01'!$A$7:$Q$10002,6,FALSE))</f>
        <v>Pastaza</v>
      </c>
      <c r="Y11" s="163" t="str">
        <f>IF(T11="","",VLOOKUP($T11,'FO-DRE-01'!$A$7:$Q$10002,7,FALSE))</f>
        <v>CHIMBO</v>
      </c>
      <c r="Z11" s="163" t="str">
        <f>IF(T11="","",VLOOKUP($T11,'FO-DRE-01'!$A$7:$Q$10002,8,FALSE))</f>
        <v>CHIMBO</v>
      </c>
      <c r="AA11" s="163" t="str">
        <f>IF(T11="","",VLOOKUP($T11,'FO-DRE-01'!$A$7:$Q$10002,10,FALSE))</f>
        <v>CERRO PILISURCO</v>
      </c>
      <c r="AB11" s="163">
        <f>IF(T11="","",VLOOKUP($T11,'FO-DRE-01'!$A$7:$Q$10002,11,FALSE))</f>
        <v>0</v>
      </c>
      <c r="AC11" s="163">
        <f>IF(T11="","",VLOOKUP($T11,'FO-DRE-01'!$A$7:$Q$10002,12,FALSE))</f>
        <v>3</v>
      </c>
      <c r="AD11" s="163">
        <f>IF(T11="","",VLOOKUP($T11,'FO-DRE-01'!$A$7:$Q$10002,13,FALSE))</f>
        <v>14.2</v>
      </c>
      <c r="AE11" s="178" t="str">
        <f>IF(T11="","",VLOOKUP($T11,'FO-DRE-01'!$A$7:$Q$10002,14,FALSE))</f>
        <v>S</v>
      </c>
      <c r="AF11" s="163">
        <f>IF(T11="","",VLOOKUP($T11,'FO-DRE-01'!$A$7:$Q$10002,15,FALSE))</f>
        <v>79</v>
      </c>
      <c r="AG11" s="163">
        <f>IF(T11="","",VLOOKUP($T11,'FO-DRE-01'!$A$7:$Q$10002,16,FALSE))</f>
        <v>14</v>
      </c>
      <c r="AH11" s="163">
        <f>IF(T11="","",VLOOKUP($T11,'FO-DRE-01'!$A$7:$Q$10002,17,FALSE))</f>
        <v>15.3</v>
      </c>
      <c r="AI11" s="177" t="s">
        <v>17</v>
      </c>
      <c r="AJ11" s="175"/>
      <c r="AK11" s="175"/>
      <c r="AL11" s="175"/>
      <c r="AM11" s="175"/>
      <c r="AN11" s="201"/>
      <c r="AO11" s="201"/>
      <c r="AP11" s="201"/>
      <c r="AQ11" s="201"/>
      <c r="AR11" s="201"/>
      <c r="AS11" s="201"/>
      <c r="AT11" s="201"/>
      <c r="AU11" s="201"/>
      <c r="AV11" s="201"/>
      <c r="AW11" s="201"/>
      <c r="AX11" s="201"/>
      <c r="AY11" s="12" t="str">
        <f t="shared" ref="AY11:AY18" si="20">CONCATENATE("0",AB11,"°",IF(AC11&lt;10,CONCATENATE("0",AC11),AC11),"'",IF(ROUND(AD11,0)=AD11,IF(AD11&lt;10,CONCATENATE("0",AD11,".00"),CONCATENATE(AD11,".00")),IF(ROUND(AD11*10,0)=AD11*10,IF(AD11&lt;10,CONCATENATE("0",AD11,"0"),CONCATENATE(AD11,"0")),IF(AD11&lt;10,CONCATENATE("0",AD11),AD11))),"''",AE11)</f>
        <v>00°03'14.20''S</v>
      </c>
      <c r="AZ11" s="12" t="str">
        <f t="shared" ref="AZ11:AZ18" si="21">CONCATENATE(AF11,"°",IF(AG11&lt;10,CONCATENATE("0",AG11),AG11),"'",IF(ROUND(AH11,0)=AH11,IF(AH11&lt;10,CONCATENATE("0",AH11,".00"),CONCATENATE(AH11,".00")),IF(ROUND(AH11*10,0)=AH11*10,IF(AH11&lt;10,CONCATENATE("0",AH11,"0"),CONCATENATE(AH11,"0")),IF(AH11&lt;10,CONCATENATE("0",AH11),AH11))),"''",AI11)</f>
        <v>79°14'15.30''W</v>
      </c>
      <c r="BA11" s="13" t="e">
        <f>IF(#REF!="902 - 928",900,IF(#REF!="2400 - 2483.5",2400,5000))</f>
        <v>#REF!</v>
      </c>
      <c r="BC11" s="29"/>
      <c r="BD11" s="43">
        <v>3</v>
      </c>
      <c r="BE11" s="43" t="str">
        <f t="shared" si="0"/>
        <v>S3</v>
      </c>
      <c r="BF11" s="220" t="str">
        <f t="shared" si="1"/>
        <v>F/D</v>
      </c>
      <c r="BG11" s="221" t="str">
        <f>IF(OR(F11="",AL11="",AT11=""),"F/D",IF(BR11&gt;BI11,"SI",""))</f>
        <v>F/D</v>
      </c>
      <c r="BH11" s="217" t="str">
        <f t="shared" si="2"/>
        <v/>
      </c>
      <c r="BI11" s="212" t="str">
        <f t="shared" si="3"/>
        <v/>
      </c>
      <c r="BJ11" s="211" t="str">
        <f t="shared" si="4"/>
        <v/>
      </c>
      <c r="BK11" s="208" t="str">
        <f t="shared" si="5"/>
        <v/>
      </c>
      <c r="BL11" s="208" t="str">
        <f t="shared" si="6"/>
        <v/>
      </c>
      <c r="BM11" s="208" t="str">
        <f t="shared" si="7"/>
        <v/>
      </c>
      <c r="BN11" s="214" t="str">
        <f t="shared" si="8"/>
        <v/>
      </c>
      <c r="BO11" s="215" t="str">
        <f t="shared" si="15"/>
        <v/>
      </c>
      <c r="BP11" s="208" t="str">
        <f t="shared" si="9"/>
        <v/>
      </c>
      <c r="BQ11" s="209" t="str">
        <f t="shared" si="16"/>
        <v/>
      </c>
      <c r="BR11" s="211" t="str">
        <f t="shared" si="10"/>
        <v/>
      </c>
      <c r="BS11" s="208" t="str">
        <f t="shared" si="11"/>
        <v/>
      </c>
      <c r="BT11" s="208" t="str">
        <f t="shared" si="12"/>
        <v/>
      </c>
      <c r="BU11" s="208" t="str">
        <f t="shared" si="13"/>
        <v/>
      </c>
      <c r="BV11" s="209" t="str">
        <f t="shared" si="14"/>
        <v/>
      </c>
      <c r="BW11" s="196"/>
      <c r="BX11" s="184"/>
      <c r="BY11" s="185" t="e">
        <f>IF(#REF!=$BY$8,IF(AND(AL11&lt;=0.25,AL11&lt;&gt;""),"CORRECTO","ERROR"),"")</f>
        <v>#REF!</v>
      </c>
      <c r="BZ11" s="185" t="e">
        <f>IF(#REF!=$BZ$8,IF(AND(AL11&lt;=CA11,AL11&lt;&gt;"",AT11&lt;&gt;""),"CORRECTO","ERROR"),"")</f>
        <v>#REF!</v>
      </c>
      <c r="CA11" s="186">
        <f>VLOOKUP(AT11,Hoja1!$X$5:$Z$5390,3,TRUE)</f>
        <v>1</v>
      </c>
      <c r="CB11" s="185" t="e">
        <f>IF(#REF!=$CB$8,IF(AND(AL11&lt;=CC11,AL11&lt;&gt;"",AT11&lt;&gt;"",BQ11&lt;=0.2),"CORRECTO","ERROR"),"")</f>
        <v>#REF!</v>
      </c>
      <c r="CC11" s="186">
        <f>VLOOKUP(AT11,Hoja1!$AF$5:$AH$5390,3,TRUE)</f>
        <v>5.000000000000001E-2</v>
      </c>
      <c r="CD11" s="185" t="e">
        <f>IF(#REF!=$CD$8, IF(AND(#REF!="Punto - Punto",AL11&lt;=CE11,AL11&lt;&gt;"",AT11&lt;&gt;"",BQ11&lt;=0.2),"CORRECTO", IF(AND(#REF!="Punto - Multipunto",AL11&lt;=CF11,AL11&lt;&gt;"",AT11&lt;&gt;"",BQ11&lt;=1),"CORRECTO","ERROR")),"")</f>
        <v>#REF!</v>
      </c>
      <c r="CE11" s="186">
        <f>VLOOKUP(AT11,Hoja1!$AF$5:$AH$5390,3,TRUE)</f>
        <v>5.000000000000001E-2</v>
      </c>
      <c r="CF11" s="186">
        <f>VLOOKUP(AT11,Hoja1!$AJ$5:$AL$5390,3,TRUE)</f>
        <v>0.25</v>
      </c>
      <c r="CG11" s="185" t="e">
        <f>IF(#REF!=$CG$8,IF(AND(AL11&lt;=CH11,AL11&lt;&gt;"",AT11&lt;&gt;"",BQ11&lt;=1),"CORRECTO","ERROR"),"")</f>
        <v>#REF!</v>
      </c>
      <c r="CH11" s="186">
        <f>VLOOKUP(AT11,Hoja1!$AJ$5:$AL$5390,3,TRUE)</f>
        <v>0.25</v>
      </c>
      <c r="CI11" s="185" t="e">
        <f>IF(#REF!=$CI$8,IF(AND(AL11&lt;=CJ11,AL11&lt;&gt;"",AT11&lt;&gt;""),"CORRECTO","ERROR"),"")</f>
        <v>#REF!</v>
      </c>
      <c r="CJ11" s="185">
        <f>VLOOKUP(AT11,Hoja1!$AB$5:$AD$5390,3,TRUE)</f>
        <v>1</v>
      </c>
      <c r="CK11" s="185" t="str">
        <f t="shared" ref="CK11:CK18" si="22">IF(AX11&lt;=W11,"CORRECTO","ERROR")</f>
        <v>CORRECTO</v>
      </c>
      <c r="CL11" s="185" t="e">
        <f t="shared" si="17"/>
        <v>#REF!</v>
      </c>
      <c r="CM11" s="185"/>
      <c r="CN11" s="185" t="e">
        <f>IF(#REF!=$CN$8,IF(AND(#REF!&lt;=0.25,#REF!&lt;&gt;""),"CORRECTO","ERROR"),"")</f>
        <v>#REF!</v>
      </c>
      <c r="CO11" s="185" t="e">
        <f>IF(#REF!=$CO$8,IF(AND(#REF!&lt;=CP11,#REF!&lt;&gt;"",#REF!&lt;&gt;""),"CORRECTO","ERROR"),"")</f>
        <v>#REF!</v>
      </c>
      <c r="CP11" s="186" t="e">
        <f>VLOOKUP(#REF!,Hoja1!$X$5:$Z$5390,3,TRUE)</f>
        <v>#REF!</v>
      </c>
      <c r="CQ11" s="185" t="e">
        <f>IF(#REF!=$CQ$8,IF(AND(#REF!&lt;=CR11,#REF!&lt;&gt;"",#REF!&lt;&gt;"",#REF!&lt;=0.2),"CORRECTO","ERROR"),"")</f>
        <v>#REF!</v>
      </c>
      <c r="CR11" s="186" t="e">
        <f>VLOOKUP(#REF!,Hoja1!$AF$5:$AH$5390,3,TRUE)</f>
        <v>#REF!</v>
      </c>
      <c r="CS11" s="185" t="e">
        <f>IF(#REF!=$CS$8, IF(AND(#REF!="Punto - Punto",#REF!&lt;=CT11,#REF!&lt;&gt;"",#REF!&lt;&gt;"",#REF!&lt;=0.2),"CORRECTO", IF(AND(#REF!="Punto - Multipunto",#REF!&lt;=CU11,#REF!&lt;&gt;"",#REF!&lt;&gt;"",#REF!&lt;=1),"CORRECTO","ERROR")),"")</f>
        <v>#REF!</v>
      </c>
      <c r="CT11" s="186" t="e">
        <f>VLOOKUP(#REF!,Hoja1!$AF$5:$AH$5390,3,TRUE)</f>
        <v>#REF!</v>
      </c>
      <c r="CU11" s="186" t="e">
        <f>VLOOKUP(#REF!,Hoja1!$AJ$5:$AL$5390,3,TRUE)</f>
        <v>#REF!</v>
      </c>
      <c r="CV11" s="185" t="e">
        <f>IF(#REF!=$CV$8,IF(AND(#REF!&lt;=CW11,#REF!&lt;&gt;"",#REF!&lt;&gt;"",#REF!&lt;=1),"CORRECTO","ERROR"),"")</f>
        <v>#REF!</v>
      </c>
      <c r="CW11" s="186" t="e">
        <f>VLOOKUP(#REF!,Hoja1!$AJ$5:$AL$5390,3,TRUE)</f>
        <v>#REF!</v>
      </c>
      <c r="CX11" s="185" t="e">
        <f>IF(#REF!=$CX$8,IF(AND(#REF!&lt;=CY11,#REF!&lt;&gt;"",#REF!&lt;&gt;""),"CORRECTO","ERROR"),"")</f>
        <v>#REF!</v>
      </c>
      <c r="CY11" s="187" t="e">
        <f>VLOOKUP(#REF!,Hoja1!$AB$5:$AD$5390,3,TRUE)</f>
        <v>#REF!</v>
      </c>
      <c r="CZ11" s="187" t="e">
        <f>IF(#REF!&lt;=#REF!,"CORRECTO","ERROR")</f>
        <v>#REF!</v>
      </c>
      <c r="DA11" s="187" t="e">
        <f t="shared" si="18"/>
        <v>#REF!</v>
      </c>
      <c r="DB11" s="187"/>
      <c r="DC11" s="193" t="str">
        <f t="shared" ref="DC11:DC18" si="23">CONCATENATE("0",AB11,"°",IF(AC11&lt;10,CONCATENATE("0",AC11),AC11),"'",IF(ROUND(AD11,0)=AD11,IF(AD11&lt;10,CONCATENATE("0",AD11,".00"),CONCATENATE(AD11,".00")),IF(ROUND(AD11*10,0)=AD11*10,IF(AD11&lt;10,CONCATENATE("0",AD11,"0"),CONCATENATE(AD11,"0")),IF(AD11&lt;10,CONCATENATE("0",AD11),AD11))),"''",AE11)</f>
        <v>00°03'14.20''S</v>
      </c>
      <c r="DD11" s="194" t="str">
        <f t="shared" ref="DD11:DD18" si="24">CONCATENATE(AF11,"°",IF(AG11&lt;10,CONCATENATE("0",AG11),AG11),"'",IF(ROUND(AH11,0)=AH11,IF(AH11&lt;10,CONCATENATE("0",AH11,".00"),CONCATENATE(AH11,".00")),IF(ROUND(AH11*10,0)=AH11*10,IF(AH11&lt;10,CONCATENATE("0",AH11,"0"),CONCATENATE(AH11,"0")),IF(AH11&lt;10,CONCATENATE("0",AH11),AH11))),"''",AI11)</f>
        <v>79°14'15.30''W</v>
      </c>
      <c r="DE11" s="193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11" s="195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G11" s="400" t="s">
        <v>238</v>
      </c>
      <c r="DH11" s="401"/>
      <c r="DI11" s="402"/>
      <c r="DJ11" s="403"/>
      <c r="DL11" s="192"/>
    </row>
    <row r="12" spans="1:116" s="13" customFormat="1" ht="36" customHeight="1" thickBot="1" x14ac:dyDescent="0.3">
      <c r="A12" s="47"/>
      <c r="B12" s="170"/>
      <c r="C12" s="170"/>
      <c r="D12" s="170"/>
      <c r="E12" s="170"/>
      <c r="F12" s="170"/>
      <c r="G12" s="170"/>
      <c r="H12" s="170"/>
      <c r="I12" s="200">
        <v>2</v>
      </c>
      <c r="J12" s="10" t="e">
        <f>CONCATENATE(#REF!,"-","TX")</f>
        <v>#REF!</v>
      </c>
      <c r="K12" s="10" t="e">
        <f>CONCATENATE(#REF!,"-","RX")</f>
        <v>#REF!</v>
      </c>
      <c r="L12" s="170"/>
      <c r="M12" s="171"/>
      <c r="N12" s="171"/>
      <c r="O12" s="171"/>
      <c r="P12" s="171"/>
      <c r="Q12" s="171"/>
      <c r="R12" s="171"/>
      <c r="S12" s="171" t="s">
        <v>156</v>
      </c>
      <c r="T12" s="171" t="s">
        <v>206</v>
      </c>
      <c r="U12" s="163" t="str">
        <f>IF(T12="","",VLOOKUP($T12,'FO-DRE-01'!$A$7:$Q$10002,2,FALSE))</f>
        <v>Otras</v>
      </c>
      <c r="V12" s="163">
        <f>IF(T12="","",VLOOKUP($T12,'FO-DRE-01'!$A$7:$Q$10002,3,FALSE))</f>
        <v>2500</v>
      </c>
      <c r="W12" s="163">
        <f>IF(T12="","",VLOOKUP($T12,'FO-DRE-01'!$A$7:$Q$10002,4,FALSE))</f>
        <v>25</v>
      </c>
      <c r="X12" s="163" t="str">
        <f>IF(T12="","",VLOOKUP($T12,'FO-DRE-01'!$A$7:$Q$10002,6,FALSE))</f>
        <v>Santo Domingo de los Tsáchilas</v>
      </c>
      <c r="Y12" s="163" t="str">
        <f>IF(T12="","",VLOOKUP($T12,'FO-DRE-01'!$A$7:$Q$10002,7,FALSE))</f>
        <v>RIOBAMBA</v>
      </c>
      <c r="Z12" s="163" t="str">
        <f>IF(T12="","",VLOOKUP($T12,'FO-DRE-01'!$A$7:$Q$10002,8,FALSE))</f>
        <v>RIOBAMBA</v>
      </c>
      <c r="AA12" s="163" t="str">
        <f>IF(T12="","",VLOOKUP($T12,'FO-DRE-01'!$A$7:$Q$10002,10,FALSE))</f>
        <v>CERRO NITON</v>
      </c>
      <c r="AB12" s="163">
        <f>IF(T12="","",VLOOKUP($T12,'FO-DRE-01'!$A$7:$Q$10002,11,FALSE))</f>
        <v>0</v>
      </c>
      <c r="AC12" s="163">
        <f>IF(T12="","",VLOOKUP($T12,'FO-DRE-01'!$A$7:$Q$10002,12,FALSE))</f>
        <v>3</v>
      </c>
      <c r="AD12" s="163">
        <f>IF(T12="","",VLOOKUP($T12,'FO-DRE-01'!$A$7:$Q$10002,13,FALSE))</f>
        <v>14.2</v>
      </c>
      <c r="AE12" s="178" t="str">
        <f>IF(T12="","",VLOOKUP($T12,'FO-DRE-01'!$A$7:$Q$10002,14,FALSE))</f>
        <v>S</v>
      </c>
      <c r="AF12" s="163">
        <f>IF(T12="","",VLOOKUP($T12,'FO-DRE-01'!$A$7:$Q$10002,15,FALSE))</f>
        <v>78</v>
      </c>
      <c r="AG12" s="163">
        <f>IF(T12="","",VLOOKUP($T12,'FO-DRE-01'!$A$7:$Q$10002,16,FALSE))</f>
        <v>7</v>
      </c>
      <c r="AH12" s="163">
        <f>IF(T12="","",VLOOKUP($T12,'FO-DRE-01'!$A$7:$Q$10002,17,FALSE))</f>
        <v>12.2</v>
      </c>
      <c r="AI12" s="177" t="s">
        <v>17</v>
      </c>
      <c r="AJ12" s="175"/>
      <c r="AK12" s="175"/>
      <c r="AL12" s="175"/>
      <c r="AM12" s="175"/>
      <c r="AN12" s="201"/>
      <c r="AO12" s="201"/>
      <c r="AP12" s="201"/>
      <c r="AQ12" s="201"/>
      <c r="AR12" s="201"/>
      <c r="AS12" s="201"/>
      <c r="AT12" s="201"/>
      <c r="AU12" s="201"/>
      <c r="AV12" s="201"/>
      <c r="AW12" s="201"/>
      <c r="AX12" s="201"/>
      <c r="AY12" s="12" t="str">
        <f t="shared" si="20"/>
        <v>00°03'14.20''S</v>
      </c>
      <c r="AZ12" s="12" t="str">
        <f t="shared" si="21"/>
        <v>78°07'12.20''W</v>
      </c>
      <c r="BA12" s="13">
        <f t="shared" ref="BA12:BA18" si="25">IF(L12="902 - 928",900,IF(L12="2400 - 2483.5",2400,5000))</f>
        <v>5000</v>
      </c>
      <c r="BC12" s="29"/>
      <c r="BD12" s="43">
        <v>4</v>
      </c>
      <c r="BE12" s="43" t="str">
        <f t="shared" si="0"/>
        <v>S4</v>
      </c>
      <c r="BF12" s="220" t="str">
        <f t="shared" si="1"/>
        <v>F/D</v>
      </c>
      <c r="BG12" s="221" t="str">
        <f>IF(OR(F13="",AL12="",AT12=""),"F/D",IF(BR12&gt;BI12,"SI",""))</f>
        <v>F/D</v>
      </c>
      <c r="BH12" s="217" t="str">
        <f t="shared" si="2"/>
        <v/>
      </c>
      <c r="BI12" s="212" t="str">
        <f t="shared" si="3"/>
        <v/>
      </c>
      <c r="BJ12" s="211" t="str">
        <f t="shared" si="4"/>
        <v/>
      </c>
      <c r="BK12" s="208" t="str">
        <f t="shared" si="5"/>
        <v/>
      </c>
      <c r="BL12" s="208" t="str">
        <f t="shared" si="6"/>
        <v/>
      </c>
      <c r="BM12" s="208" t="str">
        <f t="shared" si="7"/>
        <v/>
      </c>
      <c r="BN12" s="214" t="str">
        <f t="shared" si="8"/>
        <v/>
      </c>
      <c r="BO12" s="215" t="str">
        <f t="shared" si="15"/>
        <v/>
      </c>
      <c r="BP12" s="208" t="str">
        <f t="shared" si="9"/>
        <v/>
      </c>
      <c r="BQ12" s="209" t="str">
        <f t="shared" si="16"/>
        <v/>
      </c>
      <c r="BR12" s="211" t="str">
        <f t="shared" si="10"/>
        <v/>
      </c>
      <c r="BS12" s="208" t="str">
        <f t="shared" si="11"/>
        <v/>
      </c>
      <c r="BT12" s="208" t="str">
        <f t="shared" si="12"/>
        <v/>
      </c>
      <c r="BU12" s="208" t="str">
        <f t="shared" si="13"/>
        <v/>
      </c>
      <c r="BV12" s="209" t="str">
        <f t="shared" si="14"/>
        <v/>
      </c>
      <c r="BW12" s="196"/>
      <c r="BX12" s="184"/>
      <c r="BY12" s="185" t="str">
        <f t="shared" ref="BY12:BY18" si="26">IF(L12=$BY$8,IF(AND(AL12&lt;=0.25,AL12&lt;&gt;""),"CORRECTO","ERROR"),"")</f>
        <v/>
      </c>
      <c r="BZ12" s="185" t="str">
        <f t="shared" ref="BZ12:BZ18" si="27">IF(L12=$BZ$8,IF(AND(AL12&lt;=CA12,AL12&lt;&gt;"",AT12&lt;&gt;""),"CORRECTO","ERROR"),"")</f>
        <v/>
      </c>
      <c r="CA12" s="186">
        <f>VLOOKUP(AT12,Hoja1!$X$5:$Z$5390,3,TRUE)</f>
        <v>1</v>
      </c>
      <c r="CB12" s="185" t="str">
        <f t="shared" ref="CB12:CB18" si="28">IF(L12=$CB$8,IF(AND(AL12&lt;=CC12,AL12&lt;&gt;"",AT12&lt;&gt;"",BQ12&lt;=0.2),"CORRECTO","ERROR"),"")</f>
        <v/>
      </c>
      <c r="CC12" s="186">
        <f>VLOOKUP(AT12,Hoja1!$AF$5:$AH$5390,3,TRUE)</f>
        <v>5.000000000000001E-2</v>
      </c>
      <c r="CD12" s="185" t="str">
        <f>IF(L12=$CD$8, IF(AND(#REF!="Punto - Punto",AL12&lt;=CE12,AL12&lt;&gt;"",AT12&lt;&gt;"",BQ12&lt;=0.2),"CORRECTO", IF(AND(#REF!="Punto - Multipunto",AL12&lt;=CF12,AL12&lt;&gt;"",AT12&lt;&gt;"",BQ12&lt;=1),"CORRECTO","ERROR")),"")</f>
        <v/>
      </c>
      <c r="CE12" s="186">
        <f>VLOOKUP(AT12,Hoja1!$AF$5:$AH$5390,3,TRUE)</f>
        <v>5.000000000000001E-2</v>
      </c>
      <c r="CF12" s="186">
        <f>VLOOKUP(AT12,Hoja1!$AJ$5:$AL$5390,3,TRUE)</f>
        <v>0.25</v>
      </c>
      <c r="CG12" s="185" t="str">
        <f t="shared" ref="CG12:CG18" si="29">IF(L12=$CG$8,IF(AND(AL12&lt;=CH12,AL12&lt;&gt;"",AT12&lt;&gt;"",BQ12&lt;=1),"CORRECTO","ERROR"),"")</f>
        <v/>
      </c>
      <c r="CH12" s="186">
        <f>VLOOKUP(AT12,Hoja1!$AJ$5:$AL$5390,3,TRUE)</f>
        <v>0.25</v>
      </c>
      <c r="CI12" s="185" t="str">
        <f t="shared" ref="CI12:CI18" si="30">IF(L12=$CI$8,IF(AND(AL12&lt;=CJ12,AL12&lt;&gt;"",AT12&lt;&gt;""),"CORRECTO","ERROR"),"")</f>
        <v/>
      </c>
      <c r="CJ12" s="185">
        <f>VLOOKUP(AT12,Hoja1!$AB$5:$AD$5390,3,TRUE)</f>
        <v>1</v>
      </c>
      <c r="CK12" s="185" t="str">
        <f t="shared" si="22"/>
        <v>CORRECTO</v>
      </c>
      <c r="CL12" s="185">
        <f t="shared" si="17"/>
        <v>0</v>
      </c>
      <c r="CM12" s="185"/>
      <c r="CN12" s="185" t="str">
        <f>IF(L12=$CN$8,IF(AND(#REF!&lt;=0.25,#REF!&lt;&gt;""),"CORRECTO","ERROR"),"")</f>
        <v/>
      </c>
      <c r="CO12" s="185" t="str">
        <f>IF(L12=$CO$8,IF(AND(#REF!&lt;=CP12,#REF!&lt;&gt;"",#REF!&lt;&gt;""),"CORRECTO","ERROR"),"")</f>
        <v/>
      </c>
      <c r="CP12" s="186" t="e">
        <f>VLOOKUP(#REF!,Hoja1!$X$5:$Z$5390,3,TRUE)</f>
        <v>#REF!</v>
      </c>
      <c r="CQ12" s="185" t="str">
        <f>IF(L12=$CQ$8,IF(AND(#REF!&lt;=CR12,#REF!&lt;&gt;"",#REF!&lt;&gt;"",#REF!&lt;=0.2),"CORRECTO","ERROR"),"")</f>
        <v/>
      </c>
      <c r="CR12" s="186" t="e">
        <f>VLOOKUP(#REF!,Hoja1!$AF$5:$AH$5390,3,TRUE)</f>
        <v>#REF!</v>
      </c>
      <c r="CS12" s="185" t="str">
        <f>IF(L12=$CS$8, IF(AND(#REF!="Punto - Punto",#REF!&lt;=CT12,#REF!&lt;&gt;"",#REF!&lt;&gt;"",#REF!&lt;=0.2),"CORRECTO", IF(AND(#REF!="Punto - Multipunto",#REF!&lt;=CU12,#REF!&lt;&gt;"",#REF!&lt;&gt;"",#REF!&lt;=1),"CORRECTO","ERROR")),"")</f>
        <v/>
      </c>
      <c r="CT12" s="186" t="e">
        <f>VLOOKUP(#REF!,Hoja1!$AF$5:$AH$5390,3,TRUE)</f>
        <v>#REF!</v>
      </c>
      <c r="CU12" s="186" t="e">
        <f>VLOOKUP(#REF!,Hoja1!$AJ$5:$AL$5390,3,TRUE)</f>
        <v>#REF!</v>
      </c>
      <c r="CV12" s="185" t="str">
        <f>IF(L12=$CV$8,IF(AND(#REF!&lt;=CW12,#REF!&lt;&gt;"",#REF!&lt;&gt;"",#REF!&lt;=1),"CORRECTO","ERROR"),"")</f>
        <v/>
      </c>
      <c r="CW12" s="186" t="e">
        <f>VLOOKUP(#REF!,Hoja1!$AJ$5:$AL$5390,3,TRUE)</f>
        <v>#REF!</v>
      </c>
      <c r="CX12" s="185" t="str">
        <f>IF(L12=$CX$8,IF(AND(#REF!&lt;=CY12,#REF!&lt;&gt;"",#REF!&lt;&gt;""),"CORRECTO","ERROR"),"")</f>
        <v/>
      </c>
      <c r="CY12" s="187" t="e">
        <f>VLOOKUP(#REF!,Hoja1!$AB$5:$AD$5390,3,TRUE)</f>
        <v>#REF!</v>
      </c>
      <c r="CZ12" s="187" t="e">
        <f>IF(#REF!&lt;=#REF!,"CORRECTO","ERROR")</f>
        <v>#REF!</v>
      </c>
      <c r="DA12" s="187" t="e">
        <f t="shared" si="18"/>
        <v>#REF!</v>
      </c>
      <c r="DB12" s="187"/>
      <c r="DC12" s="193" t="str">
        <f t="shared" si="23"/>
        <v>00°03'14.20''S</v>
      </c>
      <c r="DD12" s="194" t="str">
        <f t="shared" si="24"/>
        <v>78°07'12.20''W</v>
      </c>
      <c r="DE12" s="193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12" s="195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G12" s="404" t="s">
        <v>239</v>
      </c>
      <c r="DH12" s="405"/>
      <c r="DI12" s="406"/>
      <c r="DJ12" s="407"/>
    </row>
    <row r="13" spans="1:116" s="13" customFormat="1" ht="36" customHeight="1" x14ac:dyDescent="0.25">
      <c r="A13" s="47"/>
      <c r="B13" s="170"/>
      <c r="C13" s="170"/>
      <c r="D13" s="170"/>
      <c r="E13" s="170"/>
      <c r="F13" s="170"/>
      <c r="G13" s="170"/>
      <c r="H13" s="170"/>
      <c r="I13" s="200" t="str">
        <f t="shared" si="19"/>
        <v/>
      </c>
      <c r="J13" s="10" t="e">
        <f>CONCATENATE(#REF!,"-","TX")</f>
        <v>#REF!</v>
      </c>
      <c r="K13" s="10" t="e">
        <f>CONCATENATE(#REF!,"-","RX")</f>
        <v>#REF!</v>
      </c>
      <c r="L13" s="170"/>
      <c r="M13" s="171"/>
      <c r="N13" s="171"/>
      <c r="O13" s="171"/>
      <c r="P13" s="171"/>
      <c r="Q13" s="171"/>
      <c r="R13" s="171"/>
      <c r="S13" s="171" t="s">
        <v>156</v>
      </c>
      <c r="T13" s="171"/>
      <c r="U13" s="163" t="str">
        <f>IF(T13="","",VLOOKUP($T13,'FO-DRE-01'!$A$7:$Q$10002,2,FALSE))</f>
        <v/>
      </c>
      <c r="V13" s="163" t="str">
        <f>IF(T13="","",VLOOKUP($T13,'FO-DRE-01'!$A$7:$Q$10002,3,FALSE))</f>
        <v/>
      </c>
      <c r="W13" s="163" t="str">
        <f>IF(T13="","",VLOOKUP($T13,'FO-DRE-01'!$A$7:$Q$10002,4,FALSE))</f>
        <v/>
      </c>
      <c r="X13" s="163" t="str">
        <f>IF(T13="","",VLOOKUP($T13,'FO-DRE-01'!$A$7:$Q$10002,6,FALSE))</f>
        <v/>
      </c>
      <c r="Y13" s="163" t="str">
        <f>IF(T13="","",VLOOKUP($T13,'FO-DRE-01'!$A$7:$Q$10002,7,FALSE))</f>
        <v/>
      </c>
      <c r="Z13" s="163" t="str">
        <f>IF(T13="","",VLOOKUP($T13,'FO-DRE-01'!$A$7:$Q$10002,8,FALSE))</f>
        <v/>
      </c>
      <c r="AA13" s="163" t="str">
        <f>IF(T13="","",VLOOKUP($T13,'FO-DRE-01'!$A$7:$Q$10002,10,FALSE))</f>
        <v/>
      </c>
      <c r="AB13" s="163" t="str">
        <f>IF(T13="","",VLOOKUP($T13,'FO-DRE-01'!$A$7:$Q$10002,11,FALSE))</f>
        <v/>
      </c>
      <c r="AC13" s="163" t="str">
        <f>IF(T13="","",VLOOKUP($T13,'FO-DRE-01'!$A$7:$Q$10002,12,FALSE))</f>
        <v/>
      </c>
      <c r="AD13" s="163" t="str">
        <f>IF(T13="","",VLOOKUP($T13,'FO-DRE-01'!$A$7:$Q$10002,13,FALSE))</f>
        <v/>
      </c>
      <c r="AE13" s="178" t="str">
        <f>IF(T13="","",VLOOKUP($T13,'FO-DRE-01'!$A$7:$Q$10002,14,FALSE))</f>
        <v/>
      </c>
      <c r="AF13" s="163" t="str">
        <f>IF(T13="","",VLOOKUP($T13,'FO-DRE-01'!$A$7:$Q$10002,15,FALSE))</f>
        <v/>
      </c>
      <c r="AG13" s="163" t="str">
        <f>IF(T13="","",VLOOKUP($T13,'FO-DRE-01'!$A$7:$Q$10002,16,FALSE))</f>
        <v/>
      </c>
      <c r="AH13" s="163" t="str">
        <f>IF(T13="","",VLOOKUP($T13,'FO-DRE-01'!$A$7:$Q$10002,17,FALSE))</f>
        <v/>
      </c>
      <c r="AI13" s="177" t="s">
        <v>17</v>
      </c>
      <c r="AJ13" s="175"/>
      <c r="AK13" s="175"/>
      <c r="AL13" s="175"/>
      <c r="AM13" s="175"/>
      <c r="AN13" s="201"/>
      <c r="AO13" s="201"/>
      <c r="AP13" s="201"/>
      <c r="AQ13" s="201"/>
      <c r="AR13" s="201"/>
      <c r="AS13" s="201"/>
      <c r="AT13" s="201"/>
      <c r="AU13" s="201"/>
      <c r="AV13" s="201"/>
      <c r="AW13" s="201"/>
      <c r="AX13" s="201"/>
      <c r="AY13" s="12" t="e">
        <f t="shared" si="20"/>
        <v>#VALUE!</v>
      </c>
      <c r="AZ13" s="12" t="e">
        <f t="shared" si="21"/>
        <v>#VALUE!</v>
      </c>
      <c r="BA13" s="13">
        <f t="shared" si="25"/>
        <v>5000</v>
      </c>
      <c r="BC13" s="29"/>
      <c r="BD13" s="43">
        <v>5</v>
      </c>
      <c r="BE13" s="43" t="str">
        <f t="shared" si="0"/>
        <v/>
      </c>
      <c r="BF13" s="220" t="str">
        <f t="shared" si="1"/>
        <v>F/D</v>
      </c>
      <c r="BG13" s="221" t="str">
        <f>IF(OR(F13="",AL13="",AT13=""),"F/D",IF(BR13&gt;BI13,"SI",""))</f>
        <v>F/D</v>
      </c>
      <c r="BH13" s="217" t="str">
        <f t="shared" si="2"/>
        <v/>
      </c>
      <c r="BI13" s="212" t="str">
        <f t="shared" si="3"/>
        <v/>
      </c>
      <c r="BJ13" s="211" t="str">
        <f t="shared" si="4"/>
        <v/>
      </c>
      <c r="BK13" s="208" t="str">
        <f t="shared" si="5"/>
        <v/>
      </c>
      <c r="BL13" s="208" t="str">
        <f t="shared" si="6"/>
        <v/>
      </c>
      <c r="BM13" s="208" t="str">
        <f t="shared" si="7"/>
        <v/>
      </c>
      <c r="BN13" s="214" t="str">
        <f t="shared" si="8"/>
        <v/>
      </c>
      <c r="BO13" s="215" t="str">
        <f t="shared" si="15"/>
        <v/>
      </c>
      <c r="BP13" s="208" t="str">
        <f t="shared" si="9"/>
        <v/>
      </c>
      <c r="BQ13" s="209" t="str">
        <f t="shared" si="16"/>
        <v/>
      </c>
      <c r="BR13" s="211" t="str">
        <f t="shared" si="10"/>
        <v/>
      </c>
      <c r="BS13" s="208" t="str">
        <f t="shared" si="11"/>
        <v/>
      </c>
      <c r="BT13" s="208" t="str">
        <f t="shared" si="12"/>
        <v/>
      </c>
      <c r="BU13" s="208" t="str">
        <f t="shared" si="13"/>
        <v/>
      </c>
      <c r="BV13" s="209" t="str">
        <f t="shared" si="14"/>
        <v/>
      </c>
      <c r="BW13" s="196"/>
      <c r="BX13" s="184"/>
      <c r="BY13" s="185" t="str">
        <f t="shared" si="26"/>
        <v/>
      </c>
      <c r="BZ13" s="185" t="str">
        <f t="shared" si="27"/>
        <v/>
      </c>
      <c r="CA13" s="186">
        <f>VLOOKUP(AT13,Hoja1!$X$5:$Z$5390,3,TRUE)</f>
        <v>1</v>
      </c>
      <c r="CB13" s="185" t="str">
        <f t="shared" si="28"/>
        <v/>
      </c>
      <c r="CC13" s="186">
        <f>VLOOKUP(AT13,Hoja1!$AF$5:$AH$5390,3,TRUE)</f>
        <v>5.000000000000001E-2</v>
      </c>
      <c r="CD13" s="185" t="str">
        <f>IF(L13=$CD$8, IF(AND(#REF!="Punto - Punto",AL13&lt;=CE13,AL13&lt;&gt;"",AT13&lt;&gt;"",BQ13&lt;=0.2),"CORRECTO", IF(AND(#REF!="Punto - Multipunto",AL13&lt;=CF13,AL13&lt;&gt;"",AT13&lt;&gt;"",BQ13&lt;=1),"CORRECTO","ERROR")),"")</f>
        <v/>
      </c>
      <c r="CE13" s="186">
        <f>VLOOKUP(AT13,Hoja1!$AF$5:$AH$5390,3,TRUE)</f>
        <v>5.000000000000001E-2</v>
      </c>
      <c r="CF13" s="186">
        <f>VLOOKUP(AT13,Hoja1!$AJ$5:$AL$5390,3,TRUE)</f>
        <v>0.25</v>
      </c>
      <c r="CG13" s="185" t="str">
        <f t="shared" si="29"/>
        <v/>
      </c>
      <c r="CH13" s="186">
        <f>VLOOKUP(AT13,Hoja1!$AJ$5:$AL$5390,3,TRUE)</f>
        <v>0.25</v>
      </c>
      <c r="CI13" s="185" t="str">
        <f t="shared" si="30"/>
        <v/>
      </c>
      <c r="CJ13" s="185">
        <f>VLOOKUP(AT13,Hoja1!$AB$5:$AD$5390,3,TRUE)</f>
        <v>1</v>
      </c>
      <c r="CK13" s="185" t="str">
        <f t="shared" si="22"/>
        <v>CORRECTO</v>
      </c>
      <c r="CL13" s="185">
        <f t="shared" si="17"/>
        <v>0</v>
      </c>
      <c r="CM13" s="185"/>
      <c r="CN13" s="185" t="str">
        <f>IF(L13=$CN$8,IF(AND(#REF!&lt;=0.25,#REF!&lt;&gt;""),"CORRECTO","ERROR"),"")</f>
        <v/>
      </c>
      <c r="CO13" s="185" t="str">
        <f>IF(L13=$CO$8,IF(AND(#REF!&lt;=CP13,#REF!&lt;&gt;"",#REF!&lt;&gt;""),"CORRECTO","ERROR"),"")</f>
        <v/>
      </c>
      <c r="CP13" s="186" t="e">
        <f>VLOOKUP(#REF!,Hoja1!$X$5:$Z$5390,3,TRUE)</f>
        <v>#REF!</v>
      </c>
      <c r="CQ13" s="185" t="str">
        <f>IF(L13=$CQ$8,IF(AND(#REF!&lt;=CR13,#REF!&lt;&gt;"",#REF!&lt;&gt;"",#REF!&lt;=0.2),"CORRECTO","ERROR"),"")</f>
        <v/>
      </c>
      <c r="CR13" s="186" t="e">
        <f>VLOOKUP(#REF!,Hoja1!$AF$5:$AH$5390,3,TRUE)</f>
        <v>#REF!</v>
      </c>
      <c r="CS13" s="185" t="str">
        <f>IF(L13=$CS$8, IF(AND(#REF!="Punto - Punto",#REF!&lt;=CT13,#REF!&lt;&gt;"",#REF!&lt;&gt;"",#REF!&lt;=0.2),"CORRECTO", IF(AND(#REF!="Punto - Multipunto",#REF!&lt;=CU13,#REF!&lt;&gt;"",#REF!&lt;&gt;"",#REF!&lt;=1),"CORRECTO","ERROR")),"")</f>
        <v/>
      </c>
      <c r="CT13" s="186" t="e">
        <f>VLOOKUP(#REF!,Hoja1!$AF$5:$AH$5390,3,TRUE)</f>
        <v>#REF!</v>
      </c>
      <c r="CU13" s="186" t="e">
        <f>VLOOKUP(#REF!,Hoja1!$AJ$5:$AL$5390,3,TRUE)</f>
        <v>#REF!</v>
      </c>
      <c r="CV13" s="185" t="str">
        <f>IF(L13=$CV$8,IF(AND(#REF!&lt;=CW13,#REF!&lt;&gt;"",#REF!&lt;&gt;"",#REF!&lt;=1),"CORRECTO","ERROR"),"")</f>
        <v/>
      </c>
      <c r="CW13" s="186" t="e">
        <f>VLOOKUP(#REF!,Hoja1!$AJ$5:$AL$5390,3,TRUE)</f>
        <v>#REF!</v>
      </c>
      <c r="CX13" s="185" t="str">
        <f>IF(L13=$CX$8,IF(AND(#REF!&lt;=CY13,#REF!&lt;&gt;"",#REF!&lt;&gt;""),"CORRECTO","ERROR"),"")</f>
        <v/>
      </c>
      <c r="CY13" s="187" t="e">
        <f>VLOOKUP(#REF!,Hoja1!$AB$5:$AD$5390,3,TRUE)</f>
        <v>#REF!</v>
      </c>
      <c r="CZ13" s="187" t="e">
        <f>IF(#REF!&lt;=#REF!,"CORRECTO","ERROR")</f>
        <v>#REF!</v>
      </c>
      <c r="DA13" s="187" t="e">
        <f t="shared" si="18"/>
        <v>#REF!</v>
      </c>
      <c r="DB13" s="187"/>
      <c r="DC13" s="193" t="e">
        <f t="shared" si="23"/>
        <v>#VALUE!</v>
      </c>
      <c r="DD13" s="194" t="e">
        <f t="shared" si="24"/>
        <v>#VALUE!</v>
      </c>
      <c r="DE13" s="193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13" s="194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G13" s="192"/>
      <c r="DH13" s="192"/>
      <c r="DI13" s="192"/>
      <c r="DJ13" s="192"/>
    </row>
    <row r="14" spans="1:116" s="13" customFormat="1" ht="36" customHeight="1" x14ac:dyDescent="0.25">
      <c r="A14" s="47"/>
      <c r="B14" s="170"/>
      <c r="C14" s="170"/>
      <c r="D14" s="170"/>
      <c r="E14" s="170"/>
      <c r="F14" s="170"/>
      <c r="G14" s="170"/>
      <c r="H14" s="170"/>
      <c r="I14" s="200" t="str">
        <f t="shared" si="19"/>
        <v/>
      </c>
      <c r="J14" s="10" t="e">
        <f>CONCATENATE(#REF!,"-","TX")</f>
        <v>#REF!</v>
      </c>
      <c r="K14" s="10" t="e">
        <f>CONCATENATE(#REF!,"-","RX")</f>
        <v>#REF!</v>
      </c>
      <c r="L14" s="170"/>
      <c r="M14" s="171"/>
      <c r="N14" s="171"/>
      <c r="O14" s="171"/>
      <c r="P14" s="47"/>
      <c r="Q14" s="171"/>
      <c r="R14" s="171"/>
      <c r="S14" s="47" t="s">
        <v>156</v>
      </c>
      <c r="T14" s="47"/>
      <c r="U14" s="163" t="str">
        <f>IF(T14="","",VLOOKUP($T14,'FO-DRE-01'!$A$7:$Q$10002,2,FALSE))</f>
        <v/>
      </c>
      <c r="V14" s="163" t="str">
        <f>IF(T14="","",VLOOKUP($T14,'FO-DRE-01'!$A$7:$Q$10002,3,FALSE))</f>
        <v/>
      </c>
      <c r="W14" s="163" t="str">
        <f>IF(T14="","",VLOOKUP($T14,'FO-DRE-01'!$A$7:$Q$10002,4,FALSE))</f>
        <v/>
      </c>
      <c r="X14" s="163" t="str">
        <f>IF(T14="","",VLOOKUP($T14,'FO-DRE-01'!$A$7:$Q$10002,6,FALSE))</f>
        <v/>
      </c>
      <c r="Y14" s="163" t="str">
        <f>IF(T14="","",VLOOKUP($T14,'FO-DRE-01'!$A$7:$Q$10002,7,FALSE))</f>
        <v/>
      </c>
      <c r="Z14" s="163" t="str">
        <f>IF(T14="","",VLOOKUP($T14,'FO-DRE-01'!$A$7:$Q$10002,8,FALSE))</f>
        <v/>
      </c>
      <c r="AA14" s="163" t="str">
        <f>IF(T14="","",VLOOKUP($T14,'FO-DRE-01'!$A$7:$Q$10002,10,FALSE))</f>
        <v/>
      </c>
      <c r="AB14" s="163" t="str">
        <f>IF(T14="","",VLOOKUP($T14,'FO-DRE-01'!$A$7:$Q$10002,11,FALSE))</f>
        <v/>
      </c>
      <c r="AC14" s="163" t="str">
        <f>IF(T14="","",VLOOKUP($T14,'FO-DRE-01'!$A$7:$Q$10002,12,FALSE))</f>
        <v/>
      </c>
      <c r="AD14" s="163" t="str">
        <f>IF(T14="","",VLOOKUP($T14,'FO-DRE-01'!$A$7:$Q$10002,13,FALSE))</f>
        <v/>
      </c>
      <c r="AE14" s="178" t="str">
        <f>IF(T14="","",VLOOKUP($T14,'FO-DRE-01'!$A$7:$Q$10002,14,FALSE))</f>
        <v/>
      </c>
      <c r="AF14" s="163" t="str">
        <f>IF(T14="","",VLOOKUP($T14,'FO-DRE-01'!$A$7:$Q$10002,15,FALSE))</f>
        <v/>
      </c>
      <c r="AG14" s="163" t="str">
        <f>IF(T14="","",VLOOKUP($T14,'FO-DRE-01'!$A$7:$Q$10002,16,FALSE))</f>
        <v/>
      </c>
      <c r="AH14" s="163" t="str">
        <f>IF(T14="","",VLOOKUP($T14,'FO-DRE-01'!$A$7:$Q$10002,17,FALSE))</f>
        <v/>
      </c>
      <c r="AI14" s="177" t="s">
        <v>17</v>
      </c>
      <c r="AJ14" s="175"/>
      <c r="AK14" s="175"/>
      <c r="AL14" s="175"/>
      <c r="AM14" s="175"/>
      <c r="AN14" s="201"/>
      <c r="AO14" s="201"/>
      <c r="AP14" s="201"/>
      <c r="AQ14" s="201"/>
      <c r="AR14" s="201"/>
      <c r="AS14" s="201"/>
      <c r="AT14" s="201"/>
      <c r="AU14" s="201"/>
      <c r="AV14" s="201"/>
      <c r="AW14" s="201"/>
      <c r="AX14" s="201"/>
      <c r="AY14" s="12" t="e">
        <f t="shared" si="20"/>
        <v>#VALUE!</v>
      </c>
      <c r="AZ14" s="12" t="e">
        <f t="shared" si="21"/>
        <v>#VALUE!</v>
      </c>
      <c r="BA14" s="13">
        <f t="shared" si="25"/>
        <v>5000</v>
      </c>
      <c r="BC14" s="29"/>
      <c r="BD14" s="43">
        <v>6</v>
      </c>
      <c r="BE14" s="43" t="str">
        <f t="shared" si="0"/>
        <v/>
      </c>
      <c r="BF14" s="220" t="str">
        <f t="shared" si="1"/>
        <v>F/D</v>
      </c>
      <c r="BG14" s="221" t="str">
        <f>IF(OR(F15="",AL14="",AT14=""),"F/D",IF(BR14&gt;BI14,"SI",""))</f>
        <v>F/D</v>
      </c>
      <c r="BH14" s="217" t="str">
        <f t="shared" si="2"/>
        <v/>
      </c>
      <c r="BI14" s="212" t="str">
        <f t="shared" si="3"/>
        <v/>
      </c>
      <c r="BJ14" s="211" t="str">
        <f t="shared" si="4"/>
        <v/>
      </c>
      <c r="BK14" s="208" t="str">
        <f t="shared" si="5"/>
        <v/>
      </c>
      <c r="BL14" s="208" t="str">
        <f t="shared" si="6"/>
        <v/>
      </c>
      <c r="BM14" s="208" t="str">
        <f t="shared" si="7"/>
        <v/>
      </c>
      <c r="BN14" s="214" t="str">
        <f t="shared" si="8"/>
        <v/>
      </c>
      <c r="BO14" s="215" t="str">
        <f t="shared" si="15"/>
        <v/>
      </c>
      <c r="BP14" s="208" t="str">
        <f t="shared" si="9"/>
        <v/>
      </c>
      <c r="BQ14" s="209" t="str">
        <f t="shared" si="16"/>
        <v/>
      </c>
      <c r="BR14" s="211" t="str">
        <f t="shared" si="10"/>
        <v/>
      </c>
      <c r="BS14" s="208" t="str">
        <f t="shared" si="11"/>
        <v/>
      </c>
      <c r="BT14" s="208" t="str">
        <f t="shared" si="12"/>
        <v/>
      </c>
      <c r="BU14" s="208" t="str">
        <f t="shared" si="13"/>
        <v/>
      </c>
      <c r="BV14" s="209" t="str">
        <f t="shared" si="14"/>
        <v/>
      </c>
      <c r="BW14" s="196"/>
      <c r="BX14" s="184"/>
      <c r="BY14" s="185" t="str">
        <f t="shared" si="26"/>
        <v/>
      </c>
      <c r="BZ14" s="185" t="str">
        <f t="shared" si="27"/>
        <v/>
      </c>
      <c r="CA14" s="186">
        <f>VLOOKUP(AT14,Hoja1!$X$5:$Z$5390,3,TRUE)</f>
        <v>1</v>
      </c>
      <c r="CB14" s="185" t="str">
        <f t="shared" si="28"/>
        <v/>
      </c>
      <c r="CC14" s="186">
        <f>VLOOKUP(AT14,Hoja1!$AF$5:$AH$5390,3,TRUE)</f>
        <v>5.000000000000001E-2</v>
      </c>
      <c r="CD14" s="185" t="str">
        <f>IF(L14=$CD$8, IF(AND(#REF!="Punto - Punto",AL14&lt;=CE14,AL14&lt;&gt;"",AT14&lt;&gt;"",BQ14&lt;=0.2),"CORRECTO", IF(AND(#REF!="Punto - Multipunto",AL14&lt;=CF14,AL14&lt;&gt;"",AT14&lt;&gt;"",BQ14&lt;=1),"CORRECTO","ERROR")),"")</f>
        <v/>
      </c>
      <c r="CE14" s="186">
        <f>VLOOKUP(AT14,Hoja1!$AF$5:$AH$5390,3,TRUE)</f>
        <v>5.000000000000001E-2</v>
      </c>
      <c r="CF14" s="186">
        <f>VLOOKUP(AT14,Hoja1!$AJ$5:$AL$5390,3,TRUE)</f>
        <v>0.25</v>
      </c>
      <c r="CG14" s="185" t="str">
        <f t="shared" si="29"/>
        <v/>
      </c>
      <c r="CH14" s="186">
        <f>VLOOKUP(AT14,Hoja1!$AJ$5:$AL$5390,3,TRUE)</f>
        <v>0.25</v>
      </c>
      <c r="CI14" s="185" t="str">
        <f t="shared" si="30"/>
        <v/>
      </c>
      <c r="CJ14" s="185">
        <f>VLOOKUP(AT14,Hoja1!$AB$5:$AD$5390,3,TRUE)</f>
        <v>1</v>
      </c>
      <c r="CK14" s="185" t="str">
        <f t="shared" si="22"/>
        <v>CORRECTO</v>
      </c>
      <c r="CL14" s="185">
        <f t="shared" si="17"/>
        <v>0</v>
      </c>
      <c r="CM14" s="185"/>
      <c r="CN14" s="185" t="str">
        <f>IF(L14=$CN$8,IF(AND(#REF!&lt;=0.25,#REF!&lt;&gt;""),"CORRECTO","ERROR"),"")</f>
        <v/>
      </c>
      <c r="CO14" s="185" t="str">
        <f>IF(L14=$CO$8,IF(AND(#REF!&lt;=CP14,#REF!&lt;&gt;"",#REF!&lt;&gt;""),"CORRECTO","ERROR"),"")</f>
        <v/>
      </c>
      <c r="CP14" s="186" t="e">
        <f>VLOOKUP(#REF!,Hoja1!$X$5:$Z$5390,3,TRUE)</f>
        <v>#REF!</v>
      </c>
      <c r="CQ14" s="185" t="str">
        <f>IF(L14=$CQ$8,IF(AND(#REF!&lt;=CR14,#REF!&lt;&gt;"",#REF!&lt;&gt;"",#REF!&lt;=0.2),"CORRECTO","ERROR"),"")</f>
        <v/>
      </c>
      <c r="CR14" s="186" t="e">
        <f>VLOOKUP(#REF!,Hoja1!$AF$5:$AH$5390,3,TRUE)</f>
        <v>#REF!</v>
      </c>
      <c r="CS14" s="185" t="str">
        <f>IF(L14=$CS$8, IF(AND(#REF!="Punto - Punto",#REF!&lt;=CT14,#REF!&lt;&gt;"",#REF!&lt;&gt;"",#REF!&lt;=0.2),"CORRECTO", IF(AND(#REF!="Punto - Multipunto",#REF!&lt;=CU14,#REF!&lt;&gt;"",#REF!&lt;&gt;"",#REF!&lt;=1),"CORRECTO","ERROR")),"")</f>
        <v/>
      </c>
      <c r="CT14" s="186" t="e">
        <f>VLOOKUP(#REF!,Hoja1!$AF$5:$AH$5390,3,TRUE)</f>
        <v>#REF!</v>
      </c>
      <c r="CU14" s="186" t="e">
        <f>VLOOKUP(#REF!,Hoja1!$AJ$5:$AL$5390,3,TRUE)</f>
        <v>#REF!</v>
      </c>
      <c r="CV14" s="185" t="str">
        <f>IF(L14=$CV$8,IF(AND(#REF!&lt;=CW14,#REF!&lt;&gt;"",#REF!&lt;&gt;"",#REF!&lt;=1),"CORRECTO","ERROR"),"")</f>
        <v/>
      </c>
      <c r="CW14" s="186" t="e">
        <f>VLOOKUP(#REF!,Hoja1!$AJ$5:$AL$5390,3,TRUE)</f>
        <v>#REF!</v>
      </c>
      <c r="CX14" s="185" t="str">
        <f>IF(L14=$CX$8,IF(AND(#REF!&lt;=CY14,#REF!&lt;&gt;"",#REF!&lt;&gt;""),"CORRECTO","ERROR"),"")</f>
        <v/>
      </c>
      <c r="CY14" s="187" t="e">
        <f>VLOOKUP(#REF!,Hoja1!$AB$5:$AD$5390,3,TRUE)</f>
        <v>#REF!</v>
      </c>
      <c r="CZ14" s="187" t="e">
        <f>IF(#REF!&lt;=#REF!,"CORRECTO","ERROR")</f>
        <v>#REF!</v>
      </c>
      <c r="DA14" s="187" t="e">
        <f t="shared" si="18"/>
        <v>#REF!</v>
      </c>
      <c r="DB14" s="187"/>
      <c r="DC14" s="193" t="e">
        <f t="shared" si="23"/>
        <v>#VALUE!</v>
      </c>
      <c r="DD14" s="194" t="e">
        <f t="shared" si="24"/>
        <v>#VALUE!</v>
      </c>
      <c r="DE14" s="193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14" s="194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G14" s="192"/>
      <c r="DH14" s="192"/>
      <c r="DI14" s="192"/>
      <c r="DJ14" s="192"/>
    </row>
    <row r="15" spans="1:116" s="13" customFormat="1" ht="36" customHeight="1" x14ac:dyDescent="0.25">
      <c r="A15" s="47"/>
      <c r="B15" s="170"/>
      <c r="C15" s="170"/>
      <c r="D15" s="170"/>
      <c r="E15" s="170"/>
      <c r="F15" s="170"/>
      <c r="G15" s="170"/>
      <c r="H15" s="170"/>
      <c r="I15" s="200" t="str">
        <f t="shared" si="19"/>
        <v/>
      </c>
      <c r="J15" s="10" t="e">
        <f>CONCATENATE(#REF!,"-","TX")</f>
        <v>#REF!</v>
      </c>
      <c r="K15" s="10" t="e">
        <f>CONCATENATE(#REF!,"-","RX")</f>
        <v>#REF!</v>
      </c>
      <c r="L15" s="170"/>
      <c r="M15" s="171"/>
      <c r="N15" s="171"/>
      <c r="O15" s="171"/>
      <c r="P15" s="47"/>
      <c r="Q15" s="171"/>
      <c r="R15" s="171"/>
      <c r="S15" s="47" t="s">
        <v>156</v>
      </c>
      <c r="T15" s="47"/>
      <c r="U15" s="163" t="str">
        <f>IF(T15="","",VLOOKUP($T15,'FO-DRE-01'!$A$7:$Q$10002,2,FALSE))</f>
        <v/>
      </c>
      <c r="V15" s="163" t="str">
        <f>IF(T15="","",VLOOKUP($T15,'FO-DRE-01'!$A$7:$Q$10002,3,FALSE))</f>
        <v/>
      </c>
      <c r="W15" s="163" t="str">
        <f>IF(T15="","",VLOOKUP($T15,'FO-DRE-01'!$A$7:$Q$10002,4,FALSE))</f>
        <v/>
      </c>
      <c r="X15" s="163" t="str">
        <f>IF(T15="","",VLOOKUP($T15,'FO-DRE-01'!$A$7:$Q$10002,6,FALSE))</f>
        <v/>
      </c>
      <c r="Y15" s="163" t="str">
        <f>IF(T15="","",VLOOKUP($T15,'FO-DRE-01'!$A$7:$Q$10002,7,FALSE))</f>
        <v/>
      </c>
      <c r="Z15" s="163" t="str">
        <f>IF(T15="","",VLOOKUP($T15,'FO-DRE-01'!$A$7:$Q$10002,8,FALSE))</f>
        <v/>
      </c>
      <c r="AA15" s="163" t="str">
        <f>IF(T15="","",VLOOKUP($T15,'FO-DRE-01'!$A$7:$Q$10002,10,FALSE))</f>
        <v/>
      </c>
      <c r="AB15" s="163" t="str">
        <f>IF(T15="","",VLOOKUP($T15,'FO-DRE-01'!$A$7:$Q$10002,11,FALSE))</f>
        <v/>
      </c>
      <c r="AC15" s="163" t="str">
        <f>IF(T15="","",VLOOKUP($T15,'FO-DRE-01'!$A$7:$Q$10002,12,FALSE))</f>
        <v/>
      </c>
      <c r="AD15" s="163" t="str">
        <f>IF(T15="","",VLOOKUP($T15,'FO-DRE-01'!$A$7:$Q$10002,13,FALSE))</f>
        <v/>
      </c>
      <c r="AE15" s="178" t="str">
        <f>IF(T15="","",VLOOKUP($T15,'FO-DRE-01'!$A$7:$Q$10002,14,FALSE))</f>
        <v/>
      </c>
      <c r="AF15" s="163" t="str">
        <f>IF(T15="","",VLOOKUP($T15,'FO-DRE-01'!$A$7:$Q$10002,15,FALSE))</f>
        <v/>
      </c>
      <c r="AG15" s="163" t="str">
        <f>IF(T15="","",VLOOKUP($T15,'FO-DRE-01'!$A$7:$Q$10002,16,FALSE))</f>
        <v/>
      </c>
      <c r="AH15" s="163" t="str">
        <f>IF(T15="","",VLOOKUP($T15,'FO-DRE-01'!$A$7:$Q$10002,17,FALSE))</f>
        <v/>
      </c>
      <c r="AI15" s="177" t="s">
        <v>17</v>
      </c>
      <c r="AJ15" s="175"/>
      <c r="AK15" s="175"/>
      <c r="AL15" s="175"/>
      <c r="AM15" s="175"/>
      <c r="AN15" s="201"/>
      <c r="AO15" s="201"/>
      <c r="AP15" s="201"/>
      <c r="AQ15" s="201"/>
      <c r="AR15" s="201"/>
      <c r="AS15" s="201"/>
      <c r="AT15" s="201"/>
      <c r="AU15" s="201"/>
      <c r="AV15" s="201"/>
      <c r="AW15" s="201"/>
      <c r="AX15" s="201"/>
      <c r="AY15" s="12" t="e">
        <f t="shared" si="20"/>
        <v>#VALUE!</v>
      </c>
      <c r="AZ15" s="12" t="e">
        <f t="shared" si="21"/>
        <v>#VALUE!</v>
      </c>
      <c r="BA15" s="13">
        <f t="shared" si="25"/>
        <v>5000</v>
      </c>
      <c r="BC15" s="29"/>
      <c r="BD15" s="43">
        <v>7</v>
      </c>
      <c r="BE15" s="43" t="str">
        <f t="shared" si="0"/>
        <v/>
      </c>
      <c r="BF15" s="220" t="str">
        <f t="shared" si="1"/>
        <v>F/D</v>
      </c>
      <c r="BG15" s="221" t="str">
        <f>IF(OR(F15="",AL15="",AT15=""),"F/D",IF(BR15&gt;BI15,"SI",""))</f>
        <v>F/D</v>
      </c>
      <c r="BH15" s="217" t="str">
        <f t="shared" si="2"/>
        <v/>
      </c>
      <c r="BI15" s="212" t="str">
        <f t="shared" si="3"/>
        <v/>
      </c>
      <c r="BJ15" s="211" t="str">
        <f t="shared" si="4"/>
        <v/>
      </c>
      <c r="BK15" s="208" t="str">
        <f t="shared" si="5"/>
        <v/>
      </c>
      <c r="BL15" s="208" t="str">
        <f t="shared" si="6"/>
        <v/>
      </c>
      <c r="BM15" s="208" t="str">
        <f t="shared" si="7"/>
        <v/>
      </c>
      <c r="BN15" s="214" t="str">
        <f t="shared" si="8"/>
        <v/>
      </c>
      <c r="BO15" s="215" t="str">
        <f t="shared" si="15"/>
        <v/>
      </c>
      <c r="BP15" s="208" t="str">
        <f t="shared" si="9"/>
        <v/>
      </c>
      <c r="BQ15" s="209" t="str">
        <f t="shared" si="16"/>
        <v/>
      </c>
      <c r="BR15" s="211" t="str">
        <f t="shared" si="10"/>
        <v/>
      </c>
      <c r="BS15" s="208" t="str">
        <f t="shared" si="11"/>
        <v/>
      </c>
      <c r="BT15" s="208" t="str">
        <f t="shared" si="12"/>
        <v/>
      </c>
      <c r="BU15" s="208" t="str">
        <f t="shared" si="13"/>
        <v/>
      </c>
      <c r="BV15" s="209" t="str">
        <f t="shared" si="14"/>
        <v/>
      </c>
      <c r="BW15" s="196"/>
      <c r="BX15" s="184"/>
      <c r="BY15" s="185" t="str">
        <f t="shared" si="26"/>
        <v/>
      </c>
      <c r="BZ15" s="185" t="str">
        <f t="shared" si="27"/>
        <v/>
      </c>
      <c r="CA15" s="186">
        <f>VLOOKUP(AT15,Hoja1!$X$5:$Z$5390,3,TRUE)</f>
        <v>1</v>
      </c>
      <c r="CB15" s="185" t="str">
        <f t="shared" si="28"/>
        <v/>
      </c>
      <c r="CC15" s="186">
        <f>VLOOKUP(AT15,Hoja1!$AF$5:$AH$5390,3,TRUE)</f>
        <v>5.000000000000001E-2</v>
      </c>
      <c r="CD15" s="185" t="str">
        <f>IF(L15=$CD$8, IF(AND(#REF!="Punto - Punto",AL15&lt;=CE15,AL15&lt;&gt;"",AT15&lt;&gt;"",BQ15&lt;=0.2),"CORRECTO", IF(AND(#REF!="Punto - Multipunto",AL15&lt;=CF15,AL15&lt;&gt;"",AT15&lt;&gt;"",BQ15&lt;=1),"CORRECTO","ERROR")),"")</f>
        <v/>
      </c>
      <c r="CE15" s="186">
        <f>VLOOKUP(AT15,Hoja1!$AF$5:$AH$5390,3,TRUE)</f>
        <v>5.000000000000001E-2</v>
      </c>
      <c r="CF15" s="186">
        <f>VLOOKUP(AT15,Hoja1!$AJ$5:$AL$5390,3,TRUE)</f>
        <v>0.25</v>
      </c>
      <c r="CG15" s="185" t="str">
        <f t="shared" si="29"/>
        <v/>
      </c>
      <c r="CH15" s="186">
        <f>VLOOKUP(AT15,Hoja1!$AJ$5:$AL$5390,3,TRUE)</f>
        <v>0.25</v>
      </c>
      <c r="CI15" s="185" t="str">
        <f t="shared" si="30"/>
        <v/>
      </c>
      <c r="CJ15" s="185">
        <f>VLOOKUP(AT15,Hoja1!$AB$5:$AD$5390,3,TRUE)</f>
        <v>1</v>
      </c>
      <c r="CK15" s="185" t="str">
        <f t="shared" si="22"/>
        <v>CORRECTO</v>
      </c>
      <c r="CL15" s="185">
        <f t="shared" si="17"/>
        <v>0</v>
      </c>
      <c r="CM15" s="185"/>
      <c r="CN15" s="185" t="str">
        <f>IF(L15=$CN$8,IF(AND(#REF!&lt;=0.25,#REF!&lt;&gt;""),"CORRECTO","ERROR"),"")</f>
        <v/>
      </c>
      <c r="CO15" s="185" t="str">
        <f>IF(L15=$CO$8,IF(AND(#REF!&lt;=CP15,#REF!&lt;&gt;"",#REF!&lt;&gt;""),"CORRECTO","ERROR"),"")</f>
        <v/>
      </c>
      <c r="CP15" s="186" t="e">
        <f>VLOOKUP(#REF!,Hoja1!$X$5:$Z$5390,3,TRUE)</f>
        <v>#REF!</v>
      </c>
      <c r="CQ15" s="185" t="str">
        <f>IF(L15=$CQ$8,IF(AND(#REF!&lt;=CR15,#REF!&lt;&gt;"",#REF!&lt;&gt;"",#REF!&lt;=0.2),"CORRECTO","ERROR"),"")</f>
        <v/>
      </c>
      <c r="CR15" s="186" t="e">
        <f>VLOOKUP(#REF!,Hoja1!$AF$5:$AH$5390,3,TRUE)</f>
        <v>#REF!</v>
      </c>
      <c r="CS15" s="185" t="str">
        <f>IF(L15=$CS$8, IF(AND(#REF!="Punto - Punto",#REF!&lt;=CT15,#REF!&lt;&gt;"",#REF!&lt;&gt;"",#REF!&lt;=0.2),"CORRECTO", IF(AND(#REF!="Punto - Multipunto",#REF!&lt;=CU15,#REF!&lt;&gt;"",#REF!&lt;&gt;"",#REF!&lt;=1),"CORRECTO","ERROR")),"")</f>
        <v/>
      </c>
      <c r="CT15" s="186" t="e">
        <f>VLOOKUP(#REF!,Hoja1!$AF$5:$AH$5390,3,TRUE)</f>
        <v>#REF!</v>
      </c>
      <c r="CU15" s="186" t="e">
        <f>VLOOKUP(#REF!,Hoja1!$AJ$5:$AL$5390,3,TRUE)</f>
        <v>#REF!</v>
      </c>
      <c r="CV15" s="185" t="str">
        <f>IF(L15=$CV$8,IF(AND(#REF!&lt;=CW15,#REF!&lt;&gt;"",#REF!&lt;&gt;"",#REF!&lt;=1),"CORRECTO","ERROR"),"")</f>
        <v/>
      </c>
      <c r="CW15" s="186" t="e">
        <f>VLOOKUP(#REF!,Hoja1!$AJ$5:$AL$5390,3,TRUE)</f>
        <v>#REF!</v>
      </c>
      <c r="CX15" s="185" t="str">
        <f>IF(L15=$CX$8,IF(AND(#REF!&lt;=CY15,#REF!&lt;&gt;"",#REF!&lt;&gt;""),"CORRECTO","ERROR"),"")</f>
        <v/>
      </c>
      <c r="CY15" s="187" t="e">
        <f>VLOOKUP(#REF!,Hoja1!$AB$5:$AD$5390,3,TRUE)</f>
        <v>#REF!</v>
      </c>
      <c r="CZ15" s="187" t="e">
        <f>IF(#REF!&lt;=#REF!,"CORRECTO","ERROR")</f>
        <v>#REF!</v>
      </c>
      <c r="DA15" s="187" t="e">
        <f t="shared" si="18"/>
        <v>#REF!</v>
      </c>
      <c r="DB15" s="187"/>
      <c r="DC15" s="193" t="e">
        <f t="shared" si="23"/>
        <v>#VALUE!</v>
      </c>
      <c r="DD15" s="194" t="e">
        <f t="shared" si="24"/>
        <v>#VALUE!</v>
      </c>
      <c r="DE15" s="193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15" s="194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G15" s="192"/>
      <c r="DH15" s="192"/>
      <c r="DI15" s="192"/>
      <c r="DJ15" s="192"/>
    </row>
    <row r="16" spans="1:116" s="13" customFormat="1" ht="36" customHeight="1" x14ac:dyDescent="0.25">
      <c r="A16" s="47"/>
      <c r="B16" s="170"/>
      <c r="C16" s="170"/>
      <c r="D16" s="170"/>
      <c r="E16" s="170"/>
      <c r="F16" s="170"/>
      <c r="G16" s="170"/>
      <c r="H16" s="170"/>
      <c r="I16" s="200" t="str">
        <f t="shared" si="19"/>
        <v/>
      </c>
      <c r="J16" s="10" t="e">
        <f>CONCATENATE(#REF!,"-","TX")</f>
        <v>#REF!</v>
      </c>
      <c r="K16" s="10" t="e">
        <f>CONCATENATE(#REF!,"-","RX")</f>
        <v>#REF!</v>
      </c>
      <c r="L16" s="170"/>
      <c r="M16" s="171"/>
      <c r="N16" s="171"/>
      <c r="O16" s="171"/>
      <c r="P16" s="47"/>
      <c r="Q16" s="171"/>
      <c r="R16" s="171"/>
      <c r="S16" s="47" t="s">
        <v>156</v>
      </c>
      <c r="T16" s="47"/>
      <c r="U16" s="163" t="str">
        <f>IF(T16="","",VLOOKUP($T16,'FO-DRE-01'!$A$7:$Q$10002,2,FALSE))</f>
        <v/>
      </c>
      <c r="V16" s="163" t="str">
        <f>IF(T16="","",VLOOKUP($T16,'FO-DRE-01'!$A$7:$Q$10002,3,FALSE))</f>
        <v/>
      </c>
      <c r="W16" s="163" t="str">
        <f>IF(T16="","",VLOOKUP($T16,'FO-DRE-01'!$A$7:$Q$10002,4,FALSE))</f>
        <v/>
      </c>
      <c r="X16" s="163" t="str">
        <f>IF(T16="","",VLOOKUP($T16,'FO-DRE-01'!$A$7:$Q$10002,6,FALSE))</f>
        <v/>
      </c>
      <c r="Y16" s="163" t="str">
        <f>IF(T16="","",VLOOKUP($T16,'FO-DRE-01'!$A$7:$Q$10002,7,FALSE))</f>
        <v/>
      </c>
      <c r="Z16" s="163" t="str">
        <f>IF(T16="","",VLOOKUP($T16,'FO-DRE-01'!$A$7:$Q$10002,8,FALSE))</f>
        <v/>
      </c>
      <c r="AA16" s="163" t="str">
        <f>IF(T16="","",VLOOKUP($T16,'FO-DRE-01'!$A$7:$Q$10002,10,FALSE))</f>
        <v/>
      </c>
      <c r="AB16" s="163" t="str">
        <f>IF(T16="","",VLOOKUP($T16,'FO-DRE-01'!$A$7:$Q$10002,11,FALSE))</f>
        <v/>
      </c>
      <c r="AC16" s="163" t="str">
        <f>IF(T16="","",VLOOKUP($T16,'FO-DRE-01'!$A$7:$Q$10002,12,FALSE))</f>
        <v/>
      </c>
      <c r="AD16" s="163" t="str">
        <f>IF(T16="","",VLOOKUP($T16,'FO-DRE-01'!$A$7:$Q$10002,13,FALSE))</f>
        <v/>
      </c>
      <c r="AE16" s="178" t="str">
        <f>IF(T16="","",VLOOKUP($T16,'FO-DRE-01'!$A$7:$Q$10002,14,FALSE))</f>
        <v/>
      </c>
      <c r="AF16" s="163" t="str">
        <f>IF(T16="","",VLOOKUP($T16,'FO-DRE-01'!$A$7:$Q$10002,15,FALSE))</f>
        <v/>
      </c>
      <c r="AG16" s="163" t="str">
        <f>IF(T16="","",VLOOKUP($T16,'FO-DRE-01'!$A$7:$Q$10002,16,FALSE))</f>
        <v/>
      </c>
      <c r="AH16" s="163" t="str">
        <f>IF(T16="","",VLOOKUP($T16,'FO-DRE-01'!$A$7:$Q$10002,17,FALSE))</f>
        <v/>
      </c>
      <c r="AI16" s="177" t="s">
        <v>17</v>
      </c>
      <c r="AJ16" s="175"/>
      <c r="AK16" s="175"/>
      <c r="AL16" s="175"/>
      <c r="AM16" s="175"/>
      <c r="AN16" s="201"/>
      <c r="AO16" s="201"/>
      <c r="AP16" s="201"/>
      <c r="AQ16" s="201"/>
      <c r="AR16" s="201"/>
      <c r="AS16" s="201"/>
      <c r="AT16" s="201"/>
      <c r="AU16" s="201"/>
      <c r="AV16" s="201"/>
      <c r="AW16" s="201"/>
      <c r="AX16" s="201"/>
      <c r="AY16" s="12" t="e">
        <f t="shared" si="20"/>
        <v>#VALUE!</v>
      </c>
      <c r="AZ16" s="12" t="e">
        <f t="shared" si="21"/>
        <v>#VALUE!</v>
      </c>
      <c r="BA16" s="13">
        <f t="shared" si="25"/>
        <v>5000</v>
      </c>
      <c r="BC16" s="29"/>
      <c r="BD16" s="43">
        <v>8</v>
      </c>
      <c r="BE16" s="43" t="str">
        <f t="shared" si="0"/>
        <v/>
      </c>
      <c r="BF16" s="220" t="str">
        <f t="shared" si="1"/>
        <v>F/D</v>
      </c>
      <c r="BG16" s="221" t="str">
        <f>IF(OR(F17="",AL16="",AT16=""),"F/D",IF(BR16&gt;BI16,"SI",""))</f>
        <v>F/D</v>
      </c>
      <c r="BH16" s="217" t="str">
        <f t="shared" si="2"/>
        <v/>
      </c>
      <c r="BI16" s="212" t="str">
        <f t="shared" si="3"/>
        <v/>
      </c>
      <c r="BJ16" s="211" t="str">
        <f t="shared" si="4"/>
        <v/>
      </c>
      <c r="BK16" s="208" t="str">
        <f t="shared" si="5"/>
        <v/>
      </c>
      <c r="BL16" s="208" t="str">
        <f t="shared" si="6"/>
        <v/>
      </c>
      <c r="BM16" s="208" t="str">
        <f t="shared" si="7"/>
        <v/>
      </c>
      <c r="BN16" s="214" t="str">
        <f t="shared" si="8"/>
        <v/>
      </c>
      <c r="BO16" s="215" t="str">
        <f t="shared" si="15"/>
        <v/>
      </c>
      <c r="BP16" s="208" t="str">
        <f t="shared" si="9"/>
        <v/>
      </c>
      <c r="BQ16" s="209" t="str">
        <f t="shared" si="16"/>
        <v/>
      </c>
      <c r="BR16" s="211" t="str">
        <f t="shared" si="10"/>
        <v/>
      </c>
      <c r="BS16" s="208" t="str">
        <f t="shared" si="11"/>
        <v/>
      </c>
      <c r="BT16" s="208" t="str">
        <f t="shared" si="12"/>
        <v/>
      </c>
      <c r="BU16" s="208" t="str">
        <f t="shared" si="13"/>
        <v/>
      </c>
      <c r="BV16" s="209" t="str">
        <f t="shared" si="14"/>
        <v/>
      </c>
      <c r="BW16" s="179"/>
      <c r="BX16" s="180"/>
      <c r="BY16" s="50" t="str">
        <f t="shared" si="26"/>
        <v/>
      </c>
      <c r="BZ16" s="50" t="str">
        <f t="shared" si="27"/>
        <v/>
      </c>
      <c r="CA16" s="51">
        <f>VLOOKUP(AT16,Hoja1!$X$5:$Z$5390,3,TRUE)</f>
        <v>1</v>
      </c>
      <c r="CB16" s="50" t="str">
        <f t="shared" si="28"/>
        <v/>
      </c>
      <c r="CC16" s="51">
        <f>VLOOKUP(AT16,Hoja1!$AF$5:$AH$5390,3,TRUE)</f>
        <v>5.000000000000001E-2</v>
      </c>
      <c r="CD16" s="50" t="str">
        <f>IF(L16=$CD$8, IF(AND(#REF!="Punto - Punto",AL16&lt;=CE16,AL16&lt;&gt;"",AT16&lt;&gt;"",BQ16&lt;=0.2),"CORRECTO", IF(AND(#REF!="Punto - Multipunto",AL16&lt;=CF16,AL16&lt;&gt;"",AT16&lt;&gt;"",BQ16&lt;=1),"CORRECTO","ERROR")),"")</f>
        <v/>
      </c>
      <c r="CE16" s="51">
        <f>VLOOKUP(AT16,Hoja1!$AF$5:$AH$5390,3,TRUE)</f>
        <v>5.000000000000001E-2</v>
      </c>
      <c r="CF16" s="51">
        <f>VLOOKUP(AT16,Hoja1!$AJ$5:$AL$5390,3,TRUE)</f>
        <v>0.25</v>
      </c>
      <c r="CG16" s="50" t="str">
        <f t="shared" si="29"/>
        <v/>
      </c>
      <c r="CH16" s="51">
        <f>VLOOKUP(AT16,Hoja1!$AJ$5:$AL$5390,3,TRUE)</f>
        <v>0.25</v>
      </c>
      <c r="CI16" s="50" t="str">
        <f t="shared" si="30"/>
        <v/>
      </c>
      <c r="CJ16" s="50">
        <f>VLOOKUP(AT16,Hoja1!$AB$5:$AD$5390,3,TRUE)</f>
        <v>1</v>
      </c>
      <c r="CK16" s="50" t="str">
        <f t="shared" si="22"/>
        <v>CORRECTO</v>
      </c>
      <c r="CL16" s="50">
        <f t="shared" si="17"/>
        <v>0</v>
      </c>
      <c r="CM16" s="30"/>
      <c r="CN16" s="50" t="str">
        <f>IF(L16=$CN$8,IF(AND(#REF!&lt;=0.25,#REF!&lt;&gt;""),"CORRECTO","ERROR"),"")</f>
        <v/>
      </c>
      <c r="CO16" s="50" t="str">
        <f>IF(L16=$CO$8,IF(AND(#REF!&lt;=CP16,#REF!&lt;&gt;"",#REF!&lt;&gt;""),"CORRECTO","ERROR"),"")</f>
        <v/>
      </c>
      <c r="CP16" s="51" t="e">
        <f>VLOOKUP(#REF!,Hoja1!$X$5:$Z$5390,3,TRUE)</f>
        <v>#REF!</v>
      </c>
      <c r="CQ16" s="50" t="str">
        <f>IF(L16=$CQ$8,IF(AND(#REF!&lt;=CR16,#REF!&lt;&gt;"",#REF!&lt;&gt;"",#REF!&lt;=0.2),"CORRECTO","ERROR"),"")</f>
        <v/>
      </c>
      <c r="CR16" s="51" t="e">
        <f>VLOOKUP(#REF!,Hoja1!$AF$5:$AH$5390,3,TRUE)</f>
        <v>#REF!</v>
      </c>
      <c r="CS16" s="50" t="str">
        <f>IF(L16=$CS$8, IF(AND(#REF!="Punto - Punto",#REF!&lt;=CT16,#REF!&lt;&gt;"",#REF!&lt;&gt;"",#REF!&lt;=0.2),"CORRECTO", IF(AND(#REF!="Punto - Multipunto",#REF!&lt;=CU16,#REF!&lt;&gt;"",#REF!&lt;&gt;"",#REF!&lt;=1),"CORRECTO","ERROR")),"")</f>
        <v/>
      </c>
      <c r="CT16" s="51" t="e">
        <f>VLOOKUP(#REF!,Hoja1!$AF$5:$AH$5390,3,TRUE)</f>
        <v>#REF!</v>
      </c>
      <c r="CU16" s="51" t="e">
        <f>VLOOKUP(#REF!,Hoja1!$AJ$5:$AL$5390,3,TRUE)</f>
        <v>#REF!</v>
      </c>
      <c r="CV16" s="50" t="str">
        <f>IF(L16=$CV$8,IF(AND(#REF!&lt;=CW16,#REF!&lt;&gt;"",#REF!&lt;&gt;"",#REF!&lt;=1),"CORRECTO","ERROR"),"")</f>
        <v/>
      </c>
      <c r="CW16" s="51" t="e">
        <f>VLOOKUP(#REF!,Hoja1!$AJ$5:$AL$5390,3,TRUE)</f>
        <v>#REF!</v>
      </c>
      <c r="CX16" s="50" t="str">
        <f>IF(L16=$CX$8,IF(AND(#REF!&lt;=CY16,#REF!&lt;&gt;"",#REF!&lt;&gt;""),"CORRECTO","ERROR"),"")</f>
        <v/>
      </c>
      <c r="CY16" s="29" t="e">
        <f>VLOOKUP(#REF!,Hoja1!$AB$5:$AD$5390,3,TRUE)</f>
        <v>#REF!</v>
      </c>
      <c r="CZ16" s="29" t="e">
        <f>IF(#REF!&lt;=#REF!,"CORRECTO","ERROR")</f>
        <v>#REF!</v>
      </c>
      <c r="DA16" s="29" t="e">
        <f t="shared" si="18"/>
        <v>#REF!</v>
      </c>
      <c r="DB16" s="29"/>
      <c r="DC16" s="84" t="e">
        <f t="shared" si="23"/>
        <v>#VALUE!</v>
      </c>
      <c r="DD16" s="85" t="e">
        <f t="shared" si="24"/>
        <v>#VALUE!</v>
      </c>
      <c r="DE16" s="84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16" s="85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</row>
    <row r="17" spans="1:110" s="13" customFormat="1" ht="36" customHeight="1" x14ac:dyDescent="0.25">
      <c r="A17" s="47"/>
      <c r="B17" s="170"/>
      <c r="C17" s="170"/>
      <c r="D17" s="170"/>
      <c r="E17" s="170"/>
      <c r="F17" s="170"/>
      <c r="G17" s="170"/>
      <c r="H17" s="170"/>
      <c r="I17" s="200" t="str">
        <f t="shared" si="19"/>
        <v/>
      </c>
      <c r="J17" s="10" t="e">
        <f>CONCATENATE(#REF!,"-","TX")</f>
        <v>#REF!</v>
      </c>
      <c r="K17" s="10" t="e">
        <f>CONCATENATE(#REF!,"-","RX")</f>
        <v>#REF!</v>
      </c>
      <c r="L17" s="170"/>
      <c r="M17" s="171"/>
      <c r="N17" s="171"/>
      <c r="O17" s="171"/>
      <c r="P17" s="47"/>
      <c r="Q17" s="171"/>
      <c r="R17" s="171"/>
      <c r="S17" s="47" t="s">
        <v>156</v>
      </c>
      <c r="T17" s="47"/>
      <c r="U17" s="163" t="str">
        <f>IF(T17="","",VLOOKUP($T17,'FO-DRE-01'!$A$7:$Q$10002,2,FALSE))</f>
        <v/>
      </c>
      <c r="V17" s="163" t="str">
        <f>IF(T17="","",VLOOKUP($T17,'FO-DRE-01'!$A$7:$Q$10002,3,FALSE))</f>
        <v/>
      </c>
      <c r="W17" s="163" t="str">
        <f>IF(T17="","",VLOOKUP($T17,'FO-DRE-01'!$A$7:$Q$10002,4,FALSE))</f>
        <v/>
      </c>
      <c r="X17" s="163" t="str">
        <f>IF(T17="","",VLOOKUP($T17,'FO-DRE-01'!$A$7:$Q$10002,6,FALSE))</f>
        <v/>
      </c>
      <c r="Y17" s="163" t="str">
        <f>IF(T17="","",VLOOKUP($T17,'FO-DRE-01'!$A$7:$Q$10002,7,FALSE))</f>
        <v/>
      </c>
      <c r="Z17" s="163" t="str">
        <f>IF(T17="","",VLOOKUP($T17,'FO-DRE-01'!$A$7:$Q$10002,8,FALSE))</f>
        <v/>
      </c>
      <c r="AA17" s="163" t="str">
        <f>IF(T17="","",VLOOKUP($T17,'FO-DRE-01'!$A$7:$Q$10002,10,FALSE))</f>
        <v/>
      </c>
      <c r="AB17" s="163" t="str">
        <f>IF(T17="","",VLOOKUP($T17,'FO-DRE-01'!$A$7:$Q$10002,11,FALSE))</f>
        <v/>
      </c>
      <c r="AC17" s="163" t="str">
        <f>IF(T17="","",VLOOKUP($T17,'FO-DRE-01'!$A$7:$Q$10002,12,FALSE))</f>
        <v/>
      </c>
      <c r="AD17" s="163" t="str">
        <f>IF(T17="","",VLOOKUP($T17,'FO-DRE-01'!$A$7:$Q$10002,13,FALSE))</f>
        <v/>
      </c>
      <c r="AE17" s="178" t="str">
        <f>IF(T17="","",VLOOKUP($T17,'FO-DRE-01'!$A$7:$Q$10002,14,FALSE))</f>
        <v/>
      </c>
      <c r="AF17" s="163" t="str">
        <f>IF(T17="","",VLOOKUP($T17,'FO-DRE-01'!$A$7:$Q$10002,15,FALSE))</f>
        <v/>
      </c>
      <c r="AG17" s="163" t="str">
        <f>IF(T17="","",VLOOKUP($T17,'FO-DRE-01'!$A$7:$Q$10002,16,FALSE))</f>
        <v/>
      </c>
      <c r="AH17" s="163" t="str">
        <f>IF(T17="","",VLOOKUP($T17,'FO-DRE-01'!$A$7:$Q$10002,17,FALSE))</f>
        <v/>
      </c>
      <c r="AI17" s="177" t="s">
        <v>17</v>
      </c>
      <c r="AJ17" s="175"/>
      <c r="AK17" s="175"/>
      <c r="AL17" s="175"/>
      <c r="AM17" s="175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12" t="e">
        <f t="shared" si="20"/>
        <v>#VALUE!</v>
      </c>
      <c r="AZ17" s="12" t="e">
        <f t="shared" si="21"/>
        <v>#VALUE!</v>
      </c>
      <c r="BA17" s="13">
        <f t="shared" si="25"/>
        <v>5000</v>
      </c>
      <c r="BC17" s="29"/>
      <c r="BD17" s="43">
        <v>9</v>
      </c>
      <c r="BE17" s="43" t="str">
        <f t="shared" si="0"/>
        <v/>
      </c>
      <c r="BF17" s="220" t="str">
        <f t="shared" si="1"/>
        <v>F/D</v>
      </c>
      <c r="BG17" s="221" t="str">
        <f>IF(OR(F17="",AL17="",AT17=""),"F/D",IF(BR17&gt;BI17,"SI",""))</f>
        <v>F/D</v>
      </c>
      <c r="BH17" s="217" t="str">
        <f t="shared" si="2"/>
        <v/>
      </c>
      <c r="BI17" s="212" t="str">
        <f t="shared" si="3"/>
        <v/>
      </c>
      <c r="BJ17" s="211" t="str">
        <f t="shared" si="4"/>
        <v/>
      </c>
      <c r="BK17" s="208" t="str">
        <f t="shared" si="5"/>
        <v/>
      </c>
      <c r="BL17" s="208" t="str">
        <f t="shared" si="6"/>
        <v/>
      </c>
      <c r="BM17" s="208" t="str">
        <f t="shared" si="7"/>
        <v/>
      </c>
      <c r="BN17" s="214" t="str">
        <f t="shared" si="8"/>
        <v/>
      </c>
      <c r="BO17" s="215" t="str">
        <f t="shared" si="15"/>
        <v/>
      </c>
      <c r="BP17" s="208" t="str">
        <f t="shared" si="9"/>
        <v/>
      </c>
      <c r="BQ17" s="209" t="str">
        <f t="shared" si="16"/>
        <v/>
      </c>
      <c r="BR17" s="211" t="str">
        <f t="shared" si="10"/>
        <v/>
      </c>
      <c r="BS17" s="208" t="str">
        <f t="shared" si="11"/>
        <v/>
      </c>
      <c r="BT17" s="208" t="str">
        <f t="shared" si="12"/>
        <v/>
      </c>
      <c r="BU17" s="208" t="str">
        <f t="shared" si="13"/>
        <v/>
      </c>
      <c r="BV17" s="209" t="str">
        <f t="shared" si="14"/>
        <v/>
      </c>
      <c r="BW17" s="179"/>
      <c r="BX17" s="180"/>
      <c r="BY17" s="50" t="str">
        <f t="shared" si="26"/>
        <v/>
      </c>
      <c r="BZ17" s="50" t="str">
        <f t="shared" si="27"/>
        <v/>
      </c>
      <c r="CA17" s="51">
        <f>VLOOKUP(AT17,Hoja1!$X$5:$Z$5390,3,TRUE)</f>
        <v>1</v>
      </c>
      <c r="CB17" s="50" t="str">
        <f t="shared" si="28"/>
        <v/>
      </c>
      <c r="CC17" s="51">
        <f>VLOOKUP(AT17,Hoja1!$AF$5:$AH$5390,3,TRUE)</f>
        <v>5.000000000000001E-2</v>
      </c>
      <c r="CD17" s="50" t="str">
        <f>IF(L17=$CD$8, IF(AND(#REF!="Punto - Punto",AL17&lt;=CE17,AL17&lt;&gt;"",AT17&lt;&gt;"",BQ17&lt;=0.2),"CORRECTO", IF(AND(#REF!="Punto - Multipunto",AL17&lt;=CF17,AL17&lt;&gt;"",AT17&lt;&gt;"",BQ17&lt;=1),"CORRECTO","ERROR")),"")</f>
        <v/>
      </c>
      <c r="CE17" s="51">
        <f>VLOOKUP(AT17,Hoja1!$AF$5:$AH$5390,3,TRUE)</f>
        <v>5.000000000000001E-2</v>
      </c>
      <c r="CF17" s="51">
        <f>VLOOKUP(AT17,Hoja1!$AJ$5:$AL$5390,3,TRUE)</f>
        <v>0.25</v>
      </c>
      <c r="CG17" s="50" t="str">
        <f t="shared" si="29"/>
        <v/>
      </c>
      <c r="CH17" s="51">
        <f>VLOOKUP(AT17,Hoja1!$AJ$5:$AL$5390,3,TRUE)</f>
        <v>0.25</v>
      </c>
      <c r="CI17" s="50" t="str">
        <f t="shared" si="30"/>
        <v/>
      </c>
      <c r="CJ17" s="50">
        <f>VLOOKUP(AT17,Hoja1!$AB$5:$AD$5390,3,TRUE)</f>
        <v>1</v>
      </c>
      <c r="CK17" s="50" t="str">
        <f t="shared" si="22"/>
        <v>CORRECTO</v>
      </c>
      <c r="CL17" s="50">
        <f t="shared" si="17"/>
        <v>0</v>
      </c>
      <c r="CM17" s="30"/>
      <c r="CN17" s="50" t="str">
        <f>IF(L17=$CN$8,IF(AND(#REF!&lt;=0.25,#REF!&lt;&gt;""),"CORRECTO","ERROR"),"")</f>
        <v/>
      </c>
      <c r="CO17" s="50" t="str">
        <f>IF(L17=$CO$8,IF(AND(#REF!&lt;=CP17,#REF!&lt;&gt;"",#REF!&lt;&gt;""),"CORRECTO","ERROR"),"")</f>
        <v/>
      </c>
      <c r="CP17" s="51" t="e">
        <f>VLOOKUP(#REF!,Hoja1!$X$5:$Z$5390,3,TRUE)</f>
        <v>#REF!</v>
      </c>
      <c r="CQ17" s="50" t="str">
        <f>IF(L17=$CQ$8,IF(AND(#REF!&lt;=CR17,#REF!&lt;&gt;"",#REF!&lt;&gt;"",#REF!&lt;=0.2),"CORRECTO","ERROR"),"")</f>
        <v/>
      </c>
      <c r="CR17" s="51" t="e">
        <f>VLOOKUP(#REF!,Hoja1!$AF$5:$AH$5390,3,TRUE)</f>
        <v>#REF!</v>
      </c>
      <c r="CS17" s="50" t="str">
        <f>IF(L17=$CS$8, IF(AND(#REF!="Punto - Punto",#REF!&lt;=CT17,#REF!&lt;&gt;"",#REF!&lt;&gt;"",#REF!&lt;=0.2),"CORRECTO", IF(AND(#REF!="Punto - Multipunto",#REF!&lt;=CU17,#REF!&lt;&gt;"",#REF!&lt;&gt;"",#REF!&lt;=1),"CORRECTO","ERROR")),"")</f>
        <v/>
      </c>
      <c r="CT17" s="51" t="e">
        <f>VLOOKUP(#REF!,Hoja1!$AF$5:$AH$5390,3,TRUE)</f>
        <v>#REF!</v>
      </c>
      <c r="CU17" s="51" t="e">
        <f>VLOOKUP(#REF!,Hoja1!$AJ$5:$AL$5390,3,TRUE)</f>
        <v>#REF!</v>
      </c>
      <c r="CV17" s="50" t="str">
        <f>IF(L17=$CV$8,IF(AND(#REF!&lt;=CW17,#REF!&lt;&gt;"",#REF!&lt;&gt;"",#REF!&lt;=1),"CORRECTO","ERROR"),"")</f>
        <v/>
      </c>
      <c r="CW17" s="51" t="e">
        <f>VLOOKUP(#REF!,Hoja1!$AJ$5:$AL$5390,3,TRUE)</f>
        <v>#REF!</v>
      </c>
      <c r="CX17" s="50" t="str">
        <f>IF(L17=$CX$8,IF(AND(#REF!&lt;=CY17,#REF!&lt;&gt;"",#REF!&lt;&gt;""),"CORRECTO","ERROR"),"")</f>
        <v/>
      </c>
      <c r="CY17" s="29" t="e">
        <f>VLOOKUP(#REF!,Hoja1!$AB$5:$AD$5390,3,TRUE)</f>
        <v>#REF!</v>
      </c>
      <c r="CZ17" s="29" t="e">
        <f>IF(#REF!&lt;=#REF!,"CORRECTO","ERROR")</f>
        <v>#REF!</v>
      </c>
      <c r="DA17" s="29" t="e">
        <f t="shared" si="18"/>
        <v>#REF!</v>
      </c>
      <c r="DB17" s="29"/>
      <c r="DC17" s="84" t="e">
        <f t="shared" si="23"/>
        <v>#VALUE!</v>
      </c>
      <c r="DD17" s="85" t="e">
        <f t="shared" si="24"/>
        <v>#VALUE!</v>
      </c>
      <c r="DE17" s="84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17" s="85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</row>
    <row r="18" spans="1:110" s="13" customFormat="1" ht="36" customHeight="1" x14ac:dyDescent="0.25">
      <c r="A18" s="47"/>
      <c r="B18" s="170"/>
      <c r="C18" s="170"/>
      <c r="D18" s="170"/>
      <c r="E18" s="170"/>
      <c r="F18" s="170"/>
      <c r="G18" s="170"/>
      <c r="H18" s="170"/>
      <c r="I18" s="200" t="str">
        <f t="shared" si="19"/>
        <v/>
      </c>
      <c r="J18" s="10" t="e">
        <f>CONCATENATE(#REF!,"-","TX")</f>
        <v>#REF!</v>
      </c>
      <c r="K18" s="10" t="e">
        <f>CONCATENATE(#REF!,"-","RX")</f>
        <v>#REF!</v>
      </c>
      <c r="L18" s="170"/>
      <c r="M18" s="171"/>
      <c r="N18" s="171"/>
      <c r="O18" s="171"/>
      <c r="P18" s="47"/>
      <c r="Q18" s="171"/>
      <c r="R18" s="171"/>
      <c r="S18" s="47" t="s">
        <v>156</v>
      </c>
      <c r="T18" s="47"/>
      <c r="U18" s="163" t="str">
        <f>IF(T18="","",VLOOKUP($T18,'FO-DRE-01'!$A$7:$Q$10002,2,FALSE))</f>
        <v/>
      </c>
      <c r="V18" s="163" t="str">
        <f>IF(T18="","",VLOOKUP($T18,'FO-DRE-01'!$A$7:$Q$10002,3,FALSE))</f>
        <v/>
      </c>
      <c r="W18" s="163" t="str">
        <f>IF(T18="","",VLOOKUP($T18,'FO-DRE-01'!$A$7:$Q$10002,4,FALSE))</f>
        <v/>
      </c>
      <c r="X18" s="163" t="str">
        <f>IF(T18="","",VLOOKUP($T18,'FO-DRE-01'!$A$7:$Q$10002,6,FALSE))</f>
        <v/>
      </c>
      <c r="Y18" s="163" t="str">
        <f>IF(T18="","",VLOOKUP($T18,'FO-DRE-01'!$A$7:$Q$10002,7,FALSE))</f>
        <v/>
      </c>
      <c r="Z18" s="163" t="str">
        <f>IF(T18="","",VLOOKUP($T18,'FO-DRE-01'!$A$7:$Q$10002,8,FALSE))</f>
        <v/>
      </c>
      <c r="AA18" s="163" t="str">
        <f>IF(T18="","",VLOOKUP($T18,'FO-DRE-01'!$A$7:$Q$10002,10,FALSE))</f>
        <v/>
      </c>
      <c r="AB18" s="163" t="str">
        <f>IF(T18="","",VLOOKUP($T18,'FO-DRE-01'!$A$7:$Q$10002,11,FALSE))</f>
        <v/>
      </c>
      <c r="AC18" s="163" t="str">
        <f>IF(T18="","",VLOOKUP($T18,'FO-DRE-01'!$A$7:$Q$10002,12,FALSE))</f>
        <v/>
      </c>
      <c r="AD18" s="163" t="str">
        <f>IF(T18="","",VLOOKUP($T18,'FO-DRE-01'!$A$7:$Q$10002,13,FALSE))</f>
        <v/>
      </c>
      <c r="AE18" s="178" t="str">
        <f>IF(T18="","",VLOOKUP($T18,'FO-DRE-01'!$A$7:$Q$10002,14,FALSE))</f>
        <v/>
      </c>
      <c r="AF18" s="163" t="str">
        <f>IF(T18="","",VLOOKUP($T18,'FO-DRE-01'!$A$7:$Q$10002,15,FALSE))</f>
        <v/>
      </c>
      <c r="AG18" s="163" t="str">
        <f>IF(T18="","",VLOOKUP($T18,'FO-DRE-01'!$A$7:$Q$10002,16,FALSE))</f>
        <v/>
      </c>
      <c r="AH18" s="163" t="str">
        <f>IF(T18="","",VLOOKUP($T18,'FO-DRE-01'!$A$7:$Q$10002,17,FALSE))</f>
        <v/>
      </c>
      <c r="AI18" s="177" t="s">
        <v>17</v>
      </c>
      <c r="AJ18" s="175"/>
      <c r="AK18" s="175"/>
      <c r="AL18" s="175"/>
      <c r="AM18" s="175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12" t="e">
        <f t="shared" si="20"/>
        <v>#VALUE!</v>
      </c>
      <c r="AZ18" s="12" t="e">
        <f t="shared" si="21"/>
        <v>#VALUE!</v>
      </c>
      <c r="BA18" s="13">
        <f t="shared" si="25"/>
        <v>5000</v>
      </c>
      <c r="BC18" s="29"/>
      <c r="BD18" s="43">
        <v>10</v>
      </c>
      <c r="BE18" s="43" t="str">
        <f t="shared" si="0"/>
        <v/>
      </c>
      <c r="BF18" s="220" t="str">
        <f t="shared" si="1"/>
        <v>F/D</v>
      </c>
      <c r="BG18" s="221" t="str">
        <f>IF(OR(F19="",AL18="",AT18=""),"F/D",IF(BR18&gt;BI18,"SI",""))</f>
        <v>F/D</v>
      </c>
      <c r="BH18" s="217" t="str">
        <f t="shared" si="2"/>
        <v/>
      </c>
      <c r="BI18" s="212" t="str">
        <f t="shared" si="3"/>
        <v/>
      </c>
      <c r="BJ18" s="211" t="str">
        <f t="shared" si="4"/>
        <v/>
      </c>
      <c r="BK18" s="208" t="str">
        <f t="shared" si="5"/>
        <v/>
      </c>
      <c r="BL18" s="208" t="str">
        <f t="shared" si="6"/>
        <v/>
      </c>
      <c r="BM18" s="208" t="str">
        <f t="shared" si="7"/>
        <v/>
      </c>
      <c r="BN18" s="214" t="str">
        <f t="shared" si="8"/>
        <v/>
      </c>
      <c r="BO18" s="215" t="str">
        <f t="shared" si="15"/>
        <v/>
      </c>
      <c r="BP18" s="208" t="str">
        <f t="shared" si="9"/>
        <v/>
      </c>
      <c r="BQ18" s="209" t="str">
        <f t="shared" si="16"/>
        <v/>
      </c>
      <c r="BR18" s="211" t="str">
        <f t="shared" si="10"/>
        <v/>
      </c>
      <c r="BS18" s="208" t="str">
        <f t="shared" si="11"/>
        <v/>
      </c>
      <c r="BT18" s="208" t="str">
        <f t="shared" si="12"/>
        <v/>
      </c>
      <c r="BU18" s="208" t="str">
        <f t="shared" si="13"/>
        <v/>
      </c>
      <c r="BV18" s="209" t="str">
        <f t="shared" si="14"/>
        <v/>
      </c>
      <c r="BW18" s="179"/>
      <c r="BX18" s="180"/>
      <c r="BY18" s="50" t="str">
        <f t="shared" si="26"/>
        <v/>
      </c>
      <c r="BZ18" s="50" t="str">
        <f t="shared" si="27"/>
        <v/>
      </c>
      <c r="CA18" s="51">
        <f>VLOOKUP(AT18,Hoja1!$X$5:$Z$5390,3,TRUE)</f>
        <v>1</v>
      </c>
      <c r="CB18" s="50" t="str">
        <f t="shared" si="28"/>
        <v/>
      </c>
      <c r="CC18" s="51">
        <f>VLOOKUP(AT18,Hoja1!$AF$5:$AH$5390,3,TRUE)</f>
        <v>5.000000000000001E-2</v>
      </c>
      <c r="CD18" s="50" t="str">
        <f>IF(L18=$CD$8, IF(AND(#REF!="Punto - Punto",AL18&lt;=CE18,AL18&lt;&gt;"",AT18&lt;&gt;"",BQ18&lt;=0.2),"CORRECTO", IF(AND(#REF!="Punto - Multipunto",AL18&lt;=CF18,AL18&lt;&gt;"",AT18&lt;&gt;"",BQ18&lt;=1),"CORRECTO","ERROR")),"")</f>
        <v/>
      </c>
      <c r="CE18" s="51">
        <f>VLOOKUP(AT18,Hoja1!$AF$5:$AH$5390,3,TRUE)</f>
        <v>5.000000000000001E-2</v>
      </c>
      <c r="CF18" s="51">
        <f>VLOOKUP(AT18,Hoja1!$AJ$5:$AL$5390,3,TRUE)</f>
        <v>0.25</v>
      </c>
      <c r="CG18" s="50" t="str">
        <f t="shared" si="29"/>
        <v/>
      </c>
      <c r="CH18" s="51">
        <f>VLOOKUP(AT18,Hoja1!$AJ$5:$AL$5390,3,TRUE)</f>
        <v>0.25</v>
      </c>
      <c r="CI18" s="50" t="str">
        <f t="shared" si="30"/>
        <v/>
      </c>
      <c r="CJ18" s="50">
        <f>VLOOKUP(AT18,Hoja1!$AB$5:$AD$5390,3,TRUE)</f>
        <v>1</v>
      </c>
      <c r="CK18" s="50" t="str">
        <f t="shared" si="22"/>
        <v>CORRECTO</v>
      </c>
      <c r="CL18" s="50">
        <f t="shared" si="17"/>
        <v>0</v>
      </c>
      <c r="CM18" s="30"/>
      <c r="CN18" s="50" t="str">
        <f>IF(L18=$CN$8,IF(AND(#REF!&lt;=0.25,#REF!&lt;&gt;""),"CORRECTO","ERROR"),"")</f>
        <v/>
      </c>
      <c r="CO18" s="50" t="str">
        <f>IF(L18=$CO$8,IF(AND(#REF!&lt;=CP18,#REF!&lt;&gt;"",#REF!&lt;&gt;""),"CORRECTO","ERROR"),"")</f>
        <v/>
      </c>
      <c r="CP18" s="51" t="e">
        <f>VLOOKUP(#REF!,Hoja1!$X$5:$Z$5390,3,TRUE)</f>
        <v>#REF!</v>
      </c>
      <c r="CQ18" s="50" t="str">
        <f>IF(L18=$CQ$8,IF(AND(#REF!&lt;=CR18,#REF!&lt;&gt;"",#REF!&lt;&gt;"",#REF!&lt;=0.2),"CORRECTO","ERROR"),"")</f>
        <v/>
      </c>
      <c r="CR18" s="51" t="e">
        <f>VLOOKUP(#REF!,Hoja1!$AF$5:$AH$5390,3,TRUE)</f>
        <v>#REF!</v>
      </c>
      <c r="CS18" s="50" t="str">
        <f>IF(L18=$CS$8, IF(AND(#REF!="Punto - Punto",#REF!&lt;=CT18,#REF!&lt;&gt;"",#REF!&lt;&gt;"",#REF!&lt;=0.2),"CORRECTO", IF(AND(#REF!="Punto - Multipunto",#REF!&lt;=CU18,#REF!&lt;&gt;"",#REF!&lt;&gt;"",#REF!&lt;=1),"CORRECTO","ERROR")),"")</f>
        <v/>
      </c>
      <c r="CT18" s="51" t="e">
        <f>VLOOKUP(#REF!,Hoja1!$AF$5:$AH$5390,3,TRUE)</f>
        <v>#REF!</v>
      </c>
      <c r="CU18" s="51" t="e">
        <f>VLOOKUP(#REF!,Hoja1!$AJ$5:$AL$5390,3,TRUE)</f>
        <v>#REF!</v>
      </c>
      <c r="CV18" s="50" t="str">
        <f>IF(L18=$CV$8,IF(AND(#REF!&lt;=CW18,#REF!&lt;&gt;"",#REF!&lt;&gt;"",#REF!&lt;=1),"CORRECTO","ERROR"),"")</f>
        <v/>
      </c>
      <c r="CW18" s="51" t="e">
        <f>VLOOKUP(#REF!,Hoja1!$AJ$5:$AL$5390,3,TRUE)</f>
        <v>#REF!</v>
      </c>
      <c r="CX18" s="50" t="str">
        <f>IF(L18=$CX$8,IF(AND(#REF!&lt;=CY18,#REF!&lt;&gt;"",#REF!&lt;&gt;""),"CORRECTO","ERROR"),"")</f>
        <v/>
      </c>
      <c r="CY18" s="29" t="e">
        <f>VLOOKUP(#REF!,Hoja1!$AB$5:$AD$5390,3,TRUE)</f>
        <v>#REF!</v>
      </c>
      <c r="CZ18" s="29" t="e">
        <f>IF(#REF!&lt;=#REF!,"CORRECTO","ERROR")</f>
        <v>#REF!</v>
      </c>
      <c r="DA18" s="29" t="e">
        <f t="shared" si="18"/>
        <v>#REF!</v>
      </c>
      <c r="DB18" s="29"/>
      <c r="DC18" s="84" t="e">
        <f t="shared" si="23"/>
        <v>#VALUE!</v>
      </c>
      <c r="DD18" s="85" t="e">
        <f t="shared" si="24"/>
        <v>#VALUE!</v>
      </c>
      <c r="DE18" s="84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18" s="85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</row>
    <row r="19" spans="1:110" s="13" customFormat="1" ht="36" customHeight="1" x14ac:dyDescent="0.25">
      <c r="A19" s="47"/>
      <c r="B19" s="170"/>
      <c r="C19" s="170"/>
      <c r="D19" s="170"/>
      <c r="E19" s="170"/>
      <c r="F19" s="170"/>
      <c r="G19" s="170"/>
      <c r="H19" s="170"/>
      <c r="I19" s="200" t="str">
        <f t="shared" si="19"/>
        <v/>
      </c>
      <c r="J19" s="160"/>
      <c r="K19" s="160"/>
      <c r="L19" s="170"/>
      <c r="M19" s="171"/>
      <c r="N19" s="171"/>
      <c r="O19" s="171"/>
      <c r="P19" s="160"/>
      <c r="Q19" s="171"/>
      <c r="R19" s="171"/>
      <c r="S19" s="170" t="s">
        <v>156</v>
      </c>
      <c r="T19" s="160"/>
      <c r="U19" s="163" t="str">
        <f>IF(T19="","",VLOOKUP($T19,'FO-DRE-01'!$A$7:$Q$10002,2,FALSE))</f>
        <v/>
      </c>
      <c r="V19" s="163" t="str">
        <f>IF(T19="","",VLOOKUP($T19,'FO-DRE-01'!$A$7:$Q$10002,3,FALSE))</f>
        <v/>
      </c>
      <c r="W19" s="163" t="str">
        <f>IF(T19="","",VLOOKUP($T19,'FO-DRE-01'!$A$7:$Q$10002,4,FALSE))</f>
        <v/>
      </c>
      <c r="X19" s="163" t="str">
        <f>IF(T19="","",VLOOKUP($T19,'FO-DRE-01'!$A$7:$Q$10002,6,FALSE))</f>
        <v/>
      </c>
      <c r="Y19" s="163" t="str">
        <f>IF(T19="","",VLOOKUP($T19,'FO-DRE-01'!$A$7:$Q$10002,7,FALSE))</f>
        <v/>
      </c>
      <c r="Z19" s="163" t="str">
        <f>IF(T19="","",VLOOKUP($T19,'FO-DRE-01'!$A$7:$Q$10002,8,FALSE))</f>
        <v/>
      </c>
      <c r="AA19" s="163" t="str">
        <f>IF(T19="","",VLOOKUP($T19,'FO-DRE-01'!$A$7:$Q$10002,10,FALSE))</f>
        <v/>
      </c>
      <c r="AB19" s="163" t="str">
        <f>IF(T19="","",VLOOKUP($T19,'FO-DRE-01'!$A$7:$Q$10002,11,FALSE))</f>
        <v/>
      </c>
      <c r="AC19" s="163" t="str">
        <f>IF(T19="","",VLOOKUP($T19,'FO-DRE-01'!$A$7:$Q$10002,12,FALSE))</f>
        <v/>
      </c>
      <c r="AD19" s="163" t="str">
        <f>IF(T19="","",VLOOKUP($T19,'FO-DRE-01'!$A$7:$Q$10002,13,FALSE))</f>
        <v/>
      </c>
      <c r="AE19" s="178" t="str">
        <f>IF(T19="","",VLOOKUP($T19,'FO-DRE-01'!$A$7:$Q$10002,14,FALSE))</f>
        <v/>
      </c>
      <c r="AF19" s="163" t="str">
        <f>IF(T19="","",VLOOKUP($T19,'FO-DRE-01'!$A$7:$Q$10002,15,FALSE))</f>
        <v/>
      </c>
      <c r="AG19" s="163" t="str">
        <f>IF(T19="","",VLOOKUP($T19,'FO-DRE-01'!$A$7:$Q$10002,16,FALSE))</f>
        <v/>
      </c>
      <c r="AH19" s="163" t="str">
        <f>IF(T19="","",VLOOKUP($T19,'FO-DRE-01'!$A$7:$Q$10002,17,FALSE))</f>
        <v/>
      </c>
      <c r="AI19" s="164"/>
      <c r="AJ19" s="175"/>
      <c r="AK19" s="175"/>
      <c r="AL19" s="175"/>
      <c r="AM19" s="175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12" t="str">
        <f>CONCATENATE("0",AB10,"°",IF(AC10&lt;10,CONCATENATE("0",AC10),AC10),"'",IF(ROUND(AD10,0)=AD10,IF(AD10&lt;10,CONCATENATE("0",AD10,".00"),CONCATENATE(AD10,".00")),IF(ROUND(AD10*10,0)=AD10*10,IF(AD10&lt;10,CONCATENATE("0",AD10,"0"),CONCATENATE(AD10,"0")),IF(AD10&lt;10,CONCATENATE("0",AD10),AD10))),"''",AE10)</f>
        <v>00°03'14.20''S</v>
      </c>
      <c r="AZ19" s="12" t="str">
        <f>CONCATENATE(AF10,"°",IF(AG10&lt;10,CONCATENATE("0",AG10),AG10),"'",IF(ROUND(AH10,0)=AH10,IF(AH10&lt;10,CONCATENATE("0",AH10,".00"),CONCATENATE(AH10,".00")),IF(ROUND(AH10*10,0)=AH10*10,IF(AH10&lt;10,CONCATENATE("0",AH10,"0"),CONCATENATE(AH10,"0")),IF(AH10&lt;10,CONCATENATE("0",AH10),AH10))),"''",AI10)</f>
        <v>79°14'15.30''W</v>
      </c>
      <c r="BA19" s="13">
        <f>IF(L11="902 - 928",900,IF(L11="2400 - 2483.5",2400,5000))</f>
        <v>5000</v>
      </c>
      <c r="BC19" s="29"/>
      <c r="BD19" s="43">
        <v>11</v>
      </c>
      <c r="BE19" s="43" t="str">
        <f t="shared" si="0"/>
        <v/>
      </c>
      <c r="BF19" s="220" t="str">
        <f t="shared" si="1"/>
        <v>F/D</v>
      </c>
      <c r="BG19" s="221" t="str">
        <f>IF(OR(F19="",AL19="",AT19=""),"F/D",IF(BR19&gt;BI19,"SI",""))</f>
        <v>F/D</v>
      </c>
      <c r="BH19" s="217" t="str">
        <f t="shared" si="2"/>
        <v/>
      </c>
      <c r="BI19" s="212" t="str">
        <f t="shared" si="3"/>
        <v/>
      </c>
      <c r="BJ19" s="211" t="str">
        <f t="shared" si="4"/>
        <v/>
      </c>
      <c r="BK19" s="208" t="str">
        <f t="shared" si="5"/>
        <v/>
      </c>
      <c r="BL19" s="208" t="str">
        <f t="shared" si="6"/>
        <v/>
      </c>
      <c r="BM19" s="208" t="str">
        <f t="shared" si="7"/>
        <v/>
      </c>
      <c r="BN19" s="214" t="str">
        <f t="shared" si="8"/>
        <v/>
      </c>
      <c r="BO19" s="215" t="str">
        <f t="shared" si="15"/>
        <v/>
      </c>
      <c r="BP19" s="208" t="str">
        <f t="shared" si="9"/>
        <v/>
      </c>
      <c r="BQ19" s="209" t="str">
        <f t="shared" si="16"/>
        <v/>
      </c>
      <c r="BR19" s="211" t="str">
        <f t="shared" si="10"/>
        <v/>
      </c>
      <c r="BS19" s="208" t="str">
        <f t="shared" si="11"/>
        <v/>
      </c>
      <c r="BT19" s="208" t="str">
        <f t="shared" si="12"/>
        <v/>
      </c>
      <c r="BU19" s="208" t="str">
        <f t="shared" si="13"/>
        <v/>
      </c>
      <c r="BV19" s="209" t="str">
        <f t="shared" si="14"/>
        <v/>
      </c>
      <c r="BW19" s="179"/>
      <c r="BX19" s="180"/>
      <c r="BY19" s="50" t="str">
        <f>IF(L11=$BY$8,IF(AND(AL10&lt;=0.25,AL10&lt;&gt;""),"CORRECTO","ERROR"),"")</f>
        <v/>
      </c>
      <c r="BZ19" s="50" t="str">
        <f>IF(L11=$BZ$8,IF(AND(AL10&lt;=CA19,AL10&lt;&gt;"",AT10&lt;&gt;""),"CORRECTO","ERROR"),"")</f>
        <v/>
      </c>
      <c r="CA19" s="51">
        <f>VLOOKUP(AT10,Hoja1!$X$5:$Z$5390,3,TRUE)</f>
        <v>1</v>
      </c>
      <c r="CB19" s="50" t="str">
        <f>IF(L11=$CB$8,IF(AND(AL10&lt;=CC19,AL10&lt;&gt;"",AT10&lt;&gt;"",BQ19&lt;=0.2),"CORRECTO","ERROR"),"")</f>
        <v/>
      </c>
      <c r="CC19" s="51">
        <f>VLOOKUP(AT10,Hoja1!$AF$5:$AH$5390,3,TRUE)</f>
        <v>5.000000000000001E-2</v>
      </c>
      <c r="CD19" s="50" t="str">
        <f>IF(L11=$CD$8, IF(AND(#REF!="Punto - Punto",AL10&lt;=CE19,AL10&lt;&gt;"",AT10&lt;&gt;"",BQ19&lt;=0.2),"CORRECTO", IF(AND(#REF!="Punto - Multipunto",AL10&lt;=CF19,AL10&lt;&gt;"",AT10&lt;&gt;"",BQ19&lt;=1),"CORRECTO","ERROR")),"")</f>
        <v/>
      </c>
      <c r="CE19" s="51">
        <f>VLOOKUP(AT10,Hoja1!$AF$5:$AH$5390,3,TRUE)</f>
        <v>5.000000000000001E-2</v>
      </c>
      <c r="CF19" s="51">
        <f>VLOOKUP(AT10,Hoja1!$AJ$5:$AL$5390,3,TRUE)</f>
        <v>0.25</v>
      </c>
      <c r="CG19" s="50" t="str">
        <f>IF(L11=$CG$8,IF(AND(AL10&lt;=CH19,AL10&lt;&gt;"",AT10&lt;&gt;"",BQ19&lt;=1),"CORRECTO","ERROR"),"")</f>
        <v/>
      </c>
      <c r="CH19" s="51">
        <f>VLOOKUP(AT10,Hoja1!$AJ$5:$AL$5390,3,TRUE)</f>
        <v>0.25</v>
      </c>
      <c r="CI19" s="50" t="str">
        <f>IF(L11=$CI$8,IF(AND(AL10&lt;=CJ19,AL10&lt;&gt;"",AT10&lt;&gt;""),"CORRECTO","ERROR"),"")</f>
        <v/>
      </c>
      <c r="CJ19" s="50">
        <f>VLOOKUP(AT10,Hoja1!$AB$5:$AD$5390,3,TRUE)</f>
        <v>1</v>
      </c>
      <c r="CK19" s="50" t="str">
        <f>IF(AX10&lt;=W10,"CORRECTO","ERROR")</f>
        <v>CORRECTO</v>
      </c>
      <c r="CL19" s="50">
        <f t="shared" si="17"/>
        <v>0</v>
      </c>
      <c r="CM19" s="30"/>
      <c r="CN19" s="50" t="str">
        <f>IF(L11=$CN$8,IF(AND(#REF!&lt;=0.25,#REF!&lt;&gt;""),"CORRECTO","ERROR"),"")</f>
        <v/>
      </c>
      <c r="CO19" s="50" t="str">
        <f>IF(L11=$CO$8,IF(AND(#REF!&lt;=CP19,#REF!&lt;&gt;"",#REF!&lt;&gt;""),"CORRECTO","ERROR"),"")</f>
        <v/>
      </c>
      <c r="CP19" s="51" t="e">
        <f>VLOOKUP(#REF!,Hoja1!$X$5:$Z$5390,3,TRUE)</f>
        <v>#REF!</v>
      </c>
      <c r="CQ19" s="50" t="str">
        <f>IF(L11=$CQ$8,IF(AND(#REF!&lt;=CR19,#REF!&lt;&gt;"",#REF!&lt;&gt;"",#REF!&lt;=0.2),"CORRECTO","ERROR"),"")</f>
        <v/>
      </c>
      <c r="CR19" s="51" t="e">
        <f>VLOOKUP(#REF!,Hoja1!$AF$5:$AH$5390,3,TRUE)</f>
        <v>#REF!</v>
      </c>
      <c r="CS19" s="50" t="str">
        <f>IF(L11=$CS$8, IF(AND(#REF!="Punto - Punto",#REF!&lt;=CT19,#REF!&lt;&gt;"",#REF!&lt;&gt;"",#REF!&lt;=0.2),"CORRECTO", IF(AND(#REF!="Punto - Multipunto",#REF!&lt;=CU19,#REF!&lt;&gt;"",#REF!&lt;&gt;"",#REF!&lt;=1),"CORRECTO","ERROR")),"")</f>
        <v/>
      </c>
      <c r="CT19" s="51" t="e">
        <f>VLOOKUP(#REF!,Hoja1!$AF$5:$AH$5390,3,TRUE)</f>
        <v>#REF!</v>
      </c>
      <c r="CU19" s="51" t="e">
        <f>VLOOKUP(#REF!,Hoja1!$AJ$5:$AL$5390,3,TRUE)</f>
        <v>#REF!</v>
      </c>
      <c r="CV19" s="50" t="str">
        <f>IF(L11=$CV$8,IF(AND(#REF!&lt;=CW19,#REF!&lt;&gt;"",#REF!&lt;&gt;"",#REF!&lt;=1),"CORRECTO","ERROR"),"")</f>
        <v/>
      </c>
      <c r="CW19" s="51" t="e">
        <f>VLOOKUP(#REF!,Hoja1!$AJ$5:$AL$5390,3,TRUE)</f>
        <v>#REF!</v>
      </c>
      <c r="CX19" s="50" t="str">
        <f>IF(L11=$CX$8,IF(AND(#REF!&lt;=CY19,#REF!&lt;&gt;"",#REF!&lt;&gt;""),"CORRECTO","ERROR"),"")</f>
        <v/>
      </c>
      <c r="CY19" s="29" t="e">
        <f>VLOOKUP(#REF!,Hoja1!$AB$5:$AD$5390,3,TRUE)</f>
        <v>#REF!</v>
      </c>
      <c r="CZ19" s="29" t="e">
        <f>IF(#REF!&lt;=#REF!,"CORRECTO","ERROR")</f>
        <v>#REF!</v>
      </c>
      <c r="DA19" s="29" t="e">
        <f t="shared" si="18"/>
        <v>#REF!</v>
      </c>
      <c r="DB19" s="29"/>
      <c r="DC19" s="84" t="str">
        <f>CONCATENATE("0",AB10,"°",IF(AC10&lt;10,CONCATENATE("0",AC10),AC10),"'",IF(ROUND(AD10,0)=AD10,IF(AD10&lt;10,CONCATENATE("0",AD10,".00"),CONCATENATE(AD10,".00")),IF(ROUND(AD10*10,0)=AD10*10,IF(AD10&lt;10,CONCATENATE("0",AD10,"0"),CONCATENATE(AD10,"0")),IF(AD10&lt;10,CONCATENATE("0",AD10),AD10))),"''",AE10)</f>
        <v>00°03'14.20''S</v>
      </c>
      <c r="DD19" s="85" t="str">
        <f>CONCATENATE(AF10,"°",IF(AG10&lt;10,CONCATENATE("0",AG10),AG10),"'",IF(ROUND(AH10,0)=AH10,IF(AH10&lt;10,CONCATENATE("0",AH10,".00"),CONCATENATE(AH10,".00")),IF(ROUND(AH10*10,0)=AH10*10,IF(AH10&lt;10,CONCATENATE("0",AH10,"0"),CONCATENATE(AH10,"0")),IF(AH10&lt;10,CONCATENATE("0",AH10),AH10))),"''",AI10)</f>
        <v>79°14'15.30''W</v>
      </c>
      <c r="DE19" s="84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19" s="85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</row>
    <row r="20" spans="1:110" s="13" customFormat="1" ht="36" customHeight="1" x14ac:dyDescent="0.25">
      <c r="A20" s="47"/>
      <c r="B20" s="170"/>
      <c r="C20" s="170"/>
      <c r="D20" s="170"/>
      <c r="E20" s="170"/>
      <c r="F20" s="170"/>
      <c r="G20" s="170"/>
      <c r="H20" s="170"/>
      <c r="I20" s="200" t="str">
        <f t="shared" si="19"/>
        <v/>
      </c>
      <c r="J20" s="161" t="e">
        <f>CONCATENATE(#REF!,"-","TX")</f>
        <v>#REF!</v>
      </c>
      <c r="K20" s="161" t="e">
        <f>CONCATENATE(#REF!,"-","RX")</f>
        <v>#REF!</v>
      </c>
      <c r="L20" s="170"/>
      <c r="M20" s="171"/>
      <c r="N20" s="171"/>
      <c r="O20" s="171"/>
      <c r="P20" s="128"/>
      <c r="Q20" s="171"/>
      <c r="R20" s="171"/>
      <c r="S20" s="170" t="s">
        <v>156</v>
      </c>
      <c r="T20" s="128"/>
      <c r="U20" s="163" t="str">
        <f>IF(T20="","",VLOOKUP($T20,'FO-DRE-01'!$A$7:$Q$10002,2,FALSE))</f>
        <v/>
      </c>
      <c r="V20" s="163" t="str">
        <f>IF(T20="","",VLOOKUP($T20,'FO-DRE-01'!$A$7:$Q$10002,3,FALSE))</f>
        <v/>
      </c>
      <c r="W20" s="163" t="str">
        <f>IF(T20="","",VLOOKUP($T20,'FO-DRE-01'!$A$7:$Q$10002,4,FALSE))</f>
        <v/>
      </c>
      <c r="X20" s="163" t="str">
        <f>IF(T20="","",VLOOKUP($T20,'FO-DRE-01'!$A$7:$Q$10002,6,FALSE))</f>
        <v/>
      </c>
      <c r="Y20" s="163" t="str">
        <f>IF(T20="","",VLOOKUP($T20,'FO-DRE-01'!$A$7:$Q$10002,7,FALSE))</f>
        <v/>
      </c>
      <c r="Z20" s="163" t="str">
        <f>IF(T20="","",VLOOKUP($T20,'FO-DRE-01'!$A$7:$Q$10002,8,FALSE))</f>
        <v/>
      </c>
      <c r="AA20" s="163" t="str">
        <f>IF(T20="","",VLOOKUP($T20,'FO-DRE-01'!$A$7:$Q$10002,10,FALSE))</f>
        <v/>
      </c>
      <c r="AB20" s="163" t="str">
        <f>IF(T20="","",VLOOKUP($T20,'FO-DRE-01'!$A$7:$Q$10002,11,FALSE))</f>
        <v/>
      </c>
      <c r="AC20" s="163" t="str">
        <f>IF(T20="","",VLOOKUP($T20,'FO-DRE-01'!$A$7:$Q$10002,12,FALSE))</f>
        <v/>
      </c>
      <c r="AD20" s="163" t="str">
        <f>IF(T20="","",VLOOKUP($T20,'FO-DRE-01'!$A$7:$Q$10002,13,FALSE))</f>
        <v/>
      </c>
      <c r="AE20" s="178" t="str">
        <f>IF(T20="","",VLOOKUP($T20,'FO-DRE-01'!$A$7:$Q$10002,14,FALSE))</f>
        <v/>
      </c>
      <c r="AF20" s="163" t="str">
        <f>IF(T20="","",VLOOKUP($T20,'FO-DRE-01'!$A$7:$Q$10002,15,FALSE))</f>
        <v/>
      </c>
      <c r="AG20" s="163" t="str">
        <f>IF(T20="","",VLOOKUP($T20,'FO-DRE-01'!$A$7:$Q$10002,16,FALSE))</f>
        <v/>
      </c>
      <c r="AH20" s="163" t="str">
        <f>IF(T20="","",VLOOKUP($T20,'FO-DRE-01'!$A$7:$Q$10002,17,FALSE))</f>
        <v/>
      </c>
      <c r="AI20" s="176" t="s">
        <v>17</v>
      </c>
      <c r="AJ20" s="175"/>
      <c r="AK20" s="175"/>
      <c r="AL20" s="175"/>
      <c r="AM20" s="175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12" t="e">
        <f t="shared" ref="AY20:AY33" si="31">CONCATENATE("0",AB20,"°",IF(AC20&lt;10,CONCATENATE("0",AC20),AC20),"'",IF(ROUND(AD20,0)=AD20,IF(AD20&lt;10,CONCATENATE("0",AD20,".00"),CONCATENATE(AD20,".00")),IF(ROUND(AD20*10,0)=AD20*10,IF(AD20&lt;10,CONCATENATE("0",AD20,"0"),CONCATENATE(AD20,"0")),IF(AD20&lt;10,CONCATENATE("0",AD20),AD20))),"''",AE20)</f>
        <v>#VALUE!</v>
      </c>
      <c r="AZ20" s="12" t="e">
        <f t="shared" ref="AZ20:AZ33" si="32">CONCATENATE(AF20,"°",IF(AG20&lt;10,CONCATENATE("0",AG20),AG20),"'",IF(ROUND(AH20,0)=AH20,IF(AH20&lt;10,CONCATENATE("0",AH20,".00"),CONCATENATE(AH20,".00")),IF(ROUND(AH20*10,0)=AH20*10,IF(AH20&lt;10,CONCATENATE("0",AH20,"0"),CONCATENATE(AH20,"0")),IF(AH20&lt;10,CONCATENATE("0",AH20),AH20))),"''",AI20)</f>
        <v>#VALUE!</v>
      </c>
      <c r="BA20" s="13">
        <f t="shared" ref="BA20:BA33" si="33">IF(L20="902 - 928",900,IF(L20="2400 - 2483.5",2400,5000))</f>
        <v>5000</v>
      </c>
      <c r="BC20" s="29"/>
      <c r="BD20" s="43">
        <v>12</v>
      </c>
      <c r="BE20" s="43" t="str">
        <f t="shared" si="0"/>
        <v/>
      </c>
      <c r="BF20" s="220" t="str">
        <f t="shared" si="1"/>
        <v>F/D</v>
      </c>
      <c r="BG20" s="221" t="str">
        <f>IF(OR(F21="",AL20="",AT20=""),"F/D",IF(BR20&gt;BI20,"SI",""))</f>
        <v>F/D</v>
      </c>
      <c r="BH20" s="217" t="str">
        <f t="shared" si="2"/>
        <v/>
      </c>
      <c r="BI20" s="212" t="str">
        <f t="shared" si="3"/>
        <v/>
      </c>
      <c r="BJ20" s="211" t="str">
        <f t="shared" si="4"/>
        <v/>
      </c>
      <c r="BK20" s="208" t="str">
        <f t="shared" si="5"/>
        <v/>
      </c>
      <c r="BL20" s="208" t="str">
        <f t="shared" si="6"/>
        <v/>
      </c>
      <c r="BM20" s="208" t="str">
        <f t="shared" si="7"/>
        <v/>
      </c>
      <c r="BN20" s="214" t="str">
        <f t="shared" si="8"/>
        <v/>
      </c>
      <c r="BO20" s="215" t="str">
        <f t="shared" si="15"/>
        <v/>
      </c>
      <c r="BP20" s="208" t="str">
        <f t="shared" si="9"/>
        <v/>
      </c>
      <c r="BQ20" s="209" t="str">
        <f t="shared" si="16"/>
        <v/>
      </c>
      <c r="BR20" s="211" t="str">
        <f t="shared" si="10"/>
        <v/>
      </c>
      <c r="BS20" s="208" t="str">
        <f t="shared" si="11"/>
        <v/>
      </c>
      <c r="BT20" s="208" t="str">
        <f t="shared" si="12"/>
        <v/>
      </c>
      <c r="BU20" s="208" t="str">
        <f t="shared" si="13"/>
        <v/>
      </c>
      <c r="BV20" s="209" t="str">
        <f t="shared" si="14"/>
        <v/>
      </c>
      <c r="BW20" s="179"/>
      <c r="BX20" s="180"/>
      <c r="BY20" s="50" t="str">
        <f t="shared" ref="BY20:BY33" si="34">IF(L20=$BY$8,IF(AND(AL20&lt;=0.25,AL20&lt;&gt;""),"CORRECTO","ERROR"),"")</f>
        <v/>
      </c>
      <c r="BZ20" s="50" t="str">
        <f t="shared" ref="BZ20:BZ33" si="35">IF(L20=$BZ$8,IF(AND(AL20&lt;=CA20,AL20&lt;&gt;"",AT20&lt;&gt;""),"CORRECTO","ERROR"),"")</f>
        <v/>
      </c>
      <c r="CA20" s="51">
        <f>VLOOKUP(AT20,Hoja1!$X$5:$Z$5390,3,TRUE)</f>
        <v>1</v>
      </c>
      <c r="CB20" s="50" t="str">
        <f t="shared" ref="CB20:CB33" si="36">IF(L20=$CB$8,IF(AND(AL20&lt;=CC20,AL20&lt;&gt;"",AT20&lt;&gt;"",BQ20&lt;=0.2),"CORRECTO","ERROR"),"")</f>
        <v/>
      </c>
      <c r="CC20" s="51">
        <f>VLOOKUP(AT20,Hoja1!$AF$5:$AH$5390,3,TRUE)</f>
        <v>5.000000000000001E-2</v>
      </c>
      <c r="CD20" s="50" t="str">
        <f>IF(L20=$CD$8, IF(AND(#REF!="Punto - Punto",AL20&lt;=CE20,AL20&lt;&gt;"",AT20&lt;&gt;"",BQ20&lt;=0.2),"CORRECTO", IF(AND(#REF!="Punto - Multipunto",AL20&lt;=CF20,AL20&lt;&gt;"",AT20&lt;&gt;"",BQ20&lt;=1),"CORRECTO","ERROR")),"")</f>
        <v/>
      </c>
      <c r="CE20" s="51">
        <f>VLOOKUP(AT20,Hoja1!$AF$5:$AH$5390,3,TRUE)</f>
        <v>5.000000000000001E-2</v>
      </c>
      <c r="CF20" s="51">
        <f>VLOOKUP(AT20,Hoja1!$AJ$5:$AL$5390,3,TRUE)</f>
        <v>0.25</v>
      </c>
      <c r="CG20" s="50" t="str">
        <f t="shared" ref="CG20:CG33" si="37">IF(L20=$CG$8,IF(AND(AL20&lt;=CH20,AL20&lt;&gt;"",AT20&lt;&gt;"",BQ20&lt;=1),"CORRECTO","ERROR"),"")</f>
        <v/>
      </c>
      <c r="CH20" s="51">
        <f>VLOOKUP(AT20,Hoja1!$AJ$5:$AL$5390,3,TRUE)</f>
        <v>0.25</v>
      </c>
      <c r="CI20" s="50" t="str">
        <f t="shared" ref="CI20:CI33" si="38">IF(L20=$CI$8,IF(AND(AL20&lt;=CJ20,AL20&lt;&gt;"",AT20&lt;&gt;""),"CORRECTO","ERROR"),"")</f>
        <v/>
      </c>
      <c r="CJ20" s="50">
        <f>VLOOKUP(AT20,Hoja1!$AB$5:$AD$5390,3,TRUE)</f>
        <v>1</v>
      </c>
      <c r="CK20" s="50" t="str">
        <f t="shared" ref="CK20:CK33" si="39">IF(AX20&lt;=W20,"CORRECTO","ERROR")</f>
        <v>CORRECTO</v>
      </c>
      <c r="CL20" s="50">
        <f t="shared" si="17"/>
        <v>0</v>
      </c>
      <c r="CM20" s="30"/>
      <c r="CN20" s="50" t="str">
        <f>IF(L20=$CN$8,IF(AND(#REF!&lt;=0.25,#REF!&lt;&gt;""),"CORRECTO","ERROR"),"")</f>
        <v/>
      </c>
      <c r="CO20" s="50" t="str">
        <f>IF(L20=$CO$8,IF(AND(#REF!&lt;=CP20,#REF!&lt;&gt;"",#REF!&lt;&gt;""),"CORRECTO","ERROR"),"")</f>
        <v/>
      </c>
      <c r="CP20" s="51" t="e">
        <f>VLOOKUP(#REF!,Hoja1!$X$5:$Z$5390,3,TRUE)</f>
        <v>#REF!</v>
      </c>
      <c r="CQ20" s="50" t="str">
        <f>IF(L20=$CQ$8,IF(AND(#REF!&lt;=CR20,#REF!&lt;&gt;"",#REF!&lt;&gt;"",#REF!&lt;=0.2),"CORRECTO","ERROR"),"")</f>
        <v/>
      </c>
      <c r="CR20" s="51" t="e">
        <f>VLOOKUP(#REF!,Hoja1!$AF$5:$AH$5390,3,TRUE)</f>
        <v>#REF!</v>
      </c>
      <c r="CS20" s="50" t="str">
        <f>IF(L20=$CS$8, IF(AND(#REF!="Punto - Punto",#REF!&lt;=CT20,#REF!&lt;&gt;"",#REF!&lt;&gt;"",#REF!&lt;=0.2),"CORRECTO", IF(AND(#REF!="Punto - Multipunto",#REF!&lt;=CU20,#REF!&lt;&gt;"",#REF!&lt;&gt;"",#REF!&lt;=1),"CORRECTO","ERROR")),"")</f>
        <v/>
      </c>
      <c r="CT20" s="51" t="e">
        <f>VLOOKUP(#REF!,Hoja1!$AF$5:$AH$5390,3,TRUE)</f>
        <v>#REF!</v>
      </c>
      <c r="CU20" s="51" t="e">
        <f>VLOOKUP(#REF!,Hoja1!$AJ$5:$AL$5390,3,TRUE)</f>
        <v>#REF!</v>
      </c>
      <c r="CV20" s="50" t="str">
        <f>IF(L20=$CV$8,IF(AND(#REF!&lt;=CW20,#REF!&lt;&gt;"",#REF!&lt;&gt;"",#REF!&lt;=1),"CORRECTO","ERROR"),"")</f>
        <v/>
      </c>
      <c r="CW20" s="51" t="e">
        <f>VLOOKUP(#REF!,Hoja1!$AJ$5:$AL$5390,3,TRUE)</f>
        <v>#REF!</v>
      </c>
      <c r="CX20" s="50" t="str">
        <f>IF(L20=$CX$8,IF(AND(#REF!&lt;=CY20,#REF!&lt;&gt;"",#REF!&lt;&gt;""),"CORRECTO","ERROR"),"")</f>
        <v/>
      </c>
      <c r="CY20" s="29" t="e">
        <f>VLOOKUP(#REF!,Hoja1!$AB$5:$AD$5390,3,TRUE)</f>
        <v>#REF!</v>
      </c>
      <c r="CZ20" s="29" t="e">
        <f>IF(#REF!&lt;=#REF!,"CORRECTO","ERROR")</f>
        <v>#REF!</v>
      </c>
      <c r="DA20" s="29" t="e">
        <f t="shared" si="18"/>
        <v>#REF!</v>
      </c>
      <c r="DB20" s="29"/>
      <c r="DC20" s="84" t="e">
        <f t="shared" ref="DC20:DC33" si="40">CONCATENATE("0",AB20,"°",IF(AC20&lt;10,CONCATENATE("0",AC20),AC20),"'",IF(ROUND(AD20,0)=AD20,IF(AD20&lt;10,CONCATENATE("0",AD20,".00"),CONCATENATE(AD20,".00")),IF(ROUND(AD20*10,0)=AD20*10,IF(AD20&lt;10,CONCATENATE("0",AD20,"0"),CONCATENATE(AD20,"0")),IF(AD20&lt;10,CONCATENATE("0",AD20),AD20))),"''",AE20)</f>
        <v>#VALUE!</v>
      </c>
      <c r="DD20" s="85" t="e">
        <f t="shared" ref="DD20:DD33" si="41">CONCATENATE(AF20,"°",IF(AG20&lt;10,CONCATENATE("0",AG20),AG20),"'",IF(ROUND(AH20,0)=AH20,IF(AH20&lt;10,CONCATENATE("0",AH20,".00"),CONCATENATE(AH20,".00")),IF(ROUND(AH20*10,0)=AH20*10,IF(AH20&lt;10,CONCATENATE("0",AH20,"0"),CONCATENATE(AH20,"0")),IF(AH20&lt;10,CONCATENATE("0",AH20),AH20))),"''",AI20)</f>
        <v>#VALUE!</v>
      </c>
      <c r="DE20" s="84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20" s="85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</row>
    <row r="21" spans="1:110" s="13" customFormat="1" ht="36" customHeight="1" x14ac:dyDescent="0.25">
      <c r="A21" s="47"/>
      <c r="B21" s="170"/>
      <c r="C21" s="170"/>
      <c r="D21" s="170"/>
      <c r="E21" s="170"/>
      <c r="F21" s="170"/>
      <c r="G21" s="170"/>
      <c r="H21" s="170"/>
      <c r="I21" s="200" t="str">
        <f t="shared" si="19"/>
        <v/>
      </c>
      <c r="J21" s="10" t="e">
        <f>CONCATENATE(#REF!,"-","TX")</f>
        <v>#REF!</v>
      </c>
      <c r="K21" s="10" t="e">
        <f>CONCATENATE(#REF!,"-","RX")</f>
        <v>#REF!</v>
      </c>
      <c r="L21" s="170"/>
      <c r="M21" s="171"/>
      <c r="N21" s="171"/>
      <c r="O21" s="171"/>
      <c r="P21" s="47"/>
      <c r="Q21" s="171"/>
      <c r="R21" s="171"/>
      <c r="S21" s="170" t="s">
        <v>156</v>
      </c>
      <c r="T21" s="47"/>
      <c r="U21" s="163" t="str">
        <f>IF(T21="","",VLOOKUP($T21,'FO-DRE-01'!$A$7:$Q$10002,2,FALSE))</f>
        <v/>
      </c>
      <c r="V21" s="163" t="str">
        <f>IF(T21="","",VLOOKUP($T21,'FO-DRE-01'!$A$7:$Q$10002,3,FALSE))</f>
        <v/>
      </c>
      <c r="W21" s="163" t="str">
        <f>IF(T21="","",VLOOKUP($T21,'FO-DRE-01'!$A$7:$Q$10002,4,FALSE))</f>
        <v/>
      </c>
      <c r="X21" s="163" t="str">
        <f>IF(T21="","",VLOOKUP($T21,'FO-DRE-01'!$A$7:$Q$10002,6,FALSE))</f>
        <v/>
      </c>
      <c r="Y21" s="163" t="str">
        <f>IF(T21="","",VLOOKUP($T21,'FO-DRE-01'!$A$7:$Q$10002,7,FALSE))</f>
        <v/>
      </c>
      <c r="Z21" s="163" t="str">
        <f>IF(T21="","",VLOOKUP($T21,'FO-DRE-01'!$A$7:$Q$10002,8,FALSE))</f>
        <v/>
      </c>
      <c r="AA21" s="163" t="str">
        <f>IF(T21="","",VLOOKUP($T21,'FO-DRE-01'!$A$7:$Q$10002,10,FALSE))</f>
        <v/>
      </c>
      <c r="AB21" s="163" t="str">
        <f>IF(T21="","",VLOOKUP($T21,'FO-DRE-01'!$A$7:$Q$10002,11,FALSE))</f>
        <v/>
      </c>
      <c r="AC21" s="163" t="str">
        <f>IF(T21="","",VLOOKUP($T21,'FO-DRE-01'!$A$7:$Q$10002,12,FALSE))</f>
        <v/>
      </c>
      <c r="AD21" s="163" t="str">
        <f>IF(T21="","",VLOOKUP($T21,'FO-DRE-01'!$A$7:$Q$10002,13,FALSE))</f>
        <v/>
      </c>
      <c r="AE21" s="178" t="str">
        <f>IF(T21="","",VLOOKUP($T21,'FO-DRE-01'!$A$7:$Q$10002,14,FALSE))</f>
        <v/>
      </c>
      <c r="AF21" s="163" t="str">
        <f>IF(T21="","",VLOOKUP($T21,'FO-DRE-01'!$A$7:$Q$10002,15,FALSE))</f>
        <v/>
      </c>
      <c r="AG21" s="163" t="str">
        <f>IF(T21="","",VLOOKUP($T21,'FO-DRE-01'!$A$7:$Q$10002,16,FALSE))</f>
        <v/>
      </c>
      <c r="AH21" s="163" t="str">
        <f>IF(T21="","",VLOOKUP($T21,'FO-DRE-01'!$A$7:$Q$10002,17,FALSE))</f>
        <v/>
      </c>
      <c r="AI21" s="177" t="s">
        <v>17</v>
      </c>
      <c r="AJ21" s="175"/>
      <c r="AK21" s="175"/>
      <c r="AL21" s="175"/>
      <c r="AM21" s="175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12" t="e">
        <f t="shared" si="31"/>
        <v>#VALUE!</v>
      </c>
      <c r="AZ21" s="12" t="e">
        <f t="shared" si="32"/>
        <v>#VALUE!</v>
      </c>
      <c r="BA21" s="13">
        <f t="shared" si="33"/>
        <v>5000</v>
      </c>
      <c r="BC21" s="29"/>
      <c r="BD21" s="43">
        <v>13</v>
      </c>
      <c r="BE21" s="43" t="str">
        <f t="shared" si="0"/>
        <v/>
      </c>
      <c r="BF21" s="220" t="str">
        <f t="shared" si="1"/>
        <v>F/D</v>
      </c>
      <c r="BG21" s="221" t="str">
        <f>IF(OR(F21="",AL21="",AT21=""),"F/D",IF(BR21&gt;BI21,"SI",""))</f>
        <v>F/D</v>
      </c>
      <c r="BH21" s="217" t="str">
        <f t="shared" si="2"/>
        <v/>
      </c>
      <c r="BI21" s="212" t="str">
        <f t="shared" si="3"/>
        <v/>
      </c>
      <c r="BJ21" s="211" t="str">
        <f t="shared" si="4"/>
        <v/>
      </c>
      <c r="BK21" s="208" t="str">
        <f t="shared" si="5"/>
        <v/>
      </c>
      <c r="BL21" s="208" t="str">
        <f t="shared" si="6"/>
        <v/>
      </c>
      <c r="BM21" s="208" t="str">
        <f t="shared" si="7"/>
        <v/>
      </c>
      <c r="BN21" s="214" t="str">
        <f t="shared" si="8"/>
        <v/>
      </c>
      <c r="BO21" s="215" t="str">
        <f t="shared" si="15"/>
        <v/>
      </c>
      <c r="BP21" s="208" t="str">
        <f t="shared" si="9"/>
        <v/>
      </c>
      <c r="BQ21" s="209" t="str">
        <f t="shared" si="16"/>
        <v/>
      </c>
      <c r="BR21" s="211" t="str">
        <f t="shared" si="10"/>
        <v/>
      </c>
      <c r="BS21" s="208" t="str">
        <f t="shared" si="11"/>
        <v/>
      </c>
      <c r="BT21" s="208" t="str">
        <f t="shared" si="12"/>
        <v/>
      </c>
      <c r="BU21" s="208" t="str">
        <f t="shared" si="13"/>
        <v/>
      </c>
      <c r="BV21" s="209" t="str">
        <f t="shared" si="14"/>
        <v/>
      </c>
      <c r="BW21" s="179"/>
      <c r="BX21" s="180"/>
      <c r="BY21" s="50" t="str">
        <f t="shared" si="34"/>
        <v/>
      </c>
      <c r="BZ21" s="50" t="str">
        <f t="shared" si="35"/>
        <v/>
      </c>
      <c r="CA21" s="51">
        <f>VLOOKUP(AT21,Hoja1!$X$5:$Z$5390,3,TRUE)</f>
        <v>1</v>
      </c>
      <c r="CB21" s="50" t="str">
        <f t="shared" si="36"/>
        <v/>
      </c>
      <c r="CC21" s="51">
        <f>VLOOKUP(AT21,Hoja1!$AF$5:$AH$5390,3,TRUE)</f>
        <v>5.000000000000001E-2</v>
      </c>
      <c r="CD21" s="50" t="str">
        <f>IF(L21=$CD$8, IF(AND(#REF!="Punto - Punto",AL21&lt;=CE21,AL21&lt;&gt;"",AT21&lt;&gt;"",BQ21&lt;=0.2),"CORRECTO", IF(AND(#REF!="Punto - Multipunto",AL21&lt;=CF21,AL21&lt;&gt;"",AT21&lt;&gt;"",BQ21&lt;=1),"CORRECTO","ERROR")),"")</f>
        <v/>
      </c>
      <c r="CE21" s="51">
        <f>VLOOKUP(AT21,Hoja1!$AF$5:$AH$5390,3,TRUE)</f>
        <v>5.000000000000001E-2</v>
      </c>
      <c r="CF21" s="51">
        <f>VLOOKUP(AT21,Hoja1!$AJ$5:$AL$5390,3,TRUE)</f>
        <v>0.25</v>
      </c>
      <c r="CG21" s="50" t="str">
        <f t="shared" si="37"/>
        <v/>
      </c>
      <c r="CH21" s="51">
        <f>VLOOKUP(AT21,Hoja1!$AJ$5:$AL$5390,3,TRUE)</f>
        <v>0.25</v>
      </c>
      <c r="CI21" s="50" t="str">
        <f t="shared" si="38"/>
        <v/>
      </c>
      <c r="CJ21" s="50">
        <f>VLOOKUP(AT21,Hoja1!$AB$5:$AD$5390,3,TRUE)</f>
        <v>1</v>
      </c>
      <c r="CK21" s="50" t="str">
        <f t="shared" si="39"/>
        <v>CORRECTO</v>
      </c>
      <c r="CL21" s="50">
        <f t="shared" si="17"/>
        <v>0</v>
      </c>
      <c r="CM21" s="30"/>
      <c r="CN21" s="50" t="str">
        <f>IF(L21=$CN$8,IF(AND(#REF!&lt;=0.25,#REF!&lt;&gt;""),"CORRECTO","ERROR"),"")</f>
        <v/>
      </c>
      <c r="CO21" s="50" t="str">
        <f>IF(L21=$CO$8,IF(AND(#REF!&lt;=CP21,#REF!&lt;&gt;"",#REF!&lt;&gt;""),"CORRECTO","ERROR"),"")</f>
        <v/>
      </c>
      <c r="CP21" s="51" t="e">
        <f>VLOOKUP(#REF!,Hoja1!$X$5:$Z$5390,3,TRUE)</f>
        <v>#REF!</v>
      </c>
      <c r="CQ21" s="50" t="str">
        <f>IF(L21=$CQ$8,IF(AND(#REF!&lt;=CR21,#REF!&lt;&gt;"",#REF!&lt;&gt;"",#REF!&lt;=0.2),"CORRECTO","ERROR"),"")</f>
        <v/>
      </c>
      <c r="CR21" s="51" t="e">
        <f>VLOOKUP(#REF!,Hoja1!$AF$5:$AH$5390,3,TRUE)</f>
        <v>#REF!</v>
      </c>
      <c r="CS21" s="50" t="str">
        <f>IF(L21=$CS$8, IF(AND(#REF!="Punto - Punto",#REF!&lt;=CT21,#REF!&lt;&gt;"",#REF!&lt;&gt;"",#REF!&lt;=0.2),"CORRECTO", IF(AND(#REF!="Punto - Multipunto",#REF!&lt;=CU21,#REF!&lt;&gt;"",#REF!&lt;&gt;"",#REF!&lt;=1),"CORRECTO","ERROR")),"")</f>
        <v/>
      </c>
      <c r="CT21" s="51" t="e">
        <f>VLOOKUP(#REF!,Hoja1!$AF$5:$AH$5390,3,TRUE)</f>
        <v>#REF!</v>
      </c>
      <c r="CU21" s="51" t="e">
        <f>VLOOKUP(#REF!,Hoja1!$AJ$5:$AL$5390,3,TRUE)</f>
        <v>#REF!</v>
      </c>
      <c r="CV21" s="50" t="str">
        <f>IF(L21=$CV$8,IF(AND(#REF!&lt;=CW21,#REF!&lt;&gt;"",#REF!&lt;&gt;"",#REF!&lt;=1),"CORRECTO","ERROR"),"")</f>
        <v/>
      </c>
      <c r="CW21" s="51" t="e">
        <f>VLOOKUP(#REF!,Hoja1!$AJ$5:$AL$5390,3,TRUE)</f>
        <v>#REF!</v>
      </c>
      <c r="CX21" s="50" t="str">
        <f>IF(L21=$CX$8,IF(AND(#REF!&lt;=CY21,#REF!&lt;&gt;"",#REF!&lt;&gt;""),"CORRECTO","ERROR"),"")</f>
        <v/>
      </c>
      <c r="CY21" s="29" t="e">
        <f>VLOOKUP(#REF!,Hoja1!$AB$5:$AD$5390,3,TRUE)</f>
        <v>#REF!</v>
      </c>
      <c r="CZ21" s="29" t="e">
        <f>IF(#REF!&lt;=#REF!,"CORRECTO","ERROR")</f>
        <v>#REF!</v>
      </c>
      <c r="DA21" s="29" t="e">
        <f t="shared" si="18"/>
        <v>#REF!</v>
      </c>
      <c r="DB21" s="29"/>
      <c r="DC21" s="84" t="e">
        <f t="shared" si="40"/>
        <v>#VALUE!</v>
      </c>
      <c r="DD21" s="85" t="e">
        <f t="shared" si="41"/>
        <v>#VALUE!</v>
      </c>
      <c r="DE21" s="84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21" s="85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</row>
    <row r="22" spans="1:110" s="13" customFormat="1" ht="36" customHeight="1" x14ac:dyDescent="0.25">
      <c r="A22" s="47"/>
      <c r="B22" s="170"/>
      <c r="C22" s="170"/>
      <c r="D22" s="170"/>
      <c r="E22" s="170"/>
      <c r="F22" s="170"/>
      <c r="G22" s="170"/>
      <c r="H22" s="170"/>
      <c r="I22" s="200" t="str">
        <f t="shared" si="19"/>
        <v/>
      </c>
      <c r="J22" s="10" t="e">
        <f>CONCATENATE(#REF!,"-","TX")</f>
        <v>#REF!</v>
      </c>
      <c r="K22" s="10" t="e">
        <f>CONCATENATE(#REF!,"-","RX")</f>
        <v>#REF!</v>
      </c>
      <c r="L22" s="170"/>
      <c r="M22" s="171"/>
      <c r="N22" s="171"/>
      <c r="O22" s="171"/>
      <c r="P22" s="47"/>
      <c r="Q22" s="171"/>
      <c r="R22" s="171"/>
      <c r="S22" s="170" t="s">
        <v>156</v>
      </c>
      <c r="T22" s="47"/>
      <c r="U22" s="163" t="str">
        <f>IF(T22="","",VLOOKUP($T22,'FO-DRE-01'!$A$7:$Q$10002,2,FALSE))</f>
        <v/>
      </c>
      <c r="V22" s="163" t="str">
        <f>IF(T22="","",VLOOKUP($T22,'FO-DRE-01'!$A$7:$Q$10002,3,FALSE))</f>
        <v/>
      </c>
      <c r="W22" s="163" t="str">
        <f>IF(T22="","",VLOOKUP($T22,'FO-DRE-01'!$A$7:$Q$10002,4,FALSE))</f>
        <v/>
      </c>
      <c r="X22" s="163" t="str">
        <f>IF(T22="","",VLOOKUP($T22,'FO-DRE-01'!$A$7:$Q$10002,6,FALSE))</f>
        <v/>
      </c>
      <c r="Y22" s="163" t="str">
        <f>IF(T22="","",VLOOKUP($T22,'FO-DRE-01'!$A$7:$Q$10002,7,FALSE))</f>
        <v/>
      </c>
      <c r="Z22" s="163" t="str">
        <f>IF(T22="","",VLOOKUP($T22,'FO-DRE-01'!$A$7:$Q$10002,8,FALSE))</f>
        <v/>
      </c>
      <c r="AA22" s="163" t="str">
        <f>IF(T22="","",VLOOKUP($T22,'FO-DRE-01'!$A$7:$Q$10002,10,FALSE))</f>
        <v/>
      </c>
      <c r="AB22" s="163" t="str">
        <f>IF(T22="","",VLOOKUP($T22,'FO-DRE-01'!$A$7:$Q$10002,11,FALSE))</f>
        <v/>
      </c>
      <c r="AC22" s="163" t="str">
        <f>IF(T22="","",VLOOKUP($T22,'FO-DRE-01'!$A$7:$Q$10002,12,FALSE))</f>
        <v/>
      </c>
      <c r="AD22" s="163" t="str">
        <f>IF(T22="","",VLOOKUP($T22,'FO-DRE-01'!$A$7:$Q$10002,13,FALSE))</f>
        <v/>
      </c>
      <c r="AE22" s="178" t="str">
        <f>IF(T22="","",VLOOKUP($T22,'FO-DRE-01'!$A$7:$Q$10002,14,FALSE))</f>
        <v/>
      </c>
      <c r="AF22" s="163" t="str">
        <f>IF(T22="","",VLOOKUP($T22,'FO-DRE-01'!$A$7:$Q$10002,15,FALSE))</f>
        <v/>
      </c>
      <c r="AG22" s="163" t="str">
        <f>IF(T22="","",VLOOKUP($T22,'FO-DRE-01'!$A$7:$Q$10002,16,FALSE))</f>
        <v/>
      </c>
      <c r="AH22" s="163" t="str">
        <f>IF(T22="","",VLOOKUP($T22,'FO-DRE-01'!$A$7:$Q$10002,17,FALSE))</f>
        <v/>
      </c>
      <c r="AI22" s="177" t="s">
        <v>17</v>
      </c>
      <c r="AJ22" s="175"/>
      <c r="AK22" s="175"/>
      <c r="AL22" s="175"/>
      <c r="AM22" s="175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12" t="e">
        <f t="shared" si="31"/>
        <v>#VALUE!</v>
      </c>
      <c r="AZ22" s="12" t="e">
        <f t="shared" si="32"/>
        <v>#VALUE!</v>
      </c>
      <c r="BA22" s="13">
        <f t="shared" si="33"/>
        <v>5000</v>
      </c>
      <c r="BC22" s="29"/>
      <c r="BD22" s="43">
        <v>14</v>
      </c>
      <c r="BE22" s="43" t="str">
        <f t="shared" si="0"/>
        <v/>
      </c>
      <c r="BF22" s="220" t="str">
        <f t="shared" si="1"/>
        <v>F/D</v>
      </c>
      <c r="BG22" s="221" t="str">
        <f>IF(OR(F23="",AL22="",AT22=""),"F/D",IF(BR22&gt;BI22,"SI",""))</f>
        <v>F/D</v>
      </c>
      <c r="BH22" s="217" t="str">
        <f t="shared" si="2"/>
        <v/>
      </c>
      <c r="BI22" s="212" t="str">
        <f t="shared" si="3"/>
        <v/>
      </c>
      <c r="BJ22" s="211" t="str">
        <f t="shared" si="4"/>
        <v/>
      </c>
      <c r="BK22" s="208" t="str">
        <f t="shared" si="5"/>
        <v/>
      </c>
      <c r="BL22" s="208" t="str">
        <f t="shared" si="6"/>
        <v/>
      </c>
      <c r="BM22" s="208" t="str">
        <f t="shared" si="7"/>
        <v/>
      </c>
      <c r="BN22" s="214" t="str">
        <f t="shared" si="8"/>
        <v/>
      </c>
      <c r="BO22" s="215" t="str">
        <f t="shared" si="15"/>
        <v/>
      </c>
      <c r="BP22" s="208" t="str">
        <f t="shared" si="9"/>
        <v/>
      </c>
      <c r="BQ22" s="209" t="str">
        <f t="shared" si="16"/>
        <v/>
      </c>
      <c r="BR22" s="211" t="str">
        <f t="shared" si="10"/>
        <v/>
      </c>
      <c r="BS22" s="208" t="str">
        <f t="shared" si="11"/>
        <v/>
      </c>
      <c r="BT22" s="208" t="str">
        <f t="shared" si="12"/>
        <v/>
      </c>
      <c r="BU22" s="208" t="str">
        <f t="shared" si="13"/>
        <v/>
      </c>
      <c r="BV22" s="209" t="str">
        <f t="shared" si="14"/>
        <v/>
      </c>
      <c r="BW22" s="179"/>
      <c r="BX22" s="180"/>
      <c r="BY22" s="50" t="str">
        <f t="shared" si="34"/>
        <v/>
      </c>
      <c r="BZ22" s="50" t="str">
        <f t="shared" si="35"/>
        <v/>
      </c>
      <c r="CA22" s="51">
        <f>VLOOKUP(AT22,Hoja1!$X$5:$Z$5390,3,TRUE)</f>
        <v>1</v>
      </c>
      <c r="CB22" s="50" t="str">
        <f t="shared" si="36"/>
        <v/>
      </c>
      <c r="CC22" s="51">
        <f>VLOOKUP(AT22,Hoja1!$AF$5:$AH$5390,3,TRUE)</f>
        <v>5.000000000000001E-2</v>
      </c>
      <c r="CD22" s="50" t="str">
        <f>IF(L22=$CD$8, IF(AND(#REF!="Punto - Punto",AL22&lt;=CE22,AL22&lt;&gt;"",AT22&lt;&gt;"",BQ22&lt;=0.2),"CORRECTO", IF(AND(#REF!="Punto - Multipunto",AL22&lt;=CF22,AL22&lt;&gt;"",AT22&lt;&gt;"",BQ22&lt;=1),"CORRECTO","ERROR")),"")</f>
        <v/>
      </c>
      <c r="CE22" s="51">
        <f>VLOOKUP(AT22,Hoja1!$AF$5:$AH$5390,3,TRUE)</f>
        <v>5.000000000000001E-2</v>
      </c>
      <c r="CF22" s="51">
        <f>VLOOKUP(AT22,Hoja1!$AJ$5:$AL$5390,3,TRUE)</f>
        <v>0.25</v>
      </c>
      <c r="CG22" s="50" t="str">
        <f t="shared" si="37"/>
        <v/>
      </c>
      <c r="CH22" s="51">
        <f>VLOOKUP(AT22,Hoja1!$AJ$5:$AL$5390,3,TRUE)</f>
        <v>0.25</v>
      </c>
      <c r="CI22" s="50" t="str">
        <f t="shared" si="38"/>
        <v/>
      </c>
      <c r="CJ22" s="50">
        <f>VLOOKUP(AT22,Hoja1!$AB$5:$AD$5390,3,TRUE)</f>
        <v>1</v>
      </c>
      <c r="CK22" s="50" t="str">
        <f t="shared" si="39"/>
        <v>CORRECTO</v>
      </c>
      <c r="CL22" s="50">
        <f t="shared" si="17"/>
        <v>0</v>
      </c>
      <c r="CM22" s="30"/>
      <c r="CN22" s="50" t="str">
        <f>IF(L22=$CN$8,IF(AND(#REF!&lt;=0.25,#REF!&lt;&gt;""),"CORRECTO","ERROR"),"")</f>
        <v/>
      </c>
      <c r="CO22" s="50" t="str">
        <f>IF(L22=$CO$8,IF(AND(#REF!&lt;=CP22,#REF!&lt;&gt;"",#REF!&lt;&gt;""),"CORRECTO","ERROR"),"")</f>
        <v/>
      </c>
      <c r="CP22" s="51" t="e">
        <f>VLOOKUP(#REF!,Hoja1!$X$5:$Z$5390,3,TRUE)</f>
        <v>#REF!</v>
      </c>
      <c r="CQ22" s="50" t="str">
        <f>IF(L22=$CQ$8,IF(AND(#REF!&lt;=CR22,#REF!&lt;&gt;"",#REF!&lt;&gt;"",#REF!&lt;=0.2),"CORRECTO","ERROR"),"")</f>
        <v/>
      </c>
      <c r="CR22" s="51" t="e">
        <f>VLOOKUP(#REF!,Hoja1!$AF$5:$AH$5390,3,TRUE)</f>
        <v>#REF!</v>
      </c>
      <c r="CS22" s="50" t="str">
        <f>IF(L22=$CS$8, IF(AND(#REF!="Punto - Punto",#REF!&lt;=CT22,#REF!&lt;&gt;"",#REF!&lt;&gt;"",#REF!&lt;=0.2),"CORRECTO", IF(AND(#REF!="Punto - Multipunto",#REF!&lt;=CU22,#REF!&lt;&gt;"",#REF!&lt;&gt;"",#REF!&lt;=1),"CORRECTO","ERROR")),"")</f>
        <v/>
      </c>
      <c r="CT22" s="51" t="e">
        <f>VLOOKUP(#REF!,Hoja1!$AF$5:$AH$5390,3,TRUE)</f>
        <v>#REF!</v>
      </c>
      <c r="CU22" s="51" t="e">
        <f>VLOOKUP(#REF!,Hoja1!$AJ$5:$AL$5390,3,TRUE)</f>
        <v>#REF!</v>
      </c>
      <c r="CV22" s="50" t="str">
        <f>IF(L22=$CV$8,IF(AND(#REF!&lt;=CW22,#REF!&lt;&gt;"",#REF!&lt;&gt;"",#REF!&lt;=1),"CORRECTO","ERROR"),"")</f>
        <v/>
      </c>
      <c r="CW22" s="51" t="e">
        <f>VLOOKUP(#REF!,Hoja1!$AJ$5:$AL$5390,3,TRUE)</f>
        <v>#REF!</v>
      </c>
      <c r="CX22" s="50" t="str">
        <f>IF(L22=$CX$8,IF(AND(#REF!&lt;=CY22,#REF!&lt;&gt;"",#REF!&lt;&gt;""),"CORRECTO","ERROR"),"")</f>
        <v/>
      </c>
      <c r="CY22" s="29" t="e">
        <f>VLOOKUP(#REF!,Hoja1!$AB$5:$AD$5390,3,TRUE)</f>
        <v>#REF!</v>
      </c>
      <c r="CZ22" s="29" t="e">
        <f>IF(#REF!&lt;=#REF!,"CORRECTO","ERROR")</f>
        <v>#REF!</v>
      </c>
      <c r="DA22" s="29" t="e">
        <f t="shared" si="18"/>
        <v>#REF!</v>
      </c>
      <c r="DB22" s="29"/>
      <c r="DC22" s="84" t="e">
        <f t="shared" si="40"/>
        <v>#VALUE!</v>
      </c>
      <c r="DD22" s="85" t="e">
        <f t="shared" si="41"/>
        <v>#VALUE!</v>
      </c>
      <c r="DE22" s="84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22" s="85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</row>
    <row r="23" spans="1:110" s="13" customFormat="1" ht="36" customHeight="1" x14ac:dyDescent="0.25">
      <c r="A23" s="47"/>
      <c r="B23" s="170"/>
      <c r="C23" s="170"/>
      <c r="D23" s="170"/>
      <c r="E23" s="170"/>
      <c r="F23" s="170"/>
      <c r="G23" s="170"/>
      <c r="H23" s="170"/>
      <c r="I23" s="200" t="str">
        <f t="shared" si="19"/>
        <v/>
      </c>
      <c r="J23" s="10" t="e">
        <f>CONCATENATE(#REF!,"-","TX")</f>
        <v>#REF!</v>
      </c>
      <c r="K23" s="10" t="e">
        <f>CONCATENATE(#REF!,"-","RX")</f>
        <v>#REF!</v>
      </c>
      <c r="L23" s="170"/>
      <c r="M23" s="171"/>
      <c r="N23" s="171"/>
      <c r="O23" s="171"/>
      <c r="P23" s="47"/>
      <c r="Q23" s="171"/>
      <c r="R23" s="171"/>
      <c r="S23" s="170" t="s">
        <v>156</v>
      </c>
      <c r="T23" s="47"/>
      <c r="U23" s="163" t="str">
        <f>IF(T23="","",VLOOKUP($T23,'FO-DRE-01'!$A$7:$Q$10002,2,FALSE))</f>
        <v/>
      </c>
      <c r="V23" s="163" t="str">
        <f>IF(T23="","",VLOOKUP($T23,'FO-DRE-01'!$A$7:$Q$10002,3,FALSE))</f>
        <v/>
      </c>
      <c r="W23" s="163" t="str">
        <f>IF(T23="","",VLOOKUP($T23,'FO-DRE-01'!$A$7:$Q$10002,4,FALSE))</f>
        <v/>
      </c>
      <c r="X23" s="163" t="str">
        <f>IF(T23="","",VLOOKUP($T23,'FO-DRE-01'!$A$7:$Q$10002,6,FALSE))</f>
        <v/>
      </c>
      <c r="Y23" s="163" t="str">
        <f>IF(T23="","",VLOOKUP($T23,'FO-DRE-01'!$A$7:$Q$10002,7,FALSE))</f>
        <v/>
      </c>
      <c r="Z23" s="163" t="str">
        <f>IF(T23="","",VLOOKUP($T23,'FO-DRE-01'!$A$7:$Q$10002,8,FALSE))</f>
        <v/>
      </c>
      <c r="AA23" s="163" t="str">
        <f>IF(T23="","",VLOOKUP($T23,'FO-DRE-01'!$A$7:$Q$10002,10,FALSE))</f>
        <v/>
      </c>
      <c r="AB23" s="163" t="str">
        <f>IF(T23="","",VLOOKUP($T23,'FO-DRE-01'!$A$7:$Q$10002,11,FALSE))</f>
        <v/>
      </c>
      <c r="AC23" s="163" t="str">
        <f>IF(T23="","",VLOOKUP($T23,'FO-DRE-01'!$A$7:$Q$10002,12,FALSE))</f>
        <v/>
      </c>
      <c r="AD23" s="163" t="str">
        <f>IF(T23="","",VLOOKUP($T23,'FO-DRE-01'!$A$7:$Q$10002,13,FALSE))</f>
        <v/>
      </c>
      <c r="AE23" s="178" t="str">
        <f>IF(T23="","",VLOOKUP($T23,'FO-DRE-01'!$A$7:$Q$10002,14,FALSE))</f>
        <v/>
      </c>
      <c r="AF23" s="163" t="str">
        <f>IF(T23="","",VLOOKUP($T23,'FO-DRE-01'!$A$7:$Q$10002,15,FALSE))</f>
        <v/>
      </c>
      <c r="AG23" s="163" t="str">
        <f>IF(T23="","",VLOOKUP($T23,'FO-DRE-01'!$A$7:$Q$10002,16,FALSE))</f>
        <v/>
      </c>
      <c r="AH23" s="163" t="str">
        <f>IF(T23="","",VLOOKUP($T23,'FO-DRE-01'!$A$7:$Q$10002,17,FALSE))</f>
        <v/>
      </c>
      <c r="AI23" s="177" t="s">
        <v>17</v>
      </c>
      <c r="AJ23" s="175"/>
      <c r="AK23" s="175"/>
      <c r="AL23" s="175"/>
      <c r="AM23" s="175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12" t="e">
        <f t="shared" si="31"/>
        <v>#VALUE!</v>
      </c>
      <c r="AZ23" s="12" t="e">
        <f t="shared" si="32"/>
        <v>#VALUE!</v>
      </c>
      <c r="BA23" s="13">
        <f t="shared" si="33"/>
        <v>5000</v>
      </c>
      <c r="BC23" s="29"/>
      <c r="BD23" s="43">
        <v>15</v>
      </c>
      <c r="BE23" s="43" t="str">
        <f t="shared" si="0"/>
        <v/>
      </c>
      <c r="BF23" s="220" t="str">
        <f t="shared" si="1"/>
        <v>F/D</v>
      </c>
      <c r="BG23" s="221" t="str">
        <f>IF(OR(F23="",AL23="",AT23=""),"F/D",IF(BR23&gt;BI23,"SI",""))</f>
        <v>F/D</v>
      </c>
      <c r="BH23" s="217" t="str">
        <f t="shared" si="2"/>
        <v/>
      </c>
      <c r="BI23" s="212" t="str">
        <f t="shared" si="3"/>
        <v/>
      </c>
      <c r="BJ23" s="211" t="str">
        <f t="shared" si="4"/>
        <v/>
      </c>
      <c r="BK23" s="208" t="str">
        <f t="shared" si="5"/>
        <v/>
      </c>
      <c r="BL23" s="208" t="str">
        <f t="shared" si="6"/>
        <v/>
      </c>
      <c r="BM23" s="208" t="str">
        <f t="shared" si="7"/>
        <v/>
      </c>
      <c r="BN23" s="214" t="str">
        <f t="shared" si="8"/>
        <v/>
      </c>
      <c r="BO23" s="215" t="str">
        <f t="shared" si="15"/>
        <v/>
      </c>
      <c r="BP23" s="208" t="str">
        <f t="shared" si="9"/>
        <v/>
      </c>
      <c r="BQ23" s="209" t="str">
        <f t="shared" si="16"/>
        <v/>
      </c>
      <c r="BR23" s="211" t="str">
        <f t="shared" si="10"/>
        <v/>
      </c>
      <c r="BS23" s="208" t="str">
        <f t="shared" si="11"/>
        <v/>
      </c>
      <c r="BT23" s="208" t="str">
        <f t="shared" si="12"/>
        <v/>
      </c>
      <c r="BU23" s="208" t="str">
        <f t="shared" si="13"/>
        <v/>
      </c>
      <c r="BV23" s="209" t="str">
        <f t="shared" si="14"/>
        <v/>
      </c>
      <c r="BW23" s="179"/>
      <c r="BX23" s="180"/>
      <c r="BY23" s="50" t="str">
        <f t="shared" si="34"/>
        <v/>
      </c>
      <c r="BZ23" s="50" t="str">
        <f t="shared" si="35"/>
        <v/>
      </c>
      <c r="CA23" s="51">
        <f>VLOOKUP(AT23,Hoja1!$X$5:$Z$5390,3,TRUE)</f>
        <v>1</v>
      </c>
      <c r="CB23" s="50" t="str">
        <f t="shared" si="36"/>
        <v/>
      </c>
      <c r="CC23" s="51">
        <f>VLOOKUP(AT23,Hoja1!$AF$5:$AH$5390,3,TRUE)</f>
        <v>5.000000000000001E-2</v>
      </c>
      <c r="CD23" s="50" t="str">
        <f>IF(L23=$CD$8, IF(AND(#REF!="Punto - Punto",AL23&lt;=CE23,AL23&lt;&gt;"",AT23&lt;&gt;"",BQ23&lt;=0.2),"CORRECTO", IF(AND(#REF!="Punto - Multipunto",AL23&lt;=CF23,AL23&lt;&gt;"",AT23&lt;&gt;"",BQ23&lt;=1),"CORRECTO","ERROR")),"")</f>
        <v/>
      </c>
      <c r="CE23" s="51">
        <f>VLOOKUP(AT23,Hoja1!$AF$5:$AH$5390,3,TRUE)</f>
        <v>5.000000000000001E-2</v>
      </c>
      <c r="CF23" s="51">
        <f>VLOOKUP(AT23,Hoja1!$AJ$5:$AL$5390,3,TRUE)</f>
        <v>0.25</v>
      </c>
      <c r="CG23" s="50" t="str">
        <f t="shared" si="37"/>
        <v/>
      </c>
      <c r="CH23" s="51">
        <f>VLOOKUP(AT23,Hoja1!$AJ$5:$AL$5390,3,TRUE)</f>
        <v>0.25</v>
      </c>
      <c r="CI23" s="50" t="str">
        <f t="shared" si="38"/>
        <v/>
      </c>
      <c r="CJ23" s="50">
        <f>VLOOKUP(AT23,Hoja1!$AB$5:$AD$5390,3,TRUE)</f>
        <v>1</v>
      </c>
      <c r="CK23" s="50" t="str">
        <f t="shared" si="39"/>
        <v>CORRECTO</v>
      </c>
      <c r="CL23" s="50">
        <f t="shared" si="17"/>
        <v>0</v>
      </c>
      <c r="CM23" s="30"/>
      <c r="CN23" s="50" t="str">
        <f>IF(L23=$CN$8,IF(AND(#REF!&lt;=0.25,#REF!&lt;&gt;""),"CORRECTO","ERROR"),"")</f>
        <v/>
      </c>
      <c r="CO23" s="50" t="str">
        <f>IF(L23=$CO$8,IF(AND(#REF!&lt;=CP23,#REF!&lt;&gt;"",#REF!&lt;&gt;""),"CORRECTO","ERROR"),"")</f>
        <v/>
      </c>
      <c r="CP23" s="51" t="e">
        <f>VLOOKUP(#REF!,Hoja1!$X$5:$Z$5390,3,TRUE)</f>
        <v>#REF!</v>
      </c>
      <c r="CQ23" s="50" t="str">
        <f>IF(L23=$CQ$8,IF(AND(#REF!&lt;=CR23,#REF!&lt;&gt;"",#REF!&lt;&gt;"",#REF!&lt;=0.2),"CORRECTO","ERROR"),"")</f>
        <v/>
      </c>
      <c r="CR23" s="51" t="e">
        <f>VLOOKUP(#REF!,Hoja1!$AF$5:$AH$5390,3,TRUE)</f>
        <v>#REF!</v>
      </c>
      <c r="CS23" s="50" t="str">
        <f>IF(L23=$CS$8, IF(AND(#REF!="Punto - Punto",#REF!&lt;=CT23,#REF!&lt;&gt;"",#REF!&lt;&gt;"",#REF!&lt;=0.2),"CORRECTO", IF(AND(#REF!="Punto - Multipunto",#REF!&lt;=CU23,#REF!&lt;&gt;"",#REF!&lt;&gt;"",#REF!&lt;=1),"CORRECTO","ERROR")),"")</f>
        <v/>
      </c>
      <c r="CT23" s="51" t="e">
        <f>VLOOKUP(#REF!,Hoja1!$AF$5:$AH$5390,3,TRUE)</f>
        <v>#REF!</v>
      </c>
      <c r="CU23" s="51" t="e">
        <f>VLOOKUP(#REF!,Hoja1!$AJ$5:$AL$5390,3,TRUE)</f>
        <v>#REF!</v>
      </c>
      <c r="CV23" s="50" t="str">
        <f>IF(L23=$CV$8,IF(AND(#REF!&lt;=CW23,#REF!&lt;&gt;"",#REF!&lt;&gt;"",#REF!&lt;=1),"CORRECTO","ERROR"),"")</f>
        <v/>
      </c>
      <c r="CW23" s="51" t="e">
        <f>VLOOKUP(#REF!,Hoja1!$AJ$5:$AL$5390,3,TRUE)</f>
        <v>#REF!</v>
      </c>
      <c r="CX23" s="50" t="str">
        <f>IF(L23=$CX$8,IF(AND(#REF!&lt;=CY23,#REF!&lt;&gt;"",#REF!&lt;&gt;""),"CORRECTO","ERROR"),"")</f>
        <v/>
      </c>
      <c r="CY23" s="29" t="e">
        <f>VLOOKUP(#REF!,Hoja1!$AB$5:$AD$5390,3,TRUE)</f>
        <v>#REF!</v>
      </c>
      <c r="CZ23" s="29" t="e">
        <f>IF(#REF!&lt;=#REF!,"CORRECTO","ERROR")</f>
        <v>#REF!</v>
      </c>
      <c r="DA23" s="29" t="e">
        <f t="shared" si="18"/>
        <v>#REF!</v>
      </c>
      <c r="DB23" s="29"/>
      <c r="DC23" s="84" t="e">
        <f t="shared" si="40"/>
        <v>#VALUE!</v>
      </c>
      <c r="DD23" s="85" t="e">
        <f t="shared" si="41"/>
        <v>#VALUE!</v>
      </c>
      <c r="DE23" s="84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23" s="85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</row>
    <row r="24" spans="1:110" s="13" customFormat="1" ht="36" customHeight="1" x14ac:dyDescent="0.25">
      <c r="A24" s="47"/>
      <c r="B24" s="170"/>
      <c r="C24" s="170"/>
      <c r="D24" s="170"/>
      <c r="E24" s="170"/>
      <c r="F24" s="170"/>
      <c r="G24" s="170"/>
      <c r="H24" s="170"/>
      <c r="I24" s="200" t="str">
        <f t="shared" si="19"/>
        <v/>
      </c>
      <c r="J24" s="10" t="e">
        <f>CONCATENATE(#REF!,"-","TX")</f>
        <v>#REF!</v>
      </c>
      <c r="K24" s="10" t="e">
        <f>CONCATENATE(#REF!,"-","RX")</f>
        <v>#REF!</v>
      </c>
      <c r="L24" s="170"/>
      <c r="M24" s="171"/>
      <c r="N24" s="171"/>
      <c r="O24" s="171"/>
      <c r="P24" s="47"/>
      <c r="Q24" s="171"/>
      <c r="R24" s="171"/>
      <c r="S24" s="170" t="s">
        <v>156</v>
      </c>
      <c r="T24" s="47"/>
      <c r="U24" s="163" t="str">
        <f>IF(T24="","",VLOOKUP($T24,'FO-DRE-01'!$A$7:$Q$10002,2,FALSE))</f>
        <v/>
      </c>
      <c r="V24" s="163" t="str">
        <f>IF(T24="","",VLOOKUP($T24,'FO-DRE-01'!$A$7:$Q$10002,3,FALSE))</f>
        <v/>
      </c>
      <c r="W24" s="163" t="str">
        <f>IF(T24="","",VLOOKUP($T24,'FO-DRE-01'!$A$7:$Q$10002,4,FALSE))</f>
        <v/>
      </c>
      <c r="X24" s="163" t="str">
        <f>IF(T24="","",VLOOKUP($T24,'FO-DRE-01'!$A$7:$Q$10002,6,FALSE))</f>
        <v/>
      </c>
      <c r="Y24" s="163" t="str">
        <f>IF(T24="","",VLOOKUP($T24,'FO-DRE-01'!$A$7:$Q$10002,7,FALSE))</f>
        <v/>
      </c>
      <c r="Z24" s="163" t="str">
        <f>IF(T24="","",VLOOKUP($T24,'FO-DRE-01'!$A$7:$Q$10002,8,FALSE))</f>
        <v/>
      </c>
      <c r="AA24" s="163" t="str">
        <f>IF(T24="","",VLOOKUP($T24,'FO-DRE-01'!$A$7:$Q$10002,10,FALSE))</f>
        <v/>
      </c>
      <c r="AB24" s="163" t="str">
        <f>IF(T24="","",VLOOKUP($T24,'FO-DRE-01'!$A$7:$Q$10002,11,FALSE))</f>
        <v/>
      </c>
      <c r="AC24" s="163" t="str">
        <f>IF(T24="","",VLOOKUP($T24,'FO-DRE-01'!$A$7:$Q$10002,12,FALSE))</f>
        <v/>
      </c>
      <c r="AD24" s="163" t="str">
        <f>IF(T24="","",VLOOKUP($T24,'FO-DRE-01'!$A$7:$Q$10002,13,FALSE))</f>
        <v/>
      </c>
      <c r="AE24" s="178" t="str">
        <f>IF(T24="","",VLOOKUP($T24,'FO-DRE-01'!$A$7:$Q$10002,14,FALSE))</f>
        <v/>
      </c>
      <c r="AF24" s="163" t="str">
        <f>IF(T24="","",VLOOKUP($T24,'FO-DRE-01'!$A$7:$Q$10002,15,FALSE))</f>
        <v/>
      </c>
      <c r="AG24" s="163" t="str">
        <f>IF(T24="","",VLOOKUP($T24,'FO-DRE-01'!$A$7:$Q$10002,16,FALSE))</f>
        <v/>
      </c>
      <c r="AH24" s="163" t="str">
        <f>IF(T24="","",VLOOKUP($T24,'FO-DRE-01'!$A$7:$Q$10002,17,FALSE))</f>
        <v/>
      </c>
      <c r="AI24" s="177" t="s">
        <v>17</v>
      </c>
      <c r="AJ24" s="175"/>
      <c r="AK24" s="175"/>
      <c r="AL24" s="175"/>
      <c r="AM24" s="175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12" t="e">
        <f t="shared" si="31"/>
        <v>#VALUE!</v>
      </c>
      <c r="AZ24" s="12" t="e">
        <f t="shared" si="32"/>
        <v>#VALUE!</v>
      </c>
      <c r="BA24" s="13">
        <f t="shared" si="33"/>
        <v>5000</v>
      </c>
      <c r="BC24" s="29"/>
      <c r="BD24" s="43">
        <v>16</v>
      </c>
      <c r="BE24" s="43" t="str">
        <f t="shared" si="0"/>
        <v/>
      </c>
      <c r="BF24" s="220" t="str">
        <f t="shared" si="1"/>
        <v>F/D</v>
      </c>
      <c r="BG24" s="221" t="str">
        <f>IF(OR(F25="",AL24="",AT24=""),"F/D",IF(BR24&gt;BI24,"SI",""))</f>
        <v>F/D</v>
      </c>
      <c r="BH24" s="217" t="str">
        <f t="shared" si="2"/>
        <v/>
      </c>
      <c r="BI24" s="212" t="str">
        <f t="shared" si="3"/>
        <v/>
      </c>
      <c r="BJ24" s="211" t="str">
        <f t="shared" si="4"/>
        <v/>
      </c>
      <c r="BK24" s="208" t="str">
        <f t="shared" si="5"/>
        <v/>
      </c>
      <c r="BL24" s="208" t="str">
        <f t="shared" si="6"/>
        <v/>
      </c>
      <c r="BM24" s="208" t="str">
        <f t="shared" si="7"/>
        <v/>
      </c>
      <c r="BN24" s="214" t="str">
        <f t="shared" si="8"/>
        <v/>
      </c>
      <c r="BO24" s="215" t="str">
        <f t="shared" si="15"/>
        <v/>
      </c>
      <c r="BP24" s="208" t="str">
        <f t="shared" si="9"/>
        <v/>
      </c>
      <c r="BQ24" s="209" t="str">
        <f t="shared" si="16"/>
        <v/>
      </c>
      <c r="BR24" s="211" t="str">
        <f t="shared" si="10"/>
        <v/>
      </c>
      <c r="BS24" s="208" t="str">
        <f t="shared" si="11"/>
        <v/>
      </c>
      <c r="BT24" s="208" t="str">
        <f t="shared" si="12"/>
        <v/>
      </c>
      <c r="BU24" s="208" t="str">
        <f t="shared" si="13"/>
        <v/>
      </c>
      <c r="BV24" s="209" t="str">
        <f t="shared" si="14"/>
        <v/>
      </c>
      <c r="BW24" s="179"/>
      <c r="BX24" s="180"/>
      <c r="BY24" s="50" t="str">
        <f t="shared" si="34"/>
        <v/>
      </c>
      <c r="BZ24" s="50" t="str">
        <f t="shared" si="35"/>
        <v/>
      </c>
      <c r="CA24" s="51">
        <f>VLOOKUP(AT24,Hoja1!$X$5:$Z$5390,3,TRUE)</f>
        <v>1</v>
      </c>
      <c r="CB24" s="50" t="str">
        <f t="shared" si="36"/>
        <v/>
      </c>
      <c r="CC24" s="51">
        <f>VLOOKUP(AT24,Hoja1!$AF$5:$AH$5390,3,TRUE)</f>
        <v>5.000000000000001E-2</v>
      </c>
      <c r="CD24" s="50" t="str">
        <f>IF(L24=$CD$8, IF(AND(#REF!="Punto - Punto",AL24&lt;=CE24,AL24&lt;&gt;"",AT24&lt;&gt;"",BQ24&lt;=0.2),"CORRECTO", IF(AND(#REF!="Punto - Multipunto",AL24&lt;=CF24,AL24&lt;&gt;"",AT24&lt;&gt;"",BQ24&lt;=1),"CORRECTO","ERROR")),"")</f>
        <v/>
      </c>
      <c r="CE24" s="51">
        <f>VLOOKUP(AT24,Hoja1!$AF$5:$AH$5390,3,TRUE)</f>
        <v>5.000000000000001E-2</v>
      </c>
      <c r="CF24" s="51">
        <f>VLOOKUP(AT24,Hoja1!$AJ$5:$AL$5390,3,TRUE)</f>
        <v>0.25</v>
      </c>
      <c r="CG24" s="50" t="str">
        <f t="shared" si="37"/>
        <v/>
      </c>
      <c r="CH24" s="51">
        <f>VLOOKUP(AT24,Hoja1!$AJ$5:$AL$5390,3,TRUE)</f>
        <v>0.25</v>
      </c>
      <c r="CI24" s="50" t="str">
        <f t="shared" si="38"/>
        <v/>
      </c>
      <c r="CJ24" s="50">
        <f>VLOOKUP(AT24,Hoja1!$AB$5:$AD$5390,3,TRUE)</f>
        <v>1</v>
      </c>
      <c r="CK24" s="50" t="str">
        <f t="shared" si="39"/>
        <v>CORRECTO</v>
      </c>
      <c r="CL24" s="50">
        <f t="shared" si="17"/>
        <v>0</v>
      </c>
      <c r="CM24" s="30"/>
      <c r="CN24" s="50" t="str">
        <f>IF(L24=$CN$8,IF(AND(#REF!&lt;=0.25,#REF!&lt;&gt;""),"CORRECTO","ERROR"),"")</f>
        <v/>
      </c>
      <c r="CO24" s="50" t="str">
        <f>IF(L24=$CO$8,IF(AND(#REF!&lt;=CP24,#REF!&lt;&gt;"",#REF!&lt;&gt;""),"CORRECTO","ERROR"),"")</f>
        <v/>
      </c>
      <c r="CP24" s="51" t="e">
        <f>VLOOKUP(#REF!,Hoja1!$X$5:$Z$5390,3,TRUE)</f>
        <v>#REF!</v>
      </c>
      <c r="CQ24" s="50" t="str">
        <f>IF(L24=$CQ$8,IF(AND(#REF!&lt;=CR24,#REF!&lt;&gt;"",#REF!&lt;&gt;"",#REF!&lt;=0.2),"CORRECTO","ERROR"),"")</f>
        <v/>
      </c>
      <c r="CR24" s="51" t="e">
        <f>VLOOKUP(#REF!,Hoja1!$AF$5:$AH$5390,3,TRUE)</f>
        <v>#REF!</v>
      </c>
      <c r="CS24" s="50" t="str">
        <f>IF(L24=$CS$8, IF(AND(#REF!="Punto - Punto",#REF!&lt;=CT24,#REF!&lt;&gt;"",#REF!&lt;&gt;"",#REF!&lt;=0.2),"CORRECTO", IF(AND(#REF!="Punto - Multipunto",#REF!&lt;=CU24,#REF!&lt;&gt;"",#REF!&lt;&gt;"",#REF!&lt;=1),"CORRECTO","ERROR")),"")</f>
        <v/>
      </c>
      <c r="CT24" s="51" t="e">
        <f>VLOOKUP(#REF!,Hoja1!$AF$5:$AH$5390,3,TRUE)</f>
        <v>#REF!</v>
      </c>
      <c r="CU24" s="51" t="e">
        <f>VLOOKUP(#REF!,Hoja1!$AJ$5:$AL$5390,3,TRUE)</f>
        <v>#REF!</v>
      </c>
      <c r="CV24" s="50" t="str">
        <f>IF(L24=$CV$8,IF(AND(#REF!&lt;=CW24,#REF!&lt;&gt;"",#REF!&lt;&gt;"",#REF!&lt;=1),"CORRECTO","ERROR"),"")</f>
        <v/>
      </c>
      <c r="CW24" s="51" t="e">
        <f>VLOOKUP(#REF!,Hoja1!$AJ$5:$AL$5390,3,TRUE)</f>
        <v>#REF!</v>
      </c>
      <c r="CX24" s="50" t="str">
        <f>IF(L24=$CX$8,IF(AND(#REF!&lt;=CY24,#REF!&lt;&gt;"",#REF!&lt;&gt;""),"CORRECTO","ERROR"),"")</f>
        <v/>
      </c>
      <c r="CY24" s="29" t="e">
        <f>VLOOKUP(#REF!,Hoja1!$AB$5:$AD$5390,3,TRUE)</f>
        <v>#REF!</v>
      </c>
      <c r="CZ24" s="29" t="e">
        <f>IF(#REF!&lt;=#REF!,"CORRECTO","ERROR")</f>
        <v>#REF!</v>
      </c>
      <c r="DA24" s="29" t="e">
        <f t="shared" si="18"/>
        <v>#REF!</v>
      </c>
      <c r="DB24" s="29"/>
      <c r="DC24" s="84" t="e">
        <f t="shared" si="40"/>
        <v>#VALUE!</v>
      </c>
      <c r="DD24" s="85" t="e">
        <f t="shared" si="41"/>
        <v>#VALUE!</v>
      </c>
      <c r="DE24" s="84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24" s="85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</row>
    <row r="25" spans="1:110" s="13" customFormat="1" ht="36" customHeight="1" x14ac:dyDescent="0.25">
      <c r="A25" s="47"/>
      <c r="B25" s="170"/>
      <c r="C25" s="170"/>
      <c r="D25" s="170"/>
      <c r="E25" s="170"/>
      <c r="F25" s="170"/>
      <c r="G25" s="170"/>
      <c r="H25" s="170"/>
      <c r="I25" s="200" t="str">
        <f t="shared" si="19"/>
        <v/>
      </c>
      <c r="J25" s="10" t="e">
        <f>CONCATENATE(#REF!,"-","TX")</f>
        <v>#REF!</v>
      </c>
      <c r="K25" s="10" t="e">
        <f>CONCATENATE(#REF!,"-","RX")</f>
        <v>#REF!</v>
      </c>
      <c r="L25" s="170"/>
      <c r="M25" s="171"/>
      <c r="N25" s="171"/>
      <c r="O25" s="171"/>
      <c r="P25" s="47"/>
      <c r="Q25" s="171"/>
      <c r="R25" s="171"/>
      <c r="S25" s="170" t="s">
        <v>156</v>
      </c>
      <c r="T25" s="47"/>
      <c r="U25" s="163" t="str">
        <f>IF(T25="","",VLOOKUP($T25,'FO-DRE-01'!$A$7:$Q$10002,2,FALSE))</f>
        <v/>
      </c>
      <c r="V25" s="163" t="str">
        <f>IF(T25="","",VLOOKUP($T25,'FO-DRE-01'!$A$7:$Q$10002,3,FALSE))</f>
        <v/>
      </c>
      <c r="W25" s="163" t="str">
        <f>IF(T25="","",VLOOKUP($T25,'FO-DRE-01'!$A$7:$Q$10002,4,FALSE))</f>
        <v/>
      </c>
      <c r="X25" s="163" t="str">
        <f>IF(T25="","",VLOOKUP($T25,'FO-DRE-01'!$A$7:$Q$10002,6,FALSE))</f>
        <v/>
      </c>
      <c r="Y25" s="163" t="str">
        <f>IF(T25="","",VLOOKUP($T25,'FO-DRE-01'!$A$7:$Q$10002,7,FALSE))</f>
        <v/>
      </c>
      <c r="Z25" s="163" t="str">
        <f>IF(T25="","",VLOOKUP($T25,'FO-DRE-01'!$A$7:$Q$10002,8,FALSE))</f>
        <v/>
      </c>
      <c r="AA25" s="163" t="str">
        <f>IF(T25="","",VLOOKUP($T25,'FO-DRE-01'!$A$7:$Q$10002,10,FALSE))</f>
        <v/>
      </c>
      <c r="AB25" s="163" t="str">
        <f>IF(T25="","",VLOOKUP($T25,'FO-DRE-01'!$A$7:$Q$10002,11,FALSE))</f>
        <v/>
      </c>
      <c r="AC25" s="163" t="str">
        <f>IF(T25="","",VLOOKUP($T25,'FO-DRE-01'!$A$7:$Q$10002,12,FALSE))</f>
        <v/>
      </c>
      <c r="AD25" s="163" t="str">
        <f>IF(T25="","",VLOOKUP($T25,'FO-DRE-01'!$A$7:$Q$10002,13,FALSE))</f>
        <v/>
      </c>
      <c r="AE25" s="178" t="str">
        <f>IF(T25="","",VLOOKUP($T25,'FO-DRE-01'!$A$7:$Q$10002,14,FALSE))</f>
        <v/>
      </c>
      <c r="AF25" s="163" t="str">
        <f>IF(T25="","",VLOOKUP($T25,'FO-DRE-01'!$A$7:$Q$10002,15,FALSE))</f>
        <v/>
      </c>
      <c r="AG25" s="163" t="str">
        <f>IF(T25="","",VLOOKUP($T25,'FO-DRE-01'!$A$7:$Q$10002,16,FALSE))</f>
        <v/>
      </c>
      <c r="AH25" s="163" t="str">
        <f>IF(T25="","",VLOOKUP($T25,'FO-DRE-01'!$A$7:$Q$10002,17,FALSE))</f>
        <v/>
      </c>
      <c r="AI25" s="177" t="s">
        <v>17</v>
      </c>
      <c r="AJ25" s="175"/>
      <c r="AK25" s="175"/>
      <c r="AL25" s="175"/>
      <c r="AM25" s="175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12" t="e">
        <f t="shared" si="31"/>
        <v>#VALUE!</v>
      </c>
      <c r="AZ25" s="12" t="e">
        <f t="shared" si="32"/>
        <v>#VALUE!</v>
      </c>
      <c r="BA25" s="13">
        <f t="shared" si="33"/>
        <v>5000</v>
      </c>
      <c r="BC25" s="29"/>
      <c r="BD25" s="43">
        <v>17</v>
      </c>
      <c r="BE25" s="43" t="str">
        <f t="shared" si="0"/>
        <v/>
      </c>
      <c r="BF25" s="220" t="str">
        <f t="shared" si="1"/>
        <v>F/D</v>
      </c>
      <c r="BG25" s="221" t="str">
        <f>IF(OR(F25="",AL25="",AT25=""),"F/D",IF(BR25&gt;BI25,"SI",""))</f>
        <v>F/D</v>
      </c>
      <c r="BH25" s="217" t="str">
        <f t="shared" si="2"/>
        <v/>
      </c>
      <c r="BI25" s="212" t="str">
        <f t="shared" si="3"/>
        <v/>
      </c>
      <c r="BJ25" s="211" t="str">
        <f t="shared" si="4"/>
        <v/>
      </c>
      <c r="BK25" s="208" t="str">
        <f t="shared" si="5"/>
        <v/>
      </c>
      <c r="BL25" s="208" t="str">
        <f t="shared" si="6"/>
        <v/>
      </c>
      <c r="BM25" s="208" t="str">
        <f t="shared" si="7"/>
        <v/>
      </c>
      <c r="BN25" s="214" t="str">
        <f t="shared" si="8"/>
        <v/>
      </c>
      <c r="BO25" s="215" t="str">
        <f t="shared" si="15"/>
        <v/>
      </c>
      <c r="BP25" s="208" t="str">
        <f t="shared" si="9"/>
        <v/>
      </c>
      <c r="BQ25" s="209" t="str">
        <f t="shared" si="16"/>
        <v/>
      </c>
      <c r="BR25" s="211" t="str">
        <f t="shared" si="10"/>
        <v/>
      </c>
      <c r="BS25" s="208" t="str">
        <f t="shared" si="11"/>
        <v/>
      </c>
      <c r="BT25" s="208" t="str">
        <f t="shared" si="12"/>
        <v/>
      </c>
      <c r="BU25" s="208" t="str">
        <f t="shared" si="13"/>
        <v/>
      </c>
      <c r="BV25" s="209" t="str">
        <f t="shared" si="14"/>
        <v/>
      </c>
      <c r="BW25" s="179"/>
      <c r="BX25" s="180"/>
      <c r="BY25" s="50" t="str">
        <f t="shared" si="34"/>
        <v/>
      </c>
      <c r="BZ25" s="50" t="str">
        <f t="shared" si="35"/>
        <v/>
      </c>
      <c r="CA25" s="51">
        <f>VLOOKUP(AT25,Hoja1!$X$5:$Z$5390,3,TRUE)</f>
        <v>1</v>
      </c>
      <c r="CB25" s="50" t="str">
        <f t="shared" si="36"/>
        <v/>
      </c>
      <c r="CC25" s="51">
        <f>VLOOKUP(AT25,Hoja1!$AF$5:$AH$5390,3,TRUE)</f>
        <v>5.000000000000001E-2</v>
      </c>
      <c r="CD25" s="50" t="str">
        <f>IF(L25=$CD$8, IF(AND(#REF!="Punto - Punto",AL25&lt;=CE25,AL25&lt;&gt;"",AT25&lt;&gt;"",BQ25&lt;=0.2),"CORRECTO", IF(AND(#REF!="Punto - Multipunto",AL25&lt;=CF25,AL25&lt;&gt;"",AT25&lt;&gt;"",BQ25&lt;=1),"CORRECTO","ERROR")),"")</f>
        <v/>
      </c>
      <c r="CE25" s="51">
        <f>VLOOKUP(AT25,Hoja1!$AF$5:$AH$5390,3,TRUE)</f>
        <v>5.000000000000001E-2</v>
      </c>
      <c r="CF25" s="51">
        <f>VLOOKUP(AT25,Hoja1!$AJ$5:$AL$5390,3,TRUE)</f>
        <v>0.25</v>
      </c>
      <c r="CG25" s="50" t="str">
        <f t="shared" si="37"/>
        <v/>
      </c>
      <c r="CH25" s="51">
        <f>VLOOKUP(AT25,Hoja1!$AJ$5:$AL$5390,3,TRUE)</f>
        <v>0.25</v>
      </c>
      <c r="CI25" s="50" t="str">
        <f t="shared" si="38"/>
        <v/>
      </c>
      <c r="CJ25" s="50">
        <f>VLOOKUP(AT25,Hoja1!$AB$5:$AD$5390,3,TRUE)</f>
        <v>1</v>
      </c>
      <c r="CK25" s="50" t="str">
        <f t="shared" si="39"/>
        <v>CORRECTO</v>
      </c>
      <c r="CL25" s="50">
        <f t="shared" si="17"/>
        <v>0</v>
      </c>
      <c r="CM25" s="30"/>
      <c r="CN25" s="50" t="str">
        <f>IF(L25=$CN$8,IF(AND(#REF!&lt;=0.25,#REF!&lt;&gt;""),"CORRECTO","ERROR"),"")</f>
        <v/>
      </c>
      <c r="CO25" s="50" t="str">
        <f>IF(L25=$CO$8,IF(AND(#REF!&lt;=CP25,#REF!&lt;&gt;"",#REF!&lt;&gt;""),"CORRECTO","ERROR"),"")</f>
        <v/>
      </c>
      <c r="CP25" s="51" t="e">
        <f>VLOOKUP(#REF!,Hoja1!$X$5:$Z$5390,3,TRUE)</f>
        <v>#REF!</v>
      </c>
      <c r="CQ25" s="50" t="str">
        <f>IF(L25=$CQ$8,IF(AND(#REF!&lt;=CR25,#REF!&lt;&gt;"",#REF!&lt;&gt;"",#REF!&lt;=0.2),"CORRECTO","ERROR"),"")</f>
        <v/>
      </c>
      <c r="CR25" s="51" t="e">
        <f>VLOOKUP(#REF!,Hoja1!$AF$5:$AH$5390,3,TRUE)</f>
        <v>#REF!</v>
      </c>
      <c r="CS25" s="50" t="str">
        <f>IF(L25=$CS$8, IF(AND(#REF!="Punto - Punto",#REF!&lt;=CT25,#REF!&lt;&gt;"",#REF!&lt;&gt;"",#REF!&lt;=0.2),"CORRECTO", IF(AND(#REF!="Punto - Multipunto",#REF!&lt;=CU25,#REF!&lt;&gt;"",#REF!&lt;&gt;"",#REF!&lt;=1),"CORRECTO","ERROR")),"")</f>
        <v/>
      </c>
      <c r="CT25" s="51" t="e">
        <f>VLOOKUP(#REF!,Hoja1!$AF$5:$AH$5390,3,TRUE)</f>
        <v>#REF!</v>
      </c>
      <c r="CU25" s="51" t="e">
        <f>VLOOKUP(#REF!,Hoja1!$AJ$5:$AL$5390,3,TRUE)</f>
        <v>#REF!</v>
      </c>
      <c r="CV25" s="50" t="str">
        <f>IF(L25=$CV$8,IF(AND(#REF!&lt;=CW25,#REF!&lt;&gt;"",#REF!&lt;&gt;"",#REF!&lt;=1),"CORRECTO","ERROR"),"")</f>
        <v/>
      </c>
      <c r="CW25" s="51" t="e">
        <f>VLOOKUP(#REF!,Hoja1!$AJ$5:$AL$5390,3,TRUE)</f>
        <v>#REF!</v>
      </c>
      <c r="CX25" s="50" t="str">
        <f>IF(L25=$CX$8,IF(AND(#REF!&lt;=CY25,#REF!&lt;&gt;"",#REF!&lt;&gt;""),"CORRECTO","ERROR"),"")</f>
        <v/>
      </c>
      <c r="CY25" s="29" t="e">
        <f>VLOOKUP(#REF!,Hoja1!$AB$5:$AD$5390,3,TRUE)</f>
        <v>#REF!</v>
      </c>
      <c r="CZ25" s="29" t="e">
        <f>IF(#REF!&lt;=#REF!,"CORRECTO","ERROR")</f>
        <v>#REF!</v>
      </c>
      <c r="DA25" s="29" t="e">
        <f t="shared" si="18"/>
        <v>#REF!</v>
      </c>
      <c r="DB25" s="29"/>
      <c r="DC25" s="84" t="e">
        <f t="shared" si="40"/>
        <v>#VALUE!</v>
      </c>
      <c r="DD25" s="85" t="e">
        <f t="shared" si="41"/>
        <v>#VALUE!</v>
      </c>
      <c r="DE25" s="84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25" s="85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</row>
    <row r="26" spans="1:110" s="13" customFormat="1" ht="36" customHeight="1" x14ac:dyDescent="0.25">
      <c r="A26" s="47"/>
      <c r="B26" s="170"/>
      <c r="C26" s="170"/>
      <c r="D26" s="170"/>
      <c r="E26" s="170"/>
      <c r="F26" s="170"/>
      <c r="G26" s="170"/>
      <c r="H26" s="170"/>
      <c r="I26" s="200" t="str">
        <f t="shared" si="19"/>
        <v/>
      </c>
      <c r="J26" s="10" t="e">
        <f>CONCATENATE(#REF!,"-","TX")</f>
        <v>#REF!</v>
      </c>
      <c r="K26" s="10" t="e">
        <f>CONCATENATE(#REF!,"-","RX")</f>
        <v>#REF!</v>
      </c>
      <c r="L26" s="170"/>
      <c r="M26" s="171"/>
      <c r="N26" s="171"/>
      <c r="O26" s="171"/>
      <c r="P26" s="47"/>
      <c r="Q26" s="171"/>
      <c r="R26" s="171"/>
      <c r="S26" s="170" t="s">
        <v>156</v>
      </c>
      <c r="T26" s="47"/>
      <c r="U26" s="163" t="str">
        <f>IF(T26="","",VLOOKUP($T26,'FO-DRE-01'!$A$7:$Q$10002,2,FALSE))</f>
        <v/>
      </c>
      <c r="V26" s="163" t="str">
        <f>IF(T26="","",VLOOKUP($T26,'FO-DRE-01'!$A$7:$Q$10002,3,FALSE))</f>
        <v/>
      </c>
      <c r="W26" s="163" t="str">
        <f>IF(T26="","",VLOOKUP($T26,'FO-DRE-01'!$A$7:$Q$10002,4,FALSE))</f>
        <v/>
      </c>
      <c r="X26" s="163" t="str">
        <f>IF(T26="","",VLOOKUP($T26,'FO-DRE-01'!$A$7:$Q$10002,6,FALSE))</f>
        <v/>
      </c>
      <c r="Y26" s="163" t="str">
        <f>IF(T26="","",VLOOKUP($T26,'FO-DRE-01'!$A$7:$Q$10002,7,FALSE))</f>
        <v/>
      </c>
      <c r="Z26" s="163" t="str">
        <f>IF(T26="","",VLOOKUP($T26,'FO-DRE-01'!$A$7:$Q$10002,8,FALSE))</f>
        <v/>
      </c>
      <c r="AA26" s="163" t="str">
        <f>IF(T26="","",VLOOKUP($T26,'FO-DRE-01'!$A$7:$Q$10002,10,FALSE))</f>
        <v/>
      </c>
      <c r="AB26" s="163" t="str">
        <f>IF(T26="","",VLOOKUP($T26,'FO-DRE-01'!$A$7:$Q$10002,11,FALSE))</f>
        <v/>
      </c>
      <c r="AC26" s="163" t="str">
        <f>IF(T26="","",VLOOKUP($T26,'FO-DRE-01'!$A$7:$Q$10002,12,FALSE))</f>
        <v/>
      </c>
      <c r="AD26" s="163" t="str">
        <f>IF(T26="","",VLOOKUP($T26,'FO-DRE-01'!$A$7:$Q$10002,13,FALSE))</f>
        <v/>
      </c>
      <c r="AE26" s="178" t="str">
        <f>IF(T26="","",VLOOKUP($T26,'FO-DRE-01'!$A$7:$Q$10002,14,FALSE))</f>
        <v/>
      </c>
      <c r="AF26" s="163" t="str">
        <f>IF(T26="","",VLOOKUP($T26,'FO-DRE-01'!$A$7:$Q$10002,15,FALSE))</f>
        <v/>
      </c>
      <c r="AG26" s="163" t="str">
        <f>IF(T26="","",VLOOKUP($T26,'FO-DRE-01'!$A$7:$Q$10002,16,FALSE))</f>
        <v/>
      </c>
      <c r="AH26" s="163" t="str">
        <f>IF(T26="","",VLOOKUP($T26,'FO-DRE-01'!$A$7:$Q$10002,17,FALSE))</f>
        <v/>
      </c>
      <c r="AI26" s="177" t="s">
        <v>17</v>
      </c>
      <c r="AJ26" s="175"/>
      <c r="AK26" s="175"/>
      <c r="AL26" s="175"/>
      <c r="AM26" s="175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12" t="e">
        <f t="shared" si="31"/>
        <v>#VALUE!</v>
      </c>
      <c r="AZ26" s="12" t="e">
        <f t="shared" si="32"/>
        <v>#VALUE!</v>
      </c>
      <c r="BA26" s="13">
        <f t="shared" si="33"/>
        <v>5000</v>
      </c>
      <c r="BC26" s="29"/>
      <c r="BD26" s="43">
        <v>18</v>
      </c>
      <c r="BE26" s="43" t="str">
        <f t="shared" si="0"/>
        <v/>
      </c>
      <c r="BF26" s="220" t="str">
        <f t="shared" si="1"/>
        <v>F/D</v>
      </c>
      <c r="BG26" s="221" t="str">
        <f>IF(OR(F27="",AL26="",AT26=""),"F/D",IF(BR26&gt;BI26,"SI",""))</f>
        <v>F/D</v>
      </c>
      <c r="BH26" s="217" t="str">
        <f t="shared" si="2"/>
        <v/>
      </c>
      <c r="BI26" s="212" t="str">
        <f t="shared" si="3"/>
        <v/>
      </c>
      <c r="BJ26" s="211" t="str">
        <f t="shared" si="4"/>
        <v/>
      </c>
      <c r="BK26" s="208" t="str">
        <f t="shared" si="5"/>
        <v/>
      </c>
      <c r="BL26" s="208" t="str">
        <f t="shared" si="6"/>
        <v/>
      </c>
      <c r="BM26" s="208" t="str">
        <f t="shared" si="7"/>
        <v/>
      </c>
      <c r="BN26" s="214" t="str">
        <f t="shared" si="8"/>
        <v/>
      </c>
      <c r="BO26" s="215" t="str">
        <f t="shared" si="15"/>
        <v/>
      </c>
      <c r="BP26" s="208" t="str">
        <f t="shared" si="9"/>
        <v/>
      </c>
      <c r="BQ26" s="209" t="str">
        <f t="shared" si="16"/>
        <v/>
      </c>
      <c r="BR26" s="211" t="str">
        <f t="shared" si="10"/>
        <v/>
      </c>
      <c r="BS26" s="208" t="str">
        <f t="shared" si="11"/>
        <v/>
      </c>
      <c r="BT26" s="208" t="str">
        <f t="shared" si="12"/>
        <v/>
      </c>
      <c r="BU26" s="208" t="str">
        <f t="shared" si="13"/>
        <v/>
      </c>
      <c r="BV26" s="209" t="str">
        <f t="shared" si="14"/>
        <v/>
      </c>
      <c r="BW26" s="179"/>
      <c r="BX26" s="180"/>
      <c r="BY26" s="50" t="str">
        <f t="shared" si="34"/>
        <v/>
      </c>
      <c r="BZ26" s="50" t="str">
        <f t="shared" si="35"/>
        <v/>
      </c>
      <c r="CA26" s="51">
        <f>VLOOKUP(AT26,Hoja1!$X$5:$Z$5390,3,TRUE)</f>
        <v>1</v>
      </c>
      <c r="CB26" s="50" t="str">
        <f t="shared" si="36"/>
        <v/>
      </c>
      <c r="CC26" s="51">
        <f>VLOOKUP(AT26,Hoja1!$AF$5:$AH$5390,3,TRUE)</f>
        <v>5.000000000000001E-2</v>
      </c>
      <c r="CD26" s="50" t="str">
        <f>IF(L26=$CD$8, IF(AND(#REF!="Punto - Punto",AL26&lt;=CE26,AL26&lt;&gt;"",AT26&lt;&gt;"",BQ26&lt;=0.2),"CORRECTO", IF(AND(#REF!="Punto - Multipunto",AL26&lt;=CF26,AL26&lt;&gt;"",AT26&lt;&gt;"",BQ26&lt;=1),"CORRECTO","ERROR")),"")</f>
        <v/>
      </c>
      <c r="CE26" s="51">
        <f>VLOOKUP(AT26,Hoja1!$AF$5:$AH$5390,3,TRUE)</f>
        <v>5.000000000000001E-2</v>
      </c>
      <c r="CF26" s="51">
        <f>VLOOKUP(AT26,Hoja1!$AJ$5:$AL$5390,3,TRUE)</f>
        <v>0.25</v>
      </c>
      <c r="CG26" s="50" t="str">
        <f t="shared" si="37"/>
        <v/>
      </c>
      <c r="CH26" s="51">
        <f>VLOOKUP(AT26,Hoja1!$AJ$5:$AL$5390,3,TRUE)</f>
        <v>0.25</v>
      </c>
      <c r="CI26" s="50" t="str">
        <f t="shared" si="38"/>
        <v/>
      </c>
      <c r="CJ26" s="50">
        <f>VLOOKUP(AT26,Hoja1!$AB$5:$AD$5390,3,TRUE)</f>
        <v>1</v>
      </c>
      <c r="CK26" s="50" t="str">
        <f t="shared" si="39"/>
        <v>CORRECTO</v>
      </c>
      <c r="CL26" s="50">
        <f t="shared" si="17"/>
        <v>0</v>
      </c>
      <c r="CM26" s="30"/>
      <c r="CN26" s="50" t="str">
        <f>IF(L26=$CN$8,IF(AND(#REF!&lt;=0.25,#REF!&lt;&gt;""),"CORRECTO","ERROR"),"")</f>
        <v/>
      </c>
      <c r="CO26" s="50" t="str">
        <f>IF(L26=$CO$8,IF(AND(#REF!&lt;=CP26,#REF!&lt;&gt;"",#REF!&lt;&gt;""),"CORRECTO","ERROR"),"")</f>
        <v/>
      </c>
      <c r="CP26" s="51" t="e">
        <f>VLOOKUP(#REF!,Hoja1!$X$5:$Z$5390,3,TRUE)</f>
        <v>#REF!</v>
      </c>
      <c r="CQ26" s="50" t="str">
        <f>IF(L26=$CQ$8,IF(AND(#REF!&lt;=CR26,#REF!&lt;&gt;"",#REF!&lt;&gt;"",#REF!&lt;=0.2),"CORRECTO","ERROR"),"")</f>
        <v/>
      </c>
      <c r="CR26" s="51" t="e">
        <f>VLOOKUP(#REF!,Hoja1!$AF$5:$AH$5390,3,TRUE)</f>
        <v>#REF!</v>
      </c>
      <c r="CS26" s="50" t="str">
        <f>IF(L26=$CS$8, IF(AND(#REF!="Punto - Punto",#REF!&lt;=CT26,#REF!&lt;&gt;"",#REF!&lt;&gt;"",#REF!&lt;=0.2),"CORRECTO", IF(AND(#REF!="Punto - Multipunto",#REF!&lt;=CU26,#REF!&lt;&gt;"",#REF!&lt;&gt;"",#REF!&lt;=1),"CORRECTO","ERROR")),"")</f>
        <v/>
      </c>
      <c r="CT26" s="51" t="e">
        <f>VLOOKUP(#REF!,Hoja1!$AF$5:$AH$5390,3,TRUE)</f>
        <v>#REF!</v>
      </c>
      <c r="CU26" s="51" t="e">
        <f>VLOOKUP(#REF!,Hoja1!$AJ$5:$AL$5390,3,TRUE)</f>
        <v>#REF!</v>
      </c>
      <c r="CV26" s="50" t="str">
        <f>IF(L26=$CV$8,IF(AND(#REF!&lt;=CW26,#REF!&lt;&gt;"",#REF!&lt;&gt;"",#REF!&lt;=1),"CORRECTO","ERROR"),"")</f>
        <v/>
      </c>
      <c r="CW26" s="51" t="e">
        <f>VLOOKUP(#REF!,Hoja1!$AJ$5:$AL$5390,3,TRUE)</f>
        <v>#REF!</v>
      </c>
      <c r="CX26" s="50" t="str">
        <f>IF(L26=$CX$8,IF(AND(#REF!&lt;=CY26,#REF!&lt;&gt;"",#REF!&lt;&gt;""),"CORRECTO","ERROR"),"")</f>
        <v/>
      </c>
      <c r="CY26" s="29" t="e">
        <f>VLOOKUP(#REF!,Hoja1!$AB$5:$AD$5390,3,TRUE)</f>
        <v>#REF!</v>
      </c>
      <c r="CZ26" s="29" t="e">
        <f>IF(#REF!&lt;=#REF!,"CORRECTO","ERROR")</f>
        <v>#REF!</v>
      </c>
      <c r="DA26" s="29" t="e">
        <f t="shared" si="18"/>
        <v>#REF!</v>
      </c>
      <c r="DB26" s="29"/>
      <c r="DC26" s="84" t="e">
        <f t="shared" si="40"/>
        <v>#VALUE!</v>
      </c>
      <c r="DD26" s="85" t="e">
        <f t="shared" si="41"/>
        <v>#VALUE!</v>
      </c>
      <c r="DE26" s="84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26" s="85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</row>
    <row r="27" spans="1:110" s="13" customFormat="1" ht="36" customHeight="1" x14ac:dyDescent="0.25">
      <c r="A27" s="47"/>
      <c r="B27" s="170"/>
      <c r="C27" s="170"/>
      <c r="D27" s="170"/>
      <c r="E27" s="170"/>
      <c r="F27" s="170"/>
      <c r="G27" s="170"/>
      <c r="H27" s="170"/>
      <c r="I27" s="200" t="str">
        <f t="shared" si="19"/>
        <v/>
      </c>
      <c r="J27" s="10" t="e">
        <f>CONCATENATE(#REF!,"-","TX")</f>
        <v>#REF!</v>
      </c>
      <c r="K27" s="10" t="e">
        <f>CONCATENATE(#REF!,"-","RX")</f>
        <v>#REF!</v>
      </c>
      <c r="L27" s="170"/>
      <c r="M27" s="171"/>
      <c r="N27" s="171"/>
      <c r="O27" s="171"/>
      <c r="P27" s="47"/>
      <c r="Q27" s="171"/>
      <c r="R27" s="171"/>
      <c r="S27" s="170" t="s">
        <v>156</v>
      </c>
      <c r="T27" s="47"/>
      <c r="U27" s="163" t="str">
        <f>IF(T27="","",VLOOKUP($T27,'FO-DRE-01'!$A$7:$Q$10002,2,FALSE))</f>
        <v/>
      </c>
      <c r="V27" s="163" t="str">
        <f>IF(T27="","",VLOOKUP($T27,'FO-DRE-01'!$A$7:$Q$10002,3,FALSE))</f>
        <v/>
      </c>
      <c r="W27" s="163" t="str">
        <f>IF(T27="","",VLOOKUP($T27,'FO-DRE-01'!$A$7:$Q$10002,4,FALSE))</f>
        <v/>
      </c>
      <c r="X27" s="163" t="str">
        <f>IF(T27="","",VLOOKUP($T27,'FO-DRE-01'!$A$7:$Q$10002,6,FALSE))</f>
        <v/>
      </c>
      <c r="Y27" s="163" t="str">
        <f>IF(T27="","",VLOOKUP($T27,'FO-DRE-01'!$A$7:$Q$10002,7,FALSE))</f>
        <v/>
      </c>
      <c r="Z27" s="163" t="str">
        <f>IF(T27="","",VLOOKUP($T27,'FO-DRE-01'!$A$7:$Q$10002,8,FALSE))</f>
        <v/>
      </c>
      <c r="AA27" s="163" t="str">
        <f>IF(T27="","",VLOOKUP($T27,'FO-DRE-01'!$A$7:$Q$10002,10,FALSE))</f>
        <v/>
      </c>
      <c r="AB27" s="163" t="str">
        <f>IF(T27="","",VLOOKUP($T27,'FO-DRE-01'!$A$7:$Q$10002,11,FALSE))</f>
        <v/>
      </c>
      <c r="AC27" s="163" t="str">
        <f>IF(T27="","",VLOOKUP($T27,'FO-DRE-01'!$A$7:$Q$10002,12,FALSE))</f>
        <v/>
      </c>
      <c r="AD27" s="163" t="str">
        <f>IF(T27="","",VLOOKUP($T27,'FO-DRE-01'!$A$7:$Q$10002,13,FALSE))</f>
        <v/>
      </c>
      <c r="AE27" s="178" t="str">
        <f>IF(T27="","",VLOOKUP($T27,'FO-DRE-01'!$A$7:$Q$10002,14,FALSE))</f>
        <v/>
      </c>
      <c r="AF27" s="163" t="str">
        <f>IF(T27="","",VLOOKUP($T27,'FO-DRE-01'!$A$7:$Q$10002,15,FALSE))</f>
        <v/>
      </c>
      <c r="AG27" s="163" t="str">
        <f>IF(T27="","",VLOOKUP($T27,'FO-DRE-01'!$A$7:$Q$10002,16,FALSE))</f>
        <v/>
      </c>
      <c r="AH27" s="163" t="str">
        <f>IF(T27="","",VLOOKUP($T27,'FO-DRE-01'!$A$7:$Q$10002,17,FALSE))</f>
        <v/>
      </c>
      <c r="AI27" s="177" t="s">
        <v>17</v>
      </c>
      <c r="AJ27" s="175"/>
      <c r="AK27" s="175"/>
      <c r="AL27" s="175"/>
      <c r="AM27" s="175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12" t="e">
        <f t="shared" si="31"/>
        <v>#VALUE!</v>
      </c>
      <c r="AZ27" s="12" t="e">
        <f t="shared" si="32"/>
        <v>#VALUE!</v>
      </c>
      <c r="BA27" s="13">
        <f t="shared" si="33"/>
        <v>5000</v>
      </c>
      <c r="BC27" s="29"/>
      <c r="BD27" s="43">
        <v>19</v>
      </c>
      <c r="BE27" s="43" t="str">
        <f t="shared" si="0"/>
        <v/>
      </c>
      <c r="BF27" s="220" t="str">
        <f t="shared" si="1"/>
        <v>F/D</v>
      </c>
      <c r="BG27" s="221" t="str">
        <f>IF(OR(F27="",AL27="",AT27=""),"F/D",IF(BR27&gt;BI27,"SI",""))</f>
        <v>F/D</v>
      </c>
      <c r="BH27" s="217" t="str">
        <f t="shared" si="2"/>
        <v/>
      </c>
      <c r="BI27" s="212" t="str">
        <f t="shared" si="3"/>
        <v/>
      </c>
      <c r="BJ27" s="211" t="str">
        <f t="shared" si="4"/>
        <v/>
      </c>
      <c r="BK27" s="208" t="str">
        <f t="shared" si="5"/>
        <v/>
      </c>
      <c r="BL27" s="208" t="str">
        <f t="shared" si="6"/>
        <v/>
      </c>
      <c r="BM27" s="208" t="str">
        <f t="shared" si="7"/>
        <v/>
      </c>
      <c r="BN27" s="214" t="str">
        <f t="shared" si="8"/>
        <v/>
      </c>
      <c r="BO27" s="215" t="str">
        <f t="shared" si="15"/>
        <v/>
      </c>
      <c r="BP27" s="208" t="str">
        <f t="shared" si="9"/>
        <v/>
      </c>
      <c r="BQ27" s="209" t="str">
        <f t="shared" si="16"/>
        <v/>
      </c>
      <c r="BR27" s="211" t="str">
        <f t="shared" si="10"/>
        <v/>
      </c>
      <c r="BS27" s="208" t="str">
        <f t="shared" si="11"/>
        <v/>
      </c>
      <c r="BT27" s="208" t="str">
        <f t="shared" si="12"/>
        <v/>
      </c>
      <c r="BU27" s="208" t="str">
        <f t="shared" si="13"/>
        <v/>
      </c>
      <c r="BV27" s="209" t="str">
        <f t="shared" si="14"/>
        <v/>
      </c>
      <c r="BW27" s="179"/>
      <c r="BX27" s="180"/>
      <c r="BY27" s="50" t="str">
        <f t="shared" si="34"/>
        <v/>
      </c>
      <c r="BZ27" s="50" t="str">
        <f t="shared" si="35"/>
        <v/>
      </c>
      <c r="CA27" s="51">
        <f>VLOOKUP(AT27,Hoja1!$X$5:$Z$5390,3,TRUE)</f>
        <v>1</v>
      </c>
      <c r="CB27" s="50" t="str">
        <f t="shared" si="36"/>
        <v/>
      </c>
      <c r="CC27" s="51">
        <f>VLOOKUP(AT27,Hoja1!$AF$5:$AH$5390,3,TRUE)</f>
        <v>5.000000000000001E-2</v>
      </c>
      <c r="CD27" s="50" t="str">
        <f>IF(L27=$CD$8, IF(AND(#REF!="Punto - Punto",AL27&lt;=CE27,AL27&lt;&gt;"",AT27&lt;&gt;"",BQ27&lt;=0.2),"CORRECTO", IF(AND(#REF!="Punto - Multipunto",AL27&lt;=CF27,AL27&lt;&gt;"",AT27&lt;&gt;"",BQ27&lt;=1),"CORRECTO","ERROR")),"")</f>
        <v/>
      </c>
      <c r="CE27" s="51">
        <f>VLOOKUP(AT27,Hoja1!$AF$5:$AH$5390,3,TRUE)</f>
        <v>5.000000000000001E-2</v>
      </c>
      <c r="CF27" s="51">
        <f>VLOOKUP(AT27,Hoja1!$AJ$5:$AL$5390,3,TRUE)</f>
        <v>0.25</v>
      </c>
      <c r="CG27" s="50" t="str">
        <f t="shared" si="37"/>
        <v/>
      </c>
      <c r="CH27" s="51">
        <f>VLOOKUP(AT27,Hoja1!$AJ$5:$AL$5390,3,TRUE)</f>
        <v>0.25</v>
      </c>
      <c r="CI27" s="50" t="str">
        <f t="shared" si="38"/>
        <v/>
      </c>
      <c r="CJ27" s="50">
        <f>VLOOKUP(AT27,Hoja1!$AB$5:$AD$5390,3,TRUE)</f>
        <v>1</v>
      </c>
      <c r="CK27" s="50" t="str">
        <f t="shared" si="39"/>
        <v>CORRECTO</v>
      </c>
      <c r="CL27" s="50">
        <f t="shared" si="17"/>
        <v>0</v>
      </c>
      <c r="CM27" s="30"/>
      <c r="CN27" s="50" t="str">
        <f>IF(L27=$CN$8,IF(AND(#REF!&lt;=0.25,#REF!&lt;&gt;""),"CORRECTO","ERROR"),"")</f>
        <v/>
      </c>
      <c r="CO27" s="50" t="str">
        <f>IF(L27=$CO$8,IF(AND(#REF!&lt;=CP27,#REF!&lt;&gt;"",#REF!&lt;&gt;""),"CORRECTO","ERROR"),"")</f>
        <v/>
      </c>
      <c r="CP27" s="51" t="e">
        <f>VLOOKUP(#REF!,Hoja1!$X$5:$Z$5390,3,TRUE)</f>
        <v>#REF!</v>
      </c>
      <c r="CQ27" s="50" t="str">
        <f>IF(L27=$CQ$8,IF(AND(#REF!&lt;=CR27,#REF!&lt;&gt;"",#REF!&lt;&gt;"",#REF!&lt;=0.2),"CORRECTO","ERROR"),"")</f>
        <v/>
      </c>
      <c r="CR27" s="51" t="e">
        <f>VLOOKUP(#REF!,Hoja1!$AF$5:$AH$5390,3,TRUE)</f>
        <v>#REF!</v>
      </c>
      <c r="CS27" s="50" t="str">
        <f>IF(L27=$CS$8, IF(AND(#REF!="Punto - Punto",#REF!&lt;=CT27,#REF!&lt;&gt;"",#REF!&lt;&gt;"",#REF!&lt;=0.2),"CORRECTO", IF(AND(#REF!="Punto - Multipunto",#REF!&lt;=CU27,#REF!&lt;&gt;"",#REF!&lt;&gt;"",#REF!&lt;=1),"CORRECTO","ERROR")),"")</f>
        <v/>
      </c>
      <c r="CT27" s="51" t="e">
        <f>VLOOKUP(#REF!,Hoja1!$AF$5:$AH$5390,3,TRUE)</f>
        <v>#REF!</v>
      </c>
      <c r="CU27" s="51" t="e">
        <f>VLOOKUP(#REF!,Hoja1!$AJ$5:$AL$5390,3,TRUE)</f>
        <v>#REF!</v>
      </c>
      <c r="CV27" s="50" t="str">
        <f>IF(L27=$CV$8,IF(AND(#REF!&lt;=CW27,#REF!&lt;&gt;"",#REF!&lt;&gt;"",#REF!&lt;=1),"CORRECTO","ERROR"),"")</f>
        <v/>
      </c>
      <c r="CW27" s="51" t="e">
        <f>VLOOKUP(#REF!,Hoja1!$AJ$5:$AL$5390,3,TRUE)</f>
        <v>#REF!</v>
      </c>
      <c r="CX27" s="50" t="str">
        <f>IF(L27=$CX$8,IF(AND(#REF!&lt;=CY27,#REF!&lt;&gt;"",#REF!&lt;&gt;""),"CORRECTO","ERROR"),"")</f>
        <v/>
      </c>
      <c r="CY27" s="29" t="e">
        <f>VLOOKUP(#REF!,Hoja1!$AB$5:$AD$5390,3,TRUE)</f>
        <v>#REF!</v>
      </c>
      <c r="CZ27" s="29" t="e">
        <f>IF(#REF!&lt;=#REF!,"CORRECTO","ERROR")</f>
        <v>#REF!</v>
      </c>
      <c r="DA27" s="29" t="e">
        <f t="shared" si="18"/>
        <v>#REF!</v>
      </c>
      <c r="DB27" s="29"/>
      <c r="DC27" s="84" t="e">
        <f t="shared" si="40"/>
        <v>#VALUE!</v>
      </c>
      <c r="DD27" s="85" t="e">
        <f t="shared" si="41"/>
        <v>#VALUE!</v>
      </c>
      <c r="DE27" s="84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27" s="85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</row>
    <row r="28" spans="1:110" s="13" customFormat="1" ht="36" customHeight="1" x14ac:dyDescent="0.25">
      <c r="A28" s="47"/>
      <c r="B28" s="170"/>
      <c r="C28" s="170"/>
      <c r="D28" s="170"/>
      <c r="E28" s="170"/>
      <c r="F28" s="170"/>
      <c r="G28" s="170"/>
      <c r="H28" s="170"/>
      <c r="I28" s="200" t="str">
        <f t="shared" si="19"/>
        <v/>
      </c>
      <c r="J28" s="10" t="e">
        <f>CONCATENATE(#REF!,"-","TX")</f>
        <v>#REF!</v>
      </c>
      <c r="K28" s="10" t="e">
        <f>CONCATENATE(#REF!,"-","RX")</f>
        <v>#REF!</v>
      </c>
      <c r="L28" s="170"/>
      <c r="M28" s="171"/>
      <c r="N28" s="171"/>
      <c r="O28" s="171"/>
      <c r="P28" s="47"/>
      <c r="Q28" s="171"/>
      <c r="R28" s="171"/>
      <c r="S28" s="170" t="s">
        <v>156</v>
      </c>
      <c r="T28" s="47"/>
      <c r="U28" s="163" t="str">
        <f>IF(T28="","",VLOOKUP($T28,'FO-DRE-01'!$A$7:$Q$10002,2,FALSE))</f>
        <v/>
      </c>
      <c r="V28" s="163" t="str">
        <f>IF(T28="","",VLOOKUP($T28,'FO-DRE-01'!$A$7:$Q$10002,3,FALSE))</f>
        <v/>
      </c>
      <c r="W28" s="163" t="str">
        <f>IF(T28="","",VLOOKUP($T28,'FO-DRE-01'!$A$7:$Q$10002,4,FALSE))</f>
        <v/>
      </c>
      <c r="X28" s="163" t="str">
        <f>IF(T28="","",VLOOKUP($T28,'FO-DRE-01'!$A$7:$Q$10002,6,FALSE))</f>
        <v/>
      </c>
      <c r="Y28" s="163" t="str">
        <f>IF(T28="","",VLOOKUP($T28,'FO-DRE-01'!$A$7:$Q$10002,7,FALSE))</f>
        <v/>
      </c>
      <c r="Z28" s="163" t="str">
        <f>IF(T28="","",VLOOKUP($T28,'FO-DRE-01'!$A$7:$Q$10002,8,FALSE))</f>
        <v/>
      </c>
      <c r="AA28" s="163" t="str">
        <f>IF(T28="","",VLOOKUP($T28,'FO-DRE-01'!$A$7:$Q$10002,10,FALSE))</f>
        <v/>
      </c>
      <c r="AB28" s="163" t="str">
        <f>IF(T28="","",VLOOKUP($T28,'FO-DRE-01'!$A$7:$Q$10002,11,FALSE))</f>
        <v/>
      </c>
      <c r="AC28" s="163" t="str">
        <f>IF(T28="","",VLOOKUP($T28,'FO-DRE-01'!$A$7:$Q$10002,12,FALSE))</f>
        <v/>
      </c>
      <c r="AD28" s="163" t="str">
        <f>IF(T28="","",VLOOKUP($T28,'FO-DRE-01'!$A$7:$Q$10002,13,FALSE))</f>
        <v/>
      </c>
      <c r="AE28" s="178" t="str">
        <f>IF(T28="","",VLOOKUP($T28,'FO-DRE-01'!$A$7:$Q$10002,14,FALSE))</f>
        <v/>
      </c>
      <c r="AF28" s="163" t="str">
        <f>IF(T28="","",VLOOKUP($T28,'FO-DRE-01'!$A$7:$Q$10002,15,FALSE))</f>
        <v/>
      </c>
      <c r="AG28" s="163" t="str">
        <f>IF(T28="","",VLOOKUP($T28,'FO-DRE-01'!$A$7:$Q$10002,16,FALSE))</f>
        <v/>
      </c>
      <c r="AH28" s="163" t="str">
        <f>IF(T28="","",VLOOKUP($T28,'FO-DRE-01'!$A$7:$Q$10002,17,FALSE))</f>
        <v/>
      </c>
      <c r="AI28" s="177" t="s">
        <v>17</v>
      </c>
      <c r="AJ28" s="175"/>
      <c r="AK28" s="175"/>
      <c r="AL28" s="175"/>
      <c r="AM28" s="175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12" t="e">
        <f t="shared" si="31"/>
        <v>#VALUE!</v>
      </c>
      <c r="AZ28" s="12" t="e">
        <f t="shared" si="32"/>
        <v>#VALUE!</v>
      </c>
      <c r="BA28" s="13">
        <f t="shared" si="33"/>
        <v>5000</v>
      </c>
      <c r="BC28" s="29"/>
      <c r="BD28" s="43">
        <v>20</v>
      </c>
      <c r="BE28" s="43" t="str">
        <f t="shared" si="0"/>
        <v/>
      </c>
      <c r="BF28" s="220" t="str">
        <f t="shared" si="1"/>
        <v>F/D</v>
      </c>
      <c r="BG28" s="221" t="str">
        <f>IF(OR(F29="",AL28="",AT28=""),"F/D",IF(BR28&gt;BI28,"SI",""))</f>
        <v>F/D</v>
      </c>
      <c r="BH28" s="217" t="str">
        <f t="shared" si="2"/>
        <v/>
      </c>
      <c r="BI28" s="212" t="str">
        <f t="shared" si="3"/>
        <v/>
      </c>
      <c r="BJ28" s="211" t="str">
        <f t="shared" si="4"/>
        <v/>
      </c>
      <c r="BK28" s="208" t="str">
        <f t="shared" si="5"/>
        <v/>
      </c>
      <c r="BL28" s="208" t="str">
        <f t="shared" si="6"/>
        <v/>
      </c>
      <c r="BM28" s="208" t="str">
        <f t="shared" si="7"/>
        <v/>
      </c>
      <c r="BN28" s="214" t="str">
        <f t="shared" si="8"/>
        <v/>
      </c>
      <c r="BO28" s="215" t="str">
        <f t="shared" si="15"/>
        <v/>
      </c>
      <c r="BP28" s="208" t="str">
        <f t="shared" si="9"/>
        <v/>
      </c>
      <c r="BQ28" s="209" t="str">
        <f t="shared" si="16"/>
        <v/>
      </c>
      <c r="BR28" s="211" t="str">
        <f t="shared" si="10"/>
        <v/>
      </c>
      <c r="BS28" s="208" t="str">
        <f t="shared" si="11"/>
        <v/>
      </c>
      <c r="BT28" s="208" t="str">
        <f t="shared" si="12"/>
        <v/>
      </c>
      <c r="BU28" s="208" t="str">
        <f t="shared" si="13"/>
        <v/>
      </c>
      <c r="BV28" s="209" t="str">
        <f t="shared" si="14"/>
        <v/>
      </c>
      <c r="BW28" s="179"/>
      <c r="BX28" s="180"/>
      <c r="BY28" s="50" t="str">
        <f t="shared" si="34"/>
        <v/>
      </c>
      <c r="BZ28" s="50" t="str">
        <f t="shared" si="35"/>
        <v/>
      </c>
      <c r="CA28" s="51">
        <f>VLOOKUP(AT28,Hoja1!$X$5:$Z$5390,3,TRUE)</f>
        <v>1</v>
      </c>
      <c r="CB28" s="50" t="str">
        <f t="shared" si="36"/>
        <v/>
      </c>
      <c r="CC28" s="51">
        <f>VLOOKUP(AT28,Hoja1!$AF$5:$AH$5390,3,TRUE)</f>
        <v>5.000000000000001E-2</v>
      </c>
      <c r="CD28" s="50" t="str">
        <f>IF(L28=$CD$8, IF(AND(#REF!="Punto - Punto",AL28&lt;=CE28,AL28&lt;&gt;"",AT28&lt;&gt;"",BQ28&lt;=0.2),"CORRECTO", IF(AND(#REF!="Punto - Multipunto",AL28&lt;=CF28,AL28&lt;&gt;"",AT28&lt;&gt;"",BQ28&lt;=1),"CORRECTO","ERROR")),"")</f>
        <v/>
      </c>
      <c r="CE28" s="51">
        <f>VLOOKUP(AT28,Hoja1!$AF$5:$AH$5390,3,TRUE)</f>
        <v>5.000000000000001E-2</v>
      </c>
      <c r="CF28" s="51">
        <f>VLOOKUP(AT28,Hoja1!$AJ$5:$AL$5390,3,TRUE)</f>
        <v>0.25</v>
      </c>
      <c r="CG28" s="50" t="str">
        <f t="shared" si="37"/>
        <v/>
      </c>
      <c r="CH28" s="51">
        <f>VLOOKUP(AT28,Hoja1!$AJ$5:$AL$5390,3,TRUE)</f>
        <v>0.25</v>
      </c>
      <c r="CI28" s="50" t="str">
        <f t="shared" si="38"/>
        <v/>
      </c>
      <c r="CJ28" s="50">
        <f>VLOOKUP(AT28,Hoja1!$AB$5:$AD$5390,3,TRUE)</f>
        <v>1</v>
      </c>
      <c r="CK28" s="50" t="str">
        <f t="shared" si="39"/>
        <v>CORRECTO</v>
      </c>
      <c r="CL28" s="50">
        <f t="shared" si="17"/>
        <v>0</v>
      </c>
      <c r="CM28" s="30"/>
      <c r="CN28" s="50" t="str">
        <f>IF(L28=$CN$8,IF(AND(#REF!&lt;=0.25,#REF!&lt;&gt;""),"CORRECTO","ERROR"),"")</f>
        <v/>
      </c>
      <c r="CO28" s="50" t="str">
        <f>IF(L28=$CO$8,IF(AND(#REF!&lt;=CP28,#REF!&lt;&gt;"",#REF!&lt;&gt;""),"CORRECTO","ERROR"),"")</f>
        <v/>
      </c>
      <c r="CP28" s="51" t="e">
        <f>VLOOKUP(#REF!,Hoja1!$X$5:$Z$5390,3,TRUE)</f>
        <v>#REF!</v>
      </c>
      <c r="CQ28" s="50" t="str">
        <f>IF(L28=$CQ$8,IF(AND(#REF!&lt;=CR28,#REF!&lt;&gt;"",#REF!&lt;&gt;"",#REF!&lt;=0.2),"CORRECTO","ERROR"),"")</f>
        <v/>
      </c>
      <c r="CR28" s="51" t="e">
        <f>VLOOKUP(#REF!,Hoja1!$AF$5:$AH$5390,3,TRUE)</f>
        <v>#REF!</v>
      </c>
      <c r="CS28" s="50" t="str">
        <f>IF(L28=$CS$8, IF(AND(#REF!="Punto - Punto",#REF!&lt;=CT28,#REF!&lt;&gt;"",#REF!&lt;&gt;"",#REF!&lt;=0.2),"CORRECTO", IF(AND(#REF!="Punto - Multipunto",#REF!&lt;=CU28,#REF!&lt;&gt;"",#REF!&lt;&gt;"",#REF!&lt;=1),"CORRECTO","ERROR")),"")</f>
        <v/>
      </c>
      <c r="CT28" s="51" t="e">
        <f>VLOOKUP(#REF!,Hoja1!$AF$5:$AH$5390,3,TRUE)</f>
        <v>#REF!</v>
      </c>
      <c r="CU28" s="51" t="e">
        <f>VLOOKUP(#REF!,Hoja1!$AJ$5:$AL$5390,3,TRUE)</f>
        <v>#REF!</v>
      </c>
      <c r="CV28" s="50" t="str">
        <f>IF(L28=$CV$8,IF(AND(#REF!&lt;=CW28,#REF!&lt;&gt;"",#REF!&lt;&gt;"",#REF!&lt;=1),"CORRECTO","ERROR"),"")</f>
        <v/>
      </c>
      <c r="CW28" s="51" t="e">
        <f>VLOOKUP(#REF!,Hoja1!$AJ$5:$AL$5390,3,TRUE)</f>
        <v>#REF!</v>
      </c>
      <c r="CX28" s="50" t="str">
        <f>IF(L28=$CX$8,IF(AND(#REF!&lt;=CY28,#REF!&lt;&gt;"",#REF!&lt;&gt;""),"CORRECTO","ERROR"),"")</f>
        <v/>
      </c>
      <c r="CY28" s="29" t="e">
        <f>VLOOKUP(#REF!,Hoja1!$AB$5:$AD$5390,3,TRUE)</f>
        <v>#REF!</v>
      </c>
      <c r="CZ28" s="29" t="e">
        <f>IF(#REF!&lt;=#REF!,"CORRECTO","ERROR")</f>
        <v>#REF!</v>
      </c>
      <c r="DA28" s="29" t="e">
        <f t="shared" si="18"/>
        <v>#REF!</v>
      </c>
      <c r="DB28" s="29"/>
      <c r="DC28" s="84" t="e">
        <f t="shared" si="40"/>
        <v>#VALUE!</v>
      </c>
      <c r="DD28" s="85" t="e">
        <f t="shared" si="41"/>
        <v>#VALUE!</v>
      </c>
      <c r="DE28" s="84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28" s="85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</row>
    <row r="29" spans="1:110" s="13" customFormat="1" ht="36" customHeight="1" x14ac:dyDescent="0.25">
      <c r="A29" s="47"/>
      <c r="B29" s="170"/>
      <c r="C29" s="170"/>
      <c r="D29" s="170"/>
      <c r="E29" s="170"/>
      <c r="F29" s="170"/>
      <c r="G29" s="170"/>
      <c r="H29" s="170"/>
      <c r="I29" s="200" t="str">
        <f t="shared" si="19"/>
        <v/>
      </c>
      <c r="J29" s="10" t="e">
        <f>CONCATENATE(#REF!,"-","TX")</f>
        <v>#REF!</v>
      </c>
      <c r="K29" s="10" t="e">
        <f>CONCATENATE(#REF!,"-","RX")</f>
        <v>#REF!</v>
      </c>
      <c r="L29" s="170"/>
      <c r="M29" s="171"/>
      <c r="N29" s="171"/>
      <c r="O29" s="171"/>
      <c r="P29" s="47"/>
      <c r="Q29" s="171"/>
      <c r="R29" s="171"/>
      <c r="S29" s="170" t="s">
        <v>156</v>
      </c>
      <c r="T29" s="47"/>
      <c r="U29" s="163" t="str">
        <f>IF(T29="","",VLOOKUP($T29,'FO-DRE-01'!$A$7:$Q$10002,2,FALSE))</f>
        <v/>
      </c>
      <c r="V29" s="163" t="str">
        <f>IF(T29="","",VLOOKUP($T29,'FO-DRE-01'!$A$7:$Q$10002,3,FALSE))</f>
        <v/>
      </c>
      <c r="W29" s="163" t="str">
        <f>IF(T29="","",VLOOKUP($T29,'FO-DRE-01'!$A$7:$Q$10002,4,FALSE))</f>
        <v/>
      </c>
      <c r="X29" s="163" t="str">
        <f>IF(T29="","",VLOOKUP($T29,'FO-DRE-01'!$A$7:$Q$10002,6,FALSE))</f>
        <v/>
      </c>
      <c r="Y29" s="163" t="str">
        <f>IF(T29="","",VLOOKUP($T29,'FO-DRE-01'!$A$7:$Q$10002,7,FALSE))</f>
        <v/>
      </c>
      <c r="Z29" s="163" t="str">
        <f>IF(T29="","",VLOOKUP($T29,'FO-DRE-01'!$A$7:$Q$10002,8,FALSE))</f>
        <v/>
      </c>
      <c r="AA29" s="163" t="str">
        <f>IF(T29="","",VLOOKUP($T29,'FO-DRE-01'!$A$7:$Q$10002,10,FALSE))</f>
        <v/>
      </c>
      <c r="AB29" s="163" t="str">
        <f>IF(T29="","",VLOOKUP($T29,'FO-DRE-01'!$A$7:$Q$10002,11,FALSE))</f>
        <v/>
      </c>
      <c r="AC29" s="163" t="str">
        <f>IF(T29="","",VLOOKUP($T29,'FO-DRE-01'!$A$7:$Q$10002,12,FALSE))</f>
        <v/>
      </c>
      <c r="AD29" s="163" t="str">
        <f>IF(T29="","",VLOOKUP($T29,'FO-DRE-01'!$A$7:$Q$10002,13,FALSE))</f>
        <v/>
      </c>
      <c r="AE29" s="178" t="str">
        <f>IF(T29="","",VLOOKUP($T29,'FO-DRE-01'!$A$7:$Q$10002,14,FALSE))</f>
        <v/>
      </c>
      <c r="AF29" s="163" t="str">
        <f>IF(T29="","",VLOOKUP($T29,'FO-DRE-01'!$A$7:$Q$10002,15,FALSE))</f>
        <v/>
      </c>
      <c r="AG29" s="163" t="str">
        <f>IF(T29="","",VLOOKUP($T29,'FO-DRE-01'!$A$7:$Q$10002,16,FALSE))</f>
        <v/>
      </c>
      <c r="AH29" s="163" t="str">
        <f>IF(T29="","",VLOOKUP($T29,'FO-DRE-01'!$A$7:$Q$10002,17,FALSE))</f>
        <v/>
      </c>
      <c r="AI29" s="177" t="s">
        <v>17</v>
      </c>
      <c r="AJ29" s="175"/>
      <c r="AK29" s="175"/>
      <c r="AL29" s="175"/>
      <c r="AM29" s="175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12" t="e">
        <f t="shared" si="31"/>
        <v>#VALUE!</v>
      </c>
      <c r="AZ29" s="12" t="e">
        <f t="shared" si="32"/>
        <v>#VALUE!</v>
      </c>
      <c r="BA29" s="13">
        <f t="shared" si="33"/>
        <v>5000</v>
      </c>
      <c r="BC29" s="29"/>
      <c r="BD29" s="43">
        <v>21</v>
      </c>
      <c r="BE29" s="43" t="str">
        <f t="shared" si="0"/>
        <v/>
      </c>
      <c r="BF29" s="220" t="str">
        <f t="shared" si="1"/>
        <v>F/D</v>
      </c>
      <c r="BG29" s="221" t="str">
        <f>IF(OR(F29="",AL29="",AT29=""),"F/D",IF(BR29&gt;BI29,"SI",""))</f>
        <v>F/D</v>
      </c>
      <c r="BH29" s="217" t="str">
        <f t="shared" si="2"/>
        <v/>
      </c>
      <c r="BI29" s="212" t="str">
        <f t="shared" si="3"/>
        <v/>
      </c>
      <c r="BJ29" s="211" t="str">
        <f t="shared" si="4"/>
        <v/>
      </c>
      <c r="BK29" s="208" t="str">
        <f t="shared" si="5"/>
        <v/>
      </c>
      <c r="BL29" s="208" t="str">
        <f t="shared" si="6"/>
        <v/>
      </c>
      <c r="BM29" s="208" t="str">
        <f t="shared" si="7"/>
        <v/>
      </c>
      <c r="BN29" s="214" t="str">
        <f t="shared" si="8"/>
        <v/>
      </c>
      <c r="BO29" s="215" t="str">
        <f t="shared" si="15"/>
        <v/>
      </c>
      <c r="BP29" s="208" t="str">
        <f t="shared" si="9"/>
        <v/>
      </c>
      <c r="BQ29" s="209" t="str">
        <f t="shared" si="16"/>
        <v/>
      </c>
      <c r="BR29" s="211" t="str">
        <f t="shared" si="10"/>
        <v/>
      </c>
      <c r="BS29" s="208" t="str">
        <f t="shared" si="11"/>
        <v/>
      </c>
      <c r="BT29" s="208" t="str">
        <f t="shared" si="12"/>
        <v/>
      </c>
      <c r="BU29" s="208" t="str">
        <f t="shared" si="13"/>
        <v/>
      </c>
      <c r="BV29" s="209" t="str">
        <f t="shared" si="14"/>
        <v/>
      </c>
      <c r="BW29" s="179"/>
      <c r="BX29" s="180"/>
      <c r="BY29" s="50" t="str">
        <f t="shared" si="34"/>
        <v/>
      </c>
      <c r="BZ29" s="50" t="str">
        <f t="shared" si="35"/>
        <v/>
      </c>
      <c r="CA29" s="51">
        <f>VLOOKUP(AT29,Hoja1!$X$5:$Z$5390,3,TRUE)</f>
        <v>1</v>
      </c>
      <c r="CB29" s="50" t="str">
        <f t="shared" si="36"/>
        <v/>
      </c>
      <c r="CC29" s="51">
        <f>VLOOKUP(AT29,Hoja1!$AF$5:$AH$5390,3,TRUE)</f>
        <v>5.000000000000001E-2</v>
      </c>
      <c r="CD29" s="50" t="str">
        <f>IF(L29=$CD$8, IF(AND(#REF!="Punto - Punto",AL29&lt;=CE29,AL29&lt;&gt;"",AT29&lt;&gt;"",BQ29&lt;=0.2),"CORRECTO", IF(AND(#REF!="Punto - Multipunto",AL29&lt;=CF29,AL29&lt;&gt;"",AT29&lt;&gt;"",BQ29&lt;=1),"CORRECTO","ERROR")),"")</f>
        <v/>
      </c>
      <c r="CE29" s="51">
        <f>VLOOKUP(AT29,Hoja1!$AF$5:$AH$5390,3,TRUE)</f>
        <v>5.000000000000001E-2</v>
      </c>
      <c r="CF29" s="51">
        <f>VLOOKUP(AT29,Hoja1!$AJ$5:$AL$5390,3,TRUE)</f>
        <v>0.25</v>
      </c>
      <c r="CG29" s="50" t="str">
        <f t="shared" si="37"/>
        <v/>
      </c>
      <c r="CH29" s="51">
        <f>VLOOKUP(AT29,Hoja1!$AJ$5:$AL$5390,3,TRUE)</f>
        <v>0.25</v>
      </c>
      <c r="CI29" s="50" t="str">
        <f t="shared" si="38"/>
        <v/>
      </c>
      <c r="CJ29" s="50">
        <f>VLOOKUP(AT29,Hoja1!$AB$5:$AD$5390,3,TRUE)</f>
        <v>1</v>
      </c>
      <c r="CK29" s="50" t="str">
        <f t="shared" si="39"/>
        <v>CORRECTO</v>
      </c>
      <c r="CL29" s="50">
        <f t="shared" si="17"/>
        <v>0</v>
      </c>
      <c r="CM29" s="30"/>
      <c r="CN29" s="50" t="str">
        <f>IF(L29=$CN$8,IF(AND(#REF!&lt;=0.25,#REF!&lt;&gt;""),"CORRECTO","ERROR"),"")</f>
        <v/>
      </c>
      <c r="CO29" s="50" t="str">
        <f>IF(L29=$CO$8,IF(AND(#REF!&lt;=CP29,#REF!&lt;&gt;"",#REF!&lt;&gt;""),"CORRECTO","ERROR"),"")</f>
        <v/>
      </c>
      <c r="CP29" s="51" t="e">
        <f>VLOOKUP(#REF!,Hoja1!$X$5:$Z$5390,3,TRUE)</f>
        <v>#REF!</v>
      </c>
      <c r="CQ29" s="50" t="str">
        <f>IF(L29=$CQ$8,IF(AND(#REF!&lt;=CR29,#REF!&lt;&gt;"",#REF!&lt;&gt;"",#REF!&lt;=0.2),"CORRECTO","ERROR"),"")</f>
        <v/>
      </c>
      <c r="CR29" s="51" t="e">
        <f>VLOOKUP(#REF!,Hoja1!$AF$5:$AH$5390,3,TRUE)</f>
        <v>#REF!</v>
      </c>
      <c r="CS29" s="50" t="str">
        <f>IF(L29=$CS$8, IF(AND(#REF!="Punto - Punto",#REF!&lt;=CT29,#REF!&lt;&gt;"",#REF!&lt;&gt;"",#REF!&lt;=0.2),"CORRECTO", IF(AND(#REF!="Punto - Multipunto",#REF!&lt;=CU29,#REF!&lt;&gt;"",#REF!&lt;&gt;"",#REF!&lt;=1),"CORRECTO","ERROR")),"")</f>
        <v/>
      </c>
      <c r="CT29" s="51" t="e">
        <f>VLOOKUP(#REF!,Hoja1!$AF$5:$AH$5390,3,TRUE)</f>
        <v>#REF!</v>
      </c>
      <c r="CU29" s="51" t="e">
        <f>VLOOKUP(#REF!,Hoja1!$AJ$5:$AL$5390,3,TRUE)</f>
        <v>#REF!</v>
      </c>
      <c r="CV29" s="50" t="str">
        <f>IF(L29=$CV$8,IF(AND(#REF!&lt;=CW29,#REF!&lt;&gt;"",#REF!&lt;&gt;"",#REF!&lt;=1),"CORRECTO","ERROR"),"")</f>
        <v/>
      </c>
      <c r="CW29" s="51" t="e">
        <f>VLOOKUP(#REF!,Hoja1!$AJ$5:$AL$5390,3,TRUE)</f>
        <v>#REF!</v>
      </c>
      <c r="CX29" s="50" t="str">
        <f>IF(L29=$CX$8,IF(AND(#REF!&lt;=CY29,#REF!&lt;&gt;"",#REF!&lt;&gt;""),"CORRECTO","ERROR"),"")</f>
        <v/>
      </c>
      <c r="CY29" s="29" t="e">
        <f>VLOOKUP(#REF!,Hoja1!$AB$5:$AD$5390,3,TRUE)</f>
        <v>#REF!</v>
      </c>
      <c r="CZ29" s="29" t="e">
        <f>IF(#REF!&lt;=#REF!,"CORRECTO","ERROR")</f>
        <v>#REF!</v>
      </c>
      <c r="DA29" s="29" t="e">
        <f t="shared" si="18"/>
        <v>#REF!</v>
      </c>
      <c r="DB29" s="29"/>
      <c r="DC29" s="84" t="e">
        <f t="shared" si="40"/>
        <v>#VALUE!</v>
      </c>
      <c r="DD29" s="85" t="e">
        <f t="shared" si="41"/>
        <v>#VALUE!</v>
      </c>
      <c r="DE29" s="84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29" s="85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</row>
    <row r="30" spans="1:110" s="13" customFormat="1" ht="36" customHeight="1" x14ac:dyDescent="0.25">
      <c r="A30" s="47"/>
      <c r="B30" s="170"/>
      <c r="C30" s="170"/>
      <c r="D30" s="170"/>
      <c r="E30" s="170"/>
      <c r="F30" s="170"/>
      <c r="G30" s="170"/>
      <c r="H30" s="170"/>
      <c r="I30" s="200" t="str">
        <f t="shared" si="19"/>
        <v/>
      </c>
      <c r="J30" s="10" t="e">
        <f>CONCATENATE(#REF!,"-","TX")</f>
        <v>#REF!</v>
      </c>
      <c r="K30" s="10" t="e">
        <f>CONCATENATE(#REF!,"-","RX")</f>
        <v>#REF!</v>
      </c>
      <c r="L30" s="170"/>
      <c r="M30" s="171"/>
      <c r="N30" s="171"/>
      <c r="O30" s="171"/>
      <c r="P30" s="47"/>
      <c r="Q30" s="171"/>
      <c r="R30" s="171"/>
      <c r="S30" s="170" t="s">
        <v>156</v>
      </c>
      <c r="T30" s="47"/>
      <c r="U30" s="163" t="str">
        <f>IF(T30="","",VLOOKUP($T30,'FO-DRE-01'!$A$7:$Q$10002,2,FALSE))</f>
        <v/>
      </c>
      <c r="V30" s="163" t="str">
        <f>IF(T30="","",VLOOKUP($T30,'FO-DRE-01'!$A$7:$Q$10002,3,FALSE))</f>
        <v/>
      </c>
      <c r="W30" s="163" t="str">
        <f>IF(T30="","",VLOOKUP($T30,'FO-DRE-01'!$A$7:$Q$10002,4,FALSE))</f>
        <v/>
      </c>
      <c r="X30" s="163" t="str">
        <f>IF(T30="","",VLOOKUP($T30,'FO-DRE-01'!$A$7:$Q$10002,6,FALSE))</f>
        <v/>
      </c>
      <c r="Y30" s="163" t="str">
        <f>IF(T30="","",VLOOKUP($T30,'FO-DRE-01'!$A$7:$Q$10002,7,FALSE))</f>
        <v/>
      </c>
      <c r="Z30" s="163" t="str">
        <f>IF(T30="","",VLOOKUP($T30,'FO-DRE-01'!$A$7:$Q$10002,8,FALSE))</f>
        <v/>
      </c>
      <c r="AA30" s="163" t="str">
        <f>IF(T30="","",VLOOKUP($T30,'FO-DRE-01'!$A$7:$Q$10002,10,FALSE))</f>
        <v/>
      </c>
      <c r="AB30" s="163" t="str">
        <f>IF(T30="","",VLOOKUP($T30,'FO-DRE-01'!$A$7:$Q$10002,11,FALSE))</f>
        <v/>
      </c>
      <c r="AC30" s="163" t="str">
        <f>IF(T30="","",VLOOKUP($T30,'FO-DRE-01'!$A$7:$Q$10002,12,FALSE))</f>
        <v/>
      </c>
      <c r="AD30" s="163" t="str">
        <f>IF(T30="","",VLOOKUP($T30,'FO-DRE-01'!$A$7:$Q$10002,13,FALSE))</f>
        <v/>
      </c>
      <c r="AE30" s="178" t="str">
        <f>IF(T30="","",VLOOKUP($T30,'FO-DRE-01'!$A$7:$Q$10002,14,FALSE))</f>
        <v/>
      </c>
      <c r="AF30" s="163" t="str">
        <f>IF(T30="","",VLOOKUP($T30,'FO-DRE-01'!$A$7:$Q$10002,15,FALSE))</f>
        <v/>
      </c>
      <c r="AG30" s="163" t="str">
        <f>IF(T30="","",VLOOKUP($T30,'FO-DRE-01'!$A$7:$Q$10002,16,FALSE))</f>
        <v/>
      </c>
      <c r="AH30" s="163" t="str">
        <f>IF(T30="","",VLOOKUP($T30,'FO-DRE-01'!$A$7:$Q$10002,17,FALSE))</f>
        <v/>
      </c>
      <c r="AI30" s="177" t="s">
        <v>17</v>
      </c>
      <c r="AJ30" s="175"/>
      <c r="AK30" s="175"/>
      <c r="AL30" s="175"/>
      <c r="AM30" s="175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12" t="e">
        <f t="shared" si="31"/>
        <v>#VALUE!</v>
      </c>
      <c r="AZ30" s="12" t="e">
        <f t="shared" si="32"/>
        <v>#VALUE!</v>
      </c>
      <c r="BA30" s="13">
        <f t="shared" si="33"/>
        <v>5000</v>
      </c>
      <c r="BC30" s="29"/>
      <c r="BD30" s="43">
        <v>22</v>
      </c>
      <c r="BE30" s="43" t="str">
        <f t="shared" si="0"/>
        <v/>
      </c>
      <c r="BF30" s="220" t="str">
        <f t="shared" si="1"/>
        <v>F/D</v>
      </c>
      <c r="BG30" s="221" t="str">
        <f>IF(OR(F31="",AL30="",AT30=""),"F/D",IF(BR30&gt;BI30,"SI",""))</f>
        <v>F/D</v>
      </c>
      <c r="BH30" s="217" t="str">
        <f t="shared" si="2"/>
        <v/>
      </c>
      <c r="BI30" s="212" t="str">
        <f t="shared" si="3"/>
        <v/>
      </c>
      <c r="BJ30" s="211" t="str">
        <f t="shared" si="4"/>
        <v/>
      </c>
      <c r="BK30" s="208" t="str">
        <f t="shared" si="5"/>
        <v/>
      </c>
      <c r="BL30" s="208" t="str">
        <f t="shared" si="6"/>
        <v/>
      </c>
      <c r="BM30" s="208" t="str">
        <f t="shared" si="7"/>
        <v/>
      </c>
      <c r="BN30" s="214" t="str">
        <f t="shared" si="8"/>
        <v/>
      </c>
      <c r="BO30" s="215" t="str">
        <f t="shared" si="15"/>
        <v/>
      </c>
      <c r="BP30" s="208" t="str">
        <f t="shared" si="9"/>
        <v/>
      </c>
      <c r="BQ30" s="209" t="str">
        <f t="shared" si="16"/>
        <v/>
      </c>
      <c r="BR30" s="211" t="str">
        <f t="shared" si="10"/>
        <v/>
      </c>
      <c r="BS30" s="208" t="str">
        <f t="shared" si="11"/>
        <v/>
      </c>
      <c r="BT30" s="208" t="str">
        <f t="shared" si="12"/>
        <v/>
      </c>
      <c r="BU30" s="208" t="str">
        <f t="shared" si="13"/>
        <v/>
      </c>
      <c r="BV30" s="209" t="str">
        <f t="shared" si="14"/>
        <v/>
      </c>
      <c r="BW30" s="179"/>
      <c r="BX30" s="180"/>
      <c r="BY30" s="50" t="str">
        <f t="shared" si="34"/>
        <v/>
      </c>
      <c r="BZ30" s="50" t="str">
        <f t="shared" si="35"/>
        <v/>
      </c>
      <c r="CA30" s="51">
        <f>VLOOKUP(AT30,Hoja1!$X$5:$Z$5390,3,TRUE)</f>
        <v>1</v>
      </c>
      <c r="CB30" s="50" t="str">
        <f t="shared" si="36"/>
        <v/>
      </c>
      <c r="CC30" s="51">
        <f>VLOOKUP(AT30,Hoja1!$AF$5:$AH$5390,3,TRUE)</f>
        <v>5.000000000000001E-2</v>
      </c>
      <c r="CD30" s="50" t="str">
        <f>IF(L30=$CD$8, IF(AND(#REF!="Punto - Punto",AL30&lt;=CE30,AL30&lt;&gt;"",AT30&lt;&gt;"",BQ30&lt;=0.2),"CORRECTO", IF(AND(#REF!="Punto - Multipunto",AL30&lt;=CF30,AL30&lt;&gt;"",AT30&lt;&gt;"",BQ30&lt;=1),"CORRECTO","ERROR")),"")</f>
        <v/>
      </c>
      <c r="CE30" s="51">
        <f>VLOOKUP(AT30,Hoja1!$AF$5:$AH$5390,3,TRUE)</f>
        <v>5.000000000000001E-2</v>
      </c>
      <c r="CF30" s="51">
        <f>VLOOKUP(AT30,Hoja1!$AJ$5:$AL$5390,3,TRUE)</f>
        <v>0.25</v>
      </c>
      <c r="CG30" s="50" t="str">
        <f t="shared" si="37"/>
        <v/>
      </c>
      <c r="CH30" s="51">
        <f>VLOOKUP(AT30,Hoja1!$AJ$5:$AL$5390,3,TRUE)</f>
        <v>0.25</v>
      </c>
      <c r="CI30" s="50" t="str">
        <f t="shared" si="38"/>
        <v/>
      </c>
      <c r="CJ30" s="50">
        <f>VLOOKUP(AT30,Hoja1!$AB$5:$AD$5390,3,TRUE)</f>
        <v>1</v>
      </c>
      <c r="CK30" s="50" t="str">
        <f t="shared" si="39"/>
        <v>CORRECTO</v>
      </c>
      <c r="CL30" s="50">
        <f t="shared" si="17"/>
        <v>0</v>
      </c>
      <c r="CM30" s="30"/>
      <c r="CN30" s="50" t="str">
        <f>IF(L30=$CN$8,IF(AND(#REF!&lt;=0.25,#REF!&lt;&gt;""),"CORRECTO","ERROR"),"")</f>
        <v/>
      </c>
      <c r="CO30" s="50" t="str">
        <f>IF(L30=$CO$8,IF(AND(#REF!&lt;=CP30,#REF!&lt;&gt;"",#REF!&lt;&gt;""),"CORRECTO","ERROR"),"")</f>
        <v/>
      </c>
      <c r="CP30" s="51" t="e">
        <f>VLOOKUP(#REF!,Hoja1!$X$5:$Z$5390,3,TRUE)</f>
        <v>#REF!</v>
      </c>
      <c r="CQ30" s="50" t="str">
        <f>IF(L30=$CQ$8,IF(AND(#REF!&lt;=CR30,#REF!&lt;&gt;"",#REF!&lt;&gt;"",#REF!&lt;=0.2),"CORRECTO","ERROR"),"")</f>
        <v/>
      </c>
      <c r="CR30" s="51" t="e">
        <f>VLOOKUP(#REF!,Hoja1!$AF$5:$AH$5390,3,TRUE)</f>
        <v>#REF!</v>
      </c>
      <c r="CS30" s="50" t="str">
        <f>IF(L30=$CS$8, IF(AND(#REF!="Punto - Punto",#REF!&lt;=CT30,#REF!&lt;&gt;"",#REF!&lt;&gt;"",#REF!&lt;=0.2),"CORRECTO", IF(AND(#REF!="Punto - Multipunto",#REF!&lt;=CU30,#REF!&lt;&gt;"",#REF!&lt;&gt;"",#REF!&lt;=1),"CORRECTO","ERROR")),"")</f>
        <v/>
      </c>
      <c r="CT30" s="51" t="e">
        <f>VLOOKUP(#REF!,Hoja1!$AF$5:$AH$5390,3,TRUE)</f>
        <v>#REF!</v>
      </c>
      <c r="CU30" s="51" t="e">
        <f>VLOOKUP(#REF!,Hoja1!$AJ$5:$AL$5390,3,TRUE)</f>
        <v>#REF!</v>
      </c>
      <c r="CV30" s="50" t="str">
        <f>IF(L30=$CV$8,IF(AND(#REF!&lt;=CW30,#REF!&lt;&gt;"",#REF!&lt;&gt;"",#REF!&lt;=1),"CORRECTO","ERROR"),"")</f>
        <v/>
      </c>
      <c r="CW30" s="51" t="e">
        <f>VLOOKUP(#REF!,Hoja1!$AJ$5:$AL$5390,3,TRUE)</f>
        <v>#REF!</v>
      </c>
      <c r="CX30" s="50" t="str">
        <f>IF(L30=$CX$8,IF(AND(#REF!&lt;=CY30,#REF!&lt;&gt;"",#REF!&lt;&gt;""),"CORRECTO","ERROR"),"")</f>
        <v/>
      </c>
      <c r="CY30" s="29" t="e">
        <f>VLOOKUP(#REF!,Hoja1!$AB$5:$AD$5390,3,TRUE)</f>
        <v>#REF!</v>
      </c>
      <c r="CZ30" s="29" t="e">
        <f>IF(#REF!&lt;=#REF!,"CORRECTO","ERROR")</f>
        <v>#REF!</v>
      </c>
      <c r="DA30" s="29" t="e">
        <f t="shared" si="18"/>
        <v>#REF!</v>
      </c>
      <c r="DB30" s="29"/>
      <c r="DC30" s="84" t="e">
        <f t="shared" si="40"/>
        <v>#VALUE!</v>
      </c>
      <c r="DD30" s="85" t="e">
        <f t="shared" si="41"/>
        <v>#VALUE!</v>
      </c>
      <c r="DE30" s="84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30" s="85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</row>
    <row r="31" spans="1:110" s="13" customFormat="1" ht="36" customHeight="1" x14ac:dyDescent="0.25">
      <c r="A31" s="47"/>
      <c r="B31" s="170"/>
      <c r="C31" s="170"/>
      <c r="D31" s="170"/>
      <c r="E31" s="170"/>
      <c r="F31" s="170"/>
      <c r="G31" s="170"/>
      <c r="H31" s="170"/>
      <c r="I31" s="200" t="str">
        <f t="shared" si="19"/>
        <v/>
      </c>
      <c r="J31" s="10" t="e">
        <f>CONCATENATE(#REF!,"-","TX")</f>
        <v>#REF!</v>
      </c>
      <c r="K31" s="10" t="e">
        <f>CONCATENATE(#REF!,"-","RX")</f>
        <v>#REF!</v>
      </c>
      <c r="L31" s="170"/>
      <c r="M31" s="171"/>
      <c r="N31" s="171"/>
      <c r="O31" s="171"/>
      <c r="P31" s="47"/>
      <c r="Q31" s="171"/>
      <c r="R31" s="171"/>
      <c r="S31" s="170" t="s">
        <v>156</v>
      </c>
      <c r="T31" s="47"/>
      <c r="U31" s="163" t="str">
        <f>IF(T31="","",VLOOKUP($T31,'FO-DRE-01'!$A$7:$Q$10002,2,FALSE))</f>
        <v/>
      </c>
      <c r="V31" s="163" t="str">
        <f>IF(T31="","",VLOOKUP($T31,'FO-DRE-01'!$A$7:$Q$10002,3,FALSE))</f>
        <v/>
      </c>
      <c r="W31" s="163" t="str">
        <f>IF(T31="","",VLOOKUP($T31,'FO-DRE-01'!$A$7:$Q$10002,4,FALSE))</f>
        <v/>
      </c>
      <c r="X31" s="163" t="str">
        <f>IF(T31="","",VLOOKUP($T31,'FO-DRE-01'!$A$7:$Q$10002,6,FALSE))</f>
        <v/>
      </c>
      <c r="Y31" s="163" t="str">
        <f>IF(T31="","",VLOOKUP($T31,'FO-DRE-01'!$A$7:$Q$10002,7,FALSE))</f>
        <v/>
      </c>
      <c r="Z31" s="163" t="str">
        <f>IF(T31="","",VLOOKUP($T31,'FO-DRE-01'!$A$7:$Q$10002,8,FALSE))</f>
        <v/>
      </c>
      <c r="AA31" s="163" t="str">
        <f>IF(T31="","",VLOOKUP($T31,'FO-DRE-01'!$A$7:$Q$10002,10,FALSE))</f>
        <v/>
      </c>
      <c r="AB31" s="163" t="str">
        <f>IF(T31="","",VLOOKUP($T31,'FO-DRE-01'!$A$7:$Q$10002,11,FALSE))</f>
        <v/>
      </c>
      <c r="AC31" s="163" t="str">
        <f>IF(T31="","",VLOOKUP($T31,'FO-DRE-01'!$A$7:$Q$10002,12,FALSE))</f>
        <v/>
      </c>
      <c r="AD31" s="163" t="str">
        <f>IF(T31="","",VLOOKUP($T31,'FO-DRE-01'!$A$7:$Q$10002,13,FALSE))</f>
        <v/>
      </c>
      <c r="AE31" s="178" t="str">
        <f>IF(T31="","",VLOOKUP($T31,'FO-DRE-01'!$A$7:$Q$10002,14,FALSE))</f>
        <v/>
      </c>
      <c r="AF31" s="163" t="str">
        <f>IF(T31="","",VLOOKUP($T31,'FO-DRE-01'!$A$7:$Q$10002,15,FALSE))</f>
        <v/>
      </c>
      <c r="AG31" s="163" t="str">
        <f>IF(T31="","",VLOOKUP($T31,'FO-DRE-01'!$A$7:$Q$10002,16,FALSE))</f>
        <v/>
      </c>
      <c r="AH31" s="163" t="str">
        <f>IF(T31="","",VLOOKUP($T31,'FO-DRE-01'!$A$7:$Q$10002,17,FALSE))</f>
        <v/>
      </c>
      <c r="AI31" s="177" t="s">
        <v>17</v>
      </c>
      <c r="AJ31" s="175"/>
      <c r="AK31" s="175"/>
      <c r="AL31" s="175"/>
      <c r="AM31" s="175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12" t="e">
        <f t="shared" si="31"/>
        <v>#VALUE!</v>
      </c>
      <c r="AZ31" s="12" t="e">
        <f t="shared" si="32"/>
        <v>#VALUE!</v>
      </c>
      <c r="BA31" s="13">
        <f t="shared" si="33"/>
        <v>5000</v>
      </c>
      <c r="BC31" s="29"/>
      <c r="BD31" s="43">
        <v>23</v>
      </c>
      <c r="BE31" s="43" t="str">
        <f t="shared" si="0"/>
        <v/>
      </c>
      <c r="BF31" s="220" t="str">
        <f t="shared" si="1"/>
        <v>F/D</v>
      </c>
      <c r="BG31" s="221" t="str">
        <f>IF(OR(F31="",AL31="",AT31=""),"F/D",IF(BR31&gt;BI31,"SI",""))</f>
        <v>F/D</v>
      </c>
      <c r="BH31" s="217" t="str">
        <f t="shared" si="2"/>
        <v/>
      </c>
      <c r="BI31" s="212" t="str">
        <f t="shared" si="3"/>
        <v/>
      </c>
      <c r="BJ31" s="211" t="str">
        <f t="shared" si="4"/>
        <v/>
      </c>
      <c r="BK31" s="208" t="str">
        <f t="shared" si="5"/>
        <v/>
      </c>
      <c r="BL31" s="208" t="str">
        <f t="shared" si="6"/>
        <v/>
      </c>
      <c r="BM31" s="208" t="str">
        <f t="shared" si="7"/>
        <v/>
      </c>
      <c r="BN31" s="214" t="str">
        <f t="shared" si="8"/>
        <v/>
      </c>
      <c r="BO31" s="215" t="str">
        <f t="shared" si="15"/>
        <v/>
      </c>
      <c r="BP31" s="208" t="str">
        <f t="shared" si="9"/>
        <v/>
      </c>
      <c r="BQ31" s="209" t="str">
        <f t="shared" si="16"/>
        <v/>
      </c>
      <c r="BR31" s="211" t="str">
        <f t="shared" si="10"/>
        <v/>
      </c>
      <c r="BS31" s="208" t="str">
        <f t="shared" si="11"/>
        <v/>
      </c>
      <c r="BT31" s="208" t="str">
        <f t="shared" si="12"/>
        <v/>
      </c>
      <c r="BU31" s="208" t="str">
        <f t="shared" si="13"/>
        <v/>
      </c>
      <c r="BV31" s="209" t="str">
        <f t="shared" si="14"/>
        <v/>
      </c>
      <c r="BW31" s="179"/>
      <c r="BX31" s="180"/>
      <c r="BY31" s="50" t="str">
        <f t="shared" si="34"/>
        <v/>
      </c>
      <c r="BZ31" s="50" t="str">
        <f t="shared" si="35"/>
        <v/>
      </c>
      <c r="CA31" s="51">
        <f>VLOOKUP(AT31,Hoja1!$X$5:$Z$5390,3,TRUE)</f>
        <v>1</v>
      </c>
      <c r="CB31" s="50" t="str">
        <f t="shared" si="36"/>
        <v/>
      </c>
      <c r="CC31" s="51">
        <f>VLOOKUP(AT31,Hoja1!$AF$5:$AH$5390,3,TRUE)</f>
        <v>5.000000000000001E-2</v>
      </c>
      <c r="CD31" s="50" t="str">
        <f>IF(L31=$CD$8, IF(AND(#REF!="Punto - Punto",AL31&lt;=CE31,AL31&lt;&gt;"",AT31&lt;&gt;"",BQ31&lt;=0.2),"CORRECTO", IF(AND(#REF!="Punto - Multipunto",AL31&lt;=CF31,AL31&lt;&gt;"",AT31&lt;&gt;"",BQ31&lt;=1),"CORRECTO","ERROR")),"")</f>
        <v/>
      </c>
      <c r="CE31" s="51">
        <f>VLOOKUP(AT31,Hoja1!$AF$5:$AH$5390,3,TRUE)</f>
        <v>5.000000000000001E-2</v>
      </c>
      <c r="CF31" s="51">
        <f>VLOOKUP(AT31,Hoja1!$AJ$5:$AL$5390,3,TRUE)</f>
        <v>0.25</v>
      </c>
      <c r="CG31" s="50" t="str">
        <f t="shared" si="37"/>
        <v/>
      </c>
      <c r="CH31" s="51">
        <f>VLOOKUP(AT31,Hoja1!$AJ$5:$AL$5390,3,TRUE)</f>
        <v>0.25</v>
      </c>
      <c r="CI31" s="50" t="str">
        <f t="shared" si="38"/>
        <v/>
      </c>
      <c r="CJ31" s="50">
        <f>VLOOKUP(AT31,Hoja1!$AB$5:$AD$5390,3,TRUE)</f>
        <v>1</v>
      </c>
      <c r="CK31" s="50" t="str">
        <f t="shared" si="39"/>
        <v>CORRECTO</v>
      </c>
      <c r="CL31" s="50">
        <f t="shared" si="17"/>
        <v>0</v>
      </c>
      <c r="CM31" s="30"/>
      <c r="CN31" s="50" t="str">
        <f>IF(L31=$CN$8,IF(AND(#REF!&lt;=0.25,#REF!&lt;&gt;""),"CORRECTO","ERROR"),"")</f>
        <v/>
      </c>
      <c r="CO31" s="50" t="str">
        <f>IF(L31=$CO$8,IF(AND(#REF!&lt;=CP31,#REF!&lt;&gt;"",#REF!&lt;&gt;""),"CORRECTO","ERROR"),"")</f>
        <v/>
      </c>
      <c r="CP31" s="51" t="e">
        <f>VLOOKUP(#REF!,Hoja1!$X$5:$Z$5390,3,TRUE)</f>
        <v>#REF!</v>
      </c>
      <c r="CQ31" s="50" t="str">
        <f>IF(L31=$CQ$8,IF(AND(#REF!&lt;=CR31,#REF!&lt;&gt;"",#REF!&lt;&gt;"",#REF!&lt;=0.2),"CORRECTO","ERROR"),"")</f>
        <v/>
      </c>
      <c r="CR31" s="51" t="e">
        <f>VLOOKUP(#REF!,Hoja1!$AF$5:$AH$5390,3,TRUE)</f>
        <v>#REF!</v>
      </c>
      <c r="CS31" s="50" t="str">
        <f>IF(L31=$CS$8, IF(AND(#REF!="Punto - Punto",#REF!&lt;=CT31,#REF!&lt;&gt;"",#REF!&lt;&gt;"",#REF!&lt;=0.2),"CORRECTO", IF(AND(#REF!="Punto - Multipunto",#REF!&lt;=CU31,#REF!&lt;&gt;"",#REF!&lt;&gt;"",#REF!&lt;=1),"CORRECTO","ERROR")),"")</f>
        <v/>
      </c>
      <c r="CT31" s="51" t="e">
        <f>VLOOKUP(#REF!,Hoja1!$AF$5:$AH$5390,3,TRUE)</f>
        <v>#REF!</v>
      </c>
      <c r="CU31" s="51" t="e">
        <f>VLOOKUP(#REF!,Hoja1!$AJ$5:$AL$5390,3,TRUE)</f>
        <v>#REF!</v>
      </c>
      <c r="CV31" s="50" t="str">
        <f>IF(L31=$CV$8,IF(AND(#REF!&lt;=CW31,#REF!&lt;&gt;"",#REF!&lt;&gt;"",#REF!&lt;=1),"CORRECTO","ERROR"),"")</f>
        <v/>
      </c>
      <c r="CW31" s="51" t="e">
        <f>VLOOKUP(#REF!,Hoja1!$AJ$5:$AL$5390,3,TRUE)</f>
        <v>#REF!</v>
      </c>
      <c r="CX31" s="50" t="str">
        <f>IF(L31=$CX$8,IF(AND(#REF!&lt;=CY31,#REF!&lt;&gt;"",#REF!&lt;&gt;""),"CORRECTO","ERROR"),"")</f>
        <v/>
      </c>
      <c r="CY31" s="29" t="e">
        <f>VLOOKUP(#REF!,Hoja1!$AB$5:$AD$5390,3,TRUE)</f>
        <v>#REF!</v>
      </c>
      <c r="CZ31" s="29" t="e">
        <f>IF(#REF!&lt;=#REF!,"CORRECTO","ERROR")</f>
        <v>#REF!</v>
      </c>
      <c r="DA31" s="29" t="e">
        <f t="shared" si="18"/>
        <v>#REF!</v>
      </c>
      <c r="DB31" s="29"/>
      <c r="DC31" s="84" t="e">
        <f t="shared" si="40"/>
        <v>#VALUE!</v>
      </c>
      <c r="DD31" s="85" t="e">
        <f t="shared" si="41"/>
        <v>#VALUE!</v>
      </c>
      <c r="DE31" s="84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31" s="85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</row>
    <row r="32" spans="1:110" s="13" customFormat="1" ht="36" customHeight="1" x14ac:dyDescent="0.25">
      <c r="A32" s="47"/>
      <c r="B32" s="170"/>
      <c r="C32" s="170"/>
      <c r="D32" s="170"/>
      <c r="E32" s="170"/>
      <c r="F32" s="170"/>
      <c r="G32" s="170"/>
      <c r="H32" s="170"/>
      <c r="I32" s="200" t="str">
        <f t="shared" si="19"/>
        <v/>
      </c>
      <c r="J32" s="10" t="e">
        <f>CONCATENATE(#REF!,"-","TX")</f>
        <v>#REF!</v>
      </c>
      <c r="K32" s="10" t="e">
        <f>CONCATENATE(#REF!,"-","RX")</f>
        <v>#REF!</v>
      </c>
      <c r="L32" s="170"/>
      <c r="M32" s="171"/>
      <c r="N32" s="171"/>
      <c r="O32" s="171"/>
      <c r="P32" s="47"/>
      <c r="Q32" s="171"/>
      <c r="R32" s="171"/>
      <c r="S32" s="170" t="s">
        <v>156</v>
      </c>
      <c r="T32" s="47"/>
      <c r="U32" s="163" t="str">
        <f>IF(T32="","",VLOOKUP($T32,'FO-DRE-01'!$A$7:$Q$10002,2,FALSE))</f>
        <v/>
      </c>
      <c r="V32" s="163" t="str">
        <f>IF(T32="","",VLOOKUP($T32,'FO-DRE-01'!$A$7:$Q$10002,3,FALSE))</f>
        <v/>
      </c>
      <c r="W32" s="163" t="str">
        <f>IF(T32="","",VLOOKUP($T32,'FO-DRE-01'!$A$7:$Q$10002,4,FALSE))</f>
        <v/>
      </c>
      <c r="X32" s="163" t="str">
        <f>IF(T32="","",VLOOKUP($T32,'FO-DRE-01'!$A$7:$Q$10002,6,FALSE))</f>
        <v/>
      </c>
      <c r="Y32" s="163" t="str">
        <f>IF(T32="","",VLOOKUP($T32,'FO-DRE-01'!$A$7:$Q$10002,7,FALSE))</f>
        <v/>
      </c>
      <c r="Z32" s="163" t="str">
        <f>IF(T32="","",VLOOKUP($T32,'FO-DRE-01'!$A$7:$Q$10002,8,FALSE))</f>
        <v/>
      </c>
      <c r="AA32" s="163" t="str">
        <f>IF(T32="","",VLOOKUP($T32,'FO-DRE-01'!$A$7:$Q$10002,10,FALSE))</f>
        <v/>
      </c>
      <c r="AB32" s="163" t="str">
        <f>IF(T32="","",VLOOKUP($T32,'FO-DRE-01'!$A$7:$Q$10002,11,FALSE))</f>
        <v/>
      </c>
      <c r="AC32" s="163" t="str">
        <f>IF(T32="","",VLOOKUP($T32,'FO-DRE-01'!$A$7:$Q$10002,12,FALSE))</f>
        <v/>
      </c>
      <c r="AD32" s="163" t="str">
        <f>IF(T32="","",VLOOKUP($T32,'FO-DRE-01'!$A$7:$Q$10002,13,FALSE))</f>
        <v/>
      </c>
      <c r="AE32" s="178" t="str">
        <f>IF(T32="","",VLOOKUP($T32,'FO-DRE-01'!$A$7:$Q$10002,14,FALSE))</f>
        <v/>
      </c>
      <c r="AF32" s="163" t="str">
        <f>IF(T32="","",VLOOKUP($T32,'FO-DRE-01'!$A$7:$Q$10002,15,FALSE))</f>
        <v/>
      </c>
      <c r="AG32" s="163" t="str">
        <f>IF(T32="","",VLOOKUP($T32,'FO-DRE-01'!$A$7:$Q$10002,16,FALSE))</f>
        <v/>
      </c>
      <c r="AH32" s="163" t="str">
        <f>IF(T32="","",VLOOKUP($T32,'FO-DRE-01'!$A$7:$Q$10002,17,FALSE))</f>
        <v/>
      </c>
      <c r="AI32" s="177" t="s">
        <v>17</v>
      </c>
      <c r="AJ32" s="175"/>
      <c r="AK32" s="175"/>
      <c r="AL32" s="175"/>
      <c r="AM32" s="175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12" t="e">
        <f t="shared" si="31"/>
        <v>#VALUE!</v>
      </c>
      <c r="AZ32" s="12" t="e">
        <f t="shared" si="32"/>
        <v>#VALUE!</v>
      </c>
      <c r="BA32" s="13">
        <f t="shared" si="33"/>
        <v>5000</v>
      </c>
      <c r="BC32" s="29"/>
      <c r="BD32" s="43">
        <v>24</v>
      </c>
      <c r="BE32" s="43" t="str">
        <f t="shared" si="0"/>
        <v/>
      </c>
      <c r="BF32" s="220" t="str">
        <f t="shared" si="1"/>
        <v>F/D</v>
      </c>
      <c r="BG32" s="221" t="str">
        <f>IF(OR(F33="",AL32="",AT32=""),"F/D",IF(BR32&gt;BI32,"SI",""))</f>
        <v>F/D</v>
      </c>
      <c r="BH32" s="217" t="str">
        <f t="shared" si="2"/>
        <v/>
      </c>
      <c r="BI32" s="212" t="str">
        <f t="shared" si="3"/>
        <v/>
      </c>
      <c r="BJ32" s="211" t="str">
        <f t="shared" si="4"/>
        <v/>
      </c>
      <c r="BK32" s="208" t="str">
        <f t="shared" si="5"/>
        <v/>
      </c>
      <c r="BL32" s="208" t="str">
        <f t="shared" si="6"/>
        <v/>
      </c>
      <c r="BM32" s="208" t="str">
        <f t="shared" si="7"/>
        <v/>
      </c>
      <c r="BN32" s="214" t="str">
        <f t="shared" si="8"/>
        <v/>
      </c>
      <c r="BO32" s="215" t="str">
        <f t="shared" si="15"/>
        <v/>
      </c>
      <c r="BP32" s="208" t="str">
        <f t="shared" si="9"/>
        <v/>
      </c>
      <c r="BQ32" s="209" t="str">
        <f t="shared" si="16"/>
        <v/>
      </c>
      <c r="BR32" s="211" t="str">
        <f t="shared" si="10"/>
        <v/>
      </c>
      <c r="BS32" s="208" t="str">
        <f t="shared" si="11"/>
        <v/>
      </c>
      <c r="BT32" s="208" t="str">
        <f t="shared" si="12"/>
        <v/>
      </c>
      <c r="BU32" s="208" t="str">
        <f t="shared" si="13"/>
        <v/>
      </c>
      <c r="BV32" s="209" t="str">
        <f t="shared" si="14"/>
        <v/>
      </c>
      <c r="BW32" s="179"/>
      <c r="BX32" s="180"/>
      <c r="BY32" s="50" t="str">
        <f t="shared" si="34"/>
        <v/>
      </c>
      <c r="BZ32" s="50" t="str">
        <f t="shared" si="35"/>
        <v/>
      </c>
      <c r="CA32" s="51">
        <f>VLOOKUP(AT32,Hoja1!$X$5:$Z$5390,3,TRUE)</f>
        <v>1</v>
      </c>
      <c r="CB32" s="50" t="str">
        <f t="shared" si="36"/>
        <v/>
      </c>
      <c r="CC32" s="51">
        <f>VLOOKUP(AT32,Hoja1!$AF$5:$AH$5390,3,TRUE)</f>
        <v>5.000000000000001E-2</v>
      </c>
      <c r="CD32" s="50" t="str">
        <f>IF(L32=$CD$8, IF(AND(#REF!="Punto - Punto",AL32&lt;=CE32,AL32&lt;&gt;"",AT32&lt;&gt;"",BQ32&lt;=0.2),"CORRECTO", IF(AND(#REF!="Punto - Multipunto",AL32&lt;=CF32,AL32&lt;&gt;"",AT32&lt;&gt;"",BQ32&lt;=1),"CORRECTO","ERROR")),"")</f>
        <v/>
      </c>
      <c r="CE32" s="51">
        <f>VLOOKUP(AT32,Hoja1!$AF$5:$AH$5390,3,TRUE)</f>
        <v>5.000000000000001E-2</v>
      </c>
      <c r="CF32" s="51">
        <f>VLOOKUP(AT32,Hoja1!$AJ$5:$AL$5390,3,TRUE)</f>
        <v>0.25</v>
      </c>
      <c r="CG32" s="50" t="str">
        <f t="shared" si="37"/>
        <v/>
      </c>
      <c r="CH32" s="51">
        <f>VLOOKUP(AT32,Hoja1!$AJ$5:$AL$5390,3,TRUE)</f>
        <v>0.25</v>
      </c>
      <c r="CI32" s="50" t="str">
        <f t="shared" si="38"/>
        <v/>
      </c>
      <c r="CJ32" s="50">
        <f>VLOOKUP(AT32,Hoja1!$AB$5:$AD$5390,3,TRUE)</f>
        <v>1</v>
      </c>
      <c r="CK32" s="50" t="str">
        <f t="shared" si="39"/>
        <v>CORRECTO</v>
      </c>
      <c r="CL32" s="50">
        <f t="shared" si="17"/>
        <v>0</v>
      </c>
      <c r="CM32" s="30"/>
      <c r="CN32" s="50" t="str">
        <f>IF(L32=$CN$8,IF(AND(#REF!&lt;=0.25,#REF!&lt;&gt;""),"CORRECTO","ERROR"),"")</f>
        <v/>
      </c>
      <c r="CO32" s="50" t="str">
        <f>IF(L32=$CO$8,IF(AND(#REF!&lt;=CP32,#REF!&lt;&gt;"",#REF!&lt;&gt;""),"CORRECTO","ERROR"),"")</f>
        <v/>
      </c>
      <c r="CP32" s="51" t="e">
        <f>VLOOKUP(#REF!,Hoja1!$X$5:$Z$5390,3,TRUE)</f>
        <v>#REF!</v>
      </c>
      <c r="CQ32" s="50" t="str">
        <f>IF(L32=$CQ$8,IF(AND(#REF!&lt;=CR32,#REF!&lt;&gt;"",#REF!&lt;&gt;"",#REF!&lt;=0.2),"CORRECTO","ERROR"),"")</f>
        <v/>
      </c>
      <c r="CR32" s="51" t="e">
        <f>VLOOKUP(#REF!,Hoja1!$AF$5:$AH$5390,3,TRUE)</f>
        <v>#REF!</v>
      </c>
      <c r="CS32" s="50" t="str">
        <f>IF(L32=$CS$8, IF(AND(#REF!="Punto - Punto",#REF!&lt;=CT32,#REF!&lt;&gt;"",#REF!&lt;&gt;"",#REF!&lt;=0.2),"CORRECTO", IF(AND(#REF!="Punto - Multipunto",#REF!&lt;=CU32,#REF!&lt;&gt;"",#REF!&lt;&gt;"",#REF!&lt;=1),"CORRECTO","ERROR")),"")</f>
        <v/>
      </c>
      <c r="CT32" s="51" t="e">
        <f>VLOOKUP(#REF!,Hoja1!$AF$5:$AH$5390,3,TRUE)</f>
        <v>#REF!</v>
      </c>
      <c r="CU32" s="51" t="e">
        <f>VLOOKUP(#REF!,Hoja1!$AJ$5:$AL$5390,3,TRUE)</f>
        <v>#REF!</v>
      </c>
      <c r="CV32" s="50" t="str">
        <f>IF(L32=$CV$8,IF(AND(#REF!&lt;=CW32,#REF!&lt;&gt;"",#REF!&lt;&gt;"",#REF!&lt;=1),"CORRECTO","ERROR"),"")</f>
        <v/>
      </c>
      <c r="CW32" s="51" t="e">
        <f>VLOOKUP(#REF!,Hoja1!$AJ$5:$AL$5390,3,TRUE)</f>
        <v>#REF!</v>
      </c>
      <c r="CX32" s="50" t="str">
        <f>IF(L32=$CX$8,IF(AND(#REF!&lt;=CY32,#REF!&lt;&gt;"",#REF!&lt;&gt;""),"CORRECTO","ERROR"),"")</f>
        <v/>
      </c>
      <c r="CY32" s="29" t="e">
        <f>VLOOKUP(#REF!,Hoja1!$AB$5:$AD$5390,3,TRUE)</f>
        <v>#REF!</v>
      </c>
      <c r="CZ32" s="29" t="e">
        <f>IF(#REF!&lt;=#REF!,"CORRECTO","ERROR")</f>
        <v>#REF!</v>
      </c>
      <c r="DA32" s="29" t="e">
        <f t="shared" si="18"/>
        <v>#REF!</v>
      </c>
      <c r="DB32" s="29"/>
      <c r="DC32" s="84" t="e">
        <f t="shared" si="40"/>
        <v>#VALUE!</v>
      </c>
      <c r="DD32" s="85" t="e">
        <f t="shared" si="41"/>
        <v>#VALUE!</v>
      </c>
      <c r="DE32" s="84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32" s="85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</row>
    <row r="33" spans="1:110" s="13" customFormat="1" ht="36" customHeight="1" x14ac:dyDescent="0.25">
      <c r="A33" s="47"/>
      <c r="B33" s="170"/>
      <c r="C33" s="170"/>
      <c r="D33" s="170"/>
      <c r="E33" s="170"/>
      <c r="F33" s="170"/>
      <c r="G33" s="170"/>
      <c r="H33" s="170"/>
      <c r="I33" s="200" t="str">
        <f t="shared" si="19"/>
        <v/>
      </c>
      <c r="J33" s="10" t="e">
        <f>CONCATENATE(#REF!,"-","TX")</f>
        <v>#REF!</v>
      </c>
      <c r="K33" s="10" t="e">
        <f>CONCATENATE(#REF!,"-","RX")</f>
        <v>#REF!</v>
      </c>
      <c r="L33" s="170"/>
      <c r="M33" s="171"/>
      <c r="N33" s="171"/>
      <c r="O33" s="171"/>
      <c r="P33" s="47"/>
      <c r="Q33" s="171"/>
      <c r="R33" s="171"/>
      <c r="S33" s="170" t="s">
        <v>156</v>
      </c>
      <c r="T33" s="47"/>
      <c r="U33" s="163" t="str">
        <f>IF(T33="","",VLOOKUP($T33,'FO-DRE-01'!$A$7:$Q$10002,2,FALSE))</f>
        <v/>
      </c>
      <c r="V33" s="163" t="str">
        <f>IF(T33="","",VLOOKUP($T33,'FO-DRE-01'!$A$7:$Q$10002,3,FALSE))</f>
        <v/>
      </c>
      <c r="W33" s="163" t="str">
        <f>IF(T33="","",VLOOKUP($T33,'FO-DRE-01'!$A$7:$Q$10002,4,FALSE))</f>
        <v/>
      </c>
      <c r="X33" s="163" t="str">
        <f>IF(T33="","",VLOOKUP($T33,'FO-DRE-01'!$A$7:$Q$10002,6,FALSE))</f>
        <v/>
      </c>
      <c r="Y33" s="163" t="str">
        <f>IF(T33="","",VLOOKUP($T33,'FO-DRE-01'!$A$7:$Q$10002,7,FALSE))</f>
        <v/>
      </c>
      <c r="Z33" s="163" t="str">
        <f>IF(T33="","",VLOOKUP($T33,'FO-DRE-01'!$A$7:$Q$10002,8,FALSE))</f>
        <v/>
      </c>
      <c r="AA33" s="163" t="str">
        <f>IF(T33="","",VLOOKUP($T33,'FO-DRE-01'!$A$7:$Q$10002,10,FALSE))</f>
        <v/>
      </c>
      <c r="AB33" s="163" t="str">
        <f>IF(T33="","",VLOOKUP($T33,'FO-DRE-01'!$A$7:$Q$10002,11,FALSE))</f>
        <v/>
      </c>
      <c r="AC33" s="163" t="str">
        <f>IF(T33="","",VLOOKUP($T33,'FO-DRE-01'!$A$7:$Q$10002,12,FALSE))</f>
        <v/>
      </c>
      <c r="AD33" s="163" t="str">
        <f>IF(T33="","",VLOOKUP($T33,'FO-DRE-01'!$A$7:$Q$10002,13,FALSE))</f>
        <v/>
      </c>
      <c r="AE33" s="178" t="str">
        <f>IF(T33="","",VLOOKUP($T33,'FO-DRE-01'!$A$7:$Q$10002,14,FALSE))</f>
        <v/>
      </c>
      <c r="AF33" s="163" t="str">
        <f>IF(T33="","",VLOOKUP($T33,'FO-DRE-01'!$A$7:$Q$10002,15,FALSE))</f>
        <v/>
      </c>
      <c r="AG33" s="163" t="str">
        <f>IF(T33="","",VLOOKUP($T33,'FO-DRE-01'!$A$7:$Q$10002,16,FALSE))</f>
        <v/>
      </c>
      <c r="AH33" s="163" t="str">
        <f>IF(T33="","",VLOOKUP($T33,'FO-DRE-01'!$A$7:$Q$10002,17,FALSE))</f>
        <v/>
      </c>
      <c r="AI33" s="177" t="s">
        <v>17</v>
      </c>
      <c r="AJ33" s="175"/>
      <c r="AK33" s="175"/>
      <c r="AL33" s="175"/>
      <c r="AM33" s="175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12" t="e">
        <f t="shared" si="31"/>
        <v>#VALUE!</v>
      </c>
      <c r="AZ33" s="12" t="e">
        <f t="shared" si="32"/>
        <v>#VALUE!</v>
      </c>
      <c r="BA33" s="13">
        <f t="shared" si="33"/>
        <v>5000</v>
      </c>
      <c r="BC33" s="29"/>
      <c r="BD33" s="43">
        <v>25</v>
      </c>
      <c r="BE33" s="43" t="str">
        <f t="shared" si="0"/>
        <v/>
      </c>
      <c r="BF33" s="220" t="str">
        <f t="shared" si="1"/>
        <v>F/D</v>
      </c>
      <c r="BG33" s="221" t="str">
        <f>IF(OR(F33="",AL33="",AT33=""),"F/D",IF(BR33&gt;BI33,"SI",""))</f>
        <v>F/D</v>
      </c>
      <c r="BH33" s="217" t="str">
        <f t="shared" si="2"/>
        <v/>
      </c>
      <c r="BI33" s="212" t="str">
        <f t="shared" si="3"/>
        <v/>
      </c>
      <c r="BJ33" s="211" t="str">
        <f t="shared" si="4"/>
        <v/>
      </c>
      <c r="BK33" s="208" t="str">
        <f t="shared" si="5"/>
        <v/>
      </c>
      <c r="BL33" s="208" t="str">
        <f t="shared" si="6"/>
        <v/>
      </c>
      <c r="BM33" s="208" t="str">
        <f t="shared" si="7"/>
        <v/>
      </c>
      <c r="BN33" s="214" t="str">
        <f t="shared" si="8"/>
        <v/>
      </c>
      <c r="BO33" s="215" t="str">
        <f t="shared" si="15"/>
        <v/>
      </c>
      <c r="BP33" s="208" t="str">
        <f t="shared" si="9"/>
        <v/>
      </c>
      <c r="BQ33" s="209" t="str">
        <f t="shared" si="16"/>
        <v/>
      </c>
      <c r="BR33" s="211" t="str">
        <f t="shared" si="10"/>
        <v/>
      </c>
      <c r="BS33" s="208" t="str">
        <f t="shared" si="11"/>
        <v/>
      </c>
      <c r="BT33" s="208" t="str">
        <f t="shared" si="12"/>
        <v/>
      </c>
      <c r="BU33" s="208" t="str">
        <f t="shared" si="13"/>
        <v/>
      </c>
      <c r="BV33" s="209" t="str">
        <f t="shared" si="14"/>
        <v/>
      </c>
      <c r="BW33" s="179"/>
      <c r="BX33" s="180"/>
      <c r="BY33" s="50" t="str">
        <f t="shared" si="34"/>
        <v/>
      </c>
      <c r="BZ33" s="50" t="str">
        <f t="shared" si="35"/>
        <v/>
      </c>
      <c r="CA33" s="51">
        <f>VLOOKUP(AT33,Hoja1!$X$5:$Z$5390,3,TRUE)</f>
        <v>1</v>
      </c>
      <c r="CB33" s="50" t="str">
        <f t="shared" si="36"/>
        <v/>
      </c>
      <c r="CC33" s="51">
        <f>VLOOKUP(AT33,Hoja1!$AF$5:$AH$5390,3,TRUE)</f>
        <v>5.000000000000001E-2</v>
      </c>
      <c r="CD33" s="50" t="str">
        <f>IF(L33=$CD$8, IF(AND(#REF!="Punto - Punto",AL33&lt;=CE33,AL33&lt;&gt;"",AT33&lt;&gt;"",BQ33&lt;=0.2),"CORRECTO", IF(AND(#REF!="Punto - Multipunto",AL33&lt;=CF33,AL33&lt;&gt;"",AT33&lt;&gt;"",BQ33&lt;=1),"CORRECTO","ERROR")),"")</f>
        <v/>
      </c>
      <c r="CE33" s="51">
        <f>VLOOKUP(AT33,Hoja1!$AF$5:$AH$5390,3,TRUE)</f>
        <v>5.000000000000001E-2</v>
      </c>
      <c r="CF33" s="51">
        <f>VLOOKUP(AT33,Hoja1!$AJ$5:$AL$5390,3,TRUE)</f>
        <v>0.25</v>
      </c>
      <c r="CG33" s="50" t="str">
        <f t="shared" si="37"/>
        <v/>
      </c>
      <c r="CH33" s="51">
        <f>VLOOKUP(AT33,Hoja1!$AJ$5:$AL$5390,3,TRUE)</f>
        <v>0.25</v>
      </c>
      <c r="CI33" s="50" t="str">
        <f t="shared" si="38"/>
        <v/>
      </c>
      <c r="CJ33" s="50">
        <f>VLOOKUP(AT33,Hoja1!$AB$5:$AD$5390,3,TRUE)</f>
        <v>1</v>
      </c>
      <c r="CK33" s="50" t="str">
        <f t="shared" si="39"/>
        <v>CORRECTO</v>
      </c>
      <c r="CL33" s="50">
        <f t="shared" si="17"/>
        <v>0</v>
      </c>
      <c r="CM33" s="30"/>
      <c r="CN33" s="50" t="str">
        <f>IF(L33=$CN$8,IF(AND(#REF!&lt;=0.25,#REF!&lt;&gt;""),"CORRECTO","ERROR"),"")</f>
        <v/>
      </c>
      <c r="CO33" s="50" t="str">
        <f>IF(L33=$CO$8,IF(AND(#REF!&lt;=CP33,#REF!&lt;&gt;"",#REF!&lt;&gt;""),"CORRECTO","ERROR"),"")</f>
        <v/>
      </c>
      <c r="CP33" s="51" t="e">
        <f>VLOOKUP(#REF!,Hoja1!$X$5:$Z$5390,3,TRUE)</f>
        <v>#REF!</v>
      </c>
      <c r="CQ33" s="50" t="str">
        <f>IF(L33=$CQ$8,IF(AND(#REF!&lt;=CR33,#REF!&lt;&gt;"",#REF!&lt;&gt;"",#REF!&lt;=0.2),"CORRECTO","ERROR"),"")</f>
        <v/>
      </c>
      <c r="CR33" s="51" t="e">
        <f>VLOOKUP(#REF!,Hoja1!$AF$5:$AH$5390,3,TRUE)</f>
        <v>#REF!</v>
      </c>
      <c r="CS33" s="50" t="str">
        <f>IF(L33=$CS$8, IF(AND(#REF!="Punto - Punto",#REF!&lt;=CT33,#REF!&lt;&gt;"",#REF!&lt;&gt;"",#REF!&lt;=0.2),"CORRECTO", IF(AND(#REF!="Punto - Multipunto",#REF!&lt;=CU33,#REF!&lt;&gt;"",#REF!&lt;&gt;"",#REF!&lt;=1),"CORRECTO","ERROR")),"")</f>
        <v/>
      </c>
      <c r="CT33" s="51" t="e">
        <f>VLOOKUP(#REF!,Hoja1!$AF$5:$AH$5390,3,TRUE)</f>
        <v>#REF!</v>
      </c>
      <c r="CU33" s="51" t="e">
        <f>VLOOKUP(#REF!,Hoja1!$AJ$5:$AL$5390,3,TRUE)</f>
        <v>#REF!</v>
      </c>
      <c r="CV33" s="50" t="str">
        <f>IF(L33=$CV$8,IF(AND(#REF!&lt;=CW33,#REF!&lt;&gt;"",#REF!&lt;&gt;"",#REF!&lt;=1),"CORRECTO","ERROR"),"")</f>
        <v/>
      </c>
      <c r="CW33" s="51" t="e">
        <f>VLOOKUP(#REF!,Hoja1!$AJ$5:$AL$5390,3,TRUE)</f>
        <v>#REF!</v>
      </c>
      <c r="CX33" s="50" t="str">
        <f>IF(L33=$CX$8,IF(AND(#REF!&lt;=CY33,#REF!&lt;&gt;"",#REF!&lt;&gt;""),"CORRECTO","ERROR"),"")</f>
        <v/>
      </c>
      <c r="CY33" s="29" t="e">
        <f>VLOOKUP(#REF!,Hoja1!$AB$5:$AD$5390,3,TRUE)</f>
        <v>#REF!</v>
      </c>
      <c r="CZ33" s="29" t="e">
        <f>IF(#REF!&lt;=#REF!,"CORRECTO","ERROR")</f>
        <v>#REF!</v>
      </c>
      <c r="DA33" s="29" t="e">
        <f t="shared" si="18"/>
        <v>#REF!</v>
      </c>
      <c r="DB33" s="29"/>
      <c r="DC33" s="84" t="e">
        <f t="shared" si="40"/>
        <v>#VALUE!</v>
      </c>
      <c r="DD33" s="85" t="e">
        <f t="shared" si="41"/>
        <v>#VALUE!</v>
      </c>
      <c r="DE33" s="84" t="e">
        <f>CONCATENATE("0",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  <c r="DF33" s="85" t="e">
        <f>CONCATENATE(#REF!,"°",IF(#REF!&lt;10,CONCATENATE("0",#REF!),#REF!),"'",IF(ROUND(#REF!,0)=#REF!,IF(#REF!&lt;10,CONCATENATE("0",#REF!,".00"),CONCATENATE(#REF!,".00")),IF(ROUND(#REF!*10,0)=#REF!*10,IF(#REF!&lt;10,CONCATENATE("0",#REF!,"0"),CONCATENATE(#REF!,"0")),IF(#REF!&lt;10,CONCATENATE("0",#REF!),#REF!))),"''",#REF!)</f>
        <v>#REF!</v>
      </c>
    </row>
    <row r="34" spans="1:110" ht="36" customHeight="1" x14ac:dyDescent="0.25">
      <c r="DA34" s="29"/>
    </row>
    <row r="35" spans="1:110" ht="36" customHeight="1" x14ac:dyDescent="0.25"/>
    <row r="36" spans="1:110" ht="36" customHeight="1" x14ac:dyDescent="0.25"/>
    <row r="37" spans="1:110" ht="36" customHeight="1" x14ac:dyDescent="0.25"/>
    <row r="38" spans="1:110" ht="36" customHeight="1" x14ac:dyDescent="0.25"/>
    <row r="39" spans="1:110" ht="36" customHeight="1" x14ac:dyDescent="0.25"/>
    <row r="40" spans="1:110" ht="36" customHeight="1" x14ac:dyDescent="0.25"/>
    <row r="41" spans="1:110" ht="36" customHeight="1" x14ac:dyDescent="0.25"/>
    <row r="42" spans="1:110" ht="36" customHeight="1" x14ac:dyDescent="0.25"/>
    <row r="43" spans="1:110" ht="36" customHeight="1" x14ac:dyDescent="0.25"/>
    <row r="44" spans="1:110" ht="36" customHeight="1" x14ac:dyDescent="0.25"/>
    <row r="45" spans="1:110" ht="36" customHeight="1" x14ac:dyDescent="0.25"/>
    <row r="46" spans="1:110" ht="36" customHeight="1" x14ac:dyDescent="0.25"/>
    <row r="47" spans="1:110" ht="36" customHeight="1" x14ac:dyDescent="0.25"/>
    <row r="48" spans="1:110" ht="36" customHeight="1" x14ac:dyDescent="0.25"/>
    <row r="49" ht="36" customHeight="1" x14ac:dyDescent="0.25"/>
    <row r="50" ht="36" customHeight="1" x14ac:dyDescent="0.25"/>
    <row r="51" ht="36" customHeight="1" x14ac:dyDescent="0.25"/>
    <row r="52" ht="36" customHeight="1" x14ac:dyDescent="0.25"/>
    <row r="53" ht="36" customHeight="1" x14ac:dyDescent="0.25"/>
    <row r="54" ht="36" customHeight="1" x14ac:dyDescent="0.25"/>
    <row r="55" ht="36" customHeight="1" x14ac:dyDescent="0.25"/>
    <row r="56" ht="36" customHeight="1" x14ac:dyDescent="0.25"/>
    <row r="57" ht="36" customHeight="1" x14ac:dyDescent="0.25"/>
    <row r="58" ht="36" customHeight="1" x14ac:dyDescent="0.25"/>
    <row r="59" ht="36" customHeight="1" x14ac:dyDescent="0.25"/>
    <row r="60" ht="36" customHeight="1" x14ac:dyDescent="0.25"/>
    <row r="61" ht="36" customHeight="1" x14ac:dyDescent="0.25"/>
    <row r="62" ht="36" customHeight="1" x14ac:dyDescent="0.25"/>
    <row r="63" ht="36" customHeight="1" x14ac:dyDescent="0.25"/>
    <row r="64" ht="36" customHeight="1" x14ac:dyDescent="0.25"/>
    <row r="65" ht="36" customHeight="1" x14ac:dyDescent="0.25"/>
    <row r="66" ht="36" customHeight="1" x14ac:dyDescent="0.25"/>
    <row r="67" ht="36" customHeight="1" x14ac:dyDescent="0.25"/>
    <row r="68" ht="36" customHeight="1" x14ac:dyDescent="0.25"/>
    <row r="69" ht="36" customHeight="1" x14ac:dyDescent="0.25"/>
    <row r="70" ht="36" customHeight="1" x14ac:dyDescent="0.25"/>
    <row r="71" ht="36" customHeight="1" x14ac:dyDescent="0.25"/>
    <row r="72" ht="36" customHeight="1" x14ac:dyDescent="0.25"/>
    <row r="73" ht="36" customHeight="1" x14ac:dyDescent="0.25"/>
    <row r="74" ht="36" customHeight="1" x14ac:dyDescent="0.25"/>
    <row r="75" ht="36" customHeight="1" x14ac:dyDescent="0.25"/>
    <row r="76" ht="36" customHeight="1" x14ac:dyDescent="0.25"/>
    <row r="77" ht="36" customHeight="1" x14ac:dyDescent="0.25"/>
    <row r="78" ht="36" customHeight="1" x14ac:dyDescent="0.25"/>
    <row r="79" ht="36" customHeight="1" x14ac:dyDescent="0.25"/>
    <row r="80" ht="36" customHeight="1" x14ac:dyDescent="0.25"/>
    <row r="81" ht="36" customHeight="1" x14ac:dyDescent="0.25"/>
    <row r="82" ht="36" customHeight="1" x14ac:dyDescent="0.25"/>
    <row r="83" ht="36" customHeight="1" x14ac:dyDescent="0.25"/>
    <row r="84" ht="36" customHeight="1" x14ac:dyDescent="0.25"/>
    <row r="85" ht="36" customHeight="1" x14ac:dyDescent="0.25"/>
    <row r="86" ht="36" customHeight="1" x14ac:dyDescent="0.25"/>
    <row r="87" ht="36" customHeight="1" x14ac:dyDescent="0.25"/>
    <row r="88" ht="36" customHeight="1" x14ac:dyDescent="0.25"/>
    <row r="89" ht="36" customHeight="1" x14ac:dyDescent="0.25"/>
    <row r="90" ht="36" customHeight="1" x14ac:dyDescent="0.25"/>
    <row r="91" ht="36" customHeight="1" x14ac:dyDescent="0.25"/>
    <row r="92" ht="36" customHeight="1" x14ac:dyDescent="0.25"/>
    <row r="93" ht="36" customHeight="1" x14ac:dyDescent="0.25"/>
    <row r="94" ht="36" customHeight="1" x14ac:dyDescent="0.25"/>
    <row r="95" ht="36" customHeight="1" x14ac:dyDescent="0.25"/>
    <row r="96" ht="36" customHeight="1" x14ac:dyDescent="0.25"/>
    <row r="97" ht="36" customHeight="1" x14ac:dyDescent="0.25"/>
    <row r="98" ht="36" customHeight="1" x14ac:dyDescent="0.25"/>
    <row r="99" ht="36" customHeight="1" x14ac:dyDescent="0.25"/>
    <row r="100" ht="36" customHeight="1" x14ac:dyDescent="0.25"/>
    <row r="101" ht="36" customHeight="1" x14ac:dyDescent="0.25"/>
    <row r="102" ht="36" customHeight="1" x14ac:dyDescent="0.25"/>
    <row r="103" ht="36" customHeight="1" x14ac:dyDescent="0.25"/>
    <row r="104" ht="36" customHeight="1" x14ac:dyDescent="0.25"/>
    <row r="105" ht="36" customHeight="1" x14ac:dyDescent="0.25"/>
    <row r="106" ht="36" customHeight="1" x14ac:dyDescent="0.25"/>
    <row r="107" ht="36" customHeight="1" x14ac:dyDescent="0.25"/>
    <row r="108" ht="36" customHeight="1" x14ac:dyDescent="0.25"/>
    <row r="109" ht="36" customHeight="1" x14ac:dyDescent="0.25"/>
    <row r="110" ht="36" customHeight="1" x14ac:dyDescent="0.25"/>
    <row r="111" ht="36" customHeight="1" x14ac:dyDescent="0.25"/>
    <row r="112" ht="36" customHeight="1" x14ac:dyDescent="0.25"/>
    <row r="113" ht="36" customHeight="1" x14ac:dyDescent="0.25"/>
    <row r="114" ht="36" customHeight="1" x14ac:dyDescent="0.25"/>
    <row r="115" ht="36" customHeight="1" x14ac:dyDescent="0.25"/>
    <row r="116" ht="36" customHeight="1" x14ac:dyDescent="0.25"/>
    <row r="117" ht="36" customHeight="1" x14ac:dyDescent="0.25"/>
    <row r="118" ht="36" customHeight="1" x14ac:dyDescent="0.25"/>
    <row r="119" ht="36" customHeight="1" x14ac:dyDescent="0.25"/>
    <row r="120" ht="36" customHeight="1" x14ac:dyDescent="0.25"/>
    <row r="121" ht="36" customHeight="1" x14ac:dyDescent="0.25"/>
    <row r="122" ht="36" customHeight="1" x14ac:dyDescent="0.25"/>
    <row r="123" ht="36" customHeight="1" x14ac:dyDescent="0.25"/>
    <row r="124" ht="36" customHeight="1" x14ac:dyDescent="0.25"/>
    <row r="125" ht="36" customHeight="1" x14ac:dyDescent="0.25"/>
    <row r="126" ht="36" customHeight="1" x14ac:dyDescent="0.25"/>
    <row r="127" ht="36" customHeight="1" x14ac:dyDescent="0.25"/>
    <row r="128" ht="36" customHeight="1" x14ac:dyDescent="0.25"/>
    <row r="129" ht="36" customHeight="1" x14ac:dyDescent="0.25"/>
    <row r="130" ht="36" customHeight="1" x14ac:dyDescent="0.25"/>
    <row r="131" ht="36" customHeight="1" x14ac:dyDescent="0.25"/>
    <row r="132" ht="36" customHeight="1" x14ac:dyDescent="0.25"/>
    <row r="133" ht="36" customHeight="1" x14ac:dyDescent="0.25"/>
    <row r="134" ht="36" customHeight="1" x14ac:dyDescent="0.25"/>
    <row r="135" ht="36" customHeight="1" x14ac:dyDescent="0.25"/>
    <row r="136" ht="36" customHeight="1" x14ac:dyDescent="0.25"/>
    <row r="137" ht="36" customHeight="1" x14ac:dyDescent="0.25"/>
    <row r="138" ht="36" customHeight="1" x14ac:dyDescent="0.25"/>
    <row r="139" ht="36" customHeight="1" x14ac:dyDescent="0.25"/>
    <row r="140" ht="36" customHeight="1" x14ac:dyDescent="0.25"/>
    <row r="141" ht="36" customHeight="1" x14ac:dyDescent="0.25"/>
    <row r="142" ht="36" customHeight="1" x14ac:dyDescent="0.25"/>
    <row r="143" ht="36" customHeight="1" x14ac:dyDescent="0.25"/>
    <row r="144" ht="36" customHeight="1" x14ac:dyDescent="0.25"/>
    <row r="145" ht="36" customHeight="1" x14ac:dyDescent="0.25"/>
    <row r="146" ht="36" customHeight="1" x14ac:dyDescent="0.25"/>
    <row r="147" ht="36" customHeight="1" x14ac:dyDescent="0.25"/>
    <row r="148" ht="36" customHeight="1" x14ac:dyDescent="0.25"/>
    <row r="149" ht="36" customHeight="1" x14ac:dyDescent="0.25"/>
    <row r="150" ht="36" customHeight="1" x14ac:dyDescent="0.25"/>
    <row r="151" ht="36" customHeight="1" x14ac:dyDescent="0.25"/>
    <row r="152" ht="36" customHeight="1" x14ac:dyDescent="0.25"/>
    <row r="153" ht="36" customHeight="1" x14ac:dyDescent="0.25"/>
    <row r="154" ht="36" customHeight="1" x14ac:dyDescent="0.25"/>
    <row r="155" ht="36" customHeight="1" x14ac:dyDescent="0.25"/>
    <row r="156" ht="36" customHeight="1" x14ac:dyDescent="0.25"/>
    <row r="157" ht="36" customHeight="1" x14ac:dyDescent="0.25"/>
    <row r="158" ht="36" customHeight="1" x14ac:dyDescent="0.25"/>
    <row r="159" ht="36" customHeight="1" x14ac:dyDescent="0.25"/>
    <row r="160" ht="36" customHeight="1" x14ac:dyDescent="0.25"/>
    <row r="161" ht="36" customHeight="1" x14ac:dyDescent="0.25"/>
    <row r="162" ht="36" customHeight="1" x14ac:dyDescent="0.25"/>
    <row r="163" ht="36" customHeight="1" x14ac:dyDescent="0.25"/>
    <row r="164" ht="36" customHeight="1" x14ac:dyDescent="0.25"/>
    <row r="165" ht="36" customHeight="1" x14ac:dyDescent="0.25"/>
    <row r="166" ht="36" customHeight="1" x14ac:dyDescent="0.25"/>
    <row r="167" ht="36" customHeight="1" x14ac:dyDescent="0.25"/>
    <row r="168" ht="36" customHeight="1" x14ac:dyDescent="0.25"/>
    <row r="169" ht="36" customHeight="1" x14ac:dyDescent="0.25"/>
    <row r="170" ht="36" customHeight="1" x14ac:dyDescent="0.25"/>
    <row r="171" ht="36" customHeight="1" x14ac:dyDescent="0.25"/>
    <row r="172" ht="36" customHeight="1" x14ac:dyDescent="0.25"/>
    <row r="173" ht="36" customHeight="1" x14ac:dyDescent="0.25"/>
    <row r="174" ht="36" customHeight="1" x14ac:dyDescent="0.25"/>
    <row r="175" ht="36" customHeight="1" x14ac:dyDescent="0.25"/>
    <row r="176" ht="36" customHeight="1" x14ac:dyDescent="0.25"/>
    <row r="177" ht="36" customHeight="1" x14ac:dyDescent="0.25"/>
    <row r="178" ht="36" customHeight="1" x14ac:dyDescent="0.25"/>
    <row r="179" ht="36" customHeight="1" x14ac:dyDescent="0.25"/>
    <row r="180" ht="36" customHeight="1" x14ac:dyDescent="0.25"/>
  </sheetData>
  <protectedRanges>
    <protectedRange sqref="AJ9:AK33 AM9:AX33 U9:AH33" name="Rango4"/>
    <protectedRange sqref="F9:I33 A9:B9 A11:A33 B10:B33" name="Rango3"/>
    <protectedRange sqref="T20:T33 L9:T9 P20:P33 L10:O33 P10:P18 AL9:AL33 S10:T18 S19:S33 Q10:R33" name="Rango2"/>
    <protectedRange sqref="C9:E33" name="Rango1"/>
    <protectedRange sqref="DI11" name="Rango1_1"/>
    <protectedRange sqref="DI12" name="Rango2_1"/>
  </protectedRanges>
  <dataConsolidate/>
  <mergeCells count="73">
    <mergeCell ref="DG12:DH12"/>
    <mergeCell ref="DI12:DJ12"/>
    <mergeCell ref="AX7:AX8"/>
    <mergeCell ref="AM7:AM8"/>
    <mergeCell ref="DG10:DJ10"/>
    <mergeCell ref="DG11:DH11"/>
    <mergeCell ref="DI11:DJ11"/>
    <mergeCell ref="CN7:DA7"/>
    <mergeCell ref="AB6:AI6"/>
    <mergeCell ref="AF7:AI7"/>
    <mergeCell ref="AJ7:AJ8"/>
    <mergeCell ref="AR7:AR8"/>
    <mergeCell ref="AN7:AN8"/>
    <mergeCell ref="AO7:AO8"/>
    <mergeCell ref="AP7:AP8"/>
    <mergeCell ref="AB7:AE7"/>
    <mergeCell ref="BD4:BD8"/>
    <mergeCell ref="BE4:BE8"/>
    <mergeCell ref="BG4:BG7"/>
    <mergeCell ref="BJ6:BN7"/>
    <mergeCell ref="BH6:BI7"/>
    <mergeCell ref="BO6:BQ7"/>
    <mergeCell ref="BR6:BV6"/>
    <mergeCell ref="BH1:BS2"/>
    <mergeCell ref="BH3:BI3"/>
    <mergeCell ref="BJ3:BS3"/>
    <mergeCell ref="BR7:BV7"/>
    <mergeCell ref="BH4:BS5"/>
    <mergeCell ref="BT4:BV5"/>
    <mergeCell ref="BT1:BV2"/>
    <mergeCell ref="BT3:BV3"/>
    <mergeCell ref="DC7:DD7"/>
    <mergeCell ref="A7:A8"/>
    <mergeCell ref="B7:B8"/>
    <mergeCell ref="D7:D8"/>
    <mergeCell ref="N7:N8"/>
    <mergeCell ref="P7:P8"/>
    <mergeCell ref="R7:R8"/>
    <mergeCell ref="Z7:Z8"/>
    <mergeCell ref="Y7:Y8"/>
    <mergeCell ref="X7:X8"/>
    <mergeCell ref="W7:W8"/>
    <mergeCell ref="V7:V8"/>
    <mergeCell ref="BY7:CL7"/>
    <mergeCell ref="BF4:BF7"/>
    <mergeCell ref="AN4:AX5"/>
    <mergeCell ref="AU7:AU8"/>
    <mergeCell ref="AW7:AW8"/>
    <mergeCell ref="AS7:AS8"/>
    <mergeCell ref="C7:C8"/>
    <mergeCell ref="U4:AI5"/>
    <mergeCell ref="U7:U8"/>
    <mergeCell ref="S7:S8"/>
    <mergeCell ref="F6:G6"/>
    <mergeCell ref="F7:G7"/>
    <mergeCell ref="T7:T8"/>
    <mergeCell ref="H7:H8"/>
    <mergeCell ref="I7:I8"/>
    <mergeCell ref="L7:L8"/>
    <mergeCell ref="M7:M8"/>
    <mergeCell ref="R4:T5"/>
    <mergeCell ref="AA7:AA8"/>
    <mergeCell ref="O7:O8"/>
    <mergeCell ref="D1:T3"/>
    <mergeCell ref="A1:C3"/>
    <mergeCell ref="E7:E8"/>
    <mergeCell ref="AJ4:AM5"/>
    <mergeCell ref="AV7:AV8"/>
    <mergeCell ref="Q7:Q8"/>
    <mergeCell ref="A4:Q5"/>
    <mergeCell ref="AT7:AT8"/>
    <mergeCell ref="AL7:AL8"/>
    <mergeCell ref="AK7:AK8"/>
  </mergeCells>
  <dataValidations xWindow="449" yWindow="605" count="23">
    <dataValidation type="whole" operator="equal" allowBlank="1" showInputMessage="1" showErrorMessage="1" errorTitle="Error!" error="No se cumple con la norma!" sqref="DA9:DA33">
      <formula1>0</formula1>
    </dataValidation>
    <dataValidation showDropDown="1" showInputMessage="1" showErrorMessage="1" sqref="T9:T18 T20:T33"/>
    <dataValidation type="textLength" allowBlank="1" showDropDown="1" showInputMessage="1" showErrorMessage="1" error="Solo Ingrese texto" sqref="P9:P18 P20:P33">
      <formula1>5</formula1>
      <formula2>50</formula2>
    </dataValidation>
    <dataValidation type="textLength" operator="lessThan" allowBlank="1" showInputMessage="1" showErrorMessage="1" sqref="DI11:DI12">
      <formula1>50</formula1>
    </dataValidation>
    <dataValidation allowBlank="1" showInputMessage="1" showErrorMessage="1" errorTitle="ERROR" error="Debe ingresar solo números enteros" sqref="I9:I33"/>
    <dataValidation type="decimal" allowBlank="1" showInputMessage="1" showErrorMessage="1" errorTitle="ERROR" error="El valor de la frecuencia debe estar dentro de las bandas VHF - UHF" promptTitle="Condición" prompt="Debe especificarse el límite inferior y superior dentro de la banda deseada" sqref="F9:G33">
      <formula1>30</formula1>
      <formula2>70000</formula2>
    </dataValidation>
    <dataValidation type="decimal" allowBlank="1" showInputMessage="1" showErrorMessage="1" errorTitle="Error" error="Solo ingresar números" sqref="H9:H33">
      <formula1>1</formula1>
      <formula2>100</formula2>
    </dataValidation>
    <dataValidation type="decimal" allowBlank="1" showInputMessage="1" showErrorMessage="1" errorTitle="Supera el valor máximo autorizad" error="VHF - Max de operación 30 W_x000a_UHF - Max de operación 35 W" sqref="L9:L33 AL9:AL33">
      <formula1>1</formula1>
      <formula2>100000</formula2>
    </dataValidation>
    <dataValidation type="decimal" allowBlank="1" showInputMessage="1" showErrorMessage="1" sqref="M9:M33">
      <formula1>1</formula1>
      <formula2>40</formula2>
    </dataValidation>
    <dataValidation type="decimal" showDropDown="1" showInputMessage="1" showErrorMessage="1" promptTitle="Pulso" prompt="En caso que el radar use pulsos" sqref="N9:N33">
      <formula1>0.01</formula1>
      <formula2>2</formula2>
    </dataValidation>
    <dataValidation type="decimal" showDropDown="1" showInputMessage="1" showErrorMessage="1" sqref="O9:O33">
      <formula1>100</formula1>
      <formula2>3000</formula2>
    </dataValidation>
    <dataValidation type="decimal" allowBlank="1" showDropDown="1" showInputMessage="1" showErrorMessage="1" error="Solo Ingrese texto" sqref="Q9:Q33">
      <formula1>0.5</formula1>
      <formula2>300</formula2>
    </dataValidation>
    <dataValidation type="textLength" allowBlank="1" showInputMessage="1" showErrorMessage="1" promptTitle="Radares" prompt="Primario_x000a_Secundario_x000a_Onda continua_x000a_Onda pulsada" sqref="E9:E33">
      <formula1>1</formula1>
      <formula2>100</formula2>
    </dataValidation>
    <dataValidation type="decimal" allowBlank="1" showInputMessage="1" showErrorMessage="1" sqref="AM9:AM33">
      <formula1>-180</formula1>
      <formula2>60</formula2>
    </dataValidation>
    <dataValidation type="decimal" allowBlank="1" showInputMessage="1" showErrorMessage="1" sqref="AR9:AR33">
      <formula1>20</formula1>
      <formula2>90</formula2>
    </dataValidation>
    <dataValidation type="decimal" allowBlank="1" showInputMessage="1" showErrorMessage="1" sqref="AT9:AT33">
      <formula1>1</formula1>
      <formula2>50</formula2>
    </dataValidation>
    <dataValidation type="decimal" allowBlank="1" showInputMessage="1" showErrorMessage="1" sqref="AU9:AU33">
      <formula1>0</formula1>
      <formula2>45</formula2>
    </dataValidation>
    <dataValidation type="decimal" allowBlank="1" showInputMessage="1" showErrorMessage="1" sqref="AV9:AV33">
      <formula1>0</formula1>
      <formula2>600</formula2>
    </dataValidation>
    <dataValidation type="decimal" allowBlank="1" showInputMessage="1" showErrorMessage="1" sqref="AW9:AW33">
      <formula1>0</formula1>
      <formula2>80</formula2>
    </dataValidation>
    <dataValidation type="custom" allowBlank="1" showInputMessage="1" showErrorMessage="1" sqref="BO9:BO33">
      <formula1>AL9</formula1>
    </dataValidation>
    <dataValidation type="decimal" allowBlank="1" showInputMessage="1" showErrorMessage="1" sqref="AX9:AX33">
      <formula1>1</formula1>
      <formula2>W9</formula2>
    </dataValidation>
    <dataValidation type="textLength" showDropDown="1" showInputMessage="1" showErrorMessage="1" promptTitle="Tipo de Estación" prompt="Radar 1 – Ra1, Ra2,..._x000a__x000a_" sqref="R9:R33">
      <formula1>0</formula1>
      <formula2>8</formula2>
    </dataValidation>
    <dataValidation type="custom" allowBlank="1" showInputMessage="1" showErrorMessage="1" errorTitle="ERROR" error="Debe ingresar datos únicamente en Modificación y Renovación" promptTitle="Condición" prompt="Ingrese únicamente Sis1, Sis2, Sis3,..., etc." sqref="B9:B33">
      <formula1>A9&lt;&gt;"REGISTRO"</formula1>
    </dataValidation>
  </dataValidations>
  <pageMargins left="0.7" right="0.7" top="0.75" bottom="0.75" header="0.3" footer="0.3"/>
  <pageSetup paperSize="9" scale="61" orientation="landscape" r:id="rId1"/>
  <colBreaks count="1" manualBreakCount="1">
    <brk id="35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xWindow="449" yWindow="605" count="5">
        <x14:dataValidation type="list" allowBlank="1" showInputMessage="1" showErrorMessage="1" promptTitle="Estación" prompt="Autorización – A_x000a_Modificación – M_x000a_Incremento – I _x000a_Eliminación – E_x000a_">
          <x14:formula1>
            <xm:f>Hoja1!$B$94:$B$97</xm:f>
          </x14:formula1>
          <xm:sqref>S9:S33</xm:sqref>
        </x14:dataValidation>
        <x14:dataValidation type="list" allowBlank="1" showDropDown="1" showInputMessage="1" showErrorMessage="1" errorTitle="Error" error="Todo el territorio nacional se encuentra al oeste" promptTitle="Condición" prompt="Todo el territorio nacional se encuentra al oeste">
          <x14:formula1>
            <xm:f>Hoja1!$B$15</xm:f>
          </x14:formula1>
          <xm:sqref>AI20:AI33 AI9:AI18</xm:sqref>
        </x14:dataValidation>
        <x14:dataValidation type="list" allowBlank="1" showInputMessage="1" showErrorMessage="1">
          <x14:formula1>
            <xm:f>Hoja1!$A$45:$A$49</xm:f>
          </x14:formula1>
          <xm:sqref>AS9:AS33</xm:sqref>
        </x14:dataValidation>
        <x14:dataValidation type="list" allowBlank="1" showInputMessage="1" showErrorMessage="1">
          <x14:formula1>
            <xm:f>Hoja1!$F$10:$F$12</xm:f>
          </x14:formula1>
          <xm:sqref>C9:C33</xm:sqref>
        </x14:dataValidation>
        <x14:dataValidation type="list" allowBlank="1" showInputMessage="1" showErrorMessage="1">
          <x14:formula1>
            <xm:f>Hoja1!$F$33:$F$36</xm:f>
          </x14:formula1>
          <xm:sqref>D9:D33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B97"/>
  <sheetViews>
    <sheetView zoomScale="90" zoomScaleNormal="90" workbookViewId="0">
      <selection sqref="A1:D3"/>
    </sheetView>
  </sheetViews>
  <sheetFormatPr baseColWidth="10" defaultRowHeight="15" x14ac:dyDescent="0.25"/>
  <cols>
    <col min="1" max="1" width="4.5703125" style="31" customWidth="1"/>
    <col min="2" max="2" width="5.85546875" style="168" customWidth="1"/>
    <col min="3" max="3" width="15" style="31" customWidth="1"/>
    <col min="4" max="4" width="16.140625" style="31" customWidth="1"/>
    <col min="5" max="5" width="0.7109375" style="31" hidden="1" customWidth="1"/>
    <col min="6" max="8" width="13.85546875" style="31" customWidth="1"/>
    <col min="9" max="9" width="10.5703125" style="31" customWidth="1"/>
    <col min="10" max="10" width="13.85546875" style="31" customWidth="1"/>
    <col min="11" max="11" width="15.7109375" style="31" customWidth="1"/>
    <col min="12" max="12" width="15" style="31" customWidth="1"/>
    <col min="13" max="13" width="17.28515625" style="31" customWidth="1"/>
    <col min="14" max="14" width="13.28515625" style="31" customWidth="1"/>
    <col min="15" max="15" width="16.42578125" style="31" customWidth="1"/>
    <col min="16" max="16" width="4.5703125" style="31" customWidth="1"/>
  </cols>
  <sheetData>
    <row r="1" spans="1:17" ht="15" customHeight="1" x14ac:dyDescent="0.25">
      <c r="A1" s="267" t="s">
        <v>290</v>
      </c>
      <c r="B1" s="302"/>
      <c r="C1" s="302"/>
      <c r="D1" s="302"/>
      <c r="E1" s="17"/>
      <c r="F1" s="424" t="s">
        <v>111</v>
      </c>
      <c r="G1" s="425"/>
      <c r="H1" s="425"/>
      <c r="I1" s="425"/>
      <c r="J1" s="425"/>
      <c r="K1" s="425"/>
      <c r="L1" s="425"/>
      <c r="M1" s="426"/>
      <c r="N1" s="408"/>
      <c r="O1" s="409"/>
      <c r="P1" s="86"/>
    </row>
    <row r="2" spans="1:17" ht="20.25" customHeight="1" thickBot="1" x14ac:dyDescent="0.3">
      <c r="A2" s="303"/>
      <c r="B2" s="304"/>
      <c r="C2" s="304"/>
      <c r="D2" s="304"/>
      <c r="E2" s="21"/>
      <c r="F2" s="427"/>
      <c r="G2" s="428"/>
      <c r="H2" s="428"/>
      <c r="I2" s="428"/>
      <c r="J2" s="428"/>
      <c r="K2" s="428"/>
      <c r="L2" s="428"/>
      <c r="M2" s="429"/>
      <c r="N2" s="410"/>
      <c r="O2" s="411"/>
      <c r="P2" s="87"/>
    </row>
    <row r="3" spans="1:17" ht="28.5" customHeight="1" thickBot="1" x14ac:dyDescent="0.3">
      <c r="A3" s="269"/>
      <c r="B3" s="306"/>
      <c r="C3" s="306"/>
      <c r="D3" s="306"/>
      <c r="E3" s="21"/>
      <c r="F3" s="427" t="s">
        <v>233</v>
      </c>
      <c r="G3" s="428"/>
      <c r="H3" s="430"/>
      <c r="I3" s="430"/>
      <c r="J3" s="430"/>
      <c r="K3" s="430"/>
      <c r="L3" s="430"/>
      <c r="M3" s="431"/>
      <c r="N3" s="412"/>
      <c r="O3" s="413"/>
      <c r="P3" s="87"/>
    </row>
    <row r="4" spans="1:17" ht="15.75" customHeight="1" thickBot="1" x14ac:dyDescent="0.3">
      <c r="A4" s="417" t="s">
        <v>42</v>
      </c>
      <c r="B4" s="421" t="s">
        <v>227</v>
      </c>
      <c r="C4" s="417" t="s">
        <v>21</v>
      </c>
      <c r="D4" s="380" t="s">
        <v>22</v>
      </c>
      <c r="E4" s="22"/>
      <c r="F4" s="432" t="s">
        <v>164</v>
      </c>
      <c r="G4" s="433"/>
      <c r="H4" s="433"/>
      <c r="I4" s="433"/>
      <c r="J4" s="433"/>
      <c r="K4" s="433"/>
      <c r="L4" s="433"/>
      <c r="M4" s="433"/>
      <c r="N4" s="436">
        <f ca="1">TODAY()</f>
        <v>42667</v>
      </c>
      <c r="O4" s="437"/>
      <c r="P4" s="87"/>
    </row>
    <row r="5" spans="1:17" ht="15.75" thickBot="1" x14ac:dyDescent="0.3">
      <c r="A5" s="444"/>
      <c r="B5" s="422"/>
      <c r="C5" s="418"/>
      <c r="D5" s="420"/>
      <c r="E5" s="23"/>
      <c r="F5" s="434"/>
      <c r="G5" s="435"/>
      <c r="H5" s="435"/>
      <c r="I5" s="435"/>
      <c r="J5" s="435"/>
      <c r="K5" s="435"/>
      <c r="L5" s="435"/>
      <c r="M5" s="435"/>
      <c r="N5" s="434"/>
      <c r="O5" s="438"/>
      <c r="P5" s="25"/>
    </row>
    <row r="6" spans="1:17" ht="15" customHeight="1" x14ac:dyDescent="0.25">
      <c r="A6" s="444"/>
      <c r="B6" s="422"/>
      <c r="C6" s="418"/>
      <c r="D6" s="420"/>
      <c r="E6" s="24"/>
      <c r="F6" s="380" t="s">
        <v>23</v>
      </c>
      <c r="G6" s="382"/>
      <c r="H6" s="386" t="s">
        <v>24</v>
      </c>
      <c r="I6" s="387"/>
      <c r="J6" s="388"/>
      <c r="K6" s="392" t="s">
        <v>41</v>
      </c>
      <c r="L6" s="393"/>
      <c r="M6" s="393"/>
      <c r="N6" s="393"/>
      <c r="O6" s="394"/>
      <c r="P6" s="25"/>
    </row>
    <row r="7" spans="1:17" ht="15.75" thickBot="1" x14ac:dyDescent="0.3">
      <c r="A7" s="444"/>
      <c r="B7" s="422"/>
      <c r="C7" s="419"/>
      <c r="D7" s="383"/>
      <c r="E7" s="32"/>
      <c r="F7" s="383"/>
      <c r="G7" s="385"/>
      <c r="H7" s="389"/>
      <c r="I7" s="390"/>
      <c r="J7" s="391"/>
      <c r="K7" s="351" t="s">
        <v>25</v>
      </c>
      <c r="L7" s="352"/>
      <c r="M7" s="352"/>
      <c r="N7" s="352"/>
      <c r="O7" s="353"/>
      <c r="P7" s="44"/>
    </row>
    <row r="8" spans="1:17" ht="78.75" customHeight="1" thickBot="1" x14ac:dyDescent="0.3">
      <c r="A8" s="445"/>
      <c r="B8" s="423"/>
      <c r="C8" s="33" t="s">
        <v>26</v>
      </c>
      <c r="D8" s="33" t="s">
        <v>26</v>
      </c>
      <c r="E8" s="32"/>
      <c r="F8" s="33" t="s">
        <v>27</v>
      </c>
      <c r="G8" s="34" t="s">
        <v>28</v>
      </c>
      <c r="H8" s="26" t="s">
        <v>29</v>
      </c>
      <c r="I8" s="35" t="s">
        <v>30</v>
      </c>
      <c r="J8" s="28" t="s">
        <v>31</v>
      </c>
      <c r="K8" s="26">
        <v>2</v>
      </c>
      <c r="L8" s="27">
        <v>5</v>
      </c>
      <c r="M8" s="27">
        <v>10</v>
      </c>
      <c r="N8" s="27">
        <v>20</v>
      </c>
      <c r="O8" s="28">
        <v>50</v>
      </c>
      <c r="P8" s="44"/>
      <c r="Q8" s="94"/>
    </row>
    <row r="9" spans="1:17" ht="15.75" thickBot="1" x14ac:dyDescent="0.3">
      <c r="A9" s="67">
        <v>1</v>
      </c>
      <c r="B9" s="67" t="str">
        <f>'FO-DRE-21'!BE9</f>
        <v>s3</v>
      </c>
      <c r="C9" s="68" t="str">
        <f>'FO-DRE-21'!BF9</f>
        <v>SI</v>
      </c>
      <c r="D9" s="69" t="str">
        <f>'FO-DRE-21'!BG9</f>
        <v>SI</v>
      </c>
      <c r="E9" s="37"/>
      <c r="F9" s="38">
        <f>'FO-DRE-21'!BH9</f>
        <v>25.75</v>
      </c>
      <c r="G9" s="39">
        <f>'FO-DRE-21'!BI9</f>
        <v>5.15</v>
      </c>
      <c r="H9" s="42">
        <f>'FO-DRE-21'!BO9</f>
        <v>25000</v>
      </c>
      <c r="I9" s="40">
        <f>'FO-DRE-21'!BP9</f>
        <v>334.96543915782792</v>
      </c>
      <c r="J9" s="41">
        <f>'FO-DRE-21'!BQ9</f>
        <v>8374135.9789456977</v>
      </c>
      <c r="K9" s="42">
        <f>'FO-DRE-21'!BR9</f>
        <v>23331.030812654633</v>
      </c>
      <c r="L9" s="40">
        <f>'FO-DRE-21'!BS9</f>
        <v>19708.467802926367</v>
      </c>
      <c r="M9" s="40">
        <f>'FO-DRE-21'!BT9</f>
        <v>12678.098788802814</v>
      </c>
      <c r="N9" s="40">
        <f>'FO-DRE-21'!BU9</f>
        <v>5224.0475655968476</v>
      </c>
      <c r="O9" s="41">
        <f>'FO-DRE-21'!BV9</f>
        <v>1021.1934758531909</v>
      </c>
      <c r="P9" s="183">
        <f>'FO-DRE-21'!BW9</f>
        <v>0</v>
      </c>
      <c r="Q9" s="94"/>
    </row>
    <row r="10" spans="1:17" ht="15.75" thickBot="1" x14ac:dyDescent="0.3">
      <c r="A10" s="67">
        <v>2</v>
      </c>
      <c r="B10" s="181" t="str">
        <f>'FO-DRE-21'!BE10</f>
        <v>S2</v>
      </c>
      <c r="C10" s="68" t="str">
        <f>'FO-DRE-21'!BF10</f>
        <v>F/D</v>
      </c>
      <c r="D10" s="69" t="str">
        <f>'FO-DRE-21'!BG10</f>
        <v>F/D</v>
      </c>
      <c r="E10" s="37"/>
      <c r="F10" s="38" t="str">
        <f>'FO-DRE-21'!BH10</f>
        <v/>
      </c>
      <c r="G10" s="169" t="str">
        <f>'FO-DRE-21'!BI10</f>
        <v/>
      </c>
      <c r="H10" s="42" t="str">
        <f>'FO-DRE-21'!BO10</f>
        <v/>
      </c>
      <c r="I10" s="40" t="str">
        <f>'FO-DRE-21'!BP10</f>
        <v/>
      </c>
      <c r="J10" s="41" t="str">
        <f>'FO-DRE-21'!BQ10</f>
        <v/>
      </c>
      <c r="K10" s="42" t="str">
        <f>'FO-DRE-21'!BR10</f>
        <v/>
      </c>
      <c r="L10" s="40" t="str">
        <f>'FO-DRE-21'!BS10</f>
        <v/>
      </c>
      <c r="M10" s="40" t="str">
        <f>'FO-DRE-21'!BT10</f>
        <v/>
      </c>
      <c r="N10" s="40" t="str">
        <f>'FO-DRE-21'!BU10</f>
        <v/>
      </c>
      <c r="O10" s="41" t="str">
        <f>'FO-DRE-21'!BV10</f>
        <v/>
      </c>
      <c r="P10" s="134"/>
      <c r="Q10" s="94"/>
    </row>
    <row r="11" spans="1:17" ht="15.75" thickBot="1" x14ac:dyDescent="0.3">
      <c r="A11" s="67">
        <v>3</v>
      </c>
      <c r="B11" s="181" t="str">
        <f>'FO-DRE-21'!BE11</f>
        <v>S3</v>
      </c>
      <c r="C11" s="68" t="str">
        <f>'FO-DRE-21'!BF11</f>
        <v>F/D</v>
      </c>
      <c r="D11" s="69" t="str">
        <f>'FO-DRE-21'!BG11</f>
        <v>F/D</v>
      </c>
      <c r="E11" s="37"/>
      <c r="F11" s="38" t="str">
        <f>'FO-DRE-21'!BH11</f>
        <v/>
      </c>
      <c r="G11" s="39" t="str">
        <f>'FO-DRE-21'!BI11</f>
        <v/>
      </c>
      <c r="H11" s="42" t="str">
        <f>'FO-DRE-21'!BO11</f>
        <v/>
      </c>
      <c r="I11" s="40" t="str">
        <f>'FO-DRE-21'!BP11</f>
        <v/>
      </c>
      <c r="J11" s="41" t="str">
        <f>'FO-DRE-21'!BQ11</f>
        <v/>
      </c>
      <c r="K11" s="42" t="str">
        <f>'FO-DRE-21'!BR11</f>
        <v/>
      </c>
      <c r="L11" s="40" t="str">
        <f>'FO-DRE-21'!BS11</f>
        <v/>
      </c>
      <c r="M11" s="40" t="str">
        <f>'FO-DRE-21'!BT11</f>
        <v/>
      </c>
      <c r="N11" s="40" t="str">
        <f>'FO-DRE-21'!BU11</f>
        <v/>
      </c>
      <c r="O11" s="41" t="str">
        <f>'FO-DRE-21'!BV11</f>
        <v/>
      </c>
      <c r="P11" s="134"/>
      <c r="Q11" s="94"/>
    </row>
    <row r="12" spans="1:17" ht="15.75" thickBot="1" x14ac:dyDescent="0.3">
      <c r="A12" s="67">
        <v>4</v>
      </c>
      <c r="B12" s="181" t="str">
        <f>'FO-DRE-21'!BE12</f>
        <v>S4</v>
      </c>
      <c r="C12" s="68" t="str">
        <f>'FO-DRE-21'!BF12</f>
        <v>F/D</v>
      </c>
      <c r="D12" s="69" t="str">
        <f>'FO-DRE-21'!BG12</f>
        <v>F/D</v>
      </c>
      <c r="E12" s="37"/>
      <c r="F12" s="38" t="str">
        <f>'FO-DRE-21'!BH12</f>
        <v/>
      </c>
      <c r="G12" s="39" t="str">
        <f>'FO-DRE-21'!BI12</f>
        <v/>
      </c>
      <c r="H12" s="42" t="str">
        <f>'FO-DRE-21'!BO12</f>
        <v/>
      </c>
      <c r="I12" s="40" t="str">
        <f>'FO-DRE-21'!BP12</f>
        <v/>
      </c>
      <c r="J12" s="41" t="str">
        <f>'FO-DRE-21'!BQ12</f>
        <v/>
      </c>
      <c r="K12" s="42" t="str">
        <f>'FO-DRE-21'!BR12</f>
        <v/>
      </c>
      <c r="L12" s="40" t="str">
        <f>'FO-DRE-21'!BS12</f>
        <v/>
      </c>
      <c r="M12" s="40" t="str">
        <f>'FO-DRE-21'!BT12</f>
        <v/>
      </c>
      <c r="N12" s="40" t="str">
        <f>'FO-DRE-21'!BU12</f>
        <v/>
      </c>
      <c r="O12" s="41" t="str">
        <f>'FO-DRE-21'!BV12</f>
        <v/>
      </c>
      <c r="P12" s="134"/>
      <c r="Q12" s="94"/>
    </row>
    <row r="13" spans="1:17" ht="15.75" thickBot="1" x14ac:dyDescent="0.3">
      <c r="A13" s="67">
        <v>5</v>
      </c>
      <c r="B13" s="181" t="str">
        <f>'FO-DRE-21'!BE13</f>
        <v/>
      </c>
      <c r="C13" s="68" t="str">
        <f>'FO-DRE-21'!BF13</f>
        <v>F/D</v>
      </c>
      <c r="D13" s="69" t="str">
        <f>'FO-DRE-21'!BG13</f>
        <v>F/D</v>
      </c>
      <c r="E13" s="37"/>
      <c r="F13" s="38" t="str">
        <f>'FO-DRE-21'!BH13</f>
        <v/>
      </c>
      <c r="G13" s="39" t="str">
        <f>'FO-DRE-21'!BI13</f>
        <v/>
      </c>
      <c r="H13" s="42" t="str">
        <f>'FO-DRE-21'!BO13</f>
        <v/>
      </c>
      <c r="I13" s="40" t="str">
        <f>'FO-DRE-21'!BP13</f>
        <v/>
      </c>
      <c r="J13" s="41" t="str">
        <f>'FO-DRE-21'!BQ13</f>
        <v/>
      </c>
      <c r="K13" s="42" t="str">
        <f>'FO-DRE-21'!BR13</f>
        <v/>
      </c>
      <c r="L13" s="40" t="str">
        <f>'FO-DRE-21'!BS13</f>
        <v/>
      </c>
      <c r="M13" s="40" t="str">
        <f>'FO-DRE-21'!BT13</f>
        <v/>
      </c>
      <c r="N13" s="40" t="str">
        <f>'FO-DRE-21'!BU13</f>
        <v/>
      </c>
      <c r="O13" s="41" t="str">
        <f>'FO-DRE-21'!BV13</f>
        <v/>
      </c>
    </row>
    <row r="14" spans="1:17" ht="15.75" thickBot="1" x14ac:dyDescent="0.3">
      <c r="A14" s="67">
        <v>6</v>
      </c>
      <c r="B14" s="181" t="str">
        <f>'FO-DRE-21'!BE14</f>
        <v/>
      </c>
      <c r="C14" s="68" t="str">
        <f>'FO-DRE-21'!BF14</f>
        <v>F/D</v>
      </c>
      <c r="D14" s="69" t="str">
        <f>'FO-DRE-21'!BG14</f>
        <v>F/D</v>
      </c>
      <c r="E14" s="37"/>
      <c r="F14" s="38" t="str">
        <f>'FO-DRE-21'!BH14</f>
        <v/>
      </c>
      <c r="G14" s="39" t="str">
        <f>'FO-DRE-21'!BI14</f>
        <v/>
      </c>
      <c r="H14" s="42" t="str">
        <f>'FO-DRE-21'!BO14</f>
        <v/>
      </c>
      <c r="I14" s="40" t="str">
        <f>'FO-DRE-21'!BP14</f>
        <v/>
      </c>
      <c r="J14" s="41" t="str">
        <f>'FO-DRE-21'!BQ14</f>
        <v/>
      </c>
      <c r="K14" s="42" t="str">
        <f>'FO-DRE-21'!BR14</f>
        <v/>
      </c>
      <c r="L14" s="40" t="str">
        <f>'FO-DRE-21'!BS14</f>
        <v/>
      </c>
      <c r="M14" s="40" t="str">
        <f>'FO-DRE-21'!BT14</f>
        <v/>
      </c>
      <c r="N14" s="40" t="str">
        <f>'FO-DRE-21'!BU14</f>
        <v/>
      </c>
      <c r="O14" s="41" t="str">
        <f>'FO-DRE-21'!BV14</f>
        <v/>
      </c>
    </row>
    <row r="15" spans="1:17" ht="15.75" thickBot="1" x14ac:dyDescent="0.3">
      <c r="A15" s="67">
        <v>7</v>
      </c>
      <c r="B15" s="181" t="str">
        <f>'FO-DRE-21'!BE15</f>
        <v/>
      </c>
      <c r="C15" s="68" t="str">
        <f>'FO-DRE-21'!BF15</f>
        <v>F/D</v>
      </c>
      <c r="D15" s="69" t="str">
        <f>'FO-DRE-21'!BG15</f>
        <v>F/D</v>
      </c>
      <c r="E15" s="37"/>
      <c r="F15" s="38" t="str">
        <f>'FO-DRE-21'!BH15</f>
        <v/>
      </c>
      <c r="G15" s="39" t="str">
        <f>'FO-DRE-21'!BI15</f>
        <v/>
      </c>
      <c r="H15" s="42" t="str">
        <f>'FO-DRE-21'!BO15</f>
        <v/>
      </c>
      <c r="I15" s="40" t="str">
        <f>'FO-DRE-21'!BP15</f>
        <v/>
      </c>
      <c r="J15" s="41" t="str">
        <f>'FO-DRE-21'!BQ15</f>
        <v/>
      </c>
      <c r="K15" s="42" t="str">
        <f>'FO-DRE-21'!BR15</f>
        <v/>
      </c>
      <c r="L15" s="40" t="str">
        <f>'FO-DRE-21'!BS15</f>
        <v/>
      </c>
      <c r="M15" s="40" t="str">
        <f>'FO-DRE-21'!BT15</f>
        <v/>
      </c>
      <c r="N15" s="40" t="str">
        <f>'FO-DRE-21'!BU15</f>
        <v/>
      </c>
      <c r="O15" s="41" t="str">
        <f>'FO-DRE-21'!BV15</f>
        <v/>
      </c>
    </row>
    <row r="16" spans="1:17" ht="15.75" thickBot="1" x14ac:dyDescent="0.3">
      <c r="A16" s="67">
        <v>8</v>
      </c>
      <c r="B16" s="181" t="str">
        <f>'FO-DRE-21'!BE16</f>
        <v/>
      </c>
      <c r="C16" s="68" t="str">
        <f>'FO-DRE-21'!BF16</f>
        <v>F/D</v>
      </c>
      <c r="D16" s="69" t="str">
        <f>'FO-DRE-21'!BG16</f>
        <v>F/D</v>
      </c>
      <c r="E16" s="37"/>
      <c r="F16" s="38" t="str">
        <f>'FO-DRE-21'!BH16</f>
        <v/>
      </c>
      <c r="G16" s="39" t="str">
        <f>'FO-DRE-21'!BI16</f>
        <v/>
      </c>
      <c r="H16" s="42" t="str">
        <f>'FO-DRE-21'!BO16</f>
        <v/>
      </c>
      <c r="I16" s="40" t="str">
        <f>'FO-DRE-21'!BP16</f>
        <v/>
      </c>
      <c r="J16" s="41" t="str">
        <f>'FO-DRE-21'!BQ16</f>
        <v/>
      </c>
      <c r="K16" s="42" t="str">
        <f>'FO-DRE-21'!BR16</f>
        <v/>
      </c>
      <c r="L16" s="40" t="str">
        <f>'FO-DRE-21'!BS16</f>
        <v/>
      </c>
      <c r="M16" s="40" t="str">
        <f>'FO-DRE-21'!BT16</f>
        <v/>
      </c>
      <c r="N16" s="40" t="str">
        <f>'FO-DRE-21'!BU16</f>
        <v/>
      </c>
      <c r="O16" s="41" t="str">
        <f>'FO-DRE-21'!BV16</f>
        <v/>
      </c>
    </row>
    <row r="17" spans="1:15" ht="15.75" thickBot="1" x14ac:dyDescent="0.3">
      <c r="A17" s="67">
        <v>9</v>
      </c>
      <c r="B17" s="181" t="str">
        <f>'FO-DRE-21'!BE17</f>
        <v/>
      </c>
      <c r="C17" s="68" t="str">
        <f>'FO-DRE-21'!BF17</f>
        <v>F/D</v>
      </c>
      <c r="D17" s="69" t="str">
        <f>'FO-DRE-21'!BG17</f>
        <v>F/D</v>
      </c>
      <c r="E17" s="37"/>
      <c r="F17" s="38" t="str">
        <f>'FO-DRE-21'!BH17</f>
        <v/>
      </c>
      <c r="G17" s="39" t="str">
        <f>'FO-DRE-21'!BI17</f>
        <v/>
      </c>
      <c r="H17" s="42" t="str">
        <f>'FO-DRE-21'!BO17</f>
        <v/>
      </c>
      <c r="I17" s="40" t="str">
        <f>'FO-DRE-21'!BP17</f>
        <v/>
      </c>
      <c r="J17" s="41" t="str">
        <f>'FO-DRE-21'!BQ17</f>
        <v/>
      </c>
      <c r="K17" s="42" t="str">
        <f>'FO-DRE-21'!BR17</f>
        <v/>
      </c>
      <c r="L17" s="40" t="str">
        <f>'FO-DRE-21'!BS17</f>
        <v/>
      </c>
      <c r="M17" s="40" t="str">
        <f>'FO-DRE-21'!BT17</f>
        <v/>
      </c>
      <c r="N17" s="40" t="str">
        <f>'FO-DRE-21'!BU17</f>
        <v/>
      </c>
      <c r="O17" s="41" t="str">
        <f>'FO-DRE-21'!BV17</f>
        <v/>
      </c>
    </row>
    <row r="18" spans="1:15" ht="15.75" thickBot="1" x14ac:dyDescent="0.3">
      <c r="A18" s="67">
        <v>10</v>
      </c>
      <c r="B18" s="181" t="str">
        <f>'FO-DRE-21'!BE18</f>
        <v/>
      </c>
      <c r="C18" s="68" t="str">
        <f>'FO-DRE-21'!BF18</f>
        <v>F/D</v>
      </c>
      <c r="D18" s="69" t="str">
        <f>'FO-DRE-21'!BG18</f>
        <v>F/D</v>
      </c>
      <c r="E18" s="37"/>
      <c r="F18" s="38" t="str">
        <f>'FO-DRE-21'!BH18</f>
        <v/>
      </c>
      <c r="G18" s="39" t="str">
        <f>'FO-DRE-21'!BI18</f>
        <v/>
      </c>
      <c r="H18" s="42" t="str">
        <f>'FO-DRE-21'!BO18</f>
        <v/>
      </c>
      <c r="I18" s="40" t="str">
        <f>'FO-DRE-21'!BP18</f>
        <v/>
      </c>
      <c r="J18" s="41" t="str">
        <f>'FO-DRE-21'!BQ18</f>
        <v/>
      </c>
      <c r="K18" s="42" t="str">
        <f>'FO-DRE-21'!BR18</f>
        <v/>
      </c>
      <c r="L18" s="40" t="str">
        <f>'FO-DRE-21'!BS18</f>
        <v/>
      </c>
      <c r="M18" s="40" t="str">
        <f>'FO-DRE-21'!BT18</f>
        <v/>
      </c>
      <c r="N18" s="40" t="str">
        <f>'FO-DRE-21'!BU18</f>
        <v/>
      </c>
      <c r="O18" s="41" t="str">
        <f>'FO-DRE-21'!BV18</f>
        <v/>
      </c>
    </row>
    <row r="19" spans="1:15" ht="15.75" thickBot="1" x14ac:dyDescent="0.3">
      <c r="A19" s="67">
        <v>11</v>
      </c>
      <c r="B19" s="181" t="str">
        <f>'FO-DRE-21'!BE19</f>
        <v/>
      </c>
      <c r="C19" s="68" t="str">
        <f>'FO-DRE-21'!BF19</f>
        <v>F/D</v>
      </c>
      <c r="D19" s="69" t="str">
        <f>'FO-DRE-21'!BG19</f>
        <v>F/D</v>
      </c>
      <c r="E19" s="37"/>
      <c r="F19" s="38" t="str">
        <f>'FO-DRE-21'!BH19</f>
        <v/>
      </c>
      <c r="G19" s="39" t="str">
        <f>'FO-DRE-21'!BI19</f>
        <v/>
      </c>
      <c r="H19" s="42" t="str">
        <f>'FO-DRE-21'!BO19</f>
        <v/>
      </c>
      <c r="I19" s="40" t="str">
        <f>'FO-DRE-21'!BP19</f>
        <v/>
      </c>
      <c r="J19" s="41" t="str">
        <f>'FO-DRE-21'!BQ19</f>
        <v/>
      </c>
      <c r="K19" s="42" t="str">
        <f>'FO-DRE-21'!BR19</f>
        <v/>
      </c>
      <c r="L19" s="40" t="str">
        <f>'FO-DRE-21'!BS19</f>
        <v/>
      </c>
      <c r="M19" s="40" t="str">
        <f>'FO-DRE-21'!BT19</f>
        <v/>
      </c>
      <c r="N19" s="40" t="str">
        <f>'FO-DRE-21'!BU19</f>
        <v/>
      </c>
      <c r="O19" s="41" t="str">
        <f>'FO-DRE-21'!BV19</f>
        <v/>
      </c>
    </row>
    <row r="20" spans="1:15" ht="15.75" thickBot="1" x14ac:dyDescent="0.3">
      <c r="A20" s="67">
        <v>12</v>
      </c>
      <c r="B20" s="181" t="str">
        <f>'FO-DRE-21'!BE20</f>
        <v/>
      </c>
      <c r="C20" s="68" t="str">
        <f>'FO-DRE-21'!BF20</f>
        <v>F/D</v>
      </c>
      <c r="D20" s="69" t="str">
        <f>'FO-DRE-21'!BG20</f>
        <v>F/D</v>
      </c>
      <c r="E20" s="37"/>
      <c r="F20" s="38" t="str">
        <f>'FO-DRE-21'!BH20</f>
        <v/>
      </c>
      <c r="G20" s="39" t="str">
        <f>'FO-DRE-21'!BI20</f>
        <v/>
      </c>
      <c r="H20" s="42" t="str">
        <f>'FO-DRE-21'!BO20</f>
        <v/>
      </c>
      <c r="I20" s="40" t="str">
        <f>'FO-DRE-21'!BP20</f>
        <v/>
      </c>
      <c r="J20" s="41" t="str">
        <f>'FO-DRE-21'!BQ20</f>
        <v/>
      </c>
      <c r="K20" s="42" t="str">
        <f>'FO-DRE-21'!BR20</f>
        <v/>
      </c>
      <c r="L20" s="40" t="str">
        <f>'FO-DRE-21'!BS20</f>
        <v/>
      </c>
      <c r="M20" s="40" t="str">
        <f>'FO-DRE-21'!BT20</f>
        <v/>
      </c>
      <c r="N20" s="40" t="str">
        <f>'FO-DRE-21'!BU20</f>
        <v/>
      </c>
      <c r="O20" s="41" t="str">
        <f>'FO-DRE-21'!BV20</f>
        <v/>
      </c>
    </row>
    <row r="21" spans="1:15" ht="15.75" thickBot="1" x14ac:dyDescent="0.3">
      <c r="A21" s="67">
        <v>13</v>
      </c>
      <c r="B21" s="181" t="str">
        <f>'FO-DRE-21'!BE21</f>
        <v/>
      </c>
      <c r="C21" s="68" t="str">
        <f>'FO-DRE-21'!BF21</f>
        <v>F/D</v>
      </c>
      <c r="D21" s="69" t="str">
        <f>'FO-DRE-21'!BG21</f>
        <v>F/D</v>
      </c>
      <c r="E21" s="37"/>
      <c r="F21" s="38" t="str">
        <f>'FO-DRE-21'!BH21</f>
        <v/>
      </c>
      <c r="G21" s="39" t="str">
        <f>'FO-DRE-21'!BI21</f>
        <v/>
      </c>
      <c r="H21" s="42" t="str">
        <f>'FO-DRE-21'!BO21</f>
        <v/>
      </c>
      <c r="I21" s="40" t="str">
        <f>'FO-DRE-21'!BP21</f>
        <v/>
      </c>
      <c r="J21" s="41" t="str">
        <f>'FO-DRE-21'!BQ21</f>
        <v/>
      </c>
      <c r="K21" s="42" t="str">
        <f>'FO-DRE-21'!BR21</f>
        <v/>
      </c>
      <c r="L21" s="40" t="str">
        <f>'FO-DRE-21'!BS21</f>
        <v/>
      </c>
      <c r="M21" s="40" t="str">
        <f>'FO-DRE-21'!BT21</f>
        <v/>
      </c>
      <c r="N21" s="40" t="str">
        <f>'FO-DRE-21'!BU21</f>
        <v/>
      </c>
      <c r="O21" s="41" t="str">
        <f>'FO-DRE-21'!BV21</f>
        <v/>
      </c>
    </row>
    <row r="22" spans="1:15" ht="15.75" thickBot="1" x14ac:dyDescent="0.3">
      <c r="A22" s="67">
        <v>14</v>
      </c>
      <c r="B22" s="181" t="str">
        <f>'FO-DRE-21'!BE22</f>
        <v/>
      </c>
      <c r="C22" s="68" t="str">
        <f>'FO-DRE-21'!BF22</f>
        <v>F/D</v>
      </c>
      <c r="D22" s="69" t="str">
        <f>'FO-DRE-21'!BG22</f>
        <v>F/D</v>
      </c>
      <c r="E22" s="37"/>
      <c r="F22" s="38" t="str">
        <f>'FO-DRE-21'!BH22</f>
        <v/>
      </c>
      <c r="G22" s="39" t="str">
        <f>'FO-DRE-21'!BI22</f>
        <v/>
      </c>
      <c r="H22" s="42" t="str">
        <f>'FO-DRE-21'!BO22</f>
        <v/>
      </c>
      <c r="I22" s="40" t="str">
        <f>'FO-DRE-21'!BP22</f>
        <v/>
      </c>
      <c r="J22" s="41" t="str">
        <f>'FO-DRE-21'!BQ22</f>
        <v/>
      </c>
      <c r="K22" s="42" t="str">
        <f>'FO-DRE-21'!BR22</f>
        <v/>
      </c>
      <c r="L22" s="40" t="str">
        <f>'FO-DRE-21'!BS22</f>
        <v/>
      </c>
      <c r="M22" s="40" t="str">
        <f>'FO-DRE-21'!BT22</f>
        <v/>
      </c>
      <c r="N22" s="40" t="str">
        <f>'FO-DRE-21'!BU22</f>
        <v/>
      </c>
      <c r="O22" s="41" t="str">
        <f>'FO-DRE-21'!BV22</f>
        <v/>
      </c>
    </row>
    <row r="23" spans="1:15" ht="15.75" thickBot="1" x14ac:dyDescent="0.3">
      <c r="A23" s="67">
        <v>15</v>
      </c>
      <c r="B23" s="181" t="str">
        <f>'FO-DRE-21'!BE23</f>
        <v/>
      </c>
      <c r="C23" s="68" t="str">
        <f>'FO-DRE-21'!BF23</f>
        <v>F/D</v>
      </c>
      <c r="D23" s="69" t="str">
        <f>'FO-DRE-21'!BG23</f>
        <v>F/D</v>
      </c>
      <c r="E23" s="37"/>
      <c r="F23" s="38" t="str">
        <f>'FO-DRE-21'!BH23</f>
        <v/>
      </c>
      <c r="G23" s="39" t="str">
        <f>'FO-DRE-21'!BI23</f>
        <v/>
      </c>
      <c r="H23" s="42" t="str">
        <f>'FO-DRE-21'!BO23</f>
        <v/>
      </c>
      <c r="I23" s="40" t="str">
        <f>'FO-DRE-21'!BP23</f>
        <v/>
      </c>
      <c r="J23" s="41" t="str">
        <f>'FO-DRE-21'!BQ23</f>
        <v/>
      </c>
      <c r="K23" s="42" t="str">
        <f>'FO-DRE-21'!BR23</f>
        <v/>
      </c>
      <c r="L23" s="40" t="str">
        <f>'FO-DRE-21'!BS23</f>
        <v/>
      </c>
      <c r="M23" s="40" t="str">
        <f>'FO-DRE-21'!BT23</f>
        <v/>
      </c>
      <c r="N23" s="40" t="str">
        <f>'FO-DRE-21'!BU23</f>
        <v/>
      </c>
      <c r="O23" s="41" t="str">
        <f>'FO-DRE-21'!BV23</f>
        <v/>
      </c>
    </row>
    <row r="24" spans="1:15" ht="15.75" thickBot="1" x14ac:dyDescent="0.3">
      <c r="A24" s="67">
        <v>16</v>
      </c>
      <c r="B24" s="181" t="str">
        <f>'FO-DRE-21'!BE24</f>
        <v/>
      </c>
      <c r="C24" s="68" t="str">
        <f>'FO-DRE-21'!BF24</f>
        <v>F/D</v>
      </c>
      <c r="D24" s="69" t="str">
        <f>'FO-DRE-21'!BG24</f>
        <v>F/D</v>
      </c>
      <c r="E24" s="37"/>
      <c r="F24" s="38" t="str">
        <f>'FO-DRE-21'!BH24</f>
        <v/>
      </c>
      <c r="G24" s="39" t="str">
        <f>'FO-DRE-21'!BI24</f>
        <v/>
      </c>
      <c r="H24" s="42" t="str">
        <f>'FO-DRE-21'!BO24</f>
        <v/>
      </c>
      <c r="I24" s="40" t="str">
        <f>'FO-DRE-21'!BP24</f>
        <v/>
      </c>
      <c r="J24" s="41" t="str">
        <f>'FO-DRE-21'!BQ24</f>
        <v/>
      </c>
      <c r="K24" s="42" t="str">
        <f>'FO-DRE-21'!BR24</f>
        <v/>
      </c>
      <c r="L24" s="40" t="str">
        <f>'FO-DRE-21'!BS24</f>
        <v/>
      </c>
      <c r="M24" s="40" t="str">
        <f>'FO-DRE-21'!BT24</f>
        <v/>
      </c>
      <c r="N24" s="40" t="str">
        <f>'FO-DRE-21'!BU24</f>
        <v/>
      </c>
      <c r="O24" s="41" t="str">
        <f>'FO-DRE-21'!BV24</f>
        <v/>
      </c>
    </row>
    <row r="25" spans="1:15" ht="15.75" thickBot="1" x14ac:dyDescent="0.3">
      <c r="A25" s="67">
        <v>17</v>
      </c>
      <c r="B25" s="181" t="str">
        <f>'FO-DRE-21'!BE25</f>
        <v/>
      </c>
      <c r="C25" s="68" t="str">
        <f>'FO-DRE-21'!BF25</f>
        <v>F/D</v>
      </c>
      <c r="D25" s="69" t="str">
        <f>'FO-DRE-21'!BG25</f>
        <v>F/D</v>
      </c>
      <c r="E25" s="37"/>
      <c r="F25" s="38" t="str">
        <f>'FO-DRE-21'!BH25</f>
        <v/>
      </c>
      <c r="G25" s="39" t="str">
        <f>'FO-DRE-21'!BI25</f>
        <v/>
      </c>
      <c r="H25" s="42" t="str">
        <f>'FO-DRE-21'!BO25</f>
        <v/>
      </c>
      <c r="I25" s="40" t="str">
        <f>'FO-DRE-21'!BP25</f>
        <v/>
      </c>
      <c r="J25" s="41" t="str">
        <f>'FO-DRE-21'!BQ25</f>
        <v/>
      </c>
      <c r="K25" s="42" t="str">
        <f>'FO-DRE-21'!BR25</f>
        <v/>
      </c>
      <c r="L25" s="40" t="str">
        <f>'FO-DRE-21'!BS25</f>
        <v/>
      </c>
      <c r="M25" s="40" t="str">
        <f>'FO-DRE-21'!BT25</f>
        <v/>
      </c>
      <c r="N25" s="40" t="str">
        <f>'FO-DRE-21'!BU25</f>
        <v/>
      </c>
      <c r="O25" s="41" t="str">
        <f>'FO-DRE-21'!BV25</f>
        <v/>
      </c>
    </row>
    <row r="26" spans="1:15" ht="15.75" thickBot="1" x14ac:dyDescent="0.3">
      <c r="A26" s="67">
        <v>18</v>
      </c>
      <c r="B26" s="181" t="str">
        <f>'FO-DRE-21'!BE26</f>
        <v/>
      </c>
      <c r="C26" s="68" t="str">
        <f>'FO-DRE-21'!BF26</f>
        <v>F/D</v>
      </c>
      <c r="D26" s="69" t="str">
        <f>'FO-DRE-21'!BG26</f>
        <v>F/D</v>
      </c>
      <c r="E26" s="37"/>
      <c r="F26" s="38" t="str">
        <f>'FO-DRE-21'!BH26</f>
        <v/>
      </c>
      <c r="G26" s="39" t="str">
        <f>'FO-DRE-21'!BI26</f>
        <v/>
      </c>
      <c r="H26" s="42" t="str">
        <f>'FO-DRE-21'!BO26</f>
        <v/>
      </c>
      <c r="I26" s="40" t="str">
        <f>'FO-DRE-21'!BP26</f>
        <v/>
      </c>
      <c r="J26" s="41" t="str">
        <f>'FO-DRE-21'!BQ26</f>
        <v/>
      </c>
      <c r="K26" s="42" t="str">
        <f>'FO-DRE-21'!BR26</f>
        <v/>
      </c>
      <c r="L26" s="40" t="str">
        <f>'FO-DRE-21'!BS26</f>
        <v/>
      </c>
      <c r="M26" s="40" t="str">
        <f>'FO-DRE-21'!BT26</f>
        <v/>
      </c>
      <c r="N26" s="40" t="str">
        <f>'FO-DRE-21'!BU26</f>
        <v/>
      </c>
      <c r="O26" s="41" t="str">
        <f>'FO-DRE-21'!BV26</f>
        <v/>
      </c>
    </row>
    <row r="27" spans="1:15" ht="15.75" thickBot="1" x14ac:dyDescent="0.3">
      <c r="A27" s="67">
        <v>19</v>
      </c>
      <c r="B27" s="181" t="str">
        <f>'FO-DRE-21'!BE27</f>
        <v/>
      </c>
      <c r="C27" s="68" t="str">
        <f>'FO-DRE-21'!BF27</f>
        <v>F/D</v>
      </c>
      <c r="D27" s="69" t="str">
        <f>'FO-DRE-21'!BG27</f>
        <v>F/D</v>
      </c>
      <c r="E27" s="37"/>
      <c r="F27" s="38" t="str">
        <f>'FO-DRE-21'!BH27</f>
        <v/>
      </c>
      <c r="G27" s="39" t="str">
        <f>'FO-DRE-21'!BI27</f>
        <v/>
      </c>
      <c r="H27" s="42" t="str">
        <f>'FO-DRE-21'!BO27</f>
        <v/>
      </c>
      <c r="I27" s="40" t="str">
        <f>'FO-DRE-21'!BP27</f>
        <v/>
      </c>
      <c r="J27" s="41" t="str">
        <f>'FO-DRE-21'!BQ27</f>
        <v/>
      </c>
      <c r="K27" s="42" t="str">
        <f>'FO-DRE-21'!BR27</f>
        <v/>
      </c>
      <c r="L27" s="40" t="str">
        <f>'FO-DRE-21'!BS27</f>
        <v/>
      </c>
      <c r="M27" s="40" t="str">
        <f>'FO-DRE-21'!BT27</f>
        <v/>
      </c>
      <c r="N27" s="40" t="str">
        <f>'FO-DRE-21'!BU27</f>
        <v/>
      </c>
      <c r="O27" s="41" t="str">
        <f>'FO-DRE-21'!BV27</f>
        <v/>
      </c>
    </row>
    <row r="28" spans="1:15" ht="15.75" thickBot="1" x14ac:dyDescent="0.3">
      <c r="A28" s="67">
        <v>20</v>
      </c>
      <c r="B28" s="181" t="str">
        <f>'FO-DRE-21'!BE28</f>
        <v/>
      </c>
      <c r="C28" s="68" t="str">
        <f>'FO-DRE-21'!BF28</f>
        <v>F/D</v>
      </c>
      <c r="D28" s="69" t="str">
        <f>'FO-DRE-21'!BG28</f>
        <v>F/D</v>
      </c>
      <c r="E28" s="37"/>
      <c r="F28" s="38" t="str">
        <f>'FO-DRE-21'!BH28</f>
        <v/>
      </c>
      <c r="G28" s="39" t="str">
        <f>'FO-DRE-21'!BI28</f>
        <v/>
      </c>
      <c r="H28" s="42" t="str">
        <f>'FO-DRE-21'!BO28</f>
        <v/>
      </c>
      <c r="I28" s="40" t="str">
        <f>'FO-DRE-21'!BP28</f>
        <v/>
      </c>
      <c r="J28" s="41" t="str">
        <f>'FO-DRE-21'!BQ28</f>
        <v/>
      </c>
      <c r="K28" s="42" t="str">
        <f>'FO-DRE-21'!BR28</f>
        <v/>
      </c>
      <c r="L28" s="40" t="str">
        <f>'FO-DRE-21'!BS28</f>
        <v/>
      </c>
      <c r="M28" s="40" t="str">
        <f>'FO-DRE-21'!BT28</f>
        <v/>
      </c>
      <c r="N28" s="40" t="str">
        <f>'FO-DRE-21'!BU28</f>
        <v/>
      </c>
      <c r="O28" s="41" t="str">
        <f>'FO-DRE-21'!BV28</f>
        <v/>
      </c>
    </row>
    <row r="29" spans="1:15" ht="15.75" thickBot="1" x14ac:dyDescent="0.3">
      <c r="A29" s="67">
        <v>21</v>
      </c>
      <c r="B29" s="181" t="str">
        <f>'FO-DRE-21'!BE29</f>
        <v/>
      </c>
      <c r="C29" s="68" t="str">
        <f>'FO-DRE-21'!BF29</f>
        <v>F/D</v>
      </c>
      <c r="D29" s="69" t="str">
        <f>'FO-DRE-21'!BG29</f>
        <v>F/D</v>
      </c>
      <c r="E29" s="37"/>
      <c r="F29" s="38" t="str">
        <f>'FO-DRE-21'!BH29</f>
        <v/>
      </c>
      <c r="G29" s="39" t="str">
        <f>'FO-DRE-21'!BI29</f>
        <v/>
      </c>
      <c r="H29" s="42" t="str">
        <f>'FO-DRE-21'!BO29</f>
        <v/>
      </c>
      <c r="I29" s="40" t="str">
        <f>'FO-DRE-21'!BP29</f>
        <v/>
      </c>
      <c r="J29" s="41" t="str">
        <f>'FO-DRE-21'!BQ29</f>
        <v/>
      </c>
      <c r="K29" s="42" t="str">
        <f>'FO-DRE-21'!BR29</f>
        <v/>
      </c>
      <c r="L29" s="40" t="str">
        <f>'FO-DRE-21'!BS29</f>
        <v/>
      </c>
      <c r="M29" s="40" t="str">
        <f>'FO-DRE-21'!BT29</f>
        <v/>
      </c>
      <c r="N29" s="40" t="str">
        <f>'FO-DRE-21'!BU29</f>
        <v/>
      </c>
      <c r="O29" s="41" t="str">
        <f>'FO-DRE-21'!BV29</f>
        <v/>
      </c>
    </row>
    <row r="30" spans="1:15" ht="15.75" thickBot="1" x14ac:dyDescent="0.3">
      <c r="A30" s="67">
        <v>22</v>
      </c>
      <c r="B30" s="181" t="str">
        <f>'FO-DRE-21'!BE30</f>
        <v/>
      </c>
      <c r="C30" s="68" t="str">
        <f>'FO-DRE-21'!BF30</f>
        <v>F/D</v>
      </c>
      <c r="D30" s="69" t="str">
        <f>'FO-DRE-21'!BG30</f>
        <v>F/D</v>
      </c>
      <c r="E30" s="37"/>
      <c r="F30" s="38" t="str">
        <f>'FO-DRE-21'!BH30</f>
        <v/>
      </c>
      <c r="G30" s="39" t="str">
        <f>'FO-DRE-21'!BI30</f>
        <v/>
      </c>
      <c r="H30" s="42" t="str">
        <f>'FO-DRE-21'!BO30</f>
        <v/>
      </c>
      <c r="I30" s="40" t="str">
        <f>'FO-DRE-21'!BP30</f>
        <v/>
      </c>
      <c r="J30" s="41" t="str">
        <f>'FO-DRE-21'!BQ30</f>
        <v/>
      </c>
      <c r="K30" s="42" t="str">
        <f>'FO-DRE-21'!BR30</f>
        <v/>
      </c>
      <c r="L30" s="40" t="str">
        <f>'FO-DRE-21'!BS30</f>
        <v/>
      </c>
      <c r="M30" s="40" t="str">
        <f>'FO-DRE-21'!BT30</f>
        <v/>
      </c>
      <c r="N30" s="40" t="str">
        <f>'FO-DRE-21'!BU30</f>
        <v/>
      </c>
      <c r="O30" s="41" t="str">
        <f>'FO-DRE-21'!BV30</f>
        <v/>
      </c>
    </row>
    <row r="31" spans="1:15" ht="15.75" thickBot="1" x14ac:dyDescent="0.3">
      <c r="A31" s="67">
        <v>23</v>
      </c>
      <c r="B31" s="181" t="str">
        <f>'FO-DRE-21'!BE31</f>
        <v/>
      </c>
      <c r="C31" s="68" t="str">
        <f>'FO-DRE-21'!BF31</f>
        <v>F/D</v>
      </c>
      <c r="D31" s="69" t="str">
        <f>'FO-DRE-21'!BG31</f>
        <v>F/D</v>
      </c>
      <c r="E31" s="37"/>
      <c r="F31" s="38" t="str">
        <f>'FO-DRE-21'!BH31</f>
        <v/>
      </c>
      <c r="G31" s="39" t="str">
        <f>'FO-DRE-21'!BI31</f>
        <v/>
      </c>
      <c r="H31" s="42" t="str">
        <f>'FO-DRE-21'!BO31</f>
        <v/>
      </c>
      <c r="I31" s="40" t="str">
        <f>'FO-DRE-21'!BP31</f>
        <v/>
      </c>
      <c r="J31" s="41" t="str">
        <f>'FO-DRE-21'!BQ31</f>
        <v/>
      </c>
      <c r="K31" s="42" t="str">
        <f>'FO-DRE-21'!BR31</f>
        <v/>
      </c>
      <c r="L31" s="40" t="str">
        <f>'FO-DRE-21'!BS31</f>
        <v/>
      </c>
      <c r="M31" s="40" t="str">
        <f>'FO-DRE-21'!BT31</f>
        <v/>
      </c>
      <c r="N31" s="40" t="str">
        <f>'FO-DRE-21'!BU31</f>
        <v/>
      </c>
      <c r="O31" s="41" t="str">
        <f>'FO-DRE-21'!BV31</f>
        <v/>
      </c>
    </row>
    <row r="32" spans="1:15" ht="15.75" thickBot="1" x14ac:dyDescent="0.3">
      <c r="A32" s="67">
        <v>24</v>
      </c>
      <c r="B32" s="181" t="str">
        <f>'FO-DRE-21'!BE32</f>
        <v/>
      </c>
      <c r="C32" s="68" t="str">
        <f>'FO-DRE-21'!BF32</f>
        <v>F/D</v>
      </c>
      <c r="D32" s="69" t="str">
        <f>'FO-DRE-21'!BG32</f>
        <v>F/D</v>
      </c>
      <c r="E32" s="37"/>
      <c r="F32" s="38" t="str">
        <f>'FO-DRE-21'!BH32</f>
        <v/>
      </c>
      <c r="G32" s="39" t="str">
        <f>'FO-DRE-21'!BI32</f>
        <v/>
      </c>
      <c r="H32" s="42" t="str">
        <f>'FO-DRE-21'!BO32</f>
        <v/>
      </c>
      <c r="I32" s="40" t="str">
        <f>'FO-DRE-21'!BP32</f>
        <v/>
      </c>
      <c r="J32" s="41" t="str">
        <f>'FO-DRE-21'!BQ32</f>
        <v/>
      </c>
      <c r="K32" s="42" t="str">
        <f>'FO-DRE-21'!BR32</f>
        <v/>
      </c>
      <c r="L32" s="40" t="str">
        <f>'FO-DRE-21'!BS32</f>
        <v/>
      </c>
      <c r="M32" s="40" t="str">
        <f>'FO-DRE-21'!BT32</f>
        <v/>
      </c>
      <c r="N32" s="40" t="str">
        <f>'FO-DRE-21'!BU32</f>
        <v/>
      </c>
      <c r="O32" s="41" t="str">
        <f>'FO-DRE-21'!BV32</f>
        <v/>
      </c>
    </row>
    <row r="33" spans="1:15" ht="15.75" thickBot="1" x14ac:dyDescent="0.3">
      <c r="A33" s="67">
        <v>25</v>
      </c>
      <c r="B33" s="181" t="str">
        <f>'FO-DRE-21'!BE33</f>
        <v/>
      </c>
      <c r="C33" s="68" t="str">
        <f>'FO-DRE-21'!BF33</f>
        <v>F/D</v>
      </c>
      <c r="D33" s="69" t="str">
        <f>'FO-DRE-21'!BG33</f>
        <v>F/D</v>
      </c>
      <c r="E33" s="37"/>
      <c r="F33" s="38" t="str">
        <f>'FO-DRE-21'!BH33</f>
        <v/>
      </c>
      <c r="G33" s="39" t="str">
        <f>'FO-DRE-21'!BI33</f>
        <v/>
      </c>
      <c r="H33" s="42" t="str">
        <f>'FO-DRE-21'!BO33</f>
        <v/>
      </c>
      <c r="I33" s="40" t="str">
        <f>'FO-DRE-21'!BP33</f>
        <v/>
      </c>
      <c r="J33" s="41" t="str">
        <f>'FO-DRE-21'!BQ33</f>
        <v/>
      </c>
      <c r="K33" s="42" t="str">
        <f>'FO-DRE-21'!BR33</f>
        <v/>
      </c>
      <c r="L33" s="40" t="str">
        <f>'FO-DRE-21'!BS33</f>
        <v/>
      </c>
      <c r="M33" s="40" t="str">
        <f>'FO-DRE-21'!BT33</f>
        <v/>
      </c>
      <c r="N33" s="40" t="str">
        <f>'FO-DRE-21'!BU33</f>
        <v/>
      </c>
      <c r="O33" s="41" t="str">
        <f>'FO-DRE-21'!BV33</f>
        <v/>
      </c>
    </row>
    <row r="34" spans="1:15" ht="15.75" thickBot="1" x14ac:dyDescent="0.3">
      <c r="A34" s="67">
        <v>26</v>
      </c>
      <c r="B34" s="181" t="e">
        <f>'FO-DRE-21'!#REF!</f>
        <v>#REF!</v>
      </c>
      <c r="C34" s="68" t="e">
        <f>'FO-DRE-21'!#REF!</f>
        <v>#REF!</v>
      </c>
      <c r="D34" s="69" t="e">
        <f>'FO-DRE-21'!#REF!</f>
        <v>#REF!</v>
      </c>
      <c r="E34" s="37"/>
      <c r="F34" s="38" t="e">
        <f>'FO-DRE-21'!#REF!</f>
        <v>#REF!</v>
      </c>
      <c r="G34" s="39" t="e">
        <f>'FO-DRE-21'!#REF!</f>
        <v>#REF!</v>
      </c>
      <c r="H34" s="42" t="e">
        <f>'FO-DRE-21'!#REF!</f>
        <v>#REF!</v>
      </c>
      <c r="I34" s="40" t="e">
        <f>'FO-DRE-21'!#REF!</f>
        <v>#REF!</v>
      </c>
      <c r="J34" s="41" t="e">
        <f>'FO-DRE-21'!#REF!</f>
        <v>#REF!</v>
      </c>
      <c r="K34" s="42" t="e">
        <f>'FO-DRE-21'!#REF!</f>
        <v>#REF!</v>
      </c>
      <c r="L34" s="40" t="e">
        <f>'FO-DRE-21'!#REF!</f>
        <v>#REF!</v>
      </c>
      <c r="M34" s="40" t="e">
        <f>'FO-DRE-21'!#REF!</f>
        <v>#REF!</v>
      </c>
      <c r="N34" s="40" t="e">
        <f>'FO-DRE-21'!#REF!</f>
        <v>#REF!</v>
      </c>
      <c r="O34" s="41" t="e">
        <f>'FO-DRE-21'!#REF!</f>
        <v>#REF!</v>
      </c>
    </row>
    <row r="35" spans="1:15" ht="15.75" thickBot="1" x14ac:dyDescent="0.3">
      <c r="A35" s="67">
        <v>27</v>
      </c>
      <c r="B35" s="181" t="e">
        <f>'FO-DRE-21'!#REF!</f>
        <v>#REF!</v>
      </c>
      <c r="C35" s="68" t="e">
        <f>'FO-DRE-21'!#REF!</f>
        <v>#REF!</v>
      </c>
      <c r="D35" s="69" t="e">
        <f>'FO-DRE-21'!#REF!</f>
        <v>#REF!</v>
      </c>
      <c r="E35" s="37"/>
      <c r="F35" s="38" t="e">
        <f>'FO-DRE-21'!#REF!</f>
        <v>#REF!</v>
      </c>
      <c r="G35" s="39" t="e">
        <f>'FO-DRE-21'!#REF!</f>
        <v>#REF!</v>
      </c>
      <c r="H35" s="42" t="e">
        <f>'FO-DRE-21'!#REF!</f>
        <v>#REF!</v>
      </c>
      <c r="I35" s="40" t="e">
        <f>'FO-DRE-21'!#REF!</f>
        <v>#REF!</v>
      </c>
      <c r="J35" s="41" t="e">
        <f>'FO-DRE-21'!#REF!</f>
        <v>#REF!</v>
      </c>
      <c r="K35" s="42" t="e">
        <f>'FO-DRE-21'!#REF!</f>
        <v>#REF!</v>
      </c>
      <c r="L35" s="40" t="e">
        <f>'FO-DRE-21'!#REF!</f>
        <v>#REF!</v>
      </c>
      <c r="M35" s="40" t="e">
        <f>'FO-DRE-21'!#REF!</f>
        <v>#REF!</v>
      </c>
      <c r="N35" s="40" t="e">
        <f>'FO-DRE-21'!#REF!</f>
        <v>#REF!</v>
      </c>
      <c r="O35" s="41" t="e">
        <f>'FO-DRE-21'!#REF!</f>
        <v>#REF!</v>
      </c>
    </row>
    <row r="36" spans="1:15" ht="15.75" thickBot="1" x14ac:dyDescent="0.3">
      <c r="A36" s="67">
        <v>28</v>
      </c>
      <c r="B36" s="181" t="e">
        <f>'FO-DRE-21'!#REF!</f>
        <v>#REF!</v>
      </c>
      <c r="C36" s="68" t="e">
        <f>'FO-DRE-21'!#REF!</f>
        <v>#REF!</v>
      </c>
      <c r="D36" s="69" t="e">
        <f>'FO-DRE-21'!#REF!</f>
        <v>#REF!</v>
      </c>
      <c r="E36" s="37"/>
      <c r="F36" s="38" t="e">
        <f>'FO-DRE-21'!#REF!</f>
        <v>#REF!</v>
      </c>
      <c r="G36" s="39" t="e">
        <f>'FO-DRE-21'!#REF!</f>
        <v>#REF!</v>
      </c>
      <c r="H36" s="42" t="e">
        <f>'FO-DRE-21'!#REF!</f>
        <v>#REF!</v>
      </c>
      <c r="I36" s="40" t="e">
        <f>'FO-DRE-21'!#REF!</f>
        <v>#REF!</v>
      </c>
      <c r="J36" s="41" t="e">
        <f>'FO-DRE-21'!#REF!</f>
        <v>#REF!</v>
      </c>
      <c r="K36" s="42" t="e">
        <f>'FO-DRE-21'!#REF!</f>
        <v>#REF!</v>
      </c>
      <c r="L36" s="40" t="e">
        <f>'FO-DRE-21'!#REF!</f>
        <v>#REF!</v>
      </c>
      <c r="M36" s="40" t="e">
        <f>'FO-DRE-21'!#REF!</f>
        <v>#REF!</v>
      </c>
      <c r="N36" s="40" t="e">
        <f>'FO-DRE-21'!#REF!</f>
        <v>#REF!</v>
      </c>
      <c r="O36" s="41" t="e">
        <f>'FO-DRE-21'!#REF!</f>
        <v>#REF!</v>
      </c>
    </row>
    <row r="37" spans="1:15" ht="15.75" thickBot="1" x14ac:dyDescent="0.3">
      <c r="A37" s="67">
        <v>29</v>
      </c>
      <c r="B37" s="181" t="e">
        <f>'FO-DRE-21'!#REF!</f>
        <v>#REF!</v>
      </c>
      <c r="C37" s="68" t="e">
        <f>'FO-DRE-21'!#REF!</f>
        <v>#REF!</v>
      </c>
      <c r="D37" s="69" t="e">
        <f>'FO-DRE-21'!#REF!</f>
        <v>#REF!</v>
      </c>
      <c r="E37" s="37"/>
      <c r="F37" s="38" t="e">
        <f>'FO-DRE-21'!#REF!</f>
        <v>#REF!</v>
      </c>
      <c r="G37" s="39" t="e">
        <f>'FO-DRE-21'!#REF!</f>
        <v>#REF!</v>
      </c>
      <c r="H37" s="42" t="e">
        <f>'FO-DRE-21'!#REF!</f>
        <v>#REF!</v>
      </c>
      <c r="I37" s="40" t="e">
        <f>'FO-DRE-21'!#REF!</f>
        <v>#REF!</v>
      </c>
      <c r="J37" s="41" t="e">
        <f>'FO-DRE-21'!#REF!</f>
        <v>#REF!</v>
      </c>
      <c r="K37" s="42" t="e">
        <f>'FO-DRE-21'!#REF!</f>
        <v>#REF!</v>
      </c>
      <c r="L37" s="40" t="e">
        <f>'FO-DRE-21'!#REF!</f>
        <v>#REF!</v>
      </c>
      <c r="M37" s="40" t="e">
        <f>'FO-DRE-21'!#REF!</f>
        <v>#REF!</v>
      </c>
      <c r="N37" s="40" t="e">
        <f>'FO-DRE-21'!#REF!</f>
        <v>#REF!</v>
      </c>
      <c r="O37" s="41" t="e">
        <f>'FO-DRE-21'!#REF!</f>
        <v>#REF!</v>
      </c>
    </row>
    <row r="38" spans="1:15" ht="15.75" thickBot="1" x14ac:dyDescent="0.3">
      <c r="A38" s="67">
        <v>30</v>
      </c>
      <c r="B38" s="181" t="e">
        <f>'FO-DRE-21'!#REF!</f>
        <v>#REF!</v>
      </c>
      <c r="C38" s="68" t="e">
        <f>'FO-DRE-21'!#REF!</f>
        <v>#REF!</v>
      </c>
      <c r="D38" s="69" t="e">
        <f>'FO-DRE-21'!#REF!</f>
        <v>#REF!</v>
      </c>
      <c r="E38" s="37"/>
      <c r="F38" s="38" t="e">
        <f>'FO-DRE-21'!#REF!</f>
        <v>#REF!</v>
      </c>
      <c r="G38" s="39" t="e">
        <f>'FO-DRE-21'!#REF!</f>
        <v>#REF!</v>
      </c>
      <c r="H38" s="42" t="e">
        <f>'FO-DRE-21'!#REF!</f>
        <v>#REF!</v>
      </c>
      <c r="I38" s="40" t="e">
        <f>'FO-DRE-21'!#REF!</f>
        <v>#REF!</v>
      </c>
      <c r="J38" s="41" t="e">
        <f>'FO-DRE-21'!#REF!</f>
        <v>#REF!</v>
      </c>
      <c r="K38" s="42" t="e">
        <f>'FO-DRE-21'!#REF!</f>
        <v>#REF!</v>
      </c>
      <c r="L38" s="40" t="e">
        <f>'FO-DRE-21'!#REF!</f>
        <v>#REF!</v>
      </c>
      <c r="M38" s="40" t="e">
        <f>'FO-DRE-21'!#REF!</f>
        <v>#REF!</v>
      </c>
      <c r="N38" s="40" t="e">
        <f>'FO-DRE-21'!#REF!</f>
        <v>#REF!</v>
      </c>
      <c r="O38" s="41" t="e">
        <f>'FO-DRE-21'!#REF!</f>
        <v>#REF!</v>
      </c>
    </row>
    <row r="39" spans="1:15" ht="15.75" thickBot="1" x14ac:dyDescent="0.3">
      <c r="A39" s="67">
        <v>31</v>
      </c>
      <c r="B39" s="181" t="e">
        <f>'FO-DRE-21'!#REF!</f>
        <v>#REF!</v>
      </c>
      <c r="C39" s="68" t="e">
        <f>'FO-DRE-21'!#REF!</f>
        <v>#REF!</v>
      </c>
      <c r="D39" s="69" t="e">
        <f>'FO-DRE-21'!#REF!</f>
        <v>#REF!</v>
      </c>
      <c r="E39" s="37"/>
      <c r="F39" s="38" t="e">
        <f>'FO-DRE-21'!#REF!</f>
        <v>#REF!</v>
      </c>
      <c r="G39" s="39" t="e">
        <f>'FO-DRE-21'!#REF!</f>
        <v>#REF!</v>
      </c>
      <c r="H39" s="42" t="e">
        <f>'FO-DRE-21'!#REF!</f>
        <v>#REF!</v>
      </c>
      <c r="I39" s="40" t="e">
        <f>'FO-DRE-21'!#REF!</f>
        <v>#REF!</v>
      </c>
      <c r="J39" s="41" t="e">
        <f>'FO-DRE-21'!#REF!</f>
        <v>#REF!</v>
      </c>
      <c r="K39" s="42" t="e">
        <f>'FO-DRE-21'!#REF!</f>
        <v>#REF!</v>
      </c>
      <c r="L39" s="40" t="e">
        <f>'FO-DRE-21'!#REF!</f>
        <v>#REF!</v>
      </c>
      <c r="M39" s="40" t="e">
        <f>'FO-DRE-21'!#REF!</f>
        <v>#REF!</v>
      </c>
      <c r="N39" s="40" t="e">
        <f>'FO-DRE-21'!#REF!</f>
        <v>#REF!</v>
      </c>
      <c r="O39" s="41" t="e">
        <f>'FO-DRE-21'!#REF!</f>
        <v>#REF!</v>
      </c>
    </row>
    <row r="40" spans="1:15" ht="15.75" thickBot="1" x14ac:dyDescent="0.3">
      <c r="A40" s="67">
        <v>32</v>
      </c>
      <c r="B40" s="181" t="e">
        <f>'FO-DRE-21'!#REF!</f>
        <v>#REF!</v>
      </c>
      <c r="C40" s="68" t="e">
        <f>'FO-DRE-21'!#REF!</f>
        <v>#REF!</v>
      </c>
      <c r="D40" s="69" t="e">
        <f>'FO-DRE-21'!#REF!</f>
        <v>#REF!</v>
      </c>
      <c r="E40" s="37"/>
      <c r="F40" s="38" t="e">
        <f>'FO-DRE-21'!#REF!</f>
        <v>#REF!</v>
      </c>
      <c r="G40" s="39" t="e">
        <f>'FO-DRE-21'!#REF!</f>
        <v>#REF!</v>
      </c>
      <c r="H40" s="42" t="e">
        <f>'FO-DRE-21'!#REF!</f>
        <v>#REF!</v>
      </c>
      <c r="I40" s="40" t="e">
        <f>'FO-DRE-21'!#REF!</f>
        <v>#REF!</v>
      </c>
      <c r="J40" s="41" t="e">
        <f>'FO-DRE-21'!#REF!</f>
        <v>#REF!</v>
      </c>
      <c r="K40" s="42" t="e">
        <f>'FO-DRE-21'!#REF!</f>
        <v>#REF!</v>
      </c>
      <c r="L40" s="40" t="e">
        <f>'FO-DRE-21'!#REF!</f>
        <v>#REF!</v>
      </c>
      <c r="M40" s="40" t="e">
        <f>'FO-DRE-21'!#REF!</f>
        <v>#REF!</v>
      </c>
      <c r="N40" s="40" t="e">
        <f>'FO-DRE-21'!#REF!</f>
        <v>#REF!</v>
      </c>
      <c r="O40" s="41" t="e">
        <f>'FO-DRE-21'!#REF!</f>
        <v>#REF!</v>
      </c>
    </row>
    <row r="41" spans="1:15" ht="15.75" thickBot="1" x14ac:dyDescent="0.3">
      <c r="A41" s="67">
        <v>33</v>
      </c>
      <c r="B41" s="181" t="e">
        <f>'FO-DRE-21'!#REF!</f>
        <v>#REF!</v>
      </c>
      <c r="C41" s="68" t="e">
        <f>'FO-DRE-21'!#REF!</f>
        <v>#REF!</v>
      </c>
      <c r="D41" s="69" t="e">
        <f>'FO-DRE-21'!#REF!</f>
        <v>#REF!</v>
      </c>
      <c r="E41" s="37"/>
      <c r="F41" s="38" t="e">
        <f>'FO-DRE-21'!#REF!</f>
        <v>#REF!</v>
      </c>
      <c r="G41" s="39" t="e">
        <f>'FO-DRE-21'!#REF!</f>
        <v>#REF!</v>
      </c>
      <c r="H41" s="42" t="e">
        <f>'FO-DRE-21'!#REF!</f>
        <v>#REF!</v>
      </c>
      <c r="I41" s="40" t="e">
        <f>'FO-DRE-21'!#REF!</f>
        <v>#REF!</v>
      </c>
      <c r="J41" s="41" t="e">
        <f>'FO-DRE-21'!#REF!</f>
        <v>#REF!</v>
      </c>
      <c r="K41" s="42" t="e">
        <f>'FO-DRE-21'!#REF!</f>
        <v>#REF!</v>
      </c>
      <c r="L41" s="40" t="e">
        <f>'FO-DRE-21'!#REF!</f>
        <v>#REF!</v>
      </c>
      <c r="M41" s="40" t="e">
        <f>'FO-DRE-21'!#REF!</f>
        <v>#REF!</v>
      </c>
      <c r="N41" s="40" t="e">
        <f>'FO-DRE-21'!#REF!</f>
        <v>#REF!</v>
      </c>
      <c r="O41" s="41" t="e">
        <f>'FO-DRE-21'!#REF!</f>
        <v>#REF!</v>
      </c>
    </row>
    <row r="42" spans="1:15" ht="15.75" thickBot="1" x14ac:dyDescent="0.3">
      <c r="A42" s="67">
        <v>34</v>
      </c>
      <c r="B42" s="181" t="e">
        <f>'FO-DRE-21'!#REF!</f>
        <v>#REF!</v>
      </c>
      <c r="C42" s="68" t="e">
        <f>'FO-DRE-21'!#REF!</f>
        <v>#REF!</v>
      </c>
      <c r="D42" s="69" t="e">
        <f>'FO-DRE-21'!#REF!</f>
        <v>#REF!</v>
      </c>
      <c r="E42" s="37"/>
      <c r="F42" s="38" t="e">
        <f>'FO-DRE-21'!#REF!</f>
        <v>#REF!</v>
      </c>
      <c r="G42" s="39" t="e">
        <f>'FO-DRE-21'!#REF!</f>
        <v>#REF!</v>
      </c>
      <c r="H42" s="42" t="e">
        <f>'FO-DRE-21'!#REF!</f>
        <v>#REF!</v>
      </c>
      <c r="I42" s="40" t="e">
        <f>'FO-DRE-21'!#REF!</f>
        <v>#REF!</v>
      </c>
      <c r="J42" s="41" t="e">
        <f>'FO-DRE-21'!#REF!</f>
        <v>#REF!</v>
      </c>
      <c r="K42" s="42" t="e">
        <f>'FO-DRE-21'!#REF!</f>
        <v>#REF!</v>
      </c>
      <c r="L42" s="40" t="e">
        <f>'FO-DRE-21'!#REF!</f>
        <v>#REF!</v>
      </c>
      <c r="M42" s="40" t="e">
        <f>'FO-DRE-21'!#REF!</f>
        <v>#REF!</v>
      </c>
      <c r="N42" s="40" t="e">
        <f>'FO-DRE-21'!#REF!</f>
        <v>#REF!</v>
      </c>
      <c r="O42" s="41" t="e">
        <f>'FO-DRE-21'!#REF!</f>
        <v>#REF!</v>
      </c>
    </row>
    <row r="43" spans="1:15" ht="15.75" thickBot="1" x14ac:dyDescent="0.3">
      <c r="A43" s="67">
        <v>35</v>
      </c>
      <c r="B43" s="181" t="e">
        <f>'FO-DRE-21'!#REF!</f>
        <v>#REF!</v>
      </c>
      <c r="C43" s="68" t="e">
        <f>'FO-DRE-21'!#REF!</f>
        <v>#REF!</v>
      </c>
      <c r="D43" s="69" t="e">
        <f>'FO-DRE-21'!#REF!</f>
        <v>#REF!</v>
      </c>
      <c r="E43" s="37"/>
      <c r="F43" s="38" t="e">
        <f>'FO-DRE-21'!#REF!</f>
        <v>#REF!</v>
      </c>
      <c r="G43" s="39" t="e">
        <f>'FO-DRE-21'!#REF!</f>
        <v>#REF!</v>
      </c>
      <c r="H43" s="42" t="e">
        <f>'FO-DRE-21'!#REF!</f>
        <v>#REF!</v>
      </c>
      <c r="I43" s="40" t="e">
        <f>'FO-DRE-21'!#REF!</f>
        <v>#REF!</v>
      </c>
      <c r="J43" s="41" t="e">
        <f>'FO-DRE-21'!#REF!</f>
        <v>#REF!</v>
      </c>
      <c r="K43" s="42" t="e">
        <f>'FO-DRE-21'!#REF!</f>
        <v>#REF!</v>
      </c>
      <c r="L43" s="40" t="e">
        <f>'FO-DRE-21'!#REF!</f>
        <v>#REF!</v>
      </c>
      <c r="M43" s="40" t="e">
        <f>'FO-DRE-21'!#REF!</f>
        <v>#REF!</v>
      </c>
      <c r="N43" s="40" t="e">
        <f>'FO-DRE-21'!#REF!</f>
        <v>#REF!</v>
      </c>
      <c r="O43" s="41" t="e">
        <f>'FO-DRE-21'!#REF!</f>
        <v>#REF!</v>
      </c>
    </row>
    <row r="44" spans="1:15" ht="15.75" thickBot="1" x14ac:dyDescent="0.3">
      <c r="A44" s="67">
        <v>36</v>
      </c>
      <c r="B44" s="181" t="e">
        <f>'FO-DRE-21'!#REF!</f>
        <v>#REF!</v>
      </c>
      <c r="C44" s="68" t="e">
        <f>'FO-DRE-21'!#REF!</f>
        <v>#REF!</v>
      </c>
      <c r="D44" s="69" t="e">
        <f>'FO-DRE-21'!#REF!</f>
        <v>#REF!</v>
      </c>
      <c r="E44" s="37"/>
      <c r="F44" s="38" t="e">
        <f>'FO-DRE-21'!#REF!</f>
        <v>#REF!</v>
      </c>
      <c r="G44" s="39" t="e">
        <f>'FO-DRE-21'!#REF!</f>
        <v>#REF!</v>
      </c>
      <c r="H44" s="42" t="e">
        <f>'FO-DRE-21'!#REF!</f>
        <v>#REF!</v>
      </c>
      <c r="I44" s="40" t="e">
        <f>'FO-DRE-21'!#REF!</f>
        <v>#REF!</v>
      </c>
      <c r="J44" s="41" t="e">
        <f>'FO-DRE-21'!#REF!</f>
        <v>#REF!</v>
      </c>
      <c r="K44" s="42" t="e">
        <f>'FO-DRE-21'!#REF!</f>
        <v>#REF!</v>
      </c>
      <c r="L44" s="40" t="e">
        <f>'FO-DRE-21'!#REF!</f>
        <v>#REF!</v>
      </c>
      <c r="M44" s="40" t="e">
        <f>'FO-DRE-21'!#REF!</f>
        <v>#REF!</v>
      </c>
      <c r="N44" s="40" t="e">
        <f>'FO-DRE-21'!#REF!</f>
        <v>#REF!</v>
      </c>
      <c r="O44" s="41" t="e">
        <f>'FO-DRE-21'!#REF!</f>
        <v>#REF!</v>
      </c>
    </row>
    <row r="45" spans="1:15" ht="15.75" thickBot="1" x14ac:dyDescent="0.3">
      <c r="A45" s="67">
        <v>37</v>
      </c>
      <c r="B45" s="181" t="e">
        <f>'FO-DRE-21'!#REF!</f>
        <v>#REF!</v>
      </c>
      <c r="C45" s="68" t="e">
        <f>'FO-DRE-21'!#REF!</f>
        <v>#REF!</v>
      </c>
      <c r="D45" s="69" t="e">
        <f>'FO-DRE-21'!#REF!</f>
        <v>#REF!</v>
      </c>
      <c r="E45" s="37"/>
      <c r="F45" s="38" t="e">
        <f>'FO-DRE-21'!#REF!</f>
        <v>#REF!</v>
      </c>
      <c r="G45" s="39" t="e">
        <f>'FO-DRE-21'!#REF!</f>
        <v>#REF!</v>
      </c>
      <c r="H45" s="42" t="e">
        <f>'FO-DRE-21'!#REF!</f>
        <v>#REF!</v>
      </c>
      <c r="I45" s="40" t="e">
        <f>'FO-DRE-21'!#REF!</f>
        <v>#REF!</v>
      </c>
      <c r="J45" s="41" t="e">
        <f>'FO-DRE-21'!#REF!</f>
        <v>#REF!</v>
      </c>
      <c r="K45" s="42" t="e">
        <f>'FO-DRE-21'!#REF!</f>
        <v>#REF!</v>
      </c>
      <c r="L45" s="40" t="e">
        <f>'FO-DRE-21'!#REF!</f>
        <v>#REF!</v>
      </c>
      <c r="M45" s="40" t="e">
        <f>'FO-DRE-21'!#REF!</f>
        <v>#REF!</v>
      </c>
      <c r="N45" s="40" t="e">
        <f>'FO-DRE-21'!#REF!</f>
        <v>#REF!</v>
      </c>
      <c r="O45" s="41" t="e">
        <f>'FO-DRE-21'!#REF!</f>
        <v>#REF!</v>
      </c>
    </row>
    <row r="46" spans="1:15" ht="15.75" thickBot="1" x14ac:dyDescent="0.3">
      <c r="A46" s="67">
        <v>38</v>
      </c>
      <c r="B46" s="181" t="e">
        <f>'FO-DRE-21'!#REF!</f>
        <v>#REF!</v>
      </c>
      <c r="C46" s="68" t="e">
        <f>'FO-DRE-21'!#REF!</f>
        <v>#REF!</v>
      </c>
      <c r="D46" s="69" t="e">
        <f>'FO-DRE-21'!#REF!</f>
        <v>#REF!</v>
      </c>
      <c r="E46" s="37"/>
      <c r="F46" s="38" t="e">
        <f>'FO-DRE-21'!#REF!</f>
        <v>#REF!</v>
      </c>
      <c r="G46" s="39" t="e">
        <f>'FO-DRE-21'!#REF!</f>
        <v>#REF!</v>
      </c>
      <c r="H46" s="42" t="e">
        <f>'FO-DRE-21'!#REF!</f>
        <v>#REF!</v>
      </c>
      <c r="I46" s="40" t="e">
        <f>'FO-DRE-21'!#REF!</f>
        <v>#REF!</v>
      </c>
      <c r="J46" s="41" t="e">
        <f>'FO-DRE-21'!#REF!</f>
        <v>#REF!</v>
      </c>
      <c r="K46" s="42" t="e">
        <f>'FO-DRE-21'!#REF!</f>
        <v>#REF!</v>
      </c>
      <c r="L46" s="40" t="e">
        <f>'FO-DRE-21'!#REF!</f>
        <v>#REF!</v>
      </c>
      <c r="M46" s="40" t="e">
        <f>'FO-DRE-21'!#REF!</f>
        <v>#REF!</v>
      </c>
      <c r="N46" s="40" t="e">
        <f>'FO-DRE-21'!#REF!</f>
        <v>#REF!</v>
      </c>
      <c r="O46" s="41" t="e">
        <f>'FO-DRE-21'!#REF!</f>
        <v>#REF!</v>
      </c>
    </row>
    <row r="47" spans="1:15" ht="15.75" thickBot="1" x14ac:dyDescent="0.3">
      <c r="A47" s="67">
        <v>39</v>
      </c>
      <c r="B47" s="181" t="e">
        <f>'FO-DRE-21'!#REF!</f>
        <v>#REF!</v>
      </c>
      <c r="C47" s="68" t="e">
        <f>'FO-DRE-21'!#REF!</f>
        <v>#REF!</v>
      </c>
      <c r="D47" s="69" t="e">
        <f>'FO-DRE-21'!#REF!</f>
        <v>#REF!</v>
      </c>
      <c r="E47" s="37"/>
      <c r="F47" s="38" t="e">
        <f>'FO-DRE-21'!#REF!</f>
        <v>#REF!</v>
      </c>
      <c r="G47" s="39" t="e">
        <f>'FO-DRE-21'!#REF!</f>
        <v>#REF!</v>
      </c>
      <c r="H47" s="42" t="e">
        <f>'FO-DRE-21'!#REF!</f>
        <v>#REF!</v>
      </c>
      <c r="I47" s="40" t="e">
        <f>'FO-DRE-21'!#REF!</f>
        <v>#REF!</v>
      </c>
      <c r="J47" s="41" t="e">
        <f>'FO-DRE-21'!#REF!</f>
        <v>#REF!</v>
      </c>
      <c r="K47" s="42" t="e">
        <f>'FO-DRE-21'!#REF!</f>
        <v>#REF!</v>
      </c>
      <c r="L47" s="40" t="e">
        <f>'FO-DRE-21'!#REF!</f>
        <v>#REF!</v>
      </c>
      <c r="M47" s="40" t="e">
        <f>'FO-DRE-21'!#REF!</f>
        <v>#REF!</v>
      </c>
      <c r="N47" s="40" t="e">
        <f>'FO-DRE-21'!#REF!</f>
        <v>#REF!</v>
      </c>
      <c r="O47" s="41" t="e">
        <f>'FO-DRE-21'!#REF!</f>
        <v>#REF!</v>
      </c>
    </row>
    <row r="48" spans="1:15" ht="15.75" thickBot="1" x14ac:dyDescent="0.3">
      <c r="A48" s="67">
        <v>40</v>
      </c>
      <c r="B48" s="181" t="e">
        <f>'FO-DRE-21'!#REF!</f>
        <v>#REF!</v>
      </c>
      <c r="C48" s="68" t="e">
        <f>'FO-DRE-21'!#REF!</f>
        <v>#REF!</v>
      </c>
      <c r="D48" s="69" t="e">
        <f>'FO-DRE-21'!#REF!</f>
        <v>#REF!</v>
      </c>
      <c r="E48" s="37"/>
      <c r="F48" s="38" t="e">
        <f>'FO-DRE-21'!#REF!</f>
        <v>#REF!</v>
      </c>
      <c r="G48" s="39" t="e">
        <f>'FO-DRE-21'!#REF!</f>
        <v>#REF!</v>
      </c>
      <c r="H48" s="42" t="e">
        <f>'FO-DRE-21'!#REF!</f>
        <v>#REF!</v>
      </c>
      <c r="I48" s="40" t="e">
        <f>'FO-DRE-21'!#REF!</f>
        <v>#REF!</v>
      </c>
      <c r="J48" s="41" t="e">
        <f>'FO-DRE-21'!#REF!</f>
        <v>#REF!</v>
      </c>
      <c r="K48" s="42" t="e">
        <f>'FO-DRE-21'!#REF!</f>
        <v>#REF!</v>
      </c>
      <c r="L48" s="40" t="e">
        <f>'FO-DRE-21'!#REF!</f>
        <v>#REF!</v>
      </c>
      <c r="M48" s="40" t="e">
        <f>'FO-DRE-21'!#REF!</f>
        <v>#REF!</v>
      </c>
      <c r="N48" s="40" t="e">
        <f>'FO-DRE-21'!#REF!</f>
        <v>#REF!</v>
      </c>
      <c r="O48" s="41" t="e">
        <f>'FO-DRE-21'!#REF!</f>
        <v>#REF!</v>
      </c>
    </row>
    <row r="49" spans="1:15" ht="15.75" thickBot="1" x14ac:dyDescent="0.3">
      <c r="A49" s="67">
        <v>41</v>
      </c>
      <c r="B49" s="181" t="e">
        <f>'FO-DRE-21'!#REF!</f>
        <v>#REF!</v>
      </c>
      <c r="C49" s="68" t="e">
        <f>'FO-DRE-21'!#REF!</f>
        <v>#REF!</v>
      </c>
      <c r="D49" s="69" t="e">
        <f>'FO-DRE-21'!#REF!</f>
        <v>#REF!</v>
      </c>
      <c r="E49" s="37"/>
      <c r="F49" s="38" t="e">
        <f>'FO-DRE-21'!#REF!</f>
        <v>#REF!</v>
      </c>
      <c r="G49" s="39" t="e">
        <f>'FO-DRE-21'!#REF!</f>
        <v>#REF!</v>
      </c>
      <c r="H49" s="42" t="e">
        <f>'FO-DRE-21'!#REF!</f>
        <v>#REF!</v>
      </c>
      <c r="I49" s="40" t="e">
        <f>'FO-DRE-21'!#REF!</f>
        <v>#REF!</v>
      </c>
      <c r="J49" s="41" t="e">
        <f>'FO-DRE-21'!#REF!</f>
        <v>#REF!</v>
      </c>
      <c r="K49" s="42" t="e">
        <f>'FO-DRE-21'!#REF!</f>
        <v>#REF!</v>
      </c>
      <c r="L49" s="40" t="e">
        <f>'FO-DRE-21'!#REF!</f>
        <v>#REF!</v>
      </c>
      <c r="M49" s="40" t="e">
        <f>'FO-DRE-21'!#REF!</f>
        <v>#REF!</v>
      </c>
      <c r="N49" s="40" t="e">
        <f>'FO-DRE-21'!#REF!</f>
        <v>#REF!</v>
      </c>
      <c r="O49" s="41" t="e">
        <f>'FO-DRE-21'!#REF!</f>
        <v>#REF!</v>
      </c>
    </row>
    <row r="50" spans="1:15" ht="15.75" thickBot="1" x14ac:dyDescent="0.3">
      <c r="A50" s="67">
        <v>42</v>
      </c>
      <c r="B50" s="181" t="e">
        <f>'FO-DRE-21'!#REF!</f>
        <v>#REF!</v>
      </c>
      <c r="C50" s="68" t="e">
        <f>'FO-DRE-21'!#REF!</f>
        <v>#REF!</v>
      </c>
      <c r="D50" s="69" t="e">
        <f>'FO-DRE-21'!#REF!</f>
        <v>#REF!</v>
      </c>
      <c r="E50" s="37"/>
      <c r="F50" s="38" t="e">
        <f>'FO-DRE-21'!#REF!</f>
        <v>#REF!</v>
      </c>
      <c r="G50" s="39" t="e">
        <f>'FO-DRE-21'!#REF!</f>
        <v>#REF!</v>
      </c>
      <c r="H50" s="42" t="e">
        <f>'FO-DRE-21'!#REF!</f>
        <v>#REF!</v>
      </c>
      <c r="I50" s="40" t="e">
        <f>'FO-DRE-21'!#REF!</f>
        <v>#REF!</v>
      </c>
      <c r="J50" s="41" t="e">
        <f>'FO-DRE-21'!#REF!</f>
        <v>#REF!</v>
      </c>
      <c r="K50" s="42" t="e">
        <f>'FO-DRE-21'!#REF!</f>
        <v>#REF!</v>
      </c>
      <c r="L50" s="40" t="e">
        <f>'FO-DRE-21'!#REF!</f>
        <v>#REF!</v>
      </c>
      <c r="M50" s="40" t="e">
        <f>'FO-DRE-21'!#REF!</f>
        <v>#REF!</v>
      </c>
      <c r="N50" s="40" t="e">
        <f>'FO-DRE-21'!#REF!</f>
        <v>#REF!</v>
      </c>
      <c r="O50" s="41" t="e">
        <f>'FO-DRE-21'!#REF!</f>
        <v>#REF!</v>
      </c>
    </row>
    <row r="51" spans="1:15" ht="15.75" thickBot="1" x14ac:dyDescent="0.3">
      <c r="A51" s="67">
        <v>43</v>
      </c>
      <c r="B51" s="181" t="e">
        <f>'FO-DRE-21'!#REF!</f>
        <v>#REF!</v>
      </c>
      <c r="C51" s="68" t="e">
        <f>'FO-DRE-21'!#REF!</f>
        <v>#REF!</v>
      </c>
      <c r="D51" s="69" t="e">
        <f>'FO-DRE-21'!#REF!</f>
        <v>#REF!</v>
      </c>
      <c r="E51" s="37"/>
      <c r="F51" s="38" t="e">
        <f>'FO-DRE-21'!#REF!</f>
        <v>#REF!</v>
      </c>
      <c r="G51" s="39" t="e">
        <f>'FO-DRE-21'!#REF!</f>
        <v>#REF!</v>
      </c>
      <c r="H51" s="42" t="e">
        <f>'FO-DRE-21'!#REF!</f>
        <v>#REF!</v>
      </c>
      <c r="I51" s="40" t="e">
        <f>'FO-DRE-21'!#REF!</f>
        <v>#REF!</v>
      </c>
      <c r="J51" s="41" t="e">
        <f>'FO-DRE-21'!#REF!</f>
        <v>#REF!</v>
      </c>
      <c r="K51" s="42" t="e">
        <f>'FO-DRE-21'!#REF!</f>
        <v>#REF!</v>
      </c>
      <c r="L51" s="40" t="e">
        <f>'FO-DRE-21'!#REF!</f>
        <v>#REF!</v>
      </c>
      <c r="M51" s="40" t="e">
        <f>'FO-DRE-21'!#REF!</f>
        <v>#REF!</v>
      </c>
      <c r="N51" s="40" t="e">
        <f>'FO-DRE-21'!#REF!</f>
        <v>#REF!</v>
      </c>
      <c r="O51" s="41" t="e">
        <f>'FO-DRE-21'!#REF!</f>
        <v>#REF!</v>
      </c>
    </row>
    <row r="52" spans="1:15" ht="15.75" thickBot="1" x14ac:dyDescent="0.3">
      <c r="A52" s="67">
        <v>44</v>
      </c>
      <c r="B52" s="181" t="e">
        <f>'FO-DRE-21'!#REF!</f>
        <v>#REF!</v>
      </c>
      <c r="C52" s="68" t="e">
        <f>'FO-DRE-21'!#REF!</f>
        <v>#REF!</v>
      </c>
      <c r="D52" s="69" t="e">
        <f>'FO-DRE-21'!#REF!</f>
        <v>#REF!</v>
      </c>
      <c r="E52" s="37"/>
      <c r="F52" s="38" t="e">
        <f>'FO-DRE-21'!#REF!</f>
        <v>#REF!</v>
      </c>
      <c r="G52" s="39" t="e">
        <f>'FO-DRE-21'!#REF!</f>
        <v>#REF!</v>
      </c>
      <c r="H52" s="42" t="e">
        <f>'FO-DRE-21'!#REF!</f>
        <v>#REF!</v>
      </c>
      <c r="I52" s="40" t="e">
        <f>'FO-DRE-21'!#REF!</f>
        <v>#REF!</v>
      </c>
      <c r="J52" s="41" t="e">
        <f>'FO-DRE-21'!#REF!</f>
        <v>#REF!</v>
      </c>
      <c r="K52" s="42" t="e">
        <f>'FO-DRE-21'!#REF!</f>
        <v>#REF!</v>
      </c>
      <c r="L52" s="40" t="e">
        <f>'FO-DRE-21'!#REF!</f>
        <v>#REF!</v>
      </c>
      <c r="M52" s="40" t="e">
        <f>'FO-DRE-21'!#REF!</f>
        <v>#REF!</v>
      </c>
      <c r="N52" s="40" t="e">
        <f>'FO-DRE-21'!#REF!</f>
        <v>#REF!</v>
      </c>
      <c r="O52" s="41" t="e">
        <f>'FO-DRE-21'!#REF!</f>
        <v>#REF!</v>
      </c>
    </row>
    <row r="53" spans="1:15" ht="15.75" thickBot="1" x14ac:dyDescent="0.3">
      <c r="A53" s="67">
        <v>45</v>
      </c>
      <c r="B53" s="181" t="e">
        <f>'FO-DRE-21'!#REF!</f>
        <v>#REF!</v>
      </c>
      <c r="C53" s="68" t="e">
        <f>'FO-DRE-21'!#REF!</f>
        <v>#REF!</v>
      </c>
      <c r="D53" s="69" t="e">
        <f>'FO-DRE-21'!#REF!</f>
        <v>#REF!</v>
      </c>
      <c r="E53" s="37"/>
      <c r="F53" s="38" t="e">
        <f>'FO-DRE-21'!#REF!</f>
        <v>#REF!</v>
      </c>
      <c r="G53" s="39" t="e">
        <f>'FO-DRE-21'!#REF!</f>
        <v>#REF!</v>
      </c>
      <c r="H53" s="42" t="e">
        <f>'FO-DRE-21'!#REF!</f>
        <v>#REF!</v>
      </c>
      <c r="I53" s="40" t="e">
        <f>'FO-DRE-21'!#REF!</f>
        <v>#REF!</v>
      </c>
      <c r="J53" s="41" t="e">
        <f>'FO-DRE-21'!#REF!</f>
        <v>#REF!</v>
      </c>
      <c r="K53" s="42" t="e">
        <f>'FO-DRE-21'!#REF!</f>
        <v>#REF!</v>
      </c>
      <c r="L53" s="40" t="e">
        <f>'FO-DRE-21'!#REF!</f>
        <v>#REF!</v>
      </c>
      <c r="M53" s="40" t="e">
        <f>'FO-DRE-21'!#REF!</f>
        <v>#REF!</v>
      </c>
      <c r="N53" s="40" t="e">
        <f>'FO-DRE-21'!#REF!</f>
        <v>#REF!</v>
      </c>
      <c r="O53" s="41" t="e">
        <f>'FO-DRE-21'!#REF!</f>
        <v>#REF!</v>
      </c>
    </row>
    <row r="54" spans="1:15" ht="15.75" thickBot="1" x14ac:dyDescent="0.3">
      <c r="A54" s="67">
        <v>46</v>
      </c>
      <c r="B54" s="181" t="e">
        <f>'FO-DRE-21'!#REF!</f>
        <v>#REF!</v>
      </c>
      <c r="C54" s="68" t="e">
        <f>'FO-DRE-21'!#REF!</f>
        <v>#REF!</v>
      </c>
      <c r="D54" s="69" t="e">
        <f>'FO-DRE-21'!#REF!</f>
        <v>#REF!</v>
      </c>
      <c r="E54" s="37"/>
      <c r="F54" s="38" t="e">
        <f>'FO-DRE-21'!#REF!</f>
        <v>#REF!</v>
      </c>
      <c r="G54" s="39" t="e">
        <f>'FO-DRE-21'!#REF!</f>
        <v>#REF!</v>
      </c>
      <c r="H54" s="42" t="e">
        <f>'FO-DRE-21'!#REF!</f>
        <v>#REF!</v>
      </c>
      <c r="I54" s="40" t="e">
        <f>'FO-DRE-21'!#REF!</f>
        <v>#REF!</v>
      </c>
      <c r="J54" s="41" t="e">
        <f>'FO-DRE-21'!#REF!</f>
        <v>#REF!</v>
      </c>
      <c r="K54" s="42" t="e">
        <f>'FO-DRE-21'!#REF!</f>
        <v>#REF!</v>
      </c>
      <c r="L54" s="40" t="e">
        <f>'FO-DRE-21'!#REF!</f>
        <v>#REF!</v>
      </c>
      <c r="M54" s="40" t="e">
        <f>'FO-DRE-21'!#REF!</f>
        <v>#REF!</v>
      </c>
      <c r="N54" s="40" t="e">
        <f>'FO-DRE-21'!#REF!</f>
        <v>#REF!</v>
      </c>
      <c r="O54" s="41" t="e">
        <f>'FO-DRE-21'!#REF!</f>
        <v>#REF!</v>
      </c>
    </row>
    <row r="55" spans="1:15" ht="15.75" thickBot="1" x14ac:dyDescent="0.3">
      <c r="A55" s="67">
        <v>47</v>
      </c>
      <c r="B55" s="181" t="e">
        <f>'FO-DRE-21'!#REF!</f>
        <v>#REF!</v>
      </c>
      <c r="C55" s="68" t="e">
        <f>'FO-DRE-21'!#REF!</f>
        <v>#REF!</v>
      </c>
      <c r="D55" s="69" t="e">
        <f>'FO-DRE-21'!#REF!</f>
        <v>#REF!</v>
      </c>
      <c r="E55" s="37"/>
      <c r="F55" s="38" t="e">
        <f>'FO-DRE-21'!#REF!</f>
        <v>#REF!</v>
      </c>
      <c r="G55" s="39" t="e">
        <f>'FO-DRE-21'!#REF!</f>
        <v>#REF!</v>
      </c>
      <c r="H55" s="42" t="e">
        <f>'FO-DRE-21'!#REF!</f>
        <v>#REF!</v>
      </c>
      <c r="I55" s="40" t="e">
        <f>'FO-DRE-21'!#REF!</f>
        <v>#REF!</v>
      </c>
      <c r="J55" s="41" t="e">
        <f>'FO-DRE-21'!#REF!</f>
        <v>#REF!</v>
      </c>
      <c r="K55" s="42" t="e">
        <f>'FO-DRE-21'!#REF!</f>
        <v>#REF!</v>
      </c>
      <c r="L55" s="40" t="e">
        <f>'FO-DRE-21'!#REF!</f>
        <v>#REF!</v>
      </c>
      <c r="M55" s="40" t="e">
        <f>'FO-DRE-21'!#REF!</f>
        <v>#REF!</v>
      </c>
      <c r="N55" s="40" t="e">
        <f>'FO-DRE-21'!#REF!</f>
        <v>#REF!</v>
      </c>
      <c r="O55" s="41" t="e">
        <f>'FO-DRE-21'!#REF!</f>
        <v>#REF!</v>
      </c>
    </row>
    <row r="56" spans="1:15" ht="15.75" thickBot="1" x14ac:dyDescent="0.3">
      <c r="A56" s="67">
        <v>48</v>
      </c>
      <c r="B56" s="181" t="e">
        <f>'FO-DRE-21'!#REF!</f>
        <v>#REF!</v>
      </c>
      <c r="C56" s="68" t="e">
        <f>'FO-DRE-21'!#REF!</f>
        <v>#REF!</v>
      </c>
      <c r="D56" s="69" t="e">
        <f>'FO-DRE-21'!#REF!</f>
        <v>#REF!</v>
      </c>
      <c r="E56" s="37"/>
      <c r="F56" s="38" t="e">
        <f>'FO-DRE-21'!#REF!</f>
        <v>#REF!</v>
      </c>
      <c r="G56" s="39" t="e">
        <f>'FO-DRE-21'!#REF!</f>
        <v>#REF!</v>
      </c>
      <c r="H56" s="42" t="e">
        <f>'FO-DRE-21'!#REF!</f>
        <v>#REF!</v>
      </c>
      <c r="I56" s="40" t="e">
        <f>'FO-DRE-21'!#REF!</f>
        <v>#REF!</v>
      </c>
      <c r="J56" s="41" t="e">
        <f>'FO-DRE-21'!#REF!</f>
        <v>#REF!</v>
      </c>
      <c r="K56" s="42" t="e">
        <f>'FO-DRE-21'!#REF!</f>
        <v>#REF!</v>
      </c>
      <c r="L56" s="40" t="e">
        <f>'FO-DRE-21'!#REF!</f>
        <v>#REF!</v>
      </c>
      <c r="M56" s="40" t="e">
        <f>'FO-DRE-21'!#REF!</f>
        <v>#REF!</v>
      </c>
      <c r="N56" s="40" t="e">
        <f>'FO-DRE-21'!#REF!</f>
        <v>#REF!</v>
      </c>
      <c r="O56" s="41" t="e">
        <f>'FO-DRE-21'!#REF!</f>
        <v>#REF!</v>
      </c>
    </row>
    <row r="57" spans="1:15" ht="15.75" thickBot="1" x14ac:dyDescent="0.3">
      <c r="A57" s="67">
        <v>49</v>
      </c>
      <c r="B57" s="181" t="e">
        <f>'FO-DRE-21'!#REF!</f>
        <v>#REF!</v>
      </c>
      <c r="C57" s="68" t="e">
        <f>'FO-DRE-21'!#REF!</f>
        <v>#REF!</v>
      </c>
      <c r="D57" s="69" t="e">
        <f>'FO-DRE-21'!#REF!</f>
        <v>#REF!</v>
      </c>
      <c r="E57" s="37"/>
      <c r="F57" s="38" t="e">
        <f>'FO-DRE-21'!#REF!</f>
        <v>#REF!</v>
      </c>
      <c r="G57" s="39" t="e">
        <f>'FO-DRE-21'!#REF!</f>
        <v>#REF!</v>
      </c>
      <c r="H57" s="42" t="e">
        <f>'FO-DRE-21'!#REF!</f>
        <v>#REF!</v>
      </c>
      <c r="I57" s="40" t="e">
        <f>'FO-DRE-21'!#REF!</f>
        <v>#REF!</v>
      </c>
      <c r="J57" s="41" t="e">
        <f>'FO-DRE-21'!#REF!</f>
        <v>#REF!</v>
      </c>
      <c r="K57" s="42" t="e">
        <f>'FO-DRE-21'!#REF!</f>
        <v>#REF!</v>
      </c>
      <c r="L57" s="40" t="e">
        <f>'FO-DRE-21'!#REF!</f>
        <v>#REF!</v>
      </c>
      <c r="M57" s="40" t="e">
        <f>'FO-DRE-21'!#REF!</f>
        <v>#REF!</v>
      </c>
      <c r="N57" s="40" t="e">
        <f>'FO-DRE-21'!#REF!</f>
        <v>#REF!</v>
      </c>
      <c r="O57" s="41" t="e">
        <f>'FO-DRE-21'!#REF!</f>
        <v>#REF!</v>
      </c>
    </row>
    <row r="58" spans="1:15" ht="15.75" thickBot="1" x14ac:dyDescent="0.3">
      <c r="A58" s="67">
        <v>50</v>
      </c>
      <c r="B58" s="181" t="e">
        <f>'FO-DRE-21'!#REF!</f>
        <v>#REF!</v>
      </c>
      <c r="C58" s="68" t="e">
        <f>'FO-DRE-21'!#REF!</f>
        <v>#REF!</v>
      </c>
      <c r="D58" s="69" t="e">
        <f>'FO-DRE-21'!#REF!</f>
        <v>#REF!</v>
      </c>
      <c r="E58" s="37"/>
      <c r="F58" s="38" t="e">
        <f>'FO-DRE-21'!#REF!</f>
        <v>#REF!</v>
      </c>
      <c r="G58" s="39" t="e">
        <f>'FO-DRE-21'!#REF!</f>
        <v>#REF!</v>
      </c>
      <c r="H58" s="42" t="e">
        <f>'FO-DRE-21'!#REF!</f>
        <v>#REF!</v>
      </c>
      <c r="I58" s="40" t="e">
        <f>'FO-DRE-21'!#REF!</f>
        <v>#REF!</v>
      </c>
      <c r="J58" s="41" t="e">
        <f>'FO-DRE-21'!#REF!</f>
        <v>#REF!</v>
      </c>
      <c r="K58" s="42" t="e">
        <f>'FO-DRE-21'!#REF!</f>
        <v>#REF!</v>
      </c>
      <c r="L58" s="40" t="e">
        <f>'FO-DRE-21'!#REF!</f>
        <v>#REF!</v>
      </c>
      <c r="M58" s="40" t="e">
        <f>'FO-DRE-21'!#REF!</f>
        <v>#REF!</v>
      </c>
      <c r="N58" s="40" t="e">
        <f>'FO-DRE-21'!#REF!</f>
        <v>#REF!</v>
      </c>
      <c r="O58" s="41" t="e">
        <f>'FO-DRE-21'!#REF!</f>
        <v>#REF!</v>
      </c>
    </row>
    <row r="59" spans="1:15" ht="15.75" thickBot="1" x14ac:dyDescent="0.3">
      <c r="A59" s="67">
        <v>51</v>
      </c>
      <c r="B59" s="181" t="e">
        <f>'FO-DRE-21'!#REF!</f>
        <v>#REF!</v>
      </c>
      <c r="C59" s="68" t="e">
        <f>'FO-DRE-21'!#REF!</f>
        <v>#REF!</v>
      </c>
      <c r="D59" s="69" t="e">
        <f>'FO-DRE-21'!#REF!</f>
        <v>#REF!</v>
      </c>
      <c r="E59" s="37"/>
      <c r="F59" s="38" t="e">
        <f>'FO-DRE-21'!#REF!</f>
        <v>#REF!</v>
      </c>
      <c r="G59" s="39" t="e">
        <f>'FO-DRE-21'!#REF!</f>
        <v>#REF!</v>
      </c>
      <c r="H59" s="42" t="e">
        <f>'FO-DRE-21'!#REF!</f>
        <v>#REF!</v>
      </c>
      <c r="I59" s="40" t="e">
        <f>'FO-DRE-21'!#REF!</f>
        <v>#REF!</v>
      </c>
      <c r="J59" s="41" t="e">
        <f>'FO-DRE-21'!#REF!</f>
        <v>#REF!</v>
      </c>
      <c r="K59" s="42" t="e">
        <f>'FO-DRE-21'!#REF!</f>
        <v>#REF!</v>
      </c>
      <c r="L59" s="40" t="e">
        <f>'FO-DRE-21'!#REF!</f>
        <v>#REF!</v>
      </c>
      <c r="M59" s="40" t="e">
        <f>'FO-DRE-21'!#REF!</f>
        <v>#REF!</v>
      </c>
      <c r="N59" s="40" t="e">
        <f>'FO-DRE-21'!#REF!</f>
        <v>#REF!</v>
      </c>
      <c r="O59" s="41" t="e">
        <f>'FO-DRE-21'!#REF!</f>
        <v>#REF!</v>
      </c>
    </row>
    <row r="60" spans="1:15" ht="15.75" thickBot="1" x14ac:dyDescent="0.3">
      <c r="A60" s="67">
        <v>52</v>
      </c>
      <c r="B60" s="181" t="e">
        <f>'FO-DRE-21'!#REF!</f>
        <v>#REF!</v>
      </c>
      <c r="C60" s="68" t="e">
        <f>'FO-DRE-21'!#REF!</f>
        <v>#REF!</v>
      </c>
      <c r="D60" s="69" t="e">
        <f>'FO-DRE-21'!#REF!</f>
        <v>#REF!</v>
      </c>
      <c r="E60" s="37"/>
      <c r="F60" s="38" t="e">
        <f>'FO-DRE-21'!#REF!</f>
        <v>#REF!</v>
      </c>
      <c r="G60" s="39" t="e">
        <f>'FO-DRE-21'!#REF!</f>
        <v>#REF!</v>
      </c>
      <c r="H60" s="42" t="e">
        <f>'FO-DRE-21'!#REF!</f>
        <v>#REF!</v>
      </c>
      <c r="I60" s="40" t="e">
        <f>'FO-DRE-21'!#REF!</f>
        <v>#REF!</v>
      </c>
      <c r="J60" s="41" t="e">
        <f>'FO-DRE-21'!#REF!</f>
        <v>#REF!</v>
      </c>
      <c r="K60" s="42" t="e">
        <f>'FO-DRE-21'!#REF!</f>
        <v>#REF!</v>
      </c>
      <c r="L60" s="40" t="e">
        <f>'FO-DRE-21'!#REF!</f>
        <v>#REF!</v>
      </c>
      <c r="M60" s="40" t="e">
        <f>'FO-DRE-21'!#REF!</f>
        <v>#REF!</v>
      </c>
      <c r="N60" s="40" t="e">
        <f>'FO-DRE-21'!#REF!</f>
        <v>#REF!</v>
      </c>
      <c r="O60" s="41" t="e">
        <f>'FO-DRE-21'!#REF!</f>
        <v>#REF!</v>
      </c>
    </row>
    <row r="61" spans="1:15" ht="15.75" thickBot="1" x14ac:dyDescent="0.3">
      <c r="A61" s="67">
        <v>53</v>
      </c>
      <c r="B61" s="181" t="e">
        <f>'FO-DRE-21'!#REF!</f>
        <v>#REF!</v>
      </c>
      <c r="C61" s="68" t="e">
        <f>'FO-DRE-21'!#REF!</f>
        <v>#REF!</v>
      </c>
      <c r="D61" s="69" t="e">
        <f>'FO-DRE-21'!#REF!</f>
        <v>#REF!</v>
      </c>
      <c r="E61" s="37"/>
      <c r="F61" s="38" t="e">
        <f>'FO-DRE-21'!#REF!</f>
        <v>#REF!</v>
      </c>
      <c r="G61" s="39" t="e">
        <f>'FO-DRE-21'!#REF!</f>
        <v>#REF!</v>
      </c>
      <c r="H61" s="42" t="e">
        <f>'FO-DRE-21'!#REF!</f>
        <v>#REF!</v>
      </c>
      <c r="I61" s="40" t="e">
        <f>'FO-DRE-21'!#REF!</f>
        <v>#REF!</v>
      </c>
      <c r="J61" s="41" t="e">
        <f>'FO-DRE-21'!#REF!</f>
        <v>#REF!</v>
      </c>
      <c r="K61" s="42" t="e">
        <f>'FO-DRE-21'!#REF!</f>
        <v>#REF!</v>
      </c>
      <c r="L61" s="40" t="e">
        <f>'FO-DRE-21'!#REF!</f>
        <v>#REF!</v>
      </c>
      <c r="M61" s="40" t="e">
        <f>'FO-DRE-21'!#REF!</f>
        <v>#REF!</v>
      </c>
      <c r="N61" s="40" t="e">
        <f>'FO-DRE-21'!#REF!</f>
        <v>#REF!</v>
      </c>
      <c r="O61" s="41" t="e">
        <f>'FO-DRE-21'!#REF!</f>
        <v>#REF!</v>
      </c>
    </row>
    <row r="62" spans="1:15" ht="15.75" thickBot="1" x14ac:dyDescent="0.3">
      <c r="A62" s="67">
        <v>54</v>
      </c>
      <c r="B62" s="181" t="e">
        <f>'FO-DRE-21'!#REF!</f>
        <v>#REF!</v>
      </c>
      <c r="C62" s="68" t="e">
        <f>'FO-DRE-21'!#REF!</f>
        <v>#REF!</v>
      </c>
      <c r="D62" s="69" t="e">
        <f>'FO-DRE-21'!#REF!</f>
        <v>#REF!</v>
      </c>
      <c r="E62" s="37"/>
      <c r="F62" s="38" t="e">
        <f>'FO-DRE-21'!#REF!</f>
        <v>#REF!</v>
      </c>
      <c r="G62" s="39" t="e">
        <f>'FO-DRE-21'!#REF!</f>
        <v>#REF!</v>
      </c>
      <c r="H62" s="42" t="e">
        <f>'FO-DRE-21'!#REF!</f>
        <v>#REF!</v>
      </c>
      <c r="I62" s="40" t="e">
        <f>'FO-DRE-21'!#REF!</f>
        <v>#REF!</v>
      </c>
      <c r="J62" s="41" t="e">
        <f>'FO-DRE-21'!#REF!</f>
        <v>#REF!</v>
      </c>
      <c r="K62" s="42" t="e">
        <f>'FO-DRE-21'!#REF!</f>
        <v>#REF!</v>
      </c>
      <c r="L62" s="40" t="e">
        <f>'FO-DRE-21'!#REF!</f>
        <v>#REF!</v>
      </c>
      <c r="M62" s="40" t="e">
        <f>'FO-DRE-21'!#REF!</f>
        <v>#REF!</v>
      </c>
      <c r="N62" s="40" t="e">
        <f>'FO-DRE-21'!#REF!</f>
        <v>#REF!</v>
      </c>
      <c r="O62" s="41" t="e">
        <f>'FO-DRE-21'!#REF!</f>
        <v>#REF!</v>
      </c>
    </row>
    <row r="63" spans="1:15" ht="15.75" thickBot="1" x14ac:dyDescent="0.3">
      <c r="A63" s="67">
        <v>55</v>
      </c>
      <c r="B63" s="181" t="e">
        <f>'FO-DRE-21'!#REF!</f>
        <v>#REF!</v>
      </c>
      <c r="C63" s="68" t="e">
        <f>'FO-DRE-21'!#REF!</f>
        <v>#REF!</v>
      </c>
      <c r="D63" s="69" t="e">
        <f>'FO-DRE-21'!#REF!</f>
        <v>#REF!</v>
      </c>
      <c r="E63" s="37"/>
      <c r="F63" s="38" t="e">
        <f>'FO-DRE-21'!#REF!</f>
        <v>#REF!</v>
      </c>
      <c r="G63" s="39" t="e">
        <f>'FO-DRE-21'!#REF!</f>
        <v>#REF!</v>
      </c>
      <c r="H63" s="42" t="e">
        <f>'FO-DRE-21'!#REF!</f>
        <v>#REF!</v>
      </c>
      <c r="I63" s="40" t="e">
        <f>'FO-DRE-21'!#REF!</f>
        <v>#REF!</v>
      </c>
      <c r="J63" s="41" t="e">
        <f>'FO-DRE-21'!#REF!</f>
        <v>#REF!</v>
      </c>
      <c r="K63" s="42" t="e">
        <f>'FO-DRE-21'!#REF!</f>
        <v>#REF!</v>
      </c>
      <c r="L63" s="40" t="e">
        <f>'FO-DRE-21'!#REF!</f>
        <v>#REF!</v>
      </c>
      <c r="M63" s="40" t="e">
        <f>'FO-DRE-21'!#REF!</f>
        <v>#REF!</v>
      </c>
      <c r="N63" s="40" t="e">
        <f>'FO-DRE-21'!#REF!</f>
        <v>#REF!</v>
      </c>
      <c r="O63" s="41" t="e">
        <f>'FO-DRE-21'!#REF!</f>
        <v>#REF!</v>
      </c>
    </row>
    <row r="64" spans="1:15" ht="15.75" thickBot="1" x14ac:dyDescent="0.3">
      <c r="A64" s="67">
        <v>56</v>
      </c>
      <c r="B64" s="181" t="e">
        <f>'FO-DRE-21'!#REF!</f>
        <v>#REF!</v>
      </c>
      <c r="C64" s="68" t="e">
        <f>'FO-DRE-21'!#REF!</f>
        <v>#REF!</v>
      </c>
      <c r="D64" s="69" t="e">
        <f>'FO-DRE-21'!#REF!</f>
        <v>#REF!</v>
      </c>
      <c r="E64" s="37"/>
      <c r="F64" s="38" t="e">
        <f>'FO-DRE-21'!#REF!</f>
        <v>#REF!</v>
      </c>
      <c r="G64" s="39" t="e">
        <f>'FO-DRE-21'!#REF!</f>
        <v>#REF!</v>
      </c>
      <c r="H64" s="42" t="e">
        <f>'FO-DRE-21'!#REF!</f>
        <v>#REF!</v>
      </c>
      <c r="I64" s="40" t="e">
        <f>'FO-DRE-21'!#REF!</f>
        <v>#REF!</v>
      </c>
      <c r="J64" s="41" t="e">
        <f>'FO-DRE-21'!#REF!</f>
        <v>#REF!</v>
      </c>
      <c r="K64" s="42" t="e">
        <f>'FO-DRE-21'!#REF!</f>
        <v>#REF!</v>
      </c>
      <c r="L64" s="40" t="e">
        <f>'FO-DRE-21'!#REF!</f>
        <v>#REF!</v>
      </c>
      <c r="M64" s="40" t="e">
        <f>'FO-DRE-21'!#REF!</f>
        <v>#REF!</v>
      </c>
      <c r="N64" s="40" t="e">
        <f>'FO-DRE-21'!#REF!</f>
        <v>#REF!</v>
      </c>
      <c r="O64" s="41" t="e">
        <f>'FO-DRE-21'!#REF!</f>
        <v>#REF!</v>
      </c>
    </row>
    <row r="65" spans="1:15" ht="15.75" thickBot="1" x14ac:dyDescent="0.3">
      <c r="A65" s="67">
        <v>57</v>
      </c>
      <c r="B65" s="181" t="e">
        <f>'FO-DRE-21'!#REF!</f>
        <v>#REF!</v>
      </c>
      <c r="C65" s="68" t="e">
        <f>'FO-DRE-21'!#REF!</f>
        <v>#REF!</v>
      </c>
      <c r="D65" s="69" t="e">
        <f>'FO-DRE-21'!#REF!</f>
        <v>#REF!</v>
      </c>
      <c r="E65" s="37"/>
      <c r="F65" s="38" t="e">
        <f>'FO-DRE-21'!#REF!</f>
        <v>#REF!</v>
      </c>
      <c r="G65" s="39" t="e">
        <f>'FO-DRE-21'!#REF!</f>
        <v>#REF!</v>
      </c>
      <c r="H65" s="42" t="e">
        <f>'FO-DRE-21'!#REF!</f>
        <v>#REF!</v>
      </c>
      <c r="I65" s="40" t="e">
        <f>'FO-DRE-21'!#REF!</f>
        <v>#REF!</v>
      </c>
      <c r="J65" s="41" t="e">
        <f>'FO-DRE-21'!#REF!</f>
        <v>#REF!</v>
      </c>
      <c r="K65" s="42" t="e">
        <f>'FO-DRE-21'!#REF!</f>
        <v>#REF!</v>
      </c>
      <c r="L65" s="40" t="e">
        <f>'FO-DRE-21'!#REF!</f>
        <v>#REF!</v>
      </c>
      <c r="M65" s="40" t="e">
        <f>'FO-DRE-21'!#REF!</f>
        <v>#REF!</v>
      </c>
      <c r="N65" s="40" t="e">
        <f>'FO-DRE-21'!#REF!</f>
        <v>#REF!</v>
      </c>
      <c r="O65" s="41" t="e">
        <f>'FO-DRE-21'!#REF!</f>
        <v>#REF!</v>
      </c>
    </row>
    <row r="66" spans="1:15" ht="15.75" thickBot="1" x14ac:dyDescent="0.3">
      <c r="A66" s="67">
        <v>58</v>
      </c>
      <c r="B66" s="181" t="e">
        <f>'FO-DRE-21'!#REF!</f>
        <v>#REF!</v>
      </c>
      <c r="C66" s="68" t="e">
        <f>'FO-DRE-21'!#REF!</f>
        <v>#REF!</v>
      </c>
      <c r="D66" s="69" t="e">
        <f>'FO-DRE-21'!#REF!</f>
        <v>#REF!</v>
      </c>
      <c r="E66" s="37"/>
      <c r="F66" s="38" t="e">
        <f>'FO-DRE-21'!#REF!</f>
        <v>#REF!</v>
      </c>
      <c r="G66" s="39" t="e">
        <f>'FO-DRE-21'!#REF!</f>
        <v>#REF!</v>
      </c>
      <c r="H66" s="42" t="e">
        <f>'FO-DRE-21'!#REF!</f>
        <v>#REF!</v>
      </c>
      <c r="I66" s="40" t="e">
        <f>'FO-DRE-21'!#REF!</f>
        <v>#REF!</v>
      </c>
      <c r="J66" s="41" t="e">
        <f>'FO-DRE-21'!#REF!</f>
        <v>#REF!</v>
      </c>
      <c r="K66" s="42" t="e">
        <f>'FO-DRE-21'!#REF!</f>
        <v>#REF!</v>
      </c>
      <c r="L66" s="40" t="e">
        <f>'FO-DRE-21'!#REF!</f>
        <v>#REF!</v>
      </c>
      <c r="M66" s="40" t="e">
        <f>'FO-DRE-21'!#REF!</f>
        <v>#REF!</v>
      </c>
      <c r="N66" s="40" t="e">
        <f>'FO-DRE-21'!#REF!</f>
        <v>#REF!</v>
      </c>
      <c r="O66" s="41" t="e">
        <f>'FO-DRE-21'!#REF!</f>
        <v>#REF!</v>
      </c>
    </row>
    <row r="67" spans="1:15" ht="15.75" thickBot="1" x14ac:dyDescent="0.3">
      <c r="A67" s="67">
        <v>59</v>
      </c>
      <c r="B67" s="181" t="e">
        <f>'FO-DRE-21'!#REF!</f>
        <v>#REF!</v>
      </c>
      <c r="C67" s="68" t="e">
        <f>'FO-DRE-21'!#REF!</f>
        <v>#REF!</v>
      </c>
      <c r="D67" s="69" t="e">
        <f>'FO-DRE-21'!#REF!</f>
        <v>#REF!</v>
      </c>
      <c r="E67" s="37"/>
      <c r="F67" s="38" t="e">
        <f>'FO-DRE-21'!#REF!</f>
        <v>#REF!</v>
      </c>
      <c r="G67" s="39" t="e">
        <f>'FO-DRE-21'!#REF!</f>
        <v>#REF!</v>
      </c>
      <c r="H67" s="42" t="e">
        <f>'FO-DRE-21'!#REF!</f>
        <v>#REF!</v>
      </c>
      <c r="I67" s="40" t="e">
        <f>'FO-DRE-21'!#REF!</f>
        <v>#REF!</v>
      </c>
      <c r="J67" s="41" t="e">
        <f>'FO-DRE-21'!#REF!</f>
        <v>#REF!</v>
      </c>
      <c r="K67" s="42" t="e">
        <f>'FO-DRE-21'!#REF!</f>
        <v>#REF!</v>
      </c>
      <c r="L67" s="40" t="e">
        <f>'FO-DRE-21'!#REF!</f>
        <v>#REF!</v>
      </c>
      <c r="M67" s="40" t="e">
        <f>'FO-DRE-21'!#REF!</f>
        <v>#REF!</v>
      </c>
      <c r="N67" s="40" t="e">
        <f>'FO-DRE-21'!#REF!</f>
        <v>#REF!</v>
      </c>
      <c r="O67" s="41" t="e">
        <f>'FO-DRE-21'!#REF!</f>
        <v>#REF!</v>
      </c>
    </row>
    <row r="68" spans="1:15" ht="15.75" thickBot="1" x14ac:dyDescent="0.3">
      <c r="A68" s="67">
        <v>60</v>
      </c>
      <c r="B68" s="181" t="e">
        <f>'FO-DRE-21'!#REF!</f>
        <v>#REF!</v>
      </c>
      <c r="C68" s="68" t="e">
        <f>'FO-DRE-21'!#REF!</f>
        <v>#REF!</v>
      </c>
      <c r="D68" s="69" t="e">
        <f>'FO-DRE-21'!#REF!</f>
        <v>#REF!</v>
      </c>
      <c r="E68" s="37"/>
      <c r="F68" s="38" t="e">
        <f>'FO-DRE-21'!#REF!</f>
        <v>#REF!</v>
      </c>
      <c r="G68" s="39" t="e">
        <f>'FO-DRE-21'!#REF!</f>
        <v>#REF!</v>
      </c>
      <c r="H68" s="42" t="e">
        <f>'FO-DRE-21'!#REF!</f>
        <v>#REF!</v>
      </c>
      <c r="I68" s="40" t="e">
        <f>'FO-DRE-21'!#REF!</f>
        <v>#REF!</v>
      </c>
      <c r="J68" s="41" t="e">
        <f>'FO-DRE-21'!#REF!</f>
        <v>#REF!</v>
      </c>
      <c r="K68" s="42" t="e">
        <f>'FO-DRE-21'!#REF!</f>
        <v>#REF!</v>
      </c>
      <c r="L68" s="40" t="e">
        <f>'FO-DRE-21'!#REF!</f>
        <v>#REF!</v>
      </c>
      <c r="M68" s="40" t="e">
        <f>'FO-DRE-21'!#REF!</f>
        <v>#REF!</v>
      </c>
      <c r="N68" s="40" t="e">
        <f>'FO-DRE-21'!#REF!</f>
        <v>#REF!</v>
      </c>
      <c r="O68" s="41" t="e">
        <f>'FO-DRE-21'!#REF!</f>
        <v>#REF!</v>
      </c>
    </row>
    <row r="69" spans="1:15" ht="15.75" thickBot="1" x14ac:dyDescent="0.3">
      <c r="A69" s="67">
        <v>61</v>
      </c>
      <c r="B69" s="181" t="e">
        <f>'FO-DRE-21'!#REF!</f>
        <v>#REF!</v>
      </c>
      <c r="C69" s="68" t="e">
        <f>'FO-DRE-21'!#REF!</f>
        <v>#REF!</v>
      </c>
      <c r="D69" s="69" t="e">
        <f>'FO-DRE-21'!#REF!</f>
        <v>#REF!</v>
      </c>
      <c r="E69" s="37"/>
      <c r="F69" s="38" t="e">
        <f>'FO-DRE-21'!#REF!</f>
        <v>#REF!</v>
      </c>
      <c r="G69" s="39" t="e">
        <f>'FO-DRE-21'!#REF!</f>
        <v>#REF!</v>
      </c>
      <c r="H69" s="42" t="e">
        <f>'FO-DRE-21'!#REF!</f>
        <v>#REF!</v>
      </c>
      <c r="I69" s="40" t="e">
        <f>'FO-DRE-21'!#REF!</f>
        <v>#REF!</v>
      </c>
      <c r="J69" s="41" t="e">
        <f>'FO-DRE-21'!#REF!</f>
        <v>#REF!</v>
      </c>
      <c r="K69" s="42" t="e">
        <f>'FO-DRE-21'!#REF!</f>
        <v>#REF!</v>
      </c>
      <c r="L69" s="40" t="e">
        <f>'FO-DRE-21'!#REF!</f>
        <v>#REF!</v>
      </c>
      <c r="M69" s="40" t="e">
        <f>'FO-DRE-21'!#REF!</f>
        <v>#REF!</v>
      </c>
      <c r="N69" s="40" t="e">
        <f>'FO-DRE-21'!#REF!</f>
        <v>#REF!</v>
      </c>
      <c r="O69" s="41" t="e">
        <f>'FO-DRE-21'!#REF!</f>
        <v>#REF!</v>
      </c>
    </row>
    <row r="70" spans="1:15" ht="15.75" thickBot="1" x14ac:dyDescent="0.3">
      <c r="A70" s="67">
        <v>62</v>
      </c>
      <c r="B70" s="181" t="e">
        <f>'FO-DRE-21'!#REF!</f>
        <v>#REF!</v>
      </c>
      <c r="C70" s="68" t="e">
        <f>'FO-DRE-21'!#REF!</f>
        <v>#REF!</v>
      </c>
      <c r="D70" s="69" t="e">
        <f>'FO-DRE-21'!#REF!</f>
        <v>#REF!</v>
      </c>
      <c r="E70" s="37"/>
      <c r="F70" s="38" t="e">
        <f>'FO-DRE-21'!#REF!</f>
        <v>#REF!</v>
      </c>
      <c r="G70" s="39" t="e">
        <f>'FO-DRE-21'!#REF!</f>
        <v>#REF!</v>
      </c>
      <c r="H70" s="42" t="e">
        <f>'FO-DRE-21'!#REF!</f>
        <v>#REF!</v>
      </c>
      <c r="I70" s="40" t="e">
        <f>'FO-DRE-21'!#REF!</f>
        <v>#REF!</v>
      </c>
      <c r="J70" s="41" t="e">
        <f>'FO-DRE-21'!#REF!</f>
        <v>#REF!</v>
      </c>
      <c r="K70" s="42" t="e">
        <f>'FO-DRE-21'!#REF!</f>
        <v>#REF!</v>
      </c>
      <c r="L70" s="40" t="e">
        <f>'FO-DRE-21'!#REF!</f>
        <v>#REF!</v>
      </c>
      <c r="M70" s="40" t="e">
        <f>'FO-DRE-21'!#REF!</f>
        <v>#REF!</v>
      </c>
      <c r="N70" s="40" t="e">
        <f>'FO-DRE-21'!#REF!</f>
        <v>#REF!</v>
      </c>
      <c r="O70" s="41" t="e">
        <f>'FO-DRE-21'!#REF!</f>
        <v>#REF!</v>
      </c>
    </row>
    <row r="71" spans="1:15" ht="15.75" thickBot="1" x14ac:dyDescent="0.3">
      <c r="A71" s="67">
        <v>63</v>
      </c>
      <c r="B71" s="181" t="e">
        <f>'FO-DRE-21'!#REF!</f>
        <v>#REF!</v>
      </c>
      <c r="C71" s="68" t="e">
        <f>'FO-DRE-21'!#REF!</f>
        <v>#REF!</v>
      </c>
      <c r="D71" s="69" t="e">
        <f>'FO-DRE-21'!#REF!</f>
        <v>#REF!</v>
      </c>
      <c r="E71" s="37"/>
      <c r="F71" s="38" t="e">
        <f>'FO-DRE-21'!#REF!</f>
        <v>#REF!</v>
      </c>
      <c r="G71" s="39" t="e">
        <f>'FO-DRE-21'!#REF!</f>
        <v>#REF!</v>
      </c>
      <c r="H71" s="42" t="e">
        <f>'FO-DRE-21'!#REF!</f>
        <v>#REF!</v>
      </c>
      <c r="I71" s="40" t="e">
        <f>'FO-DRE-21'!#REF!</f>
        <v>#REF!</v>
      </c>
      <c r="J71" s="41" t="e">
        <f>'FO-DRE-21'!#REF!</f>
        <v>#REF!</v>
      </c>
      <c r="K71" s="42" t="e">
        <f>'FO-DRE-21'!#REF!</f>
        <v>#REF!</v>
      </c>
      <c r="L71" s="40" t="e">
        <f>'FO-DRE-21'!#REF!</f>
        <v>#REF!</v>
      </c>
      <c r="M71" s="40" t="e">
        <f>'FO-DRE-21'!#REF!</f>
        <v>#REF!</v>
      </c>
      <c r="N71" s="40" t="e">
        <f>'FO-DRE-21'!#REF!</f>
        <v>#REF!</v>
      </c>
      <c r="O71" s="41" t="e">
        <f>'FO-DRE-21'!#REF!</f>
        <v>#REF!</v>
      </c>
    </row>
    <row r="72" spans="1:15" ht="15.75" thickBot="1" x14ac:dyDescent="0.3">
      <c r="A72" s="67">
        <v>64</v>
      </c>
      <c r="B72" s="181" t="e">
        <f>'FO-DRE-21'!#REF!</f>
        <v>#REF!</v>
      </c>
      <c r="C72" s="68" t="e">
        <f>'FO-DRE-21'!#REF!</f>
        <v>#REF!</v>
      </c>
      <c r="D72" s="69" t="e">
        <f>'FO-DRE-21'!#REF!</f>
        <v>#REF!</v>
      </c>
      <c r="E72" s="37"/>
      <c r="F72" s="38" t="e">
        <f>'FO-DRE-21'!#REF!</f>
        <v>#REF!</v>
      </c>
      <c r="G72" s="39" t="e">
        <f>'FO-DRE-21'!#REF!</f>
        <v>#REF!</v>
      </c>
      <c r="H72" s="42" t="e">
        <f>'FO-DRE-21'!#REF!</f>
        <v>#REF!</v>
      </c>
      <c r="I72" s="40" t="e">
        <f>'FO-DRE-21'!#REF!</f>
        <v>#REF!</v>
      </c>
      <c r="J72" s="41" t="e">
        <f>'FO-DRE-21'!#REF!</f>
        <v>#REF!</v>
      </c>
      <c r="K72" s="42" t="e">
        <f>'FO-DRE-21'!#REF!</f>
        <v>#REF!</v>
      </c>
      <c r="L72" s="40" t="e">
        <f>'FO-DRE-21'!#REF!</f>
        <v>#REF!</v>
      </c>
      <c r="M72" s="40" t="e">
        <f>'FO-DRE-21'!#REF!</f>
        <v>#REF!</v>
      </c>
      <c r="N72" s="40" t="e">
        <f>'FO-DRE-21'!#REF!</f>
        <v>#REF!</v>
      </c>
      <c r="O72" s="41" t="e">
        <f>'FO-DRE-21'!#REF!</f>
        <v>#REF!</v>
      </c>
    </row>
    <row r="73" spans="1:15" ht="15.75" thickBot="1" x14ac:dyDescent="0.3">
      <c r="A73" s="67">
        <v>65</v>
      </c>
      <c r="B73" s="181" t="e">
        <f>'FO-DRE-21'!#REF!</f>
        <v>#REF!</v>
      </c>
      <c r="C73" s="68" t="e">
        <f>'FO-DRE-21'!#REF!</f>
        <v>#REF!</v>
      </c>
      <c r="D73" s="69" t="e">
        <f>'FO-DRE-21'!#REF!</f>
        <v>#REF!</v>
      </c>
      <c r="E73" s="37"/>
      <c r="F73" s="38" t="e">
        <f>'FO-DRE-21'!#REF!</f>
        <v>#REF!</v>
      </c>
      <c r="G73" s="39" t="e">
        <f>'FO-DRE-21'!#REF!</f>
        <v>#REF!</v>
      </c>
      <c r="H73" s="42" t="e">
        <f>'FO-DRE-21'!#REF!</f>
        <v>#REF!</v>
      </c>
      <c r="I73" s="40" t="e">
        <f>'FO-DRE-21'!#REF!</f>
        <v>#REF!</v>
      </c>
      <c r="J73" s="41" t="e">
        <f>'FO-DRE-21'!#REF!</f>
        <v>#REF!</v>
      </c>
      <c r="K73" s="42" t="e">
        <f>'FO-DRE-21'!#REF!</f>
        <v>#REF!</v>
      </c>
      <c r="L73" s="40" t="e">
        <f>'FO-DRE-21'!#REF!</f>
        <v>#REF!</v>
      </c>
      <c r="M73" s="40" t="e">
        <f>'FO-DRE-21'!#REF!</f>
        <v>#REF!</v>
      </c>
      <c r="N73" s="40" t="e">
        <f>'FO-DRE-21'!#REF!</f>
        <v>#REF!</v>
      </c>
      <c r="O73" s="41" t="e">
        <f>'FO-DRE-21'!#REF!</f>
        <v>#REF!</v>
      </c>
    </row>
    <row r="74" spans="1:15" ht="15.75" thickBot="1" x14ac:dyDescent="0.3">
      <c r="A74" s="67">
        <v>66</v>
      </c>
      <c r="B74" s="181" t="e">
        <f>'FO-DRE-21'!#REF!</f>
        <v>#REF!</v>
      </c>
      <c r="C74" s="68" t="e">
        <f>'FO-DRE-21'!#REF!</f>
        <v>#REF!</v>
      </c>
      <c r="D74" s="69" t="e">
        <f>'FO-DRE-21'!#REF!</f>
        <v>#REF!</v>
      </c>
      <c r="E74" s="37"/>
      <c r="F74" s="38" t="e">
        <f>'FO-DRE-21'!#REF!</f>
        <v>#REF!</v>
      </c>
      <c r="G74" s="39" t="e">
        <f>'FO-DRE-21'!#REF!</f>
        <v>#REF!</v>
      </c>
      <c r="H74" s="42" t="e">
        <f>'FO-DRE-21'!#REF!</f>
        <v>#REF!</v>
      </c>
      <c r="I74" s="40" t="e">
        <f>'FO-DRE-21'!#REF!</f>
        <v>#REF!</v>
      </c>
      <c r="J74" s="41" t="e">
        <f>'FO-DRE-21'!#REF!</f>
        <v>#REF!</v>
      </c>
      <c r="K74" s="42" t="e">
        <f>'FO-DRE-21'!#REF!</f>
        <v>#REF!</v>
      </c>
      <c r="L74" s="40" t="e">
        <f>'FO-DRE-21'!#REF!</f>
        <v>#REF!</v>
      </c>
      <c r="M74" s="40" t="e">
        <f>'FO-DRE-21'!#REF!</f>
        <v>#REF!</v>
      </c>
      <c r="N74" s="40" t="e">
        <f>'FO-DRE-21'!#REF!</f>
        <v>#REF!</v>
      </c>
      <c r="O74" s="41" t="e">
        <f>'FO-DRE-21'!#REF!</f>
        <v>#REF!</v>
      </c>
    </row>
    <row r="75" spans="1:15" ht="15.75" thickBot="1" x14ac:dyDescent="0.3">
      <c r="A75" s="67">
        <v>67</v>
      </c>
      <c r="B75" s="181" t="e">
        <f>'FO-DRE-21'!#REF!</f>
        <v>#REF!</v>
      </c>
      <c r="C75" s="68" t="e">
        <f>'FO-DRE-21'!#REF!</f>
        <v>#REF!</v>
      </c>
      <c r="D75" s="69" t="e">
        <f>'FO-DRE-21'!#REF!</f>
        <v>#REF!</v>
      </c>
      <c r="E75" s="37"/>
      <c r="F75" s="38" t="e">
        <f>'FO-DRE-21'!#REF!</f>
        <v>#REF!</v>
      </c>
      <c r="G75" s="39" t="e">
        <f>'FO-DRE-21'!#REF!</f>
        <v>#REF!</v>
      </c>
      <c r="H75" s="42" t="e">
        <f>'FO-DRE-21'!#REF!</f>
        <v>#REF!</v>
      </c>
      <c r="I75" s="40" t="e">
        <f>'FO-DRE-21'!#REF!</f>
        <v>#REF!</v>
      </c>
      <c r="J75" s="41" t="e">
        <f>'FO-DRE-21'!#REF!</f>
        <v>#REF!</v>
      </c>
      <c r="K75" s="42" t="e">
        <f>'FO-DRE-21'!#REF!</f>
        <v>#REF!</v>
      </c>
      <c r="L75" s="40" t="e">
        <f>'FO-DRE-21'!#REF!</f>
        <v>#REF!</v>
      </c>
      <c r="M75" s="40" t="e">
        <f>'FO-DRE-21'!#REF!</f>
        <v>#REF!</v>
      </c>
      <c r="N75" s="40" t="e">
        <f>'FO-DRE-21'!#REF!</f>
        <v>#REF!</v>
      </c>
      <c r="O75" s="41" t="e">
        <f>'FO-DRE-21'!#REF!</f>
        <v>#REF!</v>
      </c>
    </row>
    <row r="76" spans="1:15" ht="15.75" thickBot="1" x14ac:dyDescent="0.3">
      <c r="A76" s="67">
        <v>68</v>
      </c>
      <c r="B76" s="181" t="e">
        <f>'FO-DRE-21'!#REF!</f>
        <v>#REF!</v>
      </c>
      <c r="C76" s="68" t="e">
        <f>'FO-DRE-21'!#REF!</f>
        <v>#REF!</v>
      </c>
      <c r="D76" s="69" t="e">
        <f>'FO-DRE-21'!#REF!</f>
        <v>#REF!</v>
      </c>
      <c r="E76" s="37"/>
      <c r="F76" s="38" t="e">
        <f>'FO-DRE-21'!#REF!</f>
        <v>#REF!</v>
      </c>
      <c r="G76" s="39" t="e">
        <f>'FO-DRE-21'!#REF!</f>
        <v>#REF!</v>
      </c>
      <c r="H76" s="42" t="e">
        <f>'FO-DRE-21'!#REF!</f>
        <v>#REF!</v>
      </c>
      <c r="I76" s="40" t="e">
        <f>'FO-DRE-21'!#REF!</f>
        <v>#REF!</v>
      </c>
      <c r="J76" s="41" t="e">
        <f>'FO-DRE-21'!#REF!</f>
        <v>#REF!</v>
      </c>
      <c r="K76" s="42" t="e">
        <f>'FO-DRE-21'!#REF!</f>
        <v>#REF!</v>
      </c>
      <c r="L76" s="40" t="e">
        <f>'FO-DRE-21'!#REF!</f>
        <v>#REF!</v>
      </c>
      <c r="M76" s="40" t="e">
        <f>'FO-DRE-21'!#REF!</f>
        <v>#REF!</v>
      </c>
      <c r="N76" s="40" t="e">
        <f>'FO-DRE-21'!#REF!</f>
        <v>#REF!</v>
      </c>
      <c r="O76" s="41" t="e">
        <f>'FO-DRE-21'!#REF!</f>
        <v>#REF!</v>
      </c>
    </row>
    <row r="77" spans="1:15" ht="15.75" thickBot="1" x14ac:dyDescent="0.3">
      <c r="A77" s="67">
        <v>69</v>
      </c>
      <c r="B77" s="181" t="e">
        <f>'FO-DRE-21'!#REF!</f>
        <v>#REF!</v>
      </c>
      <c r="C77" s="68" t="e">
        <f>'FO-DRE-21'!#REF!</f>
        <v>#REF!</v>
      </c>
      <c r="D77" s="69" t="e">
        <f>'FO-DRE-21'!#REF!</f>
        <v>#REF!</v>
      </c>
      <c r="E77" s="37"/>
      <c r="F77" s="38" t="e">
        <f>'FO-DRE-21'!#REF!</f>
        <v>#REF!</v>
      </c>
      <c r="G77" s="39" t="e">
        <f>'FO-DRE-21'!#REF!</f>
        <v>#REF!</v>
      </c>
      <c r="H77" s="42" t="e">
        <f>'FO-DRE-21'!#REF!</f>
        <v>#REF!</v>
      </c>
      <c r="I77" s="40" t="e">
        <f>'FO-DRE-21'!#REF!</f>
        <v>#REF!</v>
      </c>
      <c r="J77" s="41" t="e">
        <f>'FO-DRE-21'!#REF!</f>
        <v>#REF!</v>
      </c>
      <c r="K77" s="42" t="e">
        <f>'FO-DRE-21'!#REF!</f>
        <v>#REF!</v>
      </c>
      <c r="L77" s="40" t="e">
        <f>'FO-DRE-21'!#REF!</f>
        <v>#REF!</v>
      </c>
      <c r="M77" s="40" t="e">
        <f>'FO-DRE-21'!#REF!</f>
        <v>#REF!</v>
      </c>
      <c r="N77" s="40" t="e">
        <f>'FO-DRE-21'!#REF!</f>
        <v>#REF!</v>
      </c>
      <c r="O77" s="41" t="e">
        <f>'FO-DRE-21'!#REF!</f>
        <v>#REF!</v>
      </c>
    </row>
    <row r="78" spans="1:15" ht="15.75" thickBot="1" x14ac:dyDescent="0.3">
      <c r="A78" s="67">
        <v>70</v>
      </c>
      <c r="B78" s="181" t="e">
        <f>'FO-DRE-21'!#REF!</f>
        <v>#REF!</v>
      </c>
      <c r="C78" s="68" t="e">
        <f>'FO-DRE-21'!#REF!</f>
        <v>#REF!</v>
      </c>
      <c r="D78" s="69" t="e">
        <f>'FO-DRE-21'!#REF!</f>
        <v>#REF!</v>
      </c>
      <c r="E78" s="37"/>
      <c r="F78" s="38" t="e">
        <f>'FO-DRE-21'!#REF!</f>
        <v>#REF!</v>
      </c>
      <c r="G78" s="39" t="e">
        <f>'FO-DRE-21'!#REF!</f>
        <v>#REF!</v>
      </c>
      <c r="H78" s="42" t="e">
        <f>'FO-DRE-21'!#REF!</f>
        <v>#REF!</v>
      </c>
      <c r="I78" s="40" t="e">
        <f>'FO-DRE-21'!#REF!</f>
        <v>#REF!</v>
      </c>
      <c r="J78" s="41" t="e">
        <f>'FO-DRE-21'!#REF!</f>
        <v>#REF!</v>
      </c>
      <c r="K78" s="42" t="e">
        <f>'FO-DRE-21'!#REF!</f>
        <v>#REF!</v>
      </c>
      <c r="L78" s="40" t="e">
        <f>'FO-DRE-21'!#REF!</f>
        <v>#REF!</v>
      </c>
      <c r="M78" s="40" t="e">
        <f>'FO-DRE-21'!#REF!</f>
        <v>#REF!</v>
      </c>
      <c r="N78" s="40" t="e">
        <f>'FO-DRE-21'!#REF!</f>
        <v>#REF!</v>
      </c>
      <c r="O78" s="41" t="e">
        <f>'FO-DRE-21'!#REF!</f>
        <v>#REF!</v>
      </c>
    </row>
    <row r="79" spans="1:15" ht="15.75" thickBot="1" x14ac:dyDescent="0.3">
      <c r="A79" s="67">
        <v>71</v>
      </c>
      <c r="B79" s="181" t="e">
        <f>'FO-DRE-21'!#REF!</f>
        <v>#REF!</v>
      </c>
      <c r="C79" s="68" t="e">
        <f>'FO-DRE-21'!#REF!</f>
        <v>#REF!</v>
      </c>
      <c r="D79" s="69" t="e">
        <f>'FO-DRE-21'!#REF!</f>
        <v>#REF!</v>
      </c>
      <c r="E79" s="37"/>
      <c r="F79" s="38" t="e">
        <f>'FO-DRE-21'!#REF!</f>
        <v>#REF!</v>
      </c>
      <c r="G79" s="39" t="e">
        <f>'FO-DRE-21'!#REF!</f>
        <v>#REF!</v>
      </c>
      <c r="H79" s="42" t="e">
        <f>'FO-DRE-21'!#REF!</f>
        <v>#REF!</v>
      </c>
      <c r="I79" s="40" t="e">
        <f>'FO-DRE-21'!#REF!</f>
        <v>#REF!</v>
      </c>
      <c r="J79" s="41" t="e">
        <f>'FO-DRE-21'!#REF!</f>
        <v>#REF!</v>
      </c>
      <c r="K79" s="42" t="e">
        <f>'FO-DRE-21'!#REF!</f>
        <v>#REF!</v>
      </c>
      <c r="L79" s="40" t="e">
        <f>'FO-DRE-21'!#REF!</f>
        <v>#REF!</v>
      </c>
      <c r="M79" s="40" t="e">
        <f>'FO-DRE-21'!#REF!</f>
        <v>#REF!</v>
      </c>
      <c r="N79" s="40" t="e">
        <f>'FO-DRE-21'!#REF!</f>
        <v>#REF!</v>
      </c>
      <c r="O79" s="41" t="e">
        <f>'FO-DRE-21'!#REF!</f>
        <v>#REF!</v>
      </c>
    </row>
    <row r="80" spans="1:15" ht="15.75" thickBot="1" x14ac:dyDescent="0.3">
      <c r="A80" s="67">
        <v>72</v>
      </c>
      <c r="B80" s="181" t="e">
        <f>'FO-DRE-21'!#REF!</f>
        <v>#REF!</v>
      </c>
      <c r="C80" s="68" t="e">
        <f>'FO-DRE-21'!#REF!</f>
        <v>#REF!</v>
      </c>
      <c r="D80" s="69" t="e">
        <f>'FO-DRE-21'!#REF!</f>
        <v>#REF!</v>
      </c>
      <c r="E80" s="37"/>
      <c r="F80" s="38" t="e">
        <f>'FO-DRE-21'!#REF!</f>
        <v>#REF!</v>
      </c>
      <c r="G80" s="39" t="e">
        <f>'FO-DRE-21'!#REF!</f>
        <v>#REF!</v>
      </c>
      <c r="H80" s="42" t="e">
        <f>'FO-DRE-21'!#REF!</f>
        <v>#REF!</v>
      </c>
      <c r="I80" s="40" t="e">
        <f>'FO-DRE-21'!#REF!</f>
        <v>#REF!</v>
      </c>
      <c r="J80" s="41" t="e">
        <f>'FO-DRE-21'!#REF!</f>
        <v>#REF!</v>
      </c>
      <c r="K80" s="42" t="e">
        <f>'FO-DRE-21'!#REF!</f>
        <v>#REF!</v>
      </c>
      <c r="L80" s="40" t="e">
        <f>'FO-DRE-21'!#REF!</f>
        <v>#REF!</v>
      </c>
      <c r="M80" s="40" t="e">
        <f>'FO-DRE-21'!#REF!</f>
        <v>#REF!</v>
      </c>
      <c r="N80" s="40" t="e">
        <f>'FO-DRE-21'!#REF!</f>
        <v>#REF!</v>
      </c>
      <c r="O80" s="41" t="e">
        <f>'FO-DRE-21'!#REF!</f>
        <v>#REF!</v>
      </c>
    </row>
    <row r="81" spans="1:28" ht="15.75" thickBot="1" x14ac:dyDescent="0.3">
      <c r="A81" s="67">
        <v>73</v>
      </c>
      <c r="B81" s="181" t="e">
        <f>'FO-DRE-21'!#REF!</f>
        <v>#REF!</v>
      </c>
      <c r="C81" s="68" t="e">
        <f>'FO-DRE-21'!#REF!</f>
        <v>#REF!</v>
      </c>
      <c r="D81" s="69" t="e">
        <f>'FO-DRE-21'!#REF!</f>
        <v>#REF!</v>
      </c>
      <c r="E81" s="37"/>
      <c r="F81" s="38" t="e">
        <f>'FO-DRE-21'!#REF!</f>
        <v>#REF!</v>
      </c>
      <c r="G81" s="39" t="e">
        <f>'FO-DRE-21'!#REF!</f>
        <v>#REF!</v>
      </c>
      <c r="H81" s="42" t="e">
        <f>'FO-DRE-21'!#REF!</f>
        <v>#REF!</v>
      </c>
      <c r="I81" s="40" t="e">
        <f>'FO-DRE-21'!#REF!</f>
        <v>#REF!</v>
      </c>
      <c r="J81" s="41" t="e">
        <f>'FO-DRE-21'!#REF!</f>
        <v>#REF!</v>
      </c>
      <c r="K81" s="42" t="e">
        <f>'FO-DRE-21'!#REF!</f>
        <v>#REF!</v>
      </c>
      <c r="L81" s="40" t="e">
        <f>'FO-DRE-21'!#REF!</f>
        <v>#REF!</v>
      </c>
      <c r="M81" s="40" t="e">
        <f>'FO-DRE-21'!#REF!</f>
        <v>#REF!</v>
      </c>
      <c r="N81" s="40" t="e">
        <f>'FO-DRE-21'!#REF!</f>
        <v>#REF!</v>
      </c>
      <c r="O81" s="41" t="e">
        <f>'FO-DRE-21'!#REF!</f>
        <v>#REF!</v>
      </c>
    </row>
    <row r="82" spans="1:28" ht="15.75" thickBot="1" x14ac:dyDescent="0.3">
      <c r="A82" s="67">
        <v>74</v>
      </c>
      <c r="B82" s="181" t="e">
        <f>'FO-DRE-21'!#REF!</f>
        <v>#REF!</v>
      </c>
      <c r="C82" s="68" t="e">
        <f>'FO-DRE-21'!#REF!</f>
        <v>#REF!</v>
      </c>
      <c r="D82" s="69" t="e">
        <f>'FO-DRE-21'!#REF!</f>
        <v>#REF!</v>
      </c>
      <c r="E82" s="37"/>
      <c r="F82" s="38" t="e">
        <f>'FO-DRE-21'!#REF!</f>
        <v>#REF!</v>
      </c>
      <c r="G82" s="39" t="e">
        <f>'FO-DRE-21'!#REF!</f>
        <v>#REF!</v>
      </c>
      <c r="H82" s="42" t="e">
        <f>'FO-DRE-21'!#REF!</f>
        <v>#REF!</v>
      </c>
      <c r="I82" s="40" t="e">
        <f>'FO-DRE-21'!#REF!</f>
        <v>#REF!</v>
      </c>
      <c r="J82" s="41" t="e">
        <f>'FO-DRE-21'!#REF!</f>
        <v>#REF!</v>
      </c>
      <c r="K82" s="42" t="e">
        <f>'FO-DRE-21'!#REF!</f>
        <v>#REF!</v>
      </c>
      <c r="L82" s="40" t="e">
        <f>'FO-DRE-21'!#REF!</f>
        <v>#REF!</v>
      </c>
      <c r="M82" s="40" t="e">
        <f>'FO-DRE-21'!#REF!</f>
        <v>#REF!</v>
      </c>
      <c r="N82" s="40" t="e">
        <f>'FO-DRE-21'!#REF!</f>
        <v>#REF!</v>
      </c>
      <c r="O82" s="41" t="e">
        <f>'FO-DRE-21'!#REF!</f>
        <v>#REF!</v>
      </c>
    </row>
    <row r="83" spans="1:28" ht="15.75" thickBot="1" x14ac:dyDescent="0.3">
      <c r="A83" s="67">
        <v>75</v>
      </c>
      <c r="B83" s="181" t="e">
        <f>'FO-DRE-21'!#REF!</f>
        <v>#REF!</v>
      </c>
      <c r="C83" s="68" t="e">
        <f>'FO-DRE-21'!#REF!</f>
        <v>#REF!</v>
      </c>
      <c r="D83" s="69" t="e">
        <f>'FO-DRE-21'!#REF!</f>
        <v>#REF!</v>
      </c>
      <c r="E83" s="37"/>
      <c r="F83" s="38" t="e">
        <f>'FO-DRE-21'!#REF!</f>
        <v>#REF!</v>
      </c>
      <c r="G83" s="39" t="e">
        <f>'FO-DRE-21'!#REF!</f>
        <v>#REF!</v>
      </c>
      <c r="H83" s="42" t="e">
        <f>'FO-DRE-21'!#REF!</f>
        <v>#REF!</v>
      </c>
      <c r="I83" s="40" t="e">
        <f>'FO-DRE-21'!#REF!</f>
        <v>#REF!</v>
      </c>
      <c r="J83" s="41" t="e">
        <f>'FO-DRE-21'!#REF!</f>
        <v>#REF!</v>
      </c>
      <c r="K83" s="42" t="e">
        <f>'FO-DRE-21'!#REF!</f>
        <v>#REF!</v>
      </c>
      <c r="L83" s="40" t="e">
        <f>'FO-DRE-21'!#REF!</f>
        <v>#REF!</v>
      </c>
      <c r="M83" s="40" t="e">
        <f>'FO-DRE-21'!#REF!</f>
        <v>#REF!</v>
      </c>
      <c r="N83" s="40" t="e">
        <f>'FO-DRE-21'!#REF!</f>
        <v>#REF!</v>
      </c>
      <c r="O83" s="41" t="e">
        <f>'FO-DRE-21'!#REF!</f>
        <v>#REF!</v>
      </c>
    </row>
    <row r="84" spans="1:28" ht="15.75" thickBot="1" x14ac:dyDescent="0.3">
      <c r="A84" s="67">
        <v>76</v>
      </c>
      <c r="B84" s="181" t="e">
        <f>'FO-DRE-21'!#REF!</f>
        <v>#REF!</v>
      </c>
      <c r="C84" s="68" t="e">
        <f>'FO-DRE-21'!#REF!</f>
        <v>#REF!</v>
      </c>
      <c r="D84" s="69" t="e">
        <f>'FO-DRE-21'!#REF!</f>
        <v>#REF!</v>
      </c>
      <c r="E84" s="37"/>
      <c r="F84" s="38" t="e">
        <f>'FO-DRE-21'!#REF!</f>
        <v>#REF!</v>
      </c>
      <c r="G84" s="39" t="e">
        <f>'FO-DRE-21'!#REF!</f>
        <v>#REF!</v>
      </c>
      <c r="H84" s="42" t="e">
        <f>'FO-DRE-21'!#REF!</f>
        <v>#REF!</v>
      </c>
      <c r="I84" s="40" t="e">
        <f>'FO-DRE-21'!#REF!</f>
        <v>#REF!</v>
      </c>
      <c r="J84" s="41" t="e">
        <f>'FO-DRE-21'!#REF!</f>
        <v>#REF!</v>
      </c>
      <c r="K84" s="42" t="e">
        <f>'FO-DRE-21'!#REF!</f>
        <v>#REF!</v>
      </c>
      <c r="L84" s="40" t="e">
        <f>'FO-DRE-21'!#REF!</f>
        <v>#REF!</v>
      </c>
      <c r="M84" s="40" t="e">
        <f>'FO-DRE-21'!#REF!</f>
        <v>#REF!</v>
      </c>
      <c r="N84" s="40" t="e">
        <f>'FO-DRE-21'!#REF!</f>
        <v>#REF!</v>
      </c>
      <c r="O84" s="41" t="e">
        <f>'FO-DRE-21'!#REF!</f>
        <v>#REF!</v>
      </c>
    </row>
    <row r="85" spans="1:28" ht="15.75" thickBot="1" x14ac:dyDescent="0.3">
      <c r="A85" s="67">
        <v>77</v>
      </c>
      <c r="B85" s="181" t="e">
        <f>'FO-DRE-21'!#REF!</f>
        <v>#REF!</v>
      </c>
      <c r="C85" s="68" t="e">
        <f>'FO-DRE-21'!#REF!</f>
        <v>#REF!</v>
      </c>
      <c r="D85" s="69" t="e">
        <f>'FO-DRE-21'!#REF!</f>
        <v>#REF!</v>
      </c>
      <c r="E85" s="37"/>
      <c r="F85" s="38" t="e">
        <f>'FO-DRE-21'!#REF!</f>
        <v>#REF!</v>
      </c>
      <c r="G85" s="39" t="e">
        <f>'FO-DRE-21'!#REF!</f>
        <v>#REF!</v>
      </c>
      <c r="H85" s="42" t="e">
        <f>'FO-DRE-21'!#REF!</f>
        <v>#REF!</v>
      </c>
      <c r="I85" s="40" t="e">
        <f>'FO-DRE-21'!#REF!</f>
        <v>#REF!</v>
      </c>
      <c r="J85" s="41" t="e">
        <f>'FO-DRE-21'!#REF!</f>
        <v>#REF!</v>
      </c>
      <c r="K85" s="42" t="e">
        <f>'FO-DRE-21'!#REF!</f>
        <v>#REF!</v>
      </c>
      <c r="L85" s="40" t="e">
        <f>'FO-DRE-21'!#REF!</f>
        <v>#REF!</v>
      </c>
      <c r="M85" s="40" t="e">
        <f>'FO-DRE-21'!#REF!</f>
        <v>#REF!</v>
      </c>
      <c r="N85" s="40" t="e">
        <f>'FO-DRE-21'!#REF!</f>
        <v>#REF!</v>
      </c>
      <c r="O85" s="41" t="e">
        <f>'FO-DRE-21'!#REF!</f>
        <v>#REF!</v>
      </c>
    </row>
    <row r="86" spans="1:28" ht="15.75" thickBot="1" x14ac:dyDescent="0.3">
      <c r="A86" s="67">
        <v>78</v>
      </c>
      <c r="B86" s="181" t="e">
        <f>'FO-DRE-21'!#REF!</f>
        <v>#REF!</v>
      </c>
      <c r="C86" s="68" t="e">
        <f>'FO-DRE-21'!#REF!</f>
        <v>#REF!</v>
      </c>
      <c r="D86" s="69" t="e">
        <f>'FO-DRE-21'!#REF!</f>
        <v>#REF!</v>
      </c>
      <c r="E86" s="37"/>
      <c r="F86" s="38" t="e">
        <f>'FO-DRE-21'!#REF!</f>
        <v>#REF!</v>
      </c>
      <c r="G86" s="39" t="e">
        <f>'FO-DRE-21'!#REF!</f>
        <v>#REF!</v>
      </c>
      <c r="H86" s="42" t="e">
        <f>'FO-DRE-21'!#REF!</f>
        <v>#REF!</v>
      </c>
      <c r="I86" s="40" t="e">
        <f>'FO-DRE-21'!#REF!</f>
        <v>#REF!</v>
      </c>
      <c r="J86" s="41" t="e">
        <f>'FO-DRE-21'!#REF!</f>
        <v>#REF!</v>
      </c>
      <c r="K86" s="42" t="e">
        <f>'FO-DRE-21'!#REF!</f>
        <v>#REF!</v>
      </c>
      <c r="L86" s="40" t="e">
        <f>'FO-DRE-21'!#REF!</f>
        <v>#REF!</v>
      </c>
      <c r="M86" s="40" t="e">
        <f>'FO-DRE-21'!#REF!</f>
        <v>#REF!</v>
      </c>
      <c r="N86" s="40" t="e">
        <f>'FO-DRE-21'!#REF!</f>
        <v>#REF!</v>
      </c>
      <c r="O86" s="41" t="e">
        <f>'FO-DRE-21'!#REF!</f>
        <v>#REF!</v>
      </c>
    </row>
    <row r="87" spans="1:28" ht="15.75" thickBot="1" x14ac:dyDescent="0.3">
      <c r="A87" s="67">
        <v>79</v>
      </c>
      <c r="B87" s="181" t="e">
        <f>'FO-DRE-21'!#REF!</f>
        <v>#REF!</v>
      </c>
      <c r="C87" s="68" t="e">
        <f>'FO-DRE-21'!#REF!</f>
        <v>#REF!</v>
      </c>
      <c r="D87" s="69" t="e">
        <f>'FO-DRE-21'!#REF!</f>
        <v>#REF!</v>
      </c>
      <c r="E87" s="37"/>
      <c r="F87" s="38" t="e">
        <f>'FO-DRE-21'!#REF!</f>
        <v>#REF!</v>
      </c>
      <c r="G87" s="39" t="e">
        <f>'FO-DRE-21'!#REF!</f>
        <v>#REF!</v>
      </c>
      <c r="H87" s="42" t="e">
        <f>'FO-DRE-21'!#REF!</f>
        <v>#REF!</v>
      </c>
      <c r="I87" s="40" t="e">
        <f>'FO-DRE-21'!#REF!</f>
        <v>#REF!</v>
      </c>
      <c r="J87" s="41" t="e">
        <f>'FO-DRE-21'!#REF!</f>
        <v>#REF!</v>
      </c>
      <c r="K87" s="42" t="e">
        <f>'FO-DRE-21'!#REF!</f>
        <v>#REF!</v>
      </c>
      <c r="L87" s="40" t="e">
        <f>'FO-DRE-21'!#REF!</f>
        <v>#REF!</v>
      </c>
      <c r="M87" s="40" t="e">
        <f>'FO-DRE-21'!#REF!</f>
        <v>#REF!</v>
      </c>
      <c r="N87" s="40" t="e">
        <f>'FO-DRE-21'!#REF!</f>
        <v>#REF!</v>
      </c>
      <c r="O87" s="41" t="e">
        <f>'FO-DRE-21'!#REF!</f>
        <v>#REF!</v>
      </c>
    </row>
    <row r="88" spans="1:28" ht="15.75" thickBot="1" x14ac:dyDescent="0.3">
      <c r="A88" s="67">
        <v>80</v>
      </c>
      <c r="B88" s="181" t="e">
        <f>'FO-DRE-21'!#REF!</f>
        <v>#REF!</v>
      </c>
      <c r="C88" s="68" t="e">
        <f>'FO-DRE-21'!#REF!</f>
        <v>#REF!</v>
      </c>
      <c r="D88" s="69" t="e">
        <f>'FO-DRE-21'!#REF!</f>
        <v>#REF!</v>
      </c>
      <c r="E88" s="37"/>
      <c r="F88" s="38" t="e">
        <f>'FO-DRE-21'!#REF!</f>
        <v>#REF!</v>
      </c>
      <c r="G88" s="39" t="e">
        <f>'FO-DRE-21'!#REF!</f>
        <v>#REF!</v>
      </c>
      <c r="H88" s="42" t="e">
        <f>'FO-DRE-21'!#REF!</f>
        <v>#REF!</v>
      </c>
      <c r="I88" s="40" t="e">
        <f>'FO-DRE-21'!#REF!</f>
        <v>#REF!</v>
      </c>
      <c r="J88" s="41" t="e">
        <f>'FO-DRE-21'!#REF!</f>
        <v>#REF!</v>
      </c>
      <c r="K88" s="42" t="e">
        <f>'FO-DRE-21'!#REF!</f>
        <v>#REF!</v>
      </c>
      <c r="L88" s="40" t="e">
        <f>'FO-DRE-21'!#REF!</f>
        <v>#REF!</v>
      </c>
      <c r="M88" s="40" t="e">
        <f>'FO-DRE-21'!#REF!</f>
        <v>#REF!</v>
      </c>
      <c r="N88" s="40" t="e">
        <f>'FO-DRE-21'!#REF!</f>
        <v>#REF!</v>
      </c>
      <c r="O88" s="41" t="e">
        <f>'FO-DRE-21'!#REF!</f>
        <v>#REF!</v>
      </c>
    </row>
    <row r="89" spans="1:28" ht="15.75" thickBot="1" x14ac:dyDescent="0.3">
      <c r="A89" s="67">
        <v>81</v>
      </c>
      <c r="B89" s="181" t="e">
        <f>'FO-DRE-21'!#REF!</f>
        <v>#REF!</v>
      </c>
      <c r="C89" s="68" t="e">
        <f>'FO-DRE-21'!#REF!</f>
        <v>#REF!</v>
      </c>
      <c r="D89" s="69" t="e">
        <f>'FO-DRE-21'!#REF!</f>
        <v>#REF!</v>
      </c>
      <c r="E89" s="37"/>
      <c r="F89" s="38" t="e">
        <f>'FO-DRE-21'!#REF!</f>
        <v>#REF!</v>
      </c>
      <c r="G89" s="39" t="e">
        <f>'FO-DRE-21'!#REF!</f>
        <v>#REF!</v>
      </c>
      <c r="H89" s="42" t="e">
        <f>'FO-DRE-21'!#REF!</f>
        <v>#REF!</v>
      </c>
      <c r="I89" s="40" t="e">
        <f>'FO-DRE-21'!#REF!</f>
        <v>#REF!</v>
      </c>
      <c r="J89" s="41" t="e">
        <f>'FO-DRE-21'!#REF!</f>
        <v>#REF!</v>
      </c>
      <c r="K89" s="42" t="e">
        <f>'FO-DRE-21'!#REF!</f>
        <v>#REF!</v>
      </c>
      <c r="L89" s="40" t="e">
        <f>'FO-DRE-21'!#REF!</f>
        <v>#REF!</v>
      </c>
      <c r="M89" s="40" t="e">
        <f>'FO-DRE-21'!#REF!</f>
        <v>#REF!</v>
      </c>
      <c r="N89" s="40" t="e">
        <f>'FO-DRE-21'!#REF!</f>
        <v>#REF!</v>
      </c>
      <c r="O89" s="41" t="e">
        <f>'FO-DRE-21'!#REF!</f>
        <v>#REF!</v>
      </c>
    </row>
    <row r="90" spans="1:28" ht="15.75" thickBot="1" x14ac:dyDescent="0.3">
      <c r="A90" s="67">
        <v>82</v>
      </c>
      <c r="B90" s="181" t="e">
        <f>'FO-DRE-21'!#REF!</f>
        <v>#REF!</v>
      </c>
      <c r="C90" s="68" t="e">
        <f>'FO-DRE-21'!#REF!</f>
        <v>#REF!</v>
      </c>
      <c r="D90" s="69" t="e">
        <f>'FO-DRE-21'!#REF!</f>
        <v>#REF!</v>
      </c>
      <c r="E90" s="37"/>
      <c r="F90" s="38" t="e">
        <f>'FO-DRE-21'!#REF!</f>
        <v>#REF!</v>
      </c>
      <c r="G90" s="39" t="e">
        <f>'FO-DRE-21'!#REF!</f>
        <v>#REF!</v>
      </c>
      <c r="H90" s="42" t="e">
        <f>'FO-DRE-21'!#REF!</f>
        <v>#REF!</v>
      </c>
      <c r="I90" s="40" t="e">
        <f>'FO-DRE-21'!#REF!</f>
        <v>#REF!</v>
      </c>
      <c r="J90" s="41" t="e">
        <f>'FO-DRE-21'!#REF!</f>
        <v>#REF!</v>
      </c>
      <c r="K90" s="42" t="e">
        <f>'FO-DRE-21'!#REF!</f>
        <v>#REF!</v>
      </c>
      <c r="L90" s="40" t="e">
        <f>'FO-DRE-21'!#REF!</f>
        <v>#REF!</v>
      </c>
      <c r="M90" s="40" t="e">
        <f>'FO-DRE-21'!#REF!</f>
        <v>#REF!</v>
      </c>
      <c r="N90" s="40" t="e">
        <f>'FO-DRE-21'!#REF!</f>
        <v>#REF!</v>
      </c>
      <c r="O90" s="41" t="e">
        <f>'FO-DRE-21'!#REF!</f>
        <v>#REF!</v>
      </c>
    </row>
    <row r="91" spans="1:28" ht="15.75" thickBot="1" x14ac:dyDescent="0.3">
      <c r="A91" s="67">
        <v>83</v>
      </c>
      <c r="B91" s="181" t="e">
        <f>'FO-DRE-21'!#REF!</f>
        <v>#REF!</v>
      </c>
      <c r="C91" s="68" t="e">
        <f>'FO-DRE-21'!#REF!</f>
        <v>#REF!</v>
      </c>
      <c r="D91" s="69" t="e">
        <f>'FO-DRE-21'!#REF!</f>
        <v>#REF!</v>
      </c>
      <c r="E91" s="37"/>
      <c r="F91" s="38" t="e">
        <f>'FO-DRE-21'!#REF!</f>
        <v>#REF!</v>
      </c>
      <c r="G91" s="39" t="e">
        <f>'FO-DRE-21'!#REF!</f>
        <v>#REF!</v>
      </c>
      <c r="H91" s="42" t="e">
        <f>'FO-DRE-21'!#REF!</f>
        <v>#REF!</v>
      </c>
      <c r="I91" s="40" t="e">
        <f>'FO-DRE-21'!#REF!</f>
        <v>#REF!</v>
      </c>
      <c r="J91" s="41" t="e">
        <f>'FO-DRE-21'!#REF!</f>
        <v>#REF!</v>
      </c>
      <c r="K91" s="42" t="e">
        <f>'FO-DRE-21'!#REF!</f>
        <v>#REF!</v>
      </c>
      <c r="L91" s="40" t="e">
        <f>'FO-DRE-21'!#REF!</f>
        <v>#REF!</v>
      </c>
      <c r="M91" s="40" t="e">
        <f>'FO-DRE-21'!#REF!</f>
        <v>#REF!</v>
      </c>
      <c r="N91" s="40" t="e">
        <f>'FO-DRE-21'!#REF!</f>
        <v>#REF!</v>
      </c>
      <c r="O91" s="41" t="e">
        <f>'FO-DRE-21'!#REF!</f>
        <v>#REF!</v>
      </c>
    </row>
    <row r="92" spans="1:28" ht="15.75" thickBot="1" x14ac:dyDescent="0.3">
      <c r="A92" s="67">
        <v>84</v>
      </c>
      <c r="B92" s="181" t="e">
        <f>'FO-DRE-21'!#REF!</f>
        <v>#REF!</v>
      </c>
      <c r="C92" s="68" t="e">
        <f>'FO-DRE-21'!#REF!</f>
        <v>#REF!</v>
      </c>
      <c r="D92" s="69" t="e">
        <f>'FO-DRE-21'!#REF!</f>
        <v>#REF!</v>
      </c>
      <c r="E92" s="37"/>
      <c r="F92" s="38" t="e">
        <f>'FO-DRE-21'!#REF!</f>
        <v>#REF!</v>
      </c>
      <c r="G92" s="39" t="e">
        <f>'FO-DRE-21'!#REF!</f>
        <v>#REF!</v>
      </c>
      <c r="H92" s="42" t="e">
        <f>'FO-DRE-21'!#REF!</f>
        <v>#REF!</v>
      </c>
      <c r="I92" s="40" t="e">
        <f>'FO-DRE-21'!#REF!</f>
        <v>#REF!</v>
      </c>
      <c r="J92" s="41" t="e">
        <f>'FO-DRE-21'!#REF!</f>
        <v>#REF!</v>
      </c>
      <c r="K92" s="42" t="e">
        <f>'FO-DRE-21'!#REF!</f>
        <v>#REF!</v>
      </c>
      <c r="L92" s="40" t="e">
        <f>'FO-DRE-21'!#REF!</f>
        <v>#REF!</v>
      </c>
      <c r="M92" s="40" t="e">
        <f>'FO-DRE-21'!#REF!</f>
        <v>#REF!</v>
      </c>
      <c r="N92" s="40" t="e">
        <f>'FO-DRE-21'!#REF!</f>
        <v>#REF!</v>
      </c>
      <c r="O92" s="41" t="e">
        <f>'FO-DRE-21'!#REF!</f>
        <v>#REF!</v>
      </c>
    </row>
    <row r="93" spans="1:28" ht="15.75" thickBot="1" x14ac:dyDescent="0.3">
      <c r="A93" s="137">
        <v>85</v>
      </c>
      <c r="B93" s="182" t="e">
        <f>'FO-DRE-21'!#REF!</f>
        <v>#REF!</v>
      </c>
      <c r="C93" s="138" t="e">
        <f>'FO-DRE-21'!#REF!</f>
        <v>#REF!</v>
      </c>
      <c r="D93" s="139" t="e">
        <f>'FO-DRE-21'!#REF!</f>
        <v>#REF!</v>
      </c>
      <c r="E93" s="140"/>
      <c r="F93" s="141" t="e">
        <f>'FO-DRE-21'!#REF!</f>
        <v>#REF!</v>
      </c>
      <c r="G93" s="142" t="e">
        <f>'FO-DRE-21'!#REF!</f>
        <v>#REF!</v>
      </c>
      <c r="H93" s="131" t="e">
        <f>'FO-DRE-21'!#REF!</f>
        <v>#REF!</v>
      </c>
      <c r="I93" s="132" t="e">
        <f>'FO-DRE-21'!#REF!</f>
        <v>#REF!</v>
      </c>
      <c r="J93" s="133" t="e">
        <f>'FO-DRE-21'!#REF!</f>
        <v>#REF!</v>
      </c>
      <c r="K93" s="157" t="e">
        <f>'FO-DRE-21'!#REF!</f>
        <v>#REF!</v>
      </c>
      <c r="L93" s="158" t="e">
        <f>'FO-DRE-21'!#REF!</f>
        <v>#REF!</v>
      </c>
      <c r="M93" s="158" t="e">
        <f>'FO-DRE-21'!#REF!</f>
        <v>#REF!</v>
      </c>
      <c r="N93" s="158" t="e">
        <f>'FO-DRE-21'!#REF!</f>
        <v>#REF!</v>
      </c>
      <c r="O93" s="159" t="e">
        <f>'FO-DRE-21'!#REF!</f>
        <v>#REF!</v>
      </c>
      <c r="P93" s="134"/>
    </row>
    <row r="94" spans="1:28" ht="63" customHeight="1" thickBot="1" x14ac:dyDescent="0.3">
      <c r="A94" s="414" t="s">
        <v>242</v>
      </c>
      <c r="B94" s="415"/>
      <c r="C94" s="415"/>
      <c r="D94" s="415"/>
      <c r="E94" s="415"/>
      <c r="F94" s="415"/>
      <c r="G94" s="415"/>
      <c r="H94" s="415"/>
      <c r="I94" s="415"/>
      <c r="J94" s="416"/>
      <c r="K94" s="414" t="s">
        <v>186</v>
      </c>
      <c r="L94" s="415"/>
      <c r="M94" s="415"/>
      <c r="N94" s="415"/>
      <c r="O94" s="416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</row>
    <row r="95" spans="1:28" ht="35.25" customHeight="1" thickBot="1" x14ac:dyDescent="0.3">
      <c r="A95" s="446" t="s">
        <v>187</v>
      </c>
      <c r="B95" s="447"/>
      <c r="C95" s="447"/>
      <c r="D95" s="447"/>
      <c r="E95" s="448"/>
      <c r="F95" s="458">
        <f>'FO-DRE-21'!DI11</f>
        <v>0</v>
      </c>
      <c r="G95" s="459"/>
      <c r="H95" s="459"/>
      <c r="I95" s="459"/>
      <c r="J95" s="460"/>
      <c r="K95" s="446" t="s">
        <v>187</v>
      </c>
      <c r="L95" s="448"/>
      <c r="M95" s="446">
        <f>'FO-DRE-21'!DI12</f>
        <v>0</v>
      </c>
      <c r="N95" s="447"/>
      <c r="O95" s="448"/>
      <c r="P95" s="135"/>
      <c r="Q95" s="129"/>
      <c r="R95" s="129"/>
      <c r="S95" s="129"/>
      <c r="T95" s="441"/>
      <c r="U95" s="441"/>
      <c r="V95" s="441"/>
      <c r="W95" s="441"/>
      <c r="X95" s="441"/>
      <c r="Y95" s="441"/>
      <c r="Z95" s="441"/>
      <c r="AA95" s="441"/>
      <c r="AB95" s="441"/>
    </row>
    <row r="96" spans="1:28" ht="30" customHeight="1" thickBot="1" x14ac:dyDescent="0.3">
      <c r="A96" s="446" t="s">
        <v>188</v>
      </c>
      <c r="B96" s="447"/>
      <c r="C96" s="447"/>
      <c r="D96" s="447"/>
      <c r="E96" s="448"/>
      <c r="F96" s="454" t="s">
        <v>189</v>
      </c>
      <c r="G96" s="455"/>
      <c r="H96" s="455"/>
      <c r="I96" s="455"/>
      <c r="J96" s="455"/>
      <c r="K96" s="446" t="s">
        <v>188</v>
      </c>
      <c r="L96" s="448"/>
      <c r="M96" s="449" t="s">
        <v>189</v>
      </c>
      <c r="N96" s="449"/>
      <c r="O96" s="450"/>
      <c r="P96" s="135"/>
      <c r="Q96" s="129"/>
      <c r="R96" s="129"/>
      <c r="S96" s="129"/>
      <c r="T96" s="442"/>
      <c r="U96" s="443"/>
      <c r="V96" s="443"/>
      <c r="W96" s="443"/>
      <c r="X96" s="443"/>
      <c r="Y96" s="443"/>
      <c r="Z96" s="443"/>
      <c r="AA96" s="443"/>
      <c r="AB96" s="443"/>
    </row>
    <row r="97" spans="1:28" ht="92.25" customHeight="1" thickBot="1" x14ac:dyDescent="0.3">
      <c r="A97" s="439">
        <f ca="1">TODAY()</f>
        <v>42667</v>
      </c>
      <c r="B97" s="453"/>
      <c r="C97" s="453"/>
      <c r="D97" s="453"/>
      <c r="E97" s="440"/>
      <c r="F97" s="456"/>
      <c r="G97" s="457"/>
      <c r="H97" s="457"/>
      <c r="I97" s="457"/>
      <c r="J97" s="457"/>
      <c r="K97" s="439">
        <f ca="1">TODAY()</f>
        <v>42667</v>
      </c>
      <c r="L97" s="440"/>
      <c r="M97" s="451"/>
      <c r="N97" s="451"/>
      <c r="O97" s="452"/>
      <c r="P97" s="136"/>
      <c r="Q97" s="129"/>
      <c r="R97" s="129"/>
      <c r="S97" s="129"/>
      <c r="T97" s="443"/>
      <c r="U97" s="443"/>
      <c r="V97" s="443"/>
      <c r="W97" s="443"/>
      <c r="X97" s="443"/>
      <c r="Y97" s="443"/>
      <c r="Z97" s="443"/>
      <c r="AA97" s="443"/>
      <c r="AB97" s="443"/>
    </row>
  </sheetData>
  <sheetProtection selectLockedCells="1" selectUnlockedCells="1"/>
  <mergeCells count="30">
    <mergeCell ref="K97:L97"/>
    <mergeCell ref="T95:AB95"/>
    <mergeCell ref="T96:AB97"/>
    <mergeCell ref="A4:A8"/>
    <mergeCell ref="F6:G7"/>
    <mergeCell ref="M95:O95"/>
    <mergeCell ref="M96:O97"/>
    <mergeCell ref="K94:O94"/>
    <mergeCell ref="A95:E95"/>
    <mergeCell ref="A96:E96"/>
    <mergeCell ref="A97:E97"/>
    <mergeCell ref="F96:J97"/>
    <mergeCell ref="F95:J95"/>
    <mergeCell ref="K95:L95"/>
    <mergeCell ref="K96:L96"/>
    <mergeCell ref="N1:O2"/>
    <mergeCell ref="N3:O3"/>
    <mergeCell ref="A94:J94"/>
    <mergeCell ref="C4:C7"/>
    <mergeCell ref="D4:D7"/>
    <mergeCell ref="H6:J7"/>
    <mergeCell ref="K6:O6"/>
    <mergeCell ref="K7:O7"/>
    <mergeCell ref="B4:B8"/>
    <mergeCell ref="F1:M2"/>
    <mergeCell ref="F3:G3"/>
    <mergeCell ref="H3:M3"/>
    <mergeCell ref="F4:M5"/>
    <mergeCell ref="N4:O5"/>
    <mergeCell ref="A1:D3"/>
  </mergeCells>
  <pageMargins left="0.59055118110236227" right="0.59055118110236227" top="0.59055118110236227" bottom="0.59055118110236227" header="0.31496062992125984" footer="0.31496062992125984"/>
  <pageSetup paperSize="9" scale="6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L6017"/>
  <sheetViews>
    <sheetView topLeftCell="A22" workbookViewId="0">
      <selection activeCell="F39" sqref="F39:F42"/>
    </sheetView>
  </sheetViews>
  <sheetFormatPr baseColWidth="10" defaultRowHeight="15" x14ac:dyDescent="0.25"/>
  <cols>
    <col min="1" max="1" width="15.7109375" customWidth="1"/>
    <col min="3" max="3" width="4.7109375" customWidth="1"/>
    <col min="5" max="5" width="4.42578125" customWidth="1"/>
    <col min="6" max="6" width="23.42578125" customWidth="1"/>
    <col min="7" max="7" width="18.140625" style="45" customWidth="1"/>
    <col min="8" max="8" width="5" style="45" bestFit="1" customWidth="1"/>
    <col min="9" max="10" width="11" style="45" bestFit="1" customWidth="1"/>
    <col min="11" max="11" width="10.85546875" style="45" bestFit="1" customWidth="1"/>
    <col min="12" max="12" width="12.28515625" style="45" bestFit="1" customWidth="1"/>
    <col min="13" max="13" width="8.42578125" style="45" bestFit="1" customWidth="1"/>
    <col min="14" max="18" width="18.140625" style="45" customWidth="1"/>
    <col min="19" max="20" width="8.28515625" style="45" customWidth="1"/>
    <col min="21" max="21" width="3.28515625" customWidth="1"/>
    <col min="23" max="23" width="5.5703125" customWidth="1"/>
    <col min="24" max="24" width="14.7109375" customWidth="1"/>
    <col min="25" max="25" width="11.42578125" hidden="1" customWidth="1"/>
    <col min="26" max="26" width="13" customWidth="1"/>
    <col min="27" max="27" width="4.5703125" customWidth="1"/>
    <col min="28" max="28" width="13.7109375" customWidth="1"/>
    <col min="29" max="29" width="11.42578125" hidden="1" customWidth="1"/>
    <col min="30" max="30" width="13.28515625" customWidth="1"/>
    <col min="31" max="31" width="4.85546875" customWidth="1"/>
    <col min="32" max="32" width="13.85546875" customWidth="1"/>
    <col min="33" max="33" width="11.42578125" hidden="1" customWidth="1"/>
    <col min="34" max="34" width="13.140625" customWidth="1"/>
    <col min="35" max="35" width="4.5703125" customWidth="1"/>
    <col min="36" max="36" width="13.85546875" style="45" customWidth="1"/>
    <col min="37" max="37" width="11.42578125" style="45" hidden="1" customWidth="1"/>
    <col min="38" max="38" width="13.140625" style="45" customWidth="1"/>
  </cols>
  <sheetData>
    <row r="1" spans="1:38" x14ac:dyDescent="0.25">
      <c r="A1" t="s">
        <v>2</v>
      </c>
      <c r="X1" s="45">
        <v>2.15</v>
      </c>
      <c r="Y1" s="45"/>
      <c r="Z1" s="46">
        <v>3.3333333333333335E-3</v>
      </c>
      <c r="AA1" s="45"/>
      <c r="AB1" s="45"/>
      <c r="AC1" s="45"/>
      <c r="AD1" s="46">
        <v>0.01</v>
      </c>
      <c r="AE1" s="45"/>
      <c r="AF1" s="45"/>
      <c r="AG1" s="45"/>
      <c r="AH1" s="46">
        <v>0.01</v>
      </c>
      <c r="AL1" s="46">
        <v>0.01</v>
      </c>
    </row>
    <row r="2" spans="1:38" ht="15.75" thickBot="1" x14ac:dyDescent="0.3">
      <c r="I2" s="45" t="s">
        <v>114</v>
      </c>
      <c r="J2" s="45" t="s">
        <v>173</v>
      </c>
      <c r="K2" s="45">
        <v>5</v>
      </c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</row>
    <row r="3" spans="1:38" ht="32.25" thickBot="1" x14ac:dyDescent="0.3">
      <c r="A3" t="s">
        <v>3</v>
      </c>
      <c r="F3" t="s">
        <v>113</v>
      </c>
      <c r="H3" s="98" t="s">
        <v>166</v>
      </c>
      <c r="I3" s="461" t="s">
        <v>165</v>
      </c>
      <c r="J3" s="462"/>
      <c r="K3" s="461" t="s">
        <v>167</v>
      </c>
      <c r="L3" s="462"/>
      <c r="M3" s="99" t="s">
        <v>168</v>
      </c>
      <c r="N3" s="100" t="s">
        <v>169</v>
      </c>
      <c r="V3" s="7" t="s">
        <v>32</v>
      </c>
      <c r="X3" s="463" t="s">
        <v>45</v>
      </c>
      <c r="Y3" s="464"/>
      <c r="Z3" s="465"/>
      <c r="AA3" s="45"/>
      <c r="AB3" s="463" t="s">
        <v>46</v>
      </c>
      <c r="AC3" s="464"/>
      <c r="AD3" s="465"/>
      <c r="AE3" s="45"/>
      <c r="AF3" s="463" t="s">
        <v>46</v>
      </c>
      <c r="AG3" s="464"/>
      <c r="AH3" s="465"/>
      <c r="AJ3" s="463" t="s">
        <v>52</v>
      </c>
      <c r="AK3" s="464"/>
      <c r="AL3" s="465"/>
    </row>
    <row r="4" spans="1:38" ht="17.25" x14ac:dyDescent="0.3">
      <c r="A4" t="s">
        <v>4</v>
      </c>
      <c r="F4" t="s">
        <v>55</v>
      </c>
      <c r="H4" s="101">
        <v>1</v>
      </c>
      <c r="I4" s="102">
        <v>138</v>
      </c>
      <c r="J4" s="103">
        <v>138.47499999999999</v>
      </c>
      <c r="K4" s="104">
        <v>143</v>
      </c>
      <c r="L4" s="104">
        <v>143.47499999999999</v>
      </c>
      <c r="M4" s="105">
        <v>5</v>
      </c>
      <c r="N4" s="106" t="s">
        <v>170</v>
      </c>
      <c r="V4" s="7" t="s">
        <v>33</v>
      </c>
      <c r="X4" s="70" t="s">
        <v>47</v>
      </c>
      <c r="Y4" s="72"/>
      <c r="Z4" s="73" t="s">
        <v>51</v>
      </c>
      <c r="AA4" s="45"/>
      <c r="AB4" s="70" t="s">
        <v>47</v>
      </c>
      <c r="AC4" s="72"/>
      <c r="AD4" s="73" t="s">
        <v>51</v>
      </c>
      <c r="AE4" s="45"/>
      <c r="AF4" s="70" t="s">
        <v>47</v>
      </c>
      <c r="AG4" s="72"/>
      <c r="AH4" s="73" t="s">
        <v>51</v>
      </c>
      <c r="AJ4" s="70" t="s">
        <v>47</v>
      </c>
      <c r="AK4" s="72"/>
      <c r="AL4" s="73" t="s">
        <v>51</v>
      </c>
    </row>
    <row r="5" spans="1:38" ht="17.25" x14ac:dyDescent="0.3">
      <c r="F5" t="s">
        <v>56</v>
      </c>
      <c r="H5" s="101">
        <v>3</v>
      </c>
      <c r="I5" s="107">
        <v>138.52500000000001</v>
      </c>
      <c r="J5" s="108">
        <v>138.67500000000001</v>
      </c>
      <c r="K5" s="109">
        <v>143.52500000000001</v>
      </c>
      <c r="L5" s="109">
        <v>143.67500000000001</v>
      </c>
      <c r="M5" s="105">
        <v>5</v>
      </c>
      <c r="N5" s="110" t="s">
        <v>170</v>
      </c>
      <c r="V5" s="7" t="s">
        <v>34</v>
      </c>
      <c r="X5" s="71">
        <v>0</v>
      </c>
      <c r="Y5" s="52">
        <v>0</v>
      </c>
      <c r="Z5" s="71">
        <f>POWER(10,Y5/10)</f>
        <v>1</v>
      </c>
      <c r="AA5" s="45"/>
      <c r="AB5" s="74">
        <v>0</v>
      </c>
      <c r="AC5" s="75">
        <v>0</v>
      </c>
      <c r="AD5" s="74">
        <f>POWER(10,AC5/10)</f>
        <v>1</v>
      </c>
      <c r="AE5" s="45"/>
      <c r="AF5" s="76">
        <v>0</v>
      </c>
      <c r="AG5" s="52">
        <f>10*LOG(0.05,10)</f>
        <v>-13.010299956639811</v>
      </c>
      <c r="AH5" s="76">
        <f>POWER(10,AG5/10)</f>
        <v>5.000000000000001E-2</v>
      </c>
      <c r="AJ5" s="77">
        <v>0</v>
      </c>
      <c r="AK5" s="52">
        <f>10*LOG(0.25,10)</f>
        <v>-6.0205999132796233</v>
      </c>
      <c r="AL5" s="77">
        <f>POWER(10,AK5/10)</f>
        <v>0.25</v>
      </c>
    </row>
    <row r="6" spans="1:38" ht="17.25" x14ac:dyDescent="0.3">
      <c r="A6" t="s">
        <v>5</v>
      </c>
      <c r="H6" s="101">
        <v>5</v>
      </c>
      <c r="I6" s="107">
        <v>138.72499999999999</v>
      </c>
      <c r="J6" s="108">
        <v>138.98750000000001</v>
      </c>
      <c r="K6" s="109">
        <v>143.72499999999999</v>
      </c>
      <c r="L6" s="109">
        <v>143.98750000000001</v>
      </c>
      <c r="M6" s="105">
        <v>5</v>
      </c>
      <c r="N6" s="110" t="s">
        <v>170</v>
      </c>
      <c r="V6" s="7" t="s">
        <v>35</v>
      </c>
      <c r="X6" s="71">
        <v>0.01</v>
      </c>
      <c r="Y6" s="52">
        <v>0</v>
      </c>
      <c r="Z6" s="71">
        <f t="shared" ref="Z6:Z69" si="0">POWER(10,Y6/10)</f>
        <v>1</v>
      </c>
      <c r="AA6" s="45"/>
      <c r="AB6" s="74">
        <v>0.01</v>
      </c>
      <c r="AC6" s="75">
        <v>0</v>
      </c>
      <c r="AD6" s="74">
        <f t="shared" ref="AD6:AD69" si="1">POWER(10,AC6/10)</f>
        <v>1</v>
      </c>
      <c r="AE6" s="45"/>
      <c r="AF6" s="76">
        <v>0.01</v>
      </c>
      <c r="AG6" s="52">
        <f t="shared" ref="AG6:AG69" si="2">10*LOG(0.05,10)</f>
        <v>-13.010299956639811</v>
      </c>
      <c r="AH6" s="76">
        <f t="shared" ref="AH6:AH69" si="3">POWER(10,AG6/10)</f>
        <v>5.000000000000001E-2</v>
      </c>
      <c r="AJ6" s="77">
        <v>0.01</v>
      </c>
      <c r="AK6" s="52">
        <f t="shared" ref="AK6:AK69" si="4">10*LOG(0.25,10)</f>
        <v>-6.0205999132796233</v>
      </c>
      <c r="AL6" s="77">
        <f t="shared" ref="AL6:AL69" si="5">POWER(10,AK6/10)</f>
        <v>0.25</v>
      </c>
    </row>
    <row r="7" spans="1:38" ht="17.25" x14ac:dyDescent="0.3">
      <c r="A7" t="s">
        <v>6</v>
      </c>
      <c r="H7" s="101">
        <v>15</v>
      </c>
      <c r="I7" s="107">
        <v>150.0625</v>
      </c>
      <c r="J7" s="108">
        <v>151.01249999999999</v>
      </c>
      <c r="K7" s="109">
        <v>155.0625</v>
      </c>
      <c r="L7" s="109">
        <v>156.01249999999999</v>
      </c>
      <c r="M7" s="105">
        <v>5</v>
      </c>
      <c r="N7" s="110" t="s">
        <v>170</v>
      </c>
      <c r="V7" s="7" t="s">
        <v>36</v>
      </c>
      <c r="X7" s="71">
        <v>0.02</v>
      </c>
      <c r="Y7" s="52">
        <v>0</v>
      </c>
      <c r="Z7" s="71">
        <f t="shared" si="0"/>
        <v>1</v>
      </c>
      <c r="AA7" s="45"/>
      <c r="AB7" s="74">
        <v>0.02</v>
      </c>
      <c r="AC7" s="75">
        <v>0</v>
      </c>
      <c r="AD7" s="74">
        <f t="shared" si="1"/>
        <v>1</v>
      </c>
      <c r="AE7" s="45"/>
      <c r="AF7" s="76">
        <v>0.02</v>
      </c>
      <c r="AG7" s="52">
        <f t="shared" si="2"/>
        <v>-13.010299956639811</v>
      </c>
      <c r="AH7" s="76">
        <f t="shared" si="3"/>
        <v>5.000000000000001E-2</v>
      </c>
      <c r="AJ7" s="77">
        <v>0.02</v>
      </c>
      <c r="AK7" s="52">
        <f t="shared" si="4"/>
        <v>-6.0205999132796233</v>
      </c>
      <c r="AL7" s="77">
        <f t="shared" si="5"/>
        <v>0.25</v>
      </c>
    </row>
    <row r="8" spans="1:38" ht="17.25" x14ac:dyDescent="0.3">
      <c r="A8" t="s">
        <v>7</v>
      </c>
      <c r="F8" s="80" t="s">
        <v>116</v>
      </c>
      <c r="G8" s="80"/>
      <c r="H8" s="101">
        <v>21</v>
      </c>
      <c r="I8" s="107">
        <v>153.28749999999999</v>
      </c>
      <c r="J8" s="108">
        <v>154.98750000000001</v>
      </c>
      <c r="K8" s="109">
        <v>158.28749999999999</v>
      </c>
      <c r="L8" s="109">
        <v>159.98750000000001</v>
      </c>
      <c r="M8" s="105">
        <v>5</v>
      </c>
      <c r="N8" s="110" t="s">
        <v>170</v>
      </c>
      <c r="O8" s="80"/>
      <c r="P8" s="80"/>
      <c r="Q8" s="80"/>
      <c r="R8" s="80"/>
      <c r="S8" s="80"/>
      <c r="T8" s="80"/>
      <c r="V8" s="7" t="s">
        <v>37</v>
      </c>
      <c r="X8" s="71">
        <v>0.03</v>
      </c>
      <c r="Y8" s="52">
        <v>0</v>
      </c>
      <c r="Z8" s="71">
        <f t="shared" si="0"/>
        <v>1</v>
      </c>
      <c r="AA8" s="45"/>
      <c r="AB8" s="74">
        <v>0.03</v>
      </c>
      <c r="AC8" s="75">
        <v>0</v>
      </c>
      <c r="AD8" s="74">
        <f t="shared" si="1"/>
        <v>1</v>
      </c>
      <c r="AE8" s="45"/>
      <c r="AF8" s="76">
        <v>0.03</v>
      </c>
      <c r="AG8" s="52">
        <f t="shared" si="2"/>
        <v>-13.010299956639811</v>
      </c>
      <c r="AH8" s="76">
        <f t="shared" si="3"/>
        <v>5.000000000000001E-2</v>
      </c>
      <c r="AJ8" s="77">
        <v>0.03</v>
      </c>
      <c r="AK8" s="52">
        <f t="shared" si="4"/>
        <v>-6.0205999132796233</v>
      </c>
      <c r="AL8" s="77">
        <f t="shared" si="5"/>
        <v>0.25</v>
      </c>
    </row>
    <row r="9" spans="1:38" ht="17.25" x14ac:dyDescent="0.3">
      <c r="A9" t="s">
        <v>8</v>
      </c>
      <c r="F9" s="80" t="s">
        <v>114</v>
      </c>
      <c r="G9" s="80"/>
      <c r="H9" s="101">
        <v>34</v>
      </c>
      <c r="I9" s="107">
        <v>168</v>
      </c>
      <c r="J9" s="108">
        <v>168.98750000000001</v>
      </c>
      <c r="K9" s="109">
        <v>173</v>
      </c>
      <c r="L9" s="109">
        <v>173.98750000000001</v>
      </c>
      <c r="M9" s="105">
        <v>5</v>
      </c>
      <c r="N9" s="110" t="s">
        <v>170</v>
      </c>
      <c r="O9" s="80"/>
      <c r="P9" s="80"/>
      <c r="Q9" s="80"/>
      <c r="R9" s="80"/>
      <c r="S9" s="80"/>
      <c r="T9" s="80"/>
      <c r="X9" s="71">
        <v>0.04</v>
      </c>
      <c r="Y9" s="52">
        <v>0</v>
      </c>
      <c r="Z9" s="71">
        <f t="shared" si="0"/>
        <v>1</v>
      </c>
      <c r="AA9" s="45"/>
      <c r="AB9" s="74">
        <v>0.04</v>
      </c>
      <c r="AC9" s="75">
        <v>0</v>
      </c>
      <c r="AD9" s="74">
        <f t="shared" si="1"/>
        <v>1</v>
      </c>
      <c r="AE9" s="45"/>
      <c r="AF9" s="76">
        <v>0.04</v>
      </c>
      <c r="AG9" s="52">
        <f t="shared" si="2"/>
        <v>-13.010299956639811</v>
      </c>
      <c r="AH9" s="76">
        <f t="shared" si="3"/>
        <v>5.000000000000001E-2</v>
      </c>
      <c r="AJ9" s="77">
        <v>0.04</v>
      </c>
      <c r="AK9" s="52">
        <f t="shared" si="4"/>
        <v>-6.0205999132796233</v>
      </c>
      <c r="AL9" s="77">
        <f t="shared" si="5"/>
        <v>0.25</v>
      </c>
    </row>
    <row r="10" spans="1:38" x14ac:dyDescent="0.25">
      <c r="A10" t="s">
        <v>9</v>
      </c>
      <c r="F10" s="80" t="s">
        <v>115</v>
      </c>
      <c r="G10" s="80"/>
      <c r="O10" s="80"/>
      <c r="P10" s="80"/>
      <c r="Q10" s="80"/>
      <c r="R10" s="80"/>
      <c r="S10" s="80"/>
      <c r="T10" s="80"/>
      <c r="X10" s="71">
        <v>0.05</v>
      </c>
      <c r="Y10" s="52">
        <v>0</v>
      </c>
      <c r="Z10" s="71">
        <f t="shared" si="0"/>
        <v>1</v>
      </c>
      <c r="AA10" s="45"/>
      <c r="AB10" s="74">
        <v>0.05</v>
      </c>
      <c r="AC10" s="75">
        <v>0</v>
      </c>
      <c r="AD10" s="74">
        <f t="shared" si="1"/>
        <v>1</v>
      </c>
      <c r="AE10" s="45"/>
      <c r="AF10" s="76">
        <v>0.05</v>
      </c>
      <c r="AG10" s="52">
        <f t="shared" si="2"/>
        <v>-13.010299956639811</v>
      </c>
      <c r="AH10" s="76">
        <f t="shared" si="3"/>
        <v>5.000000000000001E-2</v>
      </c>
      <c r="AJ10" s="77">
        <v>0.05</v>
      </c>
      <c r="AK10" s="52">
        <f t="shared" si="4"/>
        <v>-6.0205999132796233</v>
      </c>
      <c r="AL10" s="77">
        <f t="shared" si="5"/>
        <v>0.25</v>
      </c>
    </row>
    <row r="11" spans="1:38" ht="18" thickBot="1" x14ac:dyDescent="0.35">
      <c r="A11" t="s">
        <v>10</v>
      </c>
      <c r="F11" s="80" t="s">
        <v>117</v>
      </c>
      <c r="G11" s="80"/>
      <c r="I11" s="45" t="s">
        <v>114</v>
      </c>
      <c r="J11" s="45" t="s">
        <v>173</v>
      </c>
      <c r="K11" s="124">
        <v>1</v>
      </c>
      <c r="O11" s="80"/>
      <c r="P11" s="80"/>
      <c r="Q11" s="80"/>
      <c r="R11" s="80"/>
      <c r="S11" s="80"/>
      <c r="T11" s="80"/>
      <c r="V11" s="45" t="s">
        <v>230</v>
      </c>
      <c r="X11" s="71">
        <v>0.06</v>
      </c>
      <c r="Y11" s="52">
        <v>0</v>
      </c>
      <c r="Z11" s="71">
        <f t="shared" si="0"/>
        <v>1</v>
      </c>
      <c r="AA11" s="45"/>
      <c r="AB11" s="74">
        <v>0.06</v>
      </c>
      <c r="AC11" s="75">
        <v>0</v>
      </c>
      <c r="AD11" s="74">
        <f t="shared" si="1"/>
        <v>1</v>
      </c>
      <c r="AE11" s="45"/>
      <c r="AF11" s="76">
        <v>0.06</v>
      </c>
      <c r="AG11" s="52">
        <f t="shared" si="2"/>
        <v>-13.010299956639811</v>
      </c>
      <c r="AH11" s="76">
        <f t="shared" si="3"/>
        <v>5.000000000000001E-2</v>
      </c>
      <c r="AJ11" s="77">
        <v>0.06</v>
      </c>
      <c r="AK11" s="52">
        <f t="shared" si="4"/>
        <v>-6.0205999132796233</v>
      </c>
      <c r="AL11" s="77">
        <f t="shared" si="5"/>
        <v>0.25</v>
      </c>
    </row>
    <row r="12" spans="1:38" ht="32.25" thickBot="1" x14ac:dyDescent="0.3">
      <c r="F12" s="80" t="s">
        <v>118</v>
      </c>
      <c r="G12" s="80"/>
      <c r="H12" s="98" t="s">
        <v>166</v>
      </c>
      <c r="I12" s="461" t="s">
        <v>165</v>
      </c>
      <c r="J12" s="462"/>
      <c r="K12" s="461" t="s">
        <v>167</v>
      </c>
      <c r="L12" s="462"/>
      <c r="M12" s="99" t="s">
        <v>168</v>
      </c>
      <c r="N12" s="100" t="s">
        <v>169</v>
      </c>
      <c r="O12" s="80"/>
      <c r="P12" s="80"/>
      <c r="Q12" s="80"/>
      <c r="R12" s="80"/>
      <c r="S12" s="80"/>
      <c r="T12" s="80"/>
      <c r="V12" t="s">
        <v>231</v>
      </c>
      <c r="X12" s="71">
        <v>7.0000000000000007E-2</v>
      </c>
      <c r="Y12" s="52">
        <v>0</v>
      </c>
      <c r="Z12" s="71">
        <f t="shared" si="0"/>
        <v>1</v>
      </c>
      <c r="AA12" s="45"/>
      <c r="AB12" s="74">
        <v>7.0000000000000007E-2</v>
      </c>
      <c r="AC12" s="75">
        <v>0</v>
      </c>
      <c r="AD12" s="74">
        <f t="shared" si="1"/>
        <v>1</v>
      </c>
      <c r="AE12" s="45"/>
      <c r="AF12" s="76">
        <v>7.0000000000000007E-2</v>
      </c>
      <c r="AG12" s="52">
        <f t="shared" si="2"/>
        <v>-13.010299956639811</v>
      </c>
      <c r="AH12" s="76">
        <f t="shared" si="3"/>
        <v>5.000000000000001E-2</v>
      </c>
      <c r="AJ12" s="77">
        <v>7.0000000000000007E-2</v>
      </c>
      <c r="AK12" s="52">
        <f t="shared" si="4"/>
        <v>-6.0205999132796233</v>
      </c>
      <c r="AL12" s="77">
        <f t="shared" si="5"/>
        <v>0.25</v>
      </c>
    </row>
    <row r="13" spans="1:38" ht="17.25" x14ac:dyDescent="0.3">
      <c r="A13" s="3" t="s">
        <v>11</v>
      </c>
      <c r="B13" s="3" t="s">
        <v>12</v>
      </c>
      <c r="H13" s="101">
        <v>6</v>
      </c>
      <c r="I13" s="107">
        <v>139</v>
      </c>
      <c r="J13" s="108">
        <v>139.58750000000001</v>
      </c>
      <c r="K13" s="109">
        <v>140</v>
      </c>
      <c r="L13" s="109">
        <v>140.58750000000001</v>
      </c>
      <c r="M13" s="105">
        <v>1</v>
      </c>
      <c r="N13" s="110" t="s">
        <v>170</v>
      </c>
      <c r="V13" s="45" t="s">
        <v>232</v>
      </c>
      <c r="X13" s="71">
        <v>0.08</v>
      </c>
      <c r="Y13" s="52">
        <v>0</v>
      </c>
      <c r="Z13" s="71">
        <f t="shared" si="0"/>
        <v>1</v>
      </c>
      <c r="AA13" s="45"/>
      <c r="AB13" s="74">
        <v>0.08</v>
      </c>
      <c r="AC13" s="75">
        <v>0</v>
      </c>
      <c r="AD13" s="74">
        <f t="shared" si="1"/>
        <v>1</v>
      </c>
      <c r="AE13" s="45"/>
      <c r="AF13" s="76">
        <v>0.08</v>
      </c>
      <c r="AG13" s="52">
        <f t="shared" si="2"/>
        <v>-13.010299956639811</v>
      </c>
      <c r="AH13" s="76">
        <f t="shared" si="3"/>
        <v>5.000000000000001E-2</v>
      </c>
      <c r="AJ13" s="77">
        <v>0.08</v>
      </c>
      <c r="AK13" s="52">
        <f t="shared" si="4"/>
        <v>-6.0205999132796233</v>
      </c>
      <c r="AL13" s="77">
        <f t="shared" si="5"/>
        <v>0.25</v>
      </c>
    </row>
    <row r="14" spans="1:38" ht="17.25" x14ac:dyDescent="0.3">
      <c r="H14" s="101">
        <v>8</v>
      </c>
      <c r="I14" s="107">
        <v>139.71250000000001</v>
      </c>
      <c r="J14" s="108">
        <v>139.98750000000001</v>
      </c>
      <c r="K14" s="109">
        <v>140.71250000000001</v>
      </c>
      <c r="L14" s="109">
        <v>140.98750000000001</v>
      </c>
      <c r="M14" s="105">
        <v>1</v>
      </c>
      <c r="N14" s="110" t="s">
        <v>170</v>
      </c>
      <c r="X14" s="71">
        <v>0.09</v>
      </c>
      <c r="Y14" s="52">
        <v>0</v>
      </c>
      <c r="Z14" s="71">
        <f t="shared" si="0"/>
        <v>1</v>
      </c>
      <c r="AA14" s="45"/>
      <c r="AB14" s="74">
        <v>0.09</v>
      </c>
      <c r="AC14" s="75">
        <v>0</v>
      </c>
      <c r="AD14" s="74">
        <f t="shared" si="1"/>
        <v>1</v>
      </c>
      <c r="AE14" s="45"/>
      <c r="AF14" s="76">
        <v>0.09</v>
      </c>
      <c r="AG14" s="52">
        <f t="shared" si="2"/>
        <v>-13.010299956639811</v>
      </c>
      <c r="AH14" s="76">
        <f t="shared" si="3"/>
        <v>5.000000000000001E-2</v>
      </c>
      <c r="AJ14" s="77">
        <v>0.09</v>
      </c>
      <c r="AK14" s="52">
        <f t="shared" si="4"/>
        <v>-6.0205999132796233</v>
      </c>
      <c r="AL14" s="77">
        <f t="shared" si="5"/>
        <v>0.25</v>
      </c>
    </row>
    <row r="15" spans="1:38" ht="17.25" x14ac:dyDescent="0.3">
      <c r="A15" t="s">
        <v>19</v>
      </c>
      <c r="B15" t="s">
        <v>17</v>
      </c>
      <c r="H15" s="101">
        <v>9</v>
      </c>
      <c r="I15" s="107">
        <v>141</v>
      </c>
      <c r="J15" s="108">
        <v>141.6875</v>
      </c>
      <c r="K15" s="109">
        <v>142</v>
      </c>
      <c r="L15" s="109">
        <v>142.6875</v>
      </c>
      <c r="M15" s="105">
        <v>1</v>
      </c>
      <c r="N15" s="110" t="s">
        <v>170</v>
      </c>
      <c r="X15" s="71">
        <v>0.1</v>
      </c>
      <c r="Y15" s="52">
        <v>0</v>
      </c>
      <c r="Z15" s="71">
        <f t="shared" si="0"/>
        <v>1</v>
      </c>
      <c r="AA15" s="45"/>
      <c r="AB15" s="74">
        <v>0.1</v>
      </c>
      <c r="AC15" s="75">
        <v>0</v>
      </c>
      <c r="AD15" s="74">
        <f t="shared" si="1"/>
        <v>1</v>
      </c>
      <c r="AE15" s="45"/>
      <c r="AF15" s="76">
        <v>0.1</v>
      </c>
      <c r="AG15" s="52">
        <f t="shared" si="2"/>
        <v>-13.010299956639811</v>
      </c>
      <c r="AH15" s="76">
        <f t="shared" si="3"/>
        <v>5.000000000000001E-2</v>
      </c>
      <c r="AJ15" s="77">
        <v>0.1</v>
      </c>
      <c r="AK15" s="52">
        <f t="shared" si="4"/>
        <v>-6.0205999132796233</v>
      </c>
      <c r="AL15" s="77">
        <f t="shared" si="5"/>
        <v>0.25</v>
      </c>
    </row>
    <row r="16" spans="1:38" ht="17.25" x14ac:dyDescent="0.3">
      <c r="A16" t="s">
        <v>18</v>
      </c>
      <c r="H16" s="101">
        <v>11</v>
      </c>
      <c r="I16" s="107">
        <v>141.8125</v>
      </c>
      <c r="J16" s="108">
        <v>141.98750000000001</v>
      </c>
      <c r="K16" s="109">
        <v>142.8125</v>
      </c>
      <c r="L16" s="109">
        <v>142.98750000000001</v>
      </c>
      <c r="M16" s="105">
        <v>1</v>
      </c>
      <c r="N16" s="110" t="s">
        <v>170</v>
      </c>
      <c r="V16" t="s">
        <v>124</v>
      </c>
      <c r="X16" s="71">
        <v>0.11</v>
      </c>
      <c r="Y16" s="52">
        <v>0</v>
      </c>
      <c r="Z16" s="71">
        <f t="shared" si="0"/>
        <v>1</v>
      </c>
      <c r="AA16" s="45"/>
      <c r="AB16" s="74">
        <v>0.11</v>
      </c>
      <c r="AC16" s="75">
        <v>0</v>
      </c>
      <c r="AD16" s="74">
        <f t="shared" si="1"/>
        <v>1</v>
      </c>
      <c r="AE16" s="45"/>
      <c r="AF16" s="76">
        <v>0.11</v>
      </c>
      <c r="AG16" s="52">
        <f t="shared" si="2"/>
        <v>-13.010299956639811</v>
      </c>
      <c r="AH16" s="76">
        <f t="shared" si="3"/>
        <v>5.000000000000001E-2</v>
      </c>
      <c r="AJ16" s="77">
        <v>0.11</v>
      </c>
      <c r="AK16" s="52">
        <f t="shared" si="4"/>
        <v>-6.0205999132796233</v>
      </c>
      <c r="AL16" s="77">
        <f t="shared" si="5"/>
        <v>0.25</v>
      </c>
    </row>
    <row r="17" spans="1:38" ht="17.25" x14ac:dyDescent="0.3">
      <c r="A17" s="2"/>
      <c r="H17" s="101">
        <v>12</v>
      </c>
      <c r="I17" s="111">
        <v>148</v>
      </c>
      <c r="J17" s="108">
        <v>148.88749999999999</v>
      </c>
      <c r="K17" s="109">
        <v>149</v>
      </c>
      <c r="L17" s="109">
        <v>149.88749999999999</v>
      </c>
      <c r="M17" s="105">
        <v>1</v>
      </c>
      <c r="N17" s="110" t="s">
        <v>170</v>
      </c>
      <c r="V17" t="s">
        <v>176</v>
      </c>
      <c r="X17" s="71">
        <v>0.12</v>
      </c>
      <c r="Y17" s="52">
        <v>0</v>
      </c>
      <c r="Z17" s="71">
        <f t="shared" si="0"/>
        <v>1</v>
      </c>
      <c r="AA17" s="45"/>
      <c r="AB17" s="74">
        <v>0.12</v>
      </c>
      <c r="AC17" s="75">
        <v>0</v>
      </c>
      <c r="AD17" s="74">
        <f t="shared" si="1"/>
        <v>1</v>
      </c>
      <c r="AE17" s="45"/>
      <c r="AF17" s="76">
        <v>0.12</v>
      </c>
      <c r="AG17" s="52">
        <f t="shared" si="2"/>
        <v>-13.010299956639811</v>
      </c>
      <c r="AH17" s="76">
        <f t="shared" si="3"/>
        <v>5.000000000000001E-2</v>
      </c>
      <c r="AJ17" s="77">
        <v>0.12</v>
      </c>
      <c r="AK17" s="52">
        <f t="shared" si="4"/>
        <v>-6.0205999132796233</v>
      </c>
      <c r="AL17" s="77">
        <f t="shared" si="5"/>
        <v>0.25</v>
      </c>
    </row>
    <row r="18" spans="1:38" ht="25.5" x14ac:dyDescent="0.3">
      <c r="A18">
        <v>0</v>
      </c>
      <c r="B18">
        <v>0</v>
      </c>
      <c r="D18" s="5">
        <v>0</v>
      </c>
      <c r="E18" s="4"/>
      <c r="F18" s="53" t="s">
        <v>48</v>
      </c>
      <c r="G18" s="96"/>
      <c r="H18" s="101">
        <v>22</v>
      </c>
      <c r="I18" s="107">
        <v>160</v>
      </c>
      <c r="J18" s="108">
        <v>160.48750000000001</v>
      </c>
      <c r="K18" s="109">
        <v>161</v>
      </c>
      <c r="L18" s="109">
        <v>161.48750000000001</v>
      </c>
      <c r="M18" s="105">
        <v>1</v>
      </c>
      <c r="N18" s="110" t="s">
        <v>170</v>
      </c>
      <c r="O18" s="96"/>
      <c r="P18" s="96"/>
      <c r="Q18" s="96"/>
      <c r="R18" s="96"/>
      <c r="S18" s="96"/>
      <c r="T18" s="96"/>
      <c r="X18" s="71">
        <v>0.13</v>
      </c>
      <c r="Y18" s="52">
        <v>0</v>
      </c>
      <c r="Z18" s="71">
        <f t="shared" si="0"/>
        <v>1</v>
      </c>
      <c r="AA18" s="45"/>
      <c r="AB18" s="74">
        <v>0.13</v>
      </c>
      <c r="AC18" s="75">
        <v>0</v>
      </c>
      <c r="AD18" s="74">
        <f t="shared" si="1"/>
        <v>1</v>
      </c>
      <c r="AE18" s="45"/>
      <c r="AF18" s="76">
        <v>0.13</v>
      </c>
      <c r="AG18" s="52">
        <f t="shared" si="2"/>
        <v>-13.010299956639811</v>
      </c>
      <c r="AH18" s="76">
        <f t="shared" si="3"/>
        <v>5.000000000000001E-2</v>
      </c>
      <c r="AJ18" s="77">
        <v>0.13</v>
      </c>
      <c r="AK18" s="52">
        <f t="shared" si="4"/>
        <v>-6.0205999132796233</v>
      </c>
      <c r="AL18" s="77">
        <f t="shared" si="5"/>
        <v>0.25</v>
      </c>
    </row>
    <row r="19" spans="1:38" ht="17.25" x14ac:dyDescent="0.3">
      <c r="A19">
        <v>1</v>
      </c>
      <c r="B19">
        <v>1</v>
      </c>
      <c r="D19">
        <v>0.01</v>
      </c>
      <c r="E19" s="4"/>
      <c r="F19" s="54" t="s">
        <v>49</v>
      </c>
      <c r="G19" s="94"/>
      <c r="H19" s="101">
        <v>27</v>
      </c>
      <c r="I19" s="107">
        <v>162.03749999999999</v>
      </c>
      <c r="J19" s="108">
        <v>162.98750000000001</v>
      </c>
      <c r="K19" s="109">
        <v>163.03749999999999</v>
      </c>
      <c r="L19" s="109">
        <v>163.98750000000001</v>
      </c>
      <c r="M19" s="105">
        <v>1</v>
      </c>
      <c r="N19" s="110" t="s">
        <v>170</v>
      </c>
      <c r="O19" s="94"/>
      <c r="P19" s="94"/>
      <c r="Q19" s="94"/>
      <c r="R19" s="94"/>
      <c r="S19" s="94"/>
      <c r="T19" s="94"/>
      <c r="X19" s="71">
        <v>0.14000000000000001</v>
      </c>
      <c r="Y19" s="52">
        <v>0</v>
      </c>
      <c r="Z19" s="71">
        <f t="shared" si="0"/>
        <v>1</v>
      </c>
      <c r="AA19" s="45"/>
      <c r="AB19" s="74">
        <v>0.14000000000000001</v>
      </c>
      <c r="AC19" s="75">
        <v>0</v>
      </c>
      <c r="AD19" s="74">
        <f t="shared" si="1"/>
        <v>1</v>
      </c>
      <c r="AE19" s="45"/>
      <c r="AF19" s="76">
        <v>0.14000000000000001</v>
      </c>
      <c r="AG19" s="52">
        <f t="shared" si="2"/>
        <v>-13.010299956639811</v>
      </c>
      <c r="AH19" s="76">
        <f t="shared" si="3"/>
        <v>5.000000000000001E-2</v>
      </c>
      <c r="AJ19" s="77">
        <v>0.14000000000000001</v>
      </c>
      <c r="AK19" s="52">
        <f t="shared" si="4"/>
        <v>-6.0205999132796233</v>
      </c>
      <c r="AL19" s="77">
        <f t="shared" si="5"/>
        <v>0.25</v>
      </c>
    </row>
    <row r="20" spans="1:38" ht="17.25" x14ac:dyDescent="0.3">
      <c r="B20">
        <v>2</v>
      </c>
      <c r="D20" s="5">
        <v>0.02</v>
      </c>
      <c r="E20" s="4"/>
      <c r="F20" s="54" t="s">
        <v>50</v>
      </c>
      <c r="G20" s="94"/>
      <c r="H20" s="101">
        <v>28</v>
      </c>
      <c r="I20" s="107">
        <v>164</v>
      </c>
      <c r="J20" s="108">
        <v>164.26249999999999</v>
      </c>
      <c r="K20" s="109">
        <v>165</v>
      </c>
      <c r="L20" s="109">
        <v>165.26249999999999</v>
      </c>
      <c r="M20" s="105">
        <v>1</v>
      </c>
      <c r="N20" s="110" t="s">
        <v>170</v>
      </c>
      <c r="O20" s="94"/>
      <c r="P20" s="94"/>
      <c r="Q20" s="94"/>
      <c r="R20" s="94"/>
      <c r="S20" s="94"/>
      <c r="T20" s="94"/>
      <c r="X20" s="71">
        <v>0.15</v>
      </c>
      <c r="Y20" s="52">
        <v>0</v>
      </c>
      <c r="Z20" s="71">
        <f t="shared" si="0"/>
        <v>1</v>
      </c>
      <c r="AA20" s="45"/>
      <c r="AB20" s="74">
        <v>0.15</v>
      </c>
      <c r="AC20" s="75">
        <v>0</v>
      </c>
      <c r="AD20" s="74">
        <f t="shared" si="1"/>
        <v>1</v>
      </c>
      <c r="AE20" s="45"/>
      <c r="AF20" s="76">
        <v>0.15</v>
      </c>
      <c r="AG20" s="52">
        <f t="shared" si="2"/>
        <v>-13.010299956639811</v>
      </c>
      <c r="AH20" s="76">
        <f t="shared" si="3"/>
        <v>5.000000000000001E-2</v>
      </c>
      <c r="AJ20" s="77">
        <v>0.15</v>
      </c>
      <c r="AK20" s="52">
        <f t="shared" si="4"/>
        <v>-6.0205999132796233</v>
      </c>
      <c r="AL20" s="77">
        <f t="shared" si="5"/>
        <v>0.25</v>
      </c>
    </row>
    <row r="21" spans="1:38" ht="17.25" x14ac:dyDescent="0.3">
      <c r="B21">
        <v>3</v>
      </c>
      <c r="D21" s="2">
        <v>0.03</v>
      </c>
      <c r="E21" s="4"/>
      <c r="F21" s="54"/>
      <c r="G21" s="94"/>
      <c r="H21" s="101">
        <v>30</v>
      </c>
      <c r="I21" s="107">
        <v>164.71250000000001</v>
      </c>
      <c r="J21" s="108">
        <v>164.98750000000001</v>
      </c>
      <c r="K21" s="109">
        <v>165.71250000000001</v>
      </c>
      <c r="L21" s="109">
        <v>165.98750000000001</v>
      </c>
      <c r="M21" s="105">
        <v>1</v>
      </c>
      <c r="N21" s="110" t="s">
        <v>170</v>
      </c>
      <c r="O21" s="94"/>
      <c r="P21" s="94"/>
      <c r="Q21" s="94"/>
      <c r="R21" s="94"/>
      <c r="S21" s="94"/>
      <c r="T21" s="94"/>
      <c r="X21" s="71">
        <v>0.16</v>
      </c>
      <c r="Y21" s="52">
        <v>0</v>
      </c>
      <c r="Z21" s="71">
        <f t="shared" si="0"/>
        <v>1</v>
      </c>
      <c r="AA21" s="45"/>
      <c r="AB21" s="74">
        <v>0.16</v>
      </c>
      <c r="AC21" s="75">
        <v>0</v>
      </c>
      <c r="AD21" s="74">
        <f t="shared" si="1"/>
        <v>1</v>
      </c>
      <c r="AE21" s="45"/>
      <c r="AF21" s="76">
        <v>0.16</v>
      </c>
      <c r="AG21" s="52">
        <f t="shared" si="2"/>
        <v>-13.010299956639811</v>
      </c>
      <c r="AH21" s="76">
        <f t="shared" si="3"/>
        <v>5.000000000000001E-2</v>
      </c>
      <c r="AJ21" s="77">
        <v>0.16</v>
      </c>
      <c r="AK21" s="52">
        <f t="shared" si="4"/>
        <v>-6.0205999132796233</v>
      </c>
      <c r="AL21" s="77">
        <f t="shared" si="5"/>
        <v>0.25</v>
      </c>
    </row>
    <row r="22" spans="1:38" ht="17.25" x14ac:dyDescent="0.3">
      <c r="B22">
        <v>4</v>
      </c>
      <c r="D22" s="5">
        <v>0.04</v>
      </c>
      <c r="E22" s="4"/>
      <c r="H22" s="101">
        <v>31</v>
      </c>
      <c r="I22" s="107">
        <v>166</v>
      </c>
      <c r="J22" s="108">
        <v>166.21250000000001</v>
      </c>
      <c r="K22" s="109">
        <v>167</v>
      </c>
      <c r="L22" s="109">
        <v>167.21250000000001</v>
      </c>
      <c r="M22" s="105">
        <v>1</v>
      </c>
      <c r="N22" s="110" t="s">
        <v>170</v>
      </c>
      <c r="X22" s="71">
        <v>0.17</v>
      </c>
      <c r="Y22" s="52">
        <v>0</v>
      </c>
      <c r="Z22" s="71">
        <f t="shared" si="0"/>
        <v>1</v>
      </c>
      <c r="AA22" s="45"/>
      <c r="AB22" s="74">
        <v>0.17</v>
      </c>
      <c r="AC22" s="75">
        <v>0</v>
      </c>
      <c r="AD22" s="74">
        <f t="shared" si="1"/>
        <v>1</v>
      </c>
      <c r="AE22" s="45"/>
      <c r="AF22" s="76">
        <v>0.17</v>
      </c>
      <c r="AG22" s="52">
        <f t="shared" si="2"/>
        <v>-13.010299956639811</v>
      </c>
      <c r="AH22" s="76">
        <f t="shared" si="3"/>
        <v>5.000000000000001E-2</v>
      </c>
      <c r="AJ22" s="77">
        <v>0.17</v>
      </c>
      <c r="AK22" s="52">
        <f t="shared" si="4"/>
        <v>-6.0205999132796233</v>
      </c>
      <c r="AL22" s="77">
        <f t="shared" si="5"/>
        <v>0.25</v>
      </c>
    </row>
    <row r="23" spans="1:38" ht="17.25" x14ac:dyDescent="0.3">
      <c r="B23">
        <v>5</v>
      </c>
      <c r="D23" s="2">
        <v>0.05</v>
      </c>
      <c r="E23" s="4"/>
      <c r="F23" s="88" t="s">
        <v>123</v>
      </c>
      <c r="G23" s="97"/>
      <c r="H23" s="101">
        <v>33</v>
      </c>
      <c r="I23" s="107">
        <v>166.63749999999999</v>
      </c>
      <c r="J23" s="108">
        <v>166.98750000000001</v>
      </c>
      <c r="K23" s="109">
        <v>167.63749999999999</v>
      </c>
      <c r="L23" s="109">
        <v>167.98750000000001</v>
      </c>
      <c r="M23" s="105">
        <v>1</v>
      </c>
      <c r="N23" s="110" t="s">
        <v>170</v>
      </c>
      <c r="O23" s="97"/>
      <c r="P23" s="97"/>
      <c r="Q23" s="97"/>
      <c r="R23" s="97"/>
      <c r="S23" s="97"/>
      <c r="T23" s="97"/>
      <c r="X23" s="71">
        <v>0.18</v>
      </c>
      <c r="Y23" s="52">
        <v>0</v>
      </c>
      <c r="Z23" s="71">
        <f t="shared" si="0"/>
        <v>1</v>
      </c>
      <c r="AA23" s="45"/>
      <c r="AB23" s="74">
        <v>0.18</v>
      </c>
      <c r="AC23" s="75">
        <v>0</v>
      </c>
      <c r="AD23" s="74">
        <f t="shared" si="1"/>
        <v>1</v>
      </c>
      <c r="AE23" s="45"/>
      <c r="AF23" s="76">
        <v>0.18</v>
      </c>
      <c r="AG23" s="52">
        <f t="shared" si="2"/>
        <v>-13.010299956639811</v>
      </c>
      <c r="AH23" s="76">
        <f t="shared" si="3"/>
        <v>5.000000000000001E-2</v>
      </c>
      <c r="AJ23" s="77">
        <v>0.18</v>
      </c>
      <c r="AK23" s="52">
        <f t="shared" si="4"/>
        <v>-6.0205999132796233</v>
      </c>
      <c r="AL23" s="77">
        <f t="shared" si="5"/>
        <v>0.25</v>
      </c>
    </row>
    <row r="24" spans="1:38" ht="17.25" x14ac:dyDescent="0.3">
      <c r="D24" s="5">
        <v>0.06</v>
      </c>
      <c r="E24" s="4"/>
      <c r="F24" s="54" t="s">
        <v>119</v>
      </c>
      <c r="G24" s="94"/>
      <c r="H24" s="101">
        <v>35</v>
      </c>
      <c r="I24" s="107">
        <v>169</v>
      </c>
      <c r="J24" s="108">
        <v>169.3125</v>
      </c>
      <c r="K24" s="109">
        <v>170</v>
      </c>
      <c r="L24" s="109">
        <v>170.3125</v>
      </c>
      <c r="M24" s="105">
        <v>1</v>
      </c>
      <c r="N24" s="110" t="s">
        <v>170</v>
      </c>
      <c r="O24" s="94"/>
      <c r="P24" s="94"/>
      <c r="Q24" s="94"/>
      <c r="R24" s="94"/>
      <c r="S24" s="94"/>
      <c r="T24" s="94"/>
      <c r="X24" s="71">
        <v>0.19</v>
      </c>
      <c r="Y24" s="52">
        <v>0</v>
      </c>
      <c r="Z24" s="71">
        <f t="shared" si="0"/>
        <v>1</v>
      </c>
      <c r="AA24" s="45"/>
      <c r="AB24" s="74">
        <v>0.19</v>
      </c>
      <c r="AC24" s="75">
        <v>0</v>
      </c>
      <c r="AD24" s="74">
        <f t="shared" si="1"/>
        <v>1</v>
      </c>
      <c r="AE24" s="45"/>
      <c r="AF24" s="76">
        <v>0.19</v>
      </c>
      <c r="AG24" s="52">
        <f t="shared" si="2"/>
        <v>-13.010299956639811</v>
      </c>
      <c r="AH24" s="76">
        <f t="shared" si="3"/>
        <v>5.000000000000001E-2</v>
      </c>
      <c r="AJ24" s="77">
        <v>0.19</v>
      </c>
      <c r="AK24" s="52">
        <f t="shared" si="4"/>
        <v>-6.0205999132796233</v>
      </c>
      <c r="AL24" s="77">
        <f t="shared" si="5"/>
        <v>0.25</v>
      </c>
    </row>
    <row r="25" spans="1:38" ht="17.25" x14ac:dyDescent="0.3">
      <c r="D25" s="2">
        <v>7.0000000000000007E-2</v>
      </c>
      <c r="E25" s="4"/>
      <c r="F25" s="54" t="s">
        <v>120</v>
      </c>
      <c r="G25" s="94"/>
      <c r="H25" s="101">
        <v>39</v>
      </c>
      <c r="I25" s="107">
        <v>169.91249999999999</v>
      </c>
      <c r="J25" s="108">
        <v>169.98750000000001</v>
      </c>
      <c r="K25" s="109">
        <v>170.91249999999999</v>
      </c>
      <c r="L25" s="109">
        <v>170.98750000000001</v>
      </c>
      <c r="M25" s="105">
        <v>1</v>
      </c>
      <c r="N25" s="110" t="s">
        <v>170</v>
      </c>
      <c r="O25" s="94"/>
      <c r="P25" s="94"/>
      <c r="Q25" s="94"/>
      <c r="R25" s="94"/>
      <c r="S25" s="94"/>
      <c r="T25" s="94"/>
      <c r="X25" s="71">
        <v>0.2</v>
      </c>
      <c r="Y25" s="52">
        <v>0</v>
      </c>
      <c r="Z25" s="71">
        <f t="shared" si="0"/>
        <v>1</v>
      </c>
      <c r="AA25" s="45"/>
      <c r="AB25" s="74">
        <v>0.2</v>
      </c>
      <c r="AC25" s="75">
        <v>0</v>
      </c>
      <c r="AD25" s="74">
        <f t="shared" si="1"/>
        <v>1</v>
      </c>
      <c r="AE25" s="45"/>
      <c r="AF25" s="76">
        <v>0.2</v>
      </c>
      <c r="AG25" s="52">
        <f t="shared" si="2"/>
        <v>-13.010299956639811</v>
      </c>
      <c r="AH25" s="76">
        <f t="shared" si="3"/>
        <v>5.000000000000001E-2</v>
      </c>
      <c r="AJ25" s="77">
        <v>0.2</v>
      </c>
      <c r="AK25" s="52">
        <f t="shared" si="4"/>
        <v>-6.0205999132796233</v>
      </c>
      <c r="AL25" s="77">
        <f t="shared" si="5"/>
        <v>0.25</v>
      </c>
    </row>
    <row r="26" spans="1:38" ht="18" thickBot="1" x14ac:dyDescent="0.35">
      <c r="A26" s="1"/>
      <c r="B26" s="1"/>
      <c r="C26" s="1"/>
      <c r="D26" s="5">
        <v>0.08</v>
      </c>
      <c r="E26" s="6"/>
      <c r="F26" s="54" t="s">
        <v>121</v>
      </c>
      <c r="G26" s="94"/>
      <c r="H26" s="112">
        <v>40</v>
      </c>
      <c r="I26" s="113">
        <v>171</v>
      </c>
      <c r="J26" s="114">
        <v>171.98750000000001</v>
      </c>
      <c r="K26" s="115">
        <v>172</v>
      </c>
      <c r="L26" s="115">
        <v>172.98750000000001</v>
      </c>
      <c r="M26" s="116">
        <v>1</v>
      </c>
      <c r="N26" s="117" t="s">
        <v>170</v>
      </c>
      <c r="O26" s="94"/>
      <c r="P26" s="94"/>
      <c r="Q26" s="94"/>
      <c r="R26" s="94"/>
      <c r="S26" s="94"/>
      <c r="T26" s="94"/>
      <c r="U26" s="1"/>
      <c r="V26" s="1"/>
      <c r="X26" s="71">
        <v>0.21</v>
      </c>
      <c r="Y26" s="52">
        <v>0</v>
      </c>
      <c r="Z26" s="71">
        <f t="shared" si="0"/>
        <v>1</v>
      </c>
      <c r="AA26" s="45"/>
      <c r="AB26" s="74">
        <v>0.21</v>
      </c>
      <c r="AC26" s="75">
        <v>0</v>
      </c>
      <c r="AD26" s="74">
        <f t="shared" si="1"/>
        <v>1</v>
      </c>
      <c r="AE26" s="45"/>
      <c r="AF26" s="76">
        <v>0.21</v>
      </c>
      <c r="AG26" s="52">
        <f t="shared" si="2"/>
        <v>-13.010299956639811</v>
      </c>
      <c r="AH26" s="76">
        <f t="shared" si="3"/>
        <v>5.000000000000001E-2</v>
      </c>
      <c r="AJ26" s="77">
        <v>0.21</v>
      </c>
      <c r="AK26" s="52">
        <f t="shared" si="4"/>
        <v>-6.0205999132796233</v>
      </c>
      <c r="AL26" s="77">
        <f t="shared" si="5"/>
        <v>0.25</v>
      </c>
    </row>
    <row r="27" spans="1:38" x14ac:dyDescent="0.25">
      <c r="A27" s="79" t="s">
        <v>60</v>
      </c>
      <c r="D27" s="2">
        <v>0.09</v>
      </c>
      <c r="E27" s="4"/>
      <c r="F27" s="54" t="s">
        <v>122</v>
      </c>
      <c r="G27" s="94"/>
      <c r="O27" s="94"/>
      <c r="P27" s="94"/>
      <c r="Q27" s="94"/>
      <c r="R27" s="94"/>
      <c r="S27" s="94"/>
      <c r="T27" s="94"/>
      <c r="X27" s="71">
        <v>0.22</v>
      </c>
      <c r="Y27" s="52">
        <v>0</v>
      </c>
      <c r="Z27" s="71">
        <f t="shared" si="0"/>
        <v>1</v>
      </c>
      <c r="AA27" s="45"/>
      <c r="AB27" s="74">
        <v>0.22</v>
      </c>
      <c r="AC27" s="75">
        <v>0</v>
      </c>
      <c r="AD27" s="74">
        <f t="shared" si="1"/>
        <v>1</v>
      </c>
      <c r="AE27" s="45"/>
      <c r="AF27" s="76">
        <v>0.22</v>
      </c>
      <c r="AG27" s="52">
        <f t="shared" si="2"/>
        <v>-13.010299956639811</v>
      </c>
      <c r="AH27" s="76">
        <f t="shared" si="3"/>
        <v>5.000000000000001E-2</v>
      </c>
      <c r="AJ27" s="77">
        <v>0.22</v>
      </c>
      <c r="AK27" s="52">
        <f t="shared" si="4"/>
        <v>-6.0205999132796233</v>
      </c>
      <c r="AL27" s="77">
        <f t="shared" si="5"/>
        <v>0.25</v>
      </c>
    </row>
    <row r="28" spans="1:38" x14ac:dyDescent="0.25">
      <c r="A28" s="78" t="s">
        <v>61</v>
      </c>
      <c r="D28" s="5">
        <v>0.1</v>
      </c>
      <c r="E28" s="4"/>
      <c r="F28" s="54" t="s">
        <v>177</v>
      </c>
      <c r="X28" s="71">
        <v>0.23</v>
      </c>
      <c r="Y28" s="52">
        <v>0</v>
      </c>
      <c r="Z28" s="71">
        <f t="shared" si="0"/>
        <v>1</v>
      </c>
      <c r="AA28" s="45"/>
      <c r="AB28" s="74">
        <v>0.23</v>
      </c>
      <c r="AC28" s="75">
        <v>0</v>
      </c>
      <c r="AD28" s="74">
        <f t="shared" si="1"/>
        <v>1</v>
      </c>
      <c r="AE28" s="45"/>
      <c r="AF28" s="76">
        <v>0.23</v>
      </c>
      <c r="AG28" s="52">
        <f t="shared" si="2"/>
        <v>-13.010299956639811</v>
      </c>
      <c r="AH28" s="76">
        <f t="shared" si="3"/>
        <v>5.000000000000001E-2</v>
      </c>
      <c r="AJ28" s="77">
        <v>0.23</v>
      </c>
      <c r="AK28" s="52">
        <f t="shared" si="4"/>
        <v>-6.0205999132796233</v>
      </c>
      <c r="AL28" s="77">
        <f t="shared" si="5"/>
        <v>0.25</v>
      </c>
    </row>
    <row r="29" spans="1:38" x14ac:dyDescent="0.25">
      <c r="A29" s="78" t="s">
        <v>62</v>
      </c>
      <c r="D29" s="2">
        <v>0.11</v>
      </c>
      <c r="E29" s="4"/>
      <c r="X29" s="71">
        <v>0.24</v>
      </c>
      <c r="Y29" s="52">
        <v>0</v>
      </c>
      <c r="Z29" s="71">
        <f t="shared" si="0"/>
        <v>1</v>
      </c>
      <c r="AA29" s="45"/>
      <c r="AB29" s="74">
        <v>0.24</v>
      </c>
      <c r="AC29" s="75">
        <v>0</v>
      </c>
      <c r="AD29" s="74">
        <f t="shared" si="1"/>
        <v>1</v>
      </c>
      <c r="AE29" s="45"/>
      <c r="AF29" s="76">
        <v>0.24</v>
      </c>
      <c r="AG29" s="52">
        <f t="shared" si="2"/>
        <v>-13.010299956639811</v>
      </c>
      <c r="AH29" s="76">
        <f t="shared" si="3"/>
        <v>5.000000000000001E-2</v>
      </c>
      <c r="AJ29" s="77">
        <v>0.24</v>
      </c>
      <c r="AK29" s="52">
        <f t="shared" si="4"/>
        <v>-6.0205999132796233</v>
      </c>
      <c r="AL29" s="77">
        <f t="shared" si="5"/>
        <v>0.25</v>
      </c>
    </row>
    <row r="30" spans="1:38" ht="15.75" thickBot="1" x14ac:dyDescent="0.3">
      <c r="A30" s="78" t="s">
        <v>63</v>
      </c>
      <c r="D30" s="5">
        <v>0.12</v>
      </c>
      <c r="E30" s="4"/>
      <c r="I30" s="45" t="s">
        <v>114</v>
      </c>
      <c r="J30" s="45" t="s">
        <v>174</v>
      </c>
      <c r="X30" s="71">
        <v>0.25</v>
      </c>
      <c r="Y30" s="52">
        <v>0</v>
      </c>
      <c r="Z30" s="71">
        <f t="shared" si="0"/>
        <v>1</v>
      </c>
      <c r="AA30" s="45"/>
      <c r="AB30" s="74">
        <v>0.25</v>
      </c>
      <c r="AC30" s="75">
        <v>0</v>
      </c>
      <c r="AD30" s="74">
        <f t="shared" si="1"/>
        <v>1</v>
      </c>
      <c r="AE30" s="45"/>
      <c r="AF30" s="76">
        <v>0.25</v>
      </c>
      <c r="AG30" s="52">
        <f t="shared" si="2"/>
        <v>-13.010299956639811</v>
      </c>
      <c r="AH30" s="76">
        <f t="shared" si="3"/>
        <v>5.000000000000001E-2</v>
      </c>
      <c r="AJ30" s="77">
        <v>0.25</v>
      </c>
      <c r="AK30" s="52">
        <f t="shared" si="4"/>
        <v>-6.0205999132796233</v>
      </c>
      <c r="AL30" s="77">
        <f t="shared" si="5"/>
        <v>0.25</v>
      </c>
    </row>
    <row r="31" spans="1:38" ht="32.25" thickBot="1" x14ac:dyDescent="0.3">
      <c r="A31" s="78" t="s">
        <v>64</v>
      </c>
      <c r="D31" s="2">
        <v>0.13</v>
      </c>
      <c r="E31" s="4"/>
      <c r="H31" s="98" t="s">
        <v>166</v>
      </c>
      <c r="I31" s="461" t="s">
        <v>165</v>
      </c>
      <c r="J31" s="462"/>
      <c r="K31" s="99" t="s">
        <v>168</v>
      </c>
      <c r="L31" s="100" t="s">
        <v>169</v>
      </c>
      <c r="X31" s="71">
        <v>0.26</v>
      </c>
      <c r="Y31" s="52">
        <v>0</v>
      </c>
      <c r="Z31" s="71">
        <f t="shared" si="0"/>
        <v>1</v>
      </c>
      <c r="AA31" s="45"/>
      <c r="AB31" s="74">
        <v>0.26</v>
      </c>
      <c r="AC31" s="75">
        <v>0</v>
      </c>
      <c r="AD31" s="74">
        <f t="shared" si="1"/>
        <v>1</v>
      </c>
      <c r="AE31" s="45"/>
      <c r="AF31" s="76">
        <v>0.26</v>
      </c>
      <c r="AG31" s="52">
        <f t="shared" si="2"/>
        <v>-13.010299956639811</v>
      </c>
      <c r="AH31" s="76">
        <f t="shared" si="3"/>
        <v>5.000000000000001E-2</v>
      </c>
      <c r="AJ31" s="77">
        <v>0.26</v>
      </c>
      <c r="AK31" s="52">
        <f t="shared" si="4"/>
        <v>-6.0205999132796233</v>
      </c>
      <c r="AL31" s="77">
        <f t="shared" si="5"/>
        <v>0.25</v>
      </c>
    </row>
    <row r="32" spans="1:38" ht="16.5" x14ac:dyDescent="0.25">
      <c r="A32" t="s">
        <v>65</v>
      </c>
      <c r="D32" s="5">
        <v>0.14000000000000001</v>
      </c>
      <c r="E32" s="4"/>
      <c r="H32" s="118">
        <v>2</v>
      </c>
      <c r="I32" s="119">
        <v>143.48750000000001</v>
      </c>
      <c r="J32" s="119">
        <v>143.51249999999999</v>
      </c>
      <c r="K32" s="120" t="s">
        <v>171</v>
      </c>
      <c r="L32" s="121" t="s">
        <v>172</v>
      </c>
      <c r="X32" s="71">
        <v>0.27</v>
      </c>
      <c r="Y32" s="52">
        <v>0</v>
      </c>
      <c r="Z32" s="71">
        <f t="shared" si="0"/>
        <v>1</v>
      </c>
      <c r="AA32" s="45"/>
      <c r="AB32" s="74">
        <v>0.27</v>
      </c>
      <c r="AC32" s="75">
        <v>0</v>
      </c>
      <c r="AD32" s="74">
        <f t="shared" si="1"/>
        <v>1</v>
      </c>
      <c r="AE32" s="45"/>
      <c r="AF32" s="76">
        <v>0.27</v>
      </c>
      <c r="AG32" s="52">
        <f t="shared" si="2"/>
        <v>-13.010299956639811</v>
      </c>
      <c r="AH32" s="76">
        <f t="shared" si="3"/>
        <v>5.000000000000001E-2</v>
      </c>
      <c r="AJ32" s="77">
        <v>0.27</v>
      </c>
      <c r="AK32" s="52">
        <f t="shared" si="4"/>
        <v>-6.0205999132796233</v>
      </c>
      <c r="AL32" s="77">
        <f t="shared" si="5"/>
        <v>0.25</v>
      </c>
    </row>
    <row r="33" spans="1:38" ht="16.5" x14ac:dyDescent="0.25">
      <c r="D33" s="2">
        <v>0.15</v>
      </c>
      <c r="E33" s="4"/>
      <c r="F33" t="s">
        <v>245</v>
      </c>
      <c r="H33" s="118">
        <v>4</v>
      </c>
      <c r="I33" s="119">
        <v>143.6875</v>
      </c>
      <c r="J33" s="119">
        <v>143.71250000000001</v>
      </c>
      <c r="K33" s="120" t="s">
        <v>171</v>
      </c>
      <c r="L33" s="121" t="s">
        <v>172</v>
      </c>
      <c r="X33" s="71">
        <v>0.28000000000000003</v>
      </c>
      <c r="Y33" s="52">
        <v>0</v>
      </c>
      <c r="Z33" s="71">
        <f t="shared" si="0"/>
        <v>1</v>
      </c>
      <c r="AA33" s="45"/>
      <c r="AB33" s="74">
        <v>0.28000000000000003</v>
      </c>
      <c r="AC33" s="75">
        <v>0</v>
      </c>
      <c r="AD33" s="74">
        <f t="shared" si="1"/>
        <v>1</v>
      </c>
      <c r="AE33" s="45"/>
      <c r="AF33" s="76">
        <v>0.28000000000000003</v>
      </c>
      <c r="AG33" s="52">
        <f t="shared" si="2"/>
        <v>-13.010299956639811</v>
      </c>
      <c r="AH33" s="76">
        <f t="shared" si="3"/>
        <v>5.000000000000001E-2</v>
      </c>
      <c r="AJ33" s="77">
        <v>0.28000000000000003</v>
      </c>
      <c r="AK33" s="52">
        <f t="shared" si="4"/>
        <v>-6.0205999132796233</v>
      </c>
      <c r="AL33" s="77">
        <f t="shared" si="5"/>
        <v>0.25</v>
      </c>
    </row>
    <row r="34" spans="1:38" ht="16.5" x14ac:dyDescent="0.25">
      <c r="A34" s="79" t="s">
        <v>66</v>
      </c>
      <c r="D34" s="5">
        <v>0.16</v>
      </c>
      <c r="E34" s="4"/>
      <c r="F34" t="s">
        <v>246</v>
      </c>
      <c r="H34" s="118">
        <v>7</v>
      </c>
      <c r="I34" s="119">
        <v>140.6</v>
      </c>
      <c r="J34" s="119">
        <v>140.69999999999999</v>
      </c>
      <c r="K34" s="120" t="s">
        <v>171</v>
      </c>
      <c r="L34" s="121" t="s">
        <v>172</v>
      </c>
      <c r="X34" s="71">
        <v>0.28999999999999998</v>
      </c>
      <c r="Y34" s="52">
        <v>0</v>
      </c>
      <c r="Z34" s="71">
        <f t="shared" si="0"/>
        <v>1</v>
      </c>
      <c r="AA34" s="45"/>
      <c r="AB34" s="74">
        <v>0.28999999999999998</v>
      </c>
      <c r="AC34" s="75">
        <v>0</v>
      </c>
      <c r="AD34" s="74">
        <f t="shared" si="1"/>
        <v>1</v>
      </c>
      <c r="AE34" s="45"/>
      <c r="AF34" s="76">
        <v>0.28999999999999998</v>
      </c>
      <c r="AG34" s="52">
        <f t="shared" si="2"/>
        <v>-13.010299956639811</v>
      </c>
      <c r="AH34" s="76">
        <f t="shared" si="3"/>
        <v>5.000000000000001E-2</v>
      </c>
      <c r="AJ34" s="77">
        <v>0.28999999999999998</v>
      </c>
      <c r="AK34" s="52">
        <f t="shared" si="4"/>
        <v>-6.0205999132796233</v>
      </c>
      <c r="AL34" s="77">
        <f t="shared" si="5"/>
        <v>0.25</v>
      </c>
    </row>
    <row r="35" spans="1:38" ht="16.5" x14ac:dyDescent="0.25">
      <c r="A35" s="78" t="s">
        <v>67</v>
      </c>
      <c r="D35" s="2">
        <v>0.17</v>
      </c>
      <c r="E35" s="4"/>
      <c r="F35" t="s">
        <v>247</v>
      </c>
      <c r="H35" s="118">
        <v>10</v>
      </c>
      <c r="I35" s="119">
        <v>142.69999999999999</v>
      </c>
      <c r="J35" s="119">
        <v>142.80000000000001</v>
      </c>
      <c r="K35" s="120" t="s">
        <v>171</v>
      </c>
      <c r="L35" s="121" t="s">
        <v>172</v>
      </c>
      <c r="X35" s="71">
        <v>0.3</v>
      </c>
      <c r="Y35" s="52">
        <v>0</v>
      </c>
      <c r="Z35" s="71">
        <f t="shared" si="0"/>
        <v>1</v>
      </c>
      <c r="AA35" s="45"/>
      <c r="AB35" s="74">
        <v>0.3</v>
      </c>
      <c r="AC35" s="75">
        <v>0</v>
      </c>
      <c r="AD35" s="74">
        <f t="shared" si="1"/>
        <v>1</v>
      </c>
      <c r="AE35" s="45"/>
      <c r="AF35" s="76">
        <v>0.3</v>
      </c>
      <c r="AG35" s="52">
        <f t="shared" si="2"/>
        <v>-13.010299956639811</v>
      </c>
      <c r="AH35" s="76">
        <f t="shared" si="3"/>
        <v>5.000000000000001E-2</v>
      </c>
      <c r="AJ35" s="77">
        <v>0.3</v>
      </c>
      <c r="AK35" s="52">
        <f t="shared" si="4"/>
        <v>-6.0205999132796233</v>
      </c>
      <c r="AL35" s="77">
        <f t="shared" si="5"/>
        <v>0.25</v>
      </c>
    </row>
    <row r="36" spans="1:38" ht="16.5" x14ac:dyDescent="0.25">
      <c r="A36" s="78" t="s">
        <v>68</v>
      </c>
      <c r="D36" s="5">
        <v>0.18</v>
      </c>
      <c r="E36" s="4"/>
      <c r="F36" t="s">
        <v>248</v>
      </c>
      <c r="H36" s="118">
        <v>13</v>
      </c>
      <c r="I36" s="122">
        <v>148.9</v>
      </c>
      <c r="J36" s="119">
        <v>148.98750000000001</v>
      </c>
      <c r="K36" s="120" t="s">
        <v>171</v>
      </c>
      <c r="L36" s="121" t="s">
        <v>172</v>
      </c>
      <c r="X36" s="71">
        <v>0.31</v>
      </c>
      <c r="Y36" s="52">
        <v>0</v>
      </c>
      <c r="Z36" s="71">
        <f t="shared" si="0"/>
        <v>1</v>
      </c>
      <c r="AA36" s="45"/>
      <c r="AB36" s="74">
        <v>0.31</v>
      </c>
      <c r="AC36" s="75">
        <v>0</v>
      </c>
      <c r="AD36" s="74">
        <f t="shared" si="1"/>
        <v>1</v>
      </c>
      <c r="AE36" s="45"/>
      <c r="AF36" s="76">
        <v>0.31</v>
      </c>
      <c r="AG36" s="52">
        <f t="shared" si="2"/>
        <v>-13.010299956639811</v>
      </c>
      <c r="AH36" s="76">
        <f t="shared" si="3"/>
        <v>5.000000000000001E-2</v>
      </c>
      <c r="AJ36" s="77">
        <v>0.31</v>
      </c>
      <c r="AK36" s="52">
        <f t="shared" si="4"/>
        <v>-6.0205999132796233</v>
      </c>
      <c r="AL36" s="77">
        <f t="shared" si="5"/>
        <v>0.25</v>
      </c>
    </row>
    <row r="37" spans="1:38" ht="16.5" x14ac:dyDescent="0.25">
      <c r="A37" s="78" t="s">
        <v>182</v>
      </c>
      <c r="D37" s="2">
        <v>0.19</v>
      </c>
      <c r="E37" s="4"/>
      <c r="H37" s="118">
        <v>14</v>
      </c>
      <c r="I37" s="119">
        <v>155</v>
      </c>
      <c r="J37" s="119">
        <v>155.02500000000001</v>
      </c>
      <c r="K37" s="120" t="s">
        <v>171</v>
      </c>
      <c r="L37" s="121" t="s">
        <v>172</v>
      </c>
      <c r="X37" s="71">
        <v>0.32</v>
      </c>
      <c r="Y37" s="52">
        <v>0</v>
      </c>
      <c r="Z37" s="71">
        <f t="shared" si="0"/>
        <v>1</v>
      </c>
      <c r="AA37" s="45"/>
      <c r="AB37" s="74">
        <v>0.32</v>
      </c>
      <c r="AC37" s="75">
        <v>0</v>
      </c>
      <c r="AD37" s="74">
        <f t="shared" si="1"/>
        <v>1</v>
      </c>
      <c r="AE37" s="45"/>
      <c r="AF37" s="76">
        <v>0.32</v>
      </c>
      <c r="AG37" s="52">
        <f t="shared" si="2"/>
        <v>-13.010299956639811</v>
      </c>
      <c r="AH37" s="76">
        <f t="shared" si="3"/>
        <v>5.000000000000001E-2</v>
      </c>
      <c r="AJ37" s="77">
        <v>0.32</v>
      </c>
      <c r="AK37" s="52">
        <f t="shared" si="4"/>
        <v>-6.0205999132796233</v>
      </c>
      <c r="AL37" s="77">
        <f t="shared" si="5"/>
        <v>0.25</v>
      </c>
    </row>
    <row r="38" spans="1:38" ht="16.5" x14ac:dyDescent="0.25">
      <c r="A38" s="78" t="s">
        <v>183</v>
      </c>
      <c r="D38" s="5">
        <v>0.2</v>
      </c>
      <c r="E38" s="4"/>
      <c r="H38" s="118">
        <v>16</v>
      </c>
      <c r="I38" s="122">
        <v>151.02500000000001</v>
      </c>
      <c r="J38" s="119">
        <v>151.48750000000001</v>
      </c>
      <c r="K38" s="120" t="s">
        <v>171</v>
      </c>
      <c r="L38" s="121" t="s">
        <v>172</v>
      </c>
      <c r="X38" s="71">
        <v>0.33</v>
      </c>
      <c r="Y38" s="52">
        <v>0</v>
      </c>
      <c r="Z38" s="71">
        <f t="shared" si="0"/>
        <v>1</v>
      </c>
      <c r="AA38" s="45"/>
      <c r="AB38" s="74">
        <v>0.33</v>
      </c>
      <c r="AC38" s="75">
        <v>0</v>
      </c>
      <c r="AD38" s="74">
        <f t="shared" si="1"/>
        <v>1</v>
      </c>
      <c r="AE38" s="45"/>
      <c r="AF38" s="76">
        <v>0.33</v>
      </c>
      <c r="AG38" s="52">
        <f t="shared" si="2"/>
        <v>-13.010299956639811</v>
      </c>
      <c r="AH38" s="76">
        <f t="shared" si="3"/>
        <v>5.000000000000001E-2</v>
      </c>
      <c r="AJ38" s="77">
        <v>0.33</v>
      </c>
      <c r="AK38" s="52">
        <f t="shared" si="4"/>
        <v>-6.0205999132796233</v>
      </c>
      <c r="AL38" s="77">
        <f t="shared" si="5"/>
        <v>0.25</v>
      </c>
    </row>
    <row r="39" spans="1:38" ht="16.5" x14ac:dyDescent="0.25">
      <c r="A39" s="78" t="s">
        <v>184</v>
      </c>
      <c r="D39" s="2">
        <v>0.21</v>
      </c>
      <c r="E39" s="4"/>
      <c r="F39" t="s">
        <v>262</v>
      </c>
      <c r="H39" s="118">
        <v>18</v>
      </c>
      <c r="I39" s="122">
        <v>152.08750000000001</v>
      </c>
      <c r="J39" s="119">
        <v>152.38749999999999</v>
      </c>
      <c r="K39" s="120" t="s">
        <v>171</v>
      </c>
      <c r="L39" s="121" t="s">
        <v>172</v>
      </c>
      <c r="X39" s="71">
        <v>0.34</v>
      </c>
      <c r="Y39" s="52">
        <v>0</v>
      </c>
      <c r="Z39" s="71">
        <f t="shared" si="0"/>
        <v>1</v>
      </c>
      <c r="AA39" s="45"/>
      <c r="AB39" s="74">
        <v>0.34</v>
      </c>
      <c r="AC39" s="75">
        <v>0</v>
      </c>
      <c r="AD39" s="74">
        <f t="shared" si="1"/>
        <v>1</v>
      </c>
      <c r="AE39" s="45"/>
      <c r="AF39" s="76">
        <v>0.34</v>
      </c>
      <c r="AG39" s="52">
        <f t="shared" si="2"/>
        <v>-13.010299956639811</v>
      </c>
      <c r="AH39" s="76">
        <f t="shared" si="3"/>
        <v>5.000000000000001E-2</v>
      </c>
      <c r="AJ39" s="77">
        <v>0.34</v>
      </c>
      <c r="AK39" s="52">
        <f t="shared" si="4"/>
        <v>-6.0205999132796233</v>
      </c>
      <c r="AL39" s="77">
        <f t="shared" si="5"/>
        <v>0.25</v>
      </c>
    </row>
    <row r="40" spans="1:38" ht="16.5" x14ac:dyDescent="0.25">
      <c r="A40" s="78" t="s">
        <v>69</v>
      </c>
      <c r="D40" s="5">
        <v>0.22</v>
      </c>
      <c r="E40" s="4"/>
      <c r="F40" t="s">
        <v>263</v>
      </c>
      <c r="H40" s="118">
        <v>20</v>
      </c>
      <c r="I40" s="119">
        <v>157.4375</v>
      </c>
      <c r="J40" s="119">
        <v>158.27500000000001</v>
      </c>
      <c r="K40" s="120" t="s">
        <v>171</v>
      </c>
      <c r="L40" s="121" t="s">
        <v>172</v>
      </c>
      <c r="X40" s="71">
        <v>0.35</v>
      </c>
      <c r="Y40" s="52">
        <v>0</v>
      </c>
      <c r="Z40" s="71">
        <f t="shared" si="0"/>
        <v>1</v>
      </c>
      <c r="AA40" s="45"/>
      <c r="AB40" s="74">
        <v>0.35</v>
      </c>
      <c r="AC40" s="75">
        <v>0</v>
      </c>
      <c r="AD40" s="74">
        <f t="shared" si="1"/>
        <v>1</v>
      </c>
      <c r="AE40" s="45"/>
      <c r="AF40" s="76">
        <v>0.35</v>
      </c>
      <c r="AG40" s="52">
        <f t="shared" si="2"/>
        <v>-13.010299956639811</v>
      </c>
      <c r="AH40" s="76">
        <f t="shared" si="3"/>
        <v>5.000000000000001E-2</v>
      </c>
      <c r="AJ40" s="77">
        <v>0.35</v>
      </c>
      <c r="AK40" s="52">
        <f t="shared" si="4"/>
        <v>-6.0205999132796233</v>
      </c>
      <c r="AL40" s="77">
        <f t="shared" si="5"/>
        <v>0.25</v>
      </c>
    </row>
    <row r="41" spans="1:38" ht="16.5" x14ac:dyDescent="0.25">
      <c r="A41" s="78" t="s">
        <v>70</v>
      </c>
      <c r="D41" s="2">
        <v>0.23</v>
      </c>
      <c r="E41" s="4"/>
      <c r="F41" t="s">
        <v>264</v>
      </c>
      <c r="H41" s="118">
        <v>23</v>
      </c>
      <c r="I41" s="122">
        <v>160.5</v>
      </c>
      <c r="J41" s="119">
        <v>160.61250000000001</v>
      </c>
      <c r="K41" s="120" t="s">
        <v>171</v>
      </c>
      <c r="L41" s="121" t="s">
        <v>172</v>
      </c>
      <c r="X41" s="71">
        <v>0.36</v>
      </c>
      <c r="Y41" s="52">
        <v>0</v>
      </c>
      <c r="Z41" s="71">
        <f t="shared" si="0"/>
        <v>1</v>
      </c>
      <c r="AA41" s="45"/>
      <c r="AB41" s="74">
        <v>0.36</v>
      </c>
      <c r="AC41" s="75">
        <v>0</v>
      </c>
      <c r="AD41" s="74">
        <f t="shared" si="1"/>
        <v>1</v>
      </c>
      <c r="AE41" s="45"/>
      <c r="AF41" s="76">
        <v>0.36</v>
      </c>
      <c r="AG41" s="52">
        <f t="shared" si="2"/>
        <v>-13.010299956639811</v>
      </c>
      <c r="AH41" s="76">
        <f t="shared" si="3"/>
        <v>5.000000000000001E-2</v>
      </c>
      <c r="AJ41" s="77">
        <v>0.36</v>
      </c>
      <c r="AK41" s="52">
        <f t="shared" si="4"/>
        <v>-6.0205999132796233</v>
      </c>
      <c r="AL41" s="77">
        <f t="shared" si="5"/>
        <v>0.25</v>
      </c>
    </row>
    <row r="42" spans="1:38" ht="16.5" x14ac:dyDescent="0.25">
      <c r="A42" s="78" t="s">
        <v>185</v>
      </c>
      <c r="D42" s="5">
        <v>0.24</v>
      </c>
      <c r="E42" s="4"/>
      <c r="F42" t="s">
        <v>265</v>
      </c>
      <c r="H42" s="118">
        <v>25</v>
      </c>
      <c r="I42" s="122">
        <v>160.96250000000001</v>
      </c>
      <c r="J42" s="119">
        <v>160.98750000000001</v>
      </c>
      <c r="K42" s="120" t="s">
        <v>171</v>
      </c>
      <c r="L42" s="121" t="s">
        <v>172</v>
      </c>
      <c r="X42" s="71">
        <v>0.37</v>
      </c>
      <c r="Y42" s="52">
        <v>0</v>
      </c>
      <c r="Z42" s="71">
        <f t="shared" si="0"/>
        <v>1</v>
      </c>
      <c r="AA42" s="45"/>
      <c r="AB42" s="74">
        <v>0.37</v>
      </c>
      <c r="AC42" s="75">
        <v>0</v>
      </c>
      <c r="AD42" s="74">
        <f t="shared" si="1"/>
        <v>1</v>
      </c>
      <c r="AE42" s="45"/>
      <c r="AF42" s="76">
        <v>0.37</v>
      </c>
      <c r="AG42" s="52">
        <f t="shared" si="2"/>
        <v>-13.010299956639811</v>
      </c>
      <c r="AH42" s="76">
        <f t="shared" si="3"/>
        <v>5.000000000000001E-2</v>
      </c>
      <c r="AJ42" s="77">
        <v>0.37</v>
      </c>
      <c r="AK42" s="52">
        <f t="shared" si="4"/>
        <v>-6.0205999132796233</v>
      </c>
      <c r="AL42" s="77">
        <f t="shared" si="5"/>
        <v>0.25</v>
      </c>
    </row>
    <row r="43" spans="1:38" ht="16.5" x14ac:dyDescent="0.25">
      <c r="D43" s="2">
        <v>0.25</v>
      </c>
      <c r="E43" s="4"/>
      <c r="H43" s="118">
        <v>26</v>
      </c>
      <c r="I43" s="119">
        <v>163</v>
      </c>
      <c r="J43" s="119">
        <v>163.02500000000001</v>
      </c>
      <c r="K43" s="120" t="s">
        <v>171</v>
      </c>
      <c r="L43" s="121" t="s">
        <v>172</v>
      </c>
      <c r="X43" s="71">
        <v>0.38</v>
      </c>
      <c r="Y43" s="52">
        <v>0</v>
      </c>
      <c r="Z43" s="71">
        <f t="shared" si="0"/>
        <v>1</v>
      </c>
      <c r="AA43" s="45"/>
      <c r="AB43" s="74">
        <v>0.38</v>
      </c>
      <c r="AC43" s="75">
        <v>0</v>
      </c>
      <c r="AD43" s="74">
        <f t="shared" si="1"/>
        <v>1</v>
      </c>
      <c r="AE43" s="45"/>
      <c r="AF43" s="76">
        <v>0.38</v>
      </c>
      <c r="AG43" s="52">
        <f t="shared" si="2"/>
        <v>-13.010299956639811</v>
      </c>
      <c r="AH43" s="76">
        <f t="shared" si="3"/>
        <v>5.000000000000001E-2</v>
      </c>
      <c r="AJ43" s="77">
        <v>0.38</v>
      </c>
      <c r="AK43" s="52">
        <f t="shared" si="4"/>
        <v>-6.0205999132796233</v>
      </c>
      <c r="AL43" s="77">
        <f t="shared" si="5"/>
        <v>0.25</v>
      </c>
    </row>
    <row r="44" spans="1:38" ht="16.5" x14ac:dyDescent="0.25">
      <c r="A44" s="79" t="s">
        <v>71</v>
      </c>
      <c r="D44" s="5">
        <v>0.26</v>
      </c>
      <c r="E44" s="4"/>
      <c r="H44" s="118">
        <v>29</v>
      </c>
      <c r="I44" s="119">
        <v>165.27500000000001</v>
      </c>
      <c r="J44" s="119">
        <v>165.7</v>
      </c>
      <c r="K44" s="120" t="s">
        <v>171</v>
      </c>
      <c r="L44" s="121" t="s">
        <v>172</v>
      </c>
      <c r="X44" s="71">
        <v>0.39</v>
      </c>
      <c r="Y44" s="52">
        <v>0</v>
      </c>
      <c r="Z44" s="71">
        <f t="shared" si="0"/>
        <v>1</v>
      </c>
      <c r="AA44" s="45"/>
      <c r="AB44" s="74">
        <v>0.39</v>
      </c>
      <c r="AC44" s="75">
        <v>0</v>
      </c>
      <c r="AD44" s="74">
        <f t="shared" si="1"/>
        <v>1</v>
      </c>
      <c r="AE44" s="45"/>
      <c r="AF44" s="76">
        <v>0.39</v>
      </c>
      <c r="AG44" s="52">
        <f t="shared" si="2"/>
        <v>-13.010299956639811</v>
      </c>
      <c r="AH44" s="76">
        <f t="shared" si="3"/>
        <v>5.000000000000001E-2</v>
      </c>
      <c r="AJ44" s="77">
        <v>0.39</v>
      </c>
      <c r="AK44" s="52">
        <f t="shared" si="4"/>
        <v>-6.0205999132796233</v>
      </c>
      <c r="AL44" s="77">
        <f t="shared" si="5"/>
        <v>0.25</v>
      </c>
    </row>
    <row r="45" spans="1:38" ht="16.5" x14ac:dyDescent="0.25">
      <c r="A45" s="78" t="s">
        <v>72</v>
      </c>
      <c r="D45" s="2">
        <v>0.27</v>
      </c>
      <c r="E45" s="4"/>
      <c r="H45" s="118">
        <v>32</v>
      </c>
      <c r="I45" s="119">
        <v>167.22499999999999</v>
      </c>
      <c r="J45" s="119">
        <v>167.625</v>
      </c>
      <c r="K45" s="123" t="s">
        <v>171</v>
      </c>
      <c r="L45" s="121" t="s">
        <v>172</v>
      </c>
      <c r="X45" s="71">
        <v>0.4</v>
      </c>
      <c r="Y45" s="52">
        <v>0</v>
      </c>
      <c r="Z45" s="71">
        <f t="shared" si="0"/>
        <v>1</v>
      </c>
      <c r="AA45" s="45"/>
      <c r="AB45" s="74">
        <v>0.4</v>
      </c>
      <c r="AC45" s="75">
        <v>0</v>
      </c>
      <c r="AD45" s="74">
        <f t="shared" si="1"/>
        <v>1</v>
      </c>
      <c r="AE45" s="45"/>
      <c r="AF45" s="76">
        <v>0.4</v>
      </c>
      <c r="AG45" s="52">
        <f t="shared" si="2"/>
        <v>-13.010299956639811</v>
      </c>
      <c r="AH45" s="76">
        <f t="shared" si="3"/>
        <v>5.000000000000001E-2</v>
      </c>
      <c r="AJ45" s="77">
        <v>0.4</v>
      </c>
      <c r="AK45" s="52">
        <f t="shared" si="4"/>
        <v>-6.0205999132796233</v>
      </c>
      <c r="AL45" s="77">
        <f t="shared" si="5"/>
        <v>0.25</v>
      </c>
    </row>
    <row r="46" spans="1:38" ht="16.5" x14ac:dyDescent="0.25">
      <c r="A46" s="78" t="s">
        <v>73</v>
      </c>
      <c r="D46" s="5">
        <v>0.28000000000000003</v>
      </c>
      <c r="E46" s="4"/>
      <c r="H46" s="118">
        <v>36</v>
      </c>
      <c r="I46" s="119">
        <v>170.32499999999999</v>
      </c>
      <c r="J46" s="119">
        <v>170.38749999999999</v>
      </c>
      <c r="K46" s="123" t="s">
        <v>171</v>
      </c>
      <c r="L46" s="121" t="s">
        <v>172</v>
      </c>
      <c r="X46" s="71">
        <v>0.41</v>
      </c>
      <c r="Y46" s="52">
        <v>0</v>
      </c>
      <c r="Z46" s="71">
        <f t="shared" si="0"/>
        <v>1</v>
      </c>
      <c r="AA46" s="45"/>
      <c r="AB46" s="74">
        <v>0.41</v>
      </c>
      <c r="AC46" s="75">
        <v>0</v>
      </c>
      <c r="AD46" s="74">
        <f t="shared" si="1"/>
        <v>1</v>
      </c>
      <c r="AE46" s="45"/>
      <c r="AF46" s="76">
        <v>0.41</v>
      </c>
      <c r="AG46" s="52">
        <f t="shared" si="2"/>
        <v>-13.010299956639811</v>
      </c>
      <c r="AH46" s="76">
        <f t="shared" si="3"/>
        <v>5.000000000000001E-2</v>
      </c>
      <c r="AJ46" s="77">
        <v>0.41</v>
      </c>
      <c r="AK46" s="52">
        <f t="shared" si="4"/>
        <v>-6.0205999132796233</v>
      </c>
      <c r="AL46" s="77">
        <f t="shared" si="5"/>
        <v>0.25</v>
      </c>
    </row>
    <row r="47" spans="1:38" ht="16.5" x14ac:dyDescent="0.25">
      <c r="A47" s="78" t="s">
        <v>74</v>
      </c>
      <c r="D47" s="2">
        <v>0.28999999999999998</v>
      </c>
      <c r="E47" s="4"/>
      <c r="H47" s="118">
        <v>38</v>
      </c>
      <c r="I47" s="122">
        <v>169.88749999999999</v>
      </c>
      <c r="J47" s="119">
        <v>169.9</v>
      </c>
      <c r="K47" s="123" t="s">
        <v>171</v>
      </c>
      <c r="L47" s="121" t="s">
        <v>172</v>
      </c>
      <c r="X47" s="71">
        <v>0.42</v>
      </c>
      <c r="Y47" s="52">
        <v>0</v>
      </c>
      <c r="Z47" s="71">
        <f t="shared" si="0"/>
        <v>1</v>
      </c>
      <c r="AA47" s="45"/>
      <c r="AB47" s="74">
        <v>0.42</v>
      </c>
      <c r="AC47" s="75">
        <v>0</v>
      </c>
      <c r="AD47" s="74">
        <f t="shared" si="1"/>
        <v>1</v>
      </c>
      <c r="AE47" s="45"/>
      <c r="AF47" s="76">
        <v>0.42</v>
      </c>
      <c r="AG47" s="52">
        <f t="shared" si="2"/>
        <v>-13.010299956639811</v>
      </c>
      <c r="AH47" s="76">
        <f t="shared" si="3"/>
        <v>5.000000000000001E-2</v>
      </c>
      <c r="AJ47" s="77">
        <v>0.42</v>
      </c>
      <c r="AK47" s="52">
        <f t="shared" si="4"/>
        <v>-6.0205999132796233</v>
      </c>
      <c r="AL47" s="77">
        <f t="shared" si="5"/>
        <v>0.25</v>
      </c>
    </row>
    <row r="48" spans="1:38" x14ac:dyDescent="0.25">
      <c r="A48" t="s">
        <v>75</v>
      </c>
      <c r="D48" s="5">
        <v>0.3</v>
      </c>
      <c r="E48" s="4"/>
      <c r="X48" s="71">
        <v>0.43</v>
      </c>
      <c r="Y48" s="52">
        <v>0</v>
      </c>
      <c r="Z48" s="71">
        <f t="shared" si="0"/>
        <v>1</v>
      </c>
      <c r="AA48" s="45"/>
      <c r="AB48" s="74">
        <v>0.43</v>
      </c>
      <c r="AC48" s="75">
        <v>0</v>
      </c>
      <c r="AD48" s="74">
        <f t="shared" si="1"/>
        <v>1</v>
      </c>
      <c r="AE48" s="45"/>
      <c r="AF48" s="76">
        <v>0.43</v>
      </c>
      <c r="AG48" s="52">
        <f t="shared" si="2"/>
        <v>-13.010299956639811</v>
      </c>
      <c r="AH48" s="76">
        <f t="shared" si="3"/>
        <v>5.000000000000001E-2</v>
      </c>
      <c r="AJ48" s="77">
        <v>0.43</v>
      </c>
      <c r="AK48" s="52">
        <f t="shared" si="4"/>
        <v>-6.0205999132796233</v>
      </c>
      <c r="AL48" s="77">
        <f t="shared" si="5"/>
        <v>0.25</v>
      </c>
    </row>
    <row r="49" spans="1:38" x14ac:dyDescent="0.25">
      <c r="A49" s="78" t="s">
        <v>240</v>
      </c>
      <c r="D49" s="2">
        <v>0.31</v>
      </c>
      <c r="E49" s="4"/>
      <c r="X49" s="71">
        <v>0.44</v>
      </c>
      <c r="Y49" s="52">
        <v>0</v>
      </c>
      <c r="Z49" s="71">
        <f t="shared" si="0"/>
        <v>1</v>
      </c>
      <c r="AA49" s="45"/>
      <c r="AB49" s="74">
        <v>0.44</v>
      </c>
      <c r="AC49" s="75">
        <v>0</v>
      </c>
      <c r="AD49" s="74">
        <f t="shared" si="1"/>
        <v>1</v>
      </c>
      <c r="AE49" s="45"/>
      <c r="AF49" s="76">
        <v>0.44</v>
      </c>
      <c r="AG49" s="52">
        <f t="shared" si="2"/>
        <v>-13.010299956639811</v>
      </c>
      <c r="AH49" s="76">
        <f t="shared" si="3"/>
        <v>5.000000000000001E-2</v>
      </c>
      <c r="AJ49" s="77">
        <v>0.44</v>
      </c>
      <c r="AK49" s="52">
        <f t="shared" si="4"/>
        <v>-6.0205999132796233</v>
      </c>
      <c r="AL49" s="77">
        <f t="shared" si="5"/>
        <v>0.25</v>
      </c>
    </row>
    <row r="50" spans="1:38" x14ac:dyDescent="0.25">
      <c r="D50" s="5">
        <v>0.32</v>
      </c>
      <c r="E50" s="4"/>
      <c r="X50" s="71">
        <v>0.45</v>
      </c>
      <c r="Y50" s="52">
        <v>0</v>
      </c>
      <c r="Z50" s="71">
        <f t="shared" si="0"/>
        <v>1</v>
      </c>
      <c r="AA50" s="45"/>
      <c r="AB50" s="74">
        <v>0.45</v>
      </c>
      <c r="AC50" s="75">
        <v>0</v>
      </c>
      <c r="AD50" s="74">
        <f t="shared" si="1"/>
        <v>1</v>
      </c>
      <c r="AE50" s="45"/>
      <c r="AF50" s="76">
        <v>0.45</v>
      </c>
      <c r="AG50" s="52">
        <f t="shared" si="2"/>
        <v>-13.010299956639811</v>
      </c>
      <c r="AH50" s="76">
        <f t="shared" si="3"/>
        <v>5.000000000000001E-2</v>
      </c>
      <c r="AJ50" s="77">
        <v>0.45</v>
      </c>
      <c r="AK50" s="52">
        <f t="shared" si="4"/>
        <v>-6.0205999132796233</v>
      </c>
      <c r="AL50" s="77">
        <f t="shared" si="5"/>
        <v>0.25</v>
      </c>
    </row>
    <row r="51" spans="1:38" x14ac:dyDescent="0.25">
      <c r="D51" s="2">
        <v>0.33</v>
      </c>
      <c r="E51" s="4"/>
      <c r="X51" s="71">
        <v>0.46</v>
      </c>
      <c r="Y51" s="52">
        <v>0</v>
      </c>
      <c r="Z51" s="71">
        <f t="shared" si="0"/>
        <v>1</v>
      </c>
      <c r="AA51" s="45"/>
      <c r="AB51" s="74">
        <v>0.46</v>
      </c>
      <c r="AC51" s="75">
        <v>0</v>
      </c>
      <c r="AD51" s="74">
        <f t="shared" si="1"/>
        <v>1</v>
      </c>
      <c r="AE51" s="45"/>
      <c r="AF51" s="76">
        <v>0.46</v>
      </c>
      <c r="AG51" s="52">
        <f t="shared" si="2"/>
        <v>-13.010299956639811</v>
      </c>
      <c r="AH51" s="76">
        <f t="shared" si="3"/>
        <v>5.000000000000001E-2</v>
      </c>
      <c r="AJ51" s="77">
        <v>0.46</v>
      </c>
      <c r="AK51" s="52">
        <f t="shared" si="4"/>
        <v>-6.0205999132796233</v>
      </c>
      <c r="AL51" s="77">
        <f t="shared" si="5"/>
        <v>0.25</v>
      </c>
    </row>
    <row r="52" spans="1:38" x14ac:dyDescent="0.25">
      <c r="D52" s="5">
        <v>0.34</v>
      </c>
      <c r="E52" s="4"/>
      <c r="X52" s="71">
        <v>0.47</v>
      </c>
      <c r="Y52" s="52">
        <v>0</v>
      </c>
      <c r="Z52" s="71">
        <f t="shared" si="0"/>
        <v>1</v>
      </c>
      <c r="AA52" s="45"/>
      <c r="AB52" s="74">
        <v>0.47</v>
      </c>
      <c r="AC52" s="75">
        <v>0</v>
      </c>
      <c r="AD52" s="74">
        <f t="shared" si="1"/>
        <v>1</v>
      </c>
      <c r="AE52" s="45"/>
      <c r="AF52" s="76">
        <v>0.47</v>
      </c>
      <c r="AG52" s="52">
        <f t="shared" si="2"/>
        <v>-13.010299956639811</v>
      </c>
      <c r="AH52" s="76">
        <f t="shared" si="3"/>
        <v>5.000000000000001E-2</v>
      </c>
      <c r="AJ52" s="77">
        <v>0.47</v>
      </c>
      <c r="AK52" s="52">
        <f t="shared" si="4"/>
        <v>-6.0205999132796233</v>
      </c>
      <c r="AL52" s="77">
        <f t="shared" si="5"/>
        <v>0.25</v>
      </c>
    </row>
    <row r="53" spans="1:38" x14ac:dyDescent="0.25">
      <c r="D53" s="2">
        <v>0.35</v>
      </c>
      <c r="E53" s="4"/>
      <c r="X53" s="71">
        <v>0.48</v>
      </c>
      <c r="Y53" s="52">
        <v>0</v>
      </c>
      <c r="Z53" s="71">
        <f t="shared" si="0"/>
        <v>1</v>
      </c>
      <c r="AA53" s="45"/>
      <c r="AB53" s="74">
        <v>0.48</v>
      </c>
      <c r="AC53" s="75">
        <v>0</v>
      </c>
      <c r="AD53" s="74">
        <f t="shared" si="1"/>
        <v>1</v>
      </c>
      <c r="AE53" s="45"/>
      <c r="AF53" s="76">
        <v>0.48</v>
      </c>
      <c r="AG53" s="52">
        <f t="shared" si="2"/>
        <v>-13.010299956639811</v>
      </c>
      <c r="AH53" s="76">
        <f t="shared" si="3"/>
        <v>5.000000000000001E-2</v>
      </c>
      <c r="AJ53" s="77">
        <v>0.48</v>
      </c>
      <c r="AK53" s="52">
        <f t="shared" si="4"/>
        <v>-6.0205999132796233</v>
      </c>
      <c r="AL53" s="77">
        <f t="shared" si="5"/>
        <v>0.25</v>
      </c>
    </row>
    <row r="54" spans="1:38" x14ac:dyDescent="0.25">
      <c r="D54" s="5">
        <v>0.36</v>
      </c>
      <c r="E54" s="4"/>
      <c r="X54" s="71">
        <v>0.49</v>
      </c>
      <c r="Y54" s="52">
        <v>0</v>
      </c>
      <c r="Z54" s="71">
        <f t="shared" si="0"/>
        <v>1</v>
      </c>
      <c r="AA54" s="45"/>
      <c r="AB54" s="74">
        <v>0.49</v>
      </c>
      <c r="AC54" s="75">
        <v>0</v>
      </c>
      <c r="AD54" s="74">
        <f t="shared" si="1"/>
        <v>1</v>
      </c>
      <c r="AE54" s="45"/>
      <c r="AF54" s="76">
        <v>0.49</v>
      </c>
      <c r="AG54" s="52">
        <f t="shared" si="2"/>
        <v>-13.010299956639811</v>
      </c>
      <c r="AH54" s="76">
        <f t="shared" si="3"/>
        <v>5.000000000000001E-2</v>
      </c>
      <c r="AJ54" s="77">
        <v>0.49</v>
      </c>
      <c r="AK54" s="52">
        <f t="shared" si="4"/>
        <v>-6.0205999132796233</v>
      </c>
      <c r="AL54" s="77">
        <f t="shared" si="5"/>
        <v>0.25</v>
      </c>
    </row>
    <row r="55" spans="1:38" x14ac:dyDescent="0.25">
      <c r="D55" s="2">
        <v>0.37</v>
      </c>
      <c r="E55" s="4"/>
      <c r="X55" s="71">
        <v>0.5</v>
      </c>
      <c r="Y55" s="52">
        <v>0</v>
      </c>
      <c r="Z55" s="71">
        <f t="shared" si="0"/>
        <v>1</v>
      </c>
      <c r="AA55" s="45"/>
      <c r="AB55" s="74">
        <v>0.5</v>
      </c>
      <c r="AC55" s="75">
        <v>0</v>
      </c>
      <c r="AD55" s="74">
        <f t="shared" si="1"/>
        <v>1</v>
      </c>
      <c r="AE55" s="45"/>
      <c r="AF55" s="76">
        <v>0.5</v>
      </c>
      <c r="AG55" s="52">
        <f t="shared" si="2"/>
        <v>-13.010299956639811</v>
      </c>
      <c r="AH55" s="76">
        <f t="shared" si="3"/>
        <v>5.000000000000001E-2</v>
      </c>
      <c r="AJ55" s="77">
        <v>0.5</v>
      </c>
      <c r="AK55" s="52">
        <f t="shared" si="4"/>
        <v>-6.0205999132796233</v>
      </c>
      <c r="AL55" s="77">
        <f t="shared" si="5"/>
        <v>0.25</v>
      </c>
    </row>
    <row r="56" spans="1:38" x14ac:dyDescent="0.25">
      <c r="D56" s="5">
        <v>0.38</v>
      </c>
      <c r="E56" s="4"/>
      <c r="X56" s="71">
        <v>0.51</v>
      </c>
      <c r="Y56" s="52">
        <v>0</v>
      </c>
      <c r="Z56" s="71">
        <f t="shared" si="0"/>
        <v>1</v>
      </c>
      <c r="AA56" s="45"/>
      <c r="AB56" s="74">
        <v>0.51</v>
      </c>
      <c r="AC56" s="75">
        <v>0</v>
      </c>
      <c r="AD56" s="74">
        <f t="shared" si="1"/>
        <v>1</v>
      </c>
      <c r="AE56" s="45"/>
      <c r="AF56" s="76">
        <v>0.51</v>
      </c>
      <c r="AG56" s="52">
        <f t="shared" si="2"/>
        <v>-13.010299956639811</v>
      </c>
      <c r="AH56" s="76">
        <f t="shared" si="3"/>
        <v>5.000000000000001E-2</v>
      </c>
      <c r="AJ56" s="77">
        <v>0.51</v>
      </c>
      <c r="AK56" s="52">
        <f t="shared" si="4"/>
        <v>-6.0205999132796233</v>
      </c>
      <c r="AL56" s="77">
        <f t="shared" si="5"/>
        <v>0.25</v>
      </c>
    </row>
    <row r="57" spans="1:38" x14ac:dyDescent="0.25">
      <c r="A57" s="80" t="s">
        <v>82</v>
      </c>
      <c r="D57" s="2">
        <v>0.39</v>
      </c>
      <c r="E57" s="4"/>
      <c r="X57" s="71">
        <v>0.52</v>
      </c>
      <c r="Y57" s="52">
        <v>0</v>
      </c>
      <c r="Z57" s="71">
        <f t="shared" si="0"/>
        <v>1</v>
      </c>
      <c r="AA57" s="45"/>
      <c r="AB57" s="74">
        <v>0.52</v>
      </c>
      <c r="AC57" s="75">
        <v>0</v>
      </c>
      <c r="AD57" s="74">
        <f t="shared" si="1"/>
        <v>1</v>
      </c>
      <c r="AE57" s="45"/>
      <c r="AF57" s="76">
        <v>0.52</v>
      </c>
      <c r="AG57" s="52">
        <f t="shared" si="2"/>
        <v>-13.010299956639811</v>
      </c>
      <c r="AH57" s="76">
        <f t="shared" si="3"/>
        <v>5.000000000000001E-2</v>
      </c>
      <c r="AJ57" s="77">
        <v>0.52</v>
      </c>
      <c r="AK57" s="52">
        <f t="shared" si="4"/>
        <v>-6.0205999132796233</v>
      </c>
      <c r="AL57" s="77">
        <f t="shared" si="5"/>
        <v>0.25</v>
      </c>
    </row>
    <row r="58" spans="1:38" x14ac:dyDescent="0.25">
      <c r="A58" s="81" t="s">
        <v>83</v>
      </c>
      <c r="D58" s="5">
        <v>0.4</v>
      </c>
      <c r="E58" s="4"/>
      <c r="X58" s="71">
        <v>0.53</v>
      </c>
      <c r="Y58" s="52">
        <v>0</v>
      </c>
      <c r="Z58" s="71">
        <f t="shared" si="0"/>
        <v>1</v>
      </c>
      <c r="AA58" s="45"/>
      <c r="AB58" s="74">
        <v>0.53</v>
      </c>
      <c r="AC58" s="75">
        <v>0</v>
      </c>
      <c r="AD58" s="74">
        <f t="shared" si="1"/>
        <v>1</v>
      </c>
      <c r="AE58" s="45"/>
      <c r="AF58" s="76">
        <v>0.53</v>
      </c>
      <c r="AG58" s="52">
        <f t="shared" si="2"/>
        <v>-13.010299956639811</v>
      </c>
      <c r="AH58" s="76">
        <f t="shared" si="3"/>
        <v>5.000000000000001E-2</v>
      </c>
      <c r="AJ58" s="77">
        <v>0.53</v>
      </c>
      <c r="AK58" s="52">
        <f t="shared" si="4"/>
        <v>-6.0205999132796233</v>
      </c>
      <c r="AL58" s="77">
        <f t="shared" si="5"/>
        <v>0.25</v>
      </c>
    </row>
    <row r="59" spans="1:38" x14ac:dyDescent="0.25">
      <c r="A59" s="81" t="s">
        <v>84</v>
      </c>
      <c r="D59" s="2">
        <v>0.41</v>
      </c>
      <c r="E59" s="4"/>
      <c r="X59" s="71">
        <v>0.54</v>
      </c>
      <c r="Y59" s="52">
        <v>0</v>
      </c>
      <c r="Z59" s="71">
        <f t="shared" si="0"/>
        <v>1</v>
      </c>
      <c r="AA59" s="45"/>
      <c r="AB59" s="74">
        <v>0.54</v>
      </c>
      <c r="AC59" s="75">
        <v>0</v>
      </c>
      <c r="AD59" s="74">
        <f t="shared" si="1"/>
        <v>1</v>
      </c>
      <c r="AE59" s="45"/>
      <c r="AF59" s="76">
        <v>0.54</v>
      </c>
      <c r="AG59" s="52">
        <f t="shared" si="2"/>
        <v>-13.010299956639811</v>
      </c>
      <c r="AH59" s="76">
        <f t="shared" si="3"/>
        <v>5.000000000000001E-2</v>
      </c>
      <c r="AJ59" s="77">
        <v>0.54</v>
      </c>
      <c r="AK59" s="52">
        <f t="shared" si="4"/>
        <v>-6.0205999132796233</v>
      </c>
      <c r="AL59" s="77">
        <f t="shared" si="5"/>
        <v>0.25</v>
      </c>
    </row>
    <row r="60" spans="1:38" x14ac:dyDescent="0.25">
      <c r="A60" s="81" t="s">
        <v>85</v>
      </c>
      <c r="D60" s="5">
        <v>0.42</v>
      </c>
      <c r="E60" s="4"/>
      <c r="X60" s="71">
        <v>0.55000000000000004</v>
      </c>
      <c r="Y60" s="52">
        <v>0</v>
      </c>
      <c r="Z60" s="71">
        <f t="shared" si="0"/>
        <v>1</v>
      </c>
      <c r="AA60" s="45"/>
      <c r="AB60" s="74">
        <v>0.55000000000000004</v>
      </c>
      <c r="AC60" s="75">
        <v>0</v>
      </c>
      <c r="AD60" s="74">
        <f t="shared" si="1"/>
        <v>1</v>
      </c>
      <c r="AE60" s="45"/>
      <c r="AF60" s="76">
        <v>0.55000000000000004</v>
      </c>
      <c r="AG60" s="52">
        <f t="shared" si="2"/>
        <v>-13.010299956639811</v>
      </c>
      <c r="AH60" s="76">
        <f t="shared" si="3"/>
        <v>5.000000000000001E-2</v>
      </c>
      <c r="AJ60" s="77">
        <v>0.55000000000000004</v>
      </c>
      <c r="AK60" s="52">
        <f t="shared" si="4"/>
        <v>-6.0205999132796233</v>
      </c>
      <c r="AL60" s="77">
        <f t="shared" si="5"/>
        <v>0.25</v>
      </c>
    </row>
    <row r="61" spans="1:38" x14ac:dyDescent="0.25">
      <c r="A61" s="81" t="s">
        <v>86</v>
      </c>
      <c r="D61" s="2">
        <v>0.43</v>
      </c>
      <c r="E61" s="4"/>
      <c r="X61" s="71">
        <v>0.56000000000000005</v>
      </c>
      <c r="Y61" s="52">
        <v>0</v>
      </c>
      <c r="Z61" s="71">
        <f t="shared" si="0"/>
        <v>1</v>
      </c>
      <c r="AA61" s="45"/>
      <c r="AB61" s="74">
        <v>0.56000000000000005</v>
      </c>
      <c r="AC61" s="75">
        <v>0</v>
      </c>
      <c r="AD61" s="74">
        <f t="shared" si="1"/>
        <v>1</v>
      </c>
      <c r="AE61" s="45"/>
      <c r="AF61" s="76">
        <v>0.56000000000000005</v>
      </c>
      <c r="AG61" s="52">
        <f t="shared" si="2"/>
        <v>-13.010299956639811</v>
      </c>
      <c r="AH61" s="76">
        <f t="shared" si="3"/>
        <v>5.000000000000001E-2</v>
      </c>
      <c r="AJ61" s="77">
        <v>0.56000000000000005</v>
      </c>
      <c r="AK61" s="52">
        <f t="shared" si="4"/>
        <v>-6.0205999132796233</v>
      </c>
      <c r="AL61" s="77">
        <f t="shared" si="5"/>
        <v>0.25</v>
      </c>
    </row>
    <row r="62" spans="1:38" x14ac:dyDescent="0.25">
      <c r="A62" s="81" t="s">
        <v>87</v>
      </c>
      <c r="D62" s="5">
        <v>0.44</v>
      </c>
      <c r="E62" s="4"/>
      <c r="X62" s="71">
        <v>0.56999999999999995</v>
      </c>
      <c r="Y62" s="52">
        <v>0</v>
      </c>
      <c r="Z62" s="71">
        <f t="shared" si="0"/>
        <v>1</v>
      </c>
      <c r="AA62" s="45"/>
      <c r="AB62" s="74">
        <v>0.56999999999999995</v>
      </c>
      <c r="AC62" s="75">
        <v>0</v>
      </c>
      <c r="AD62" s="74">
        <f t="shared" si="1"/>
        <v>1</v>
      </c>
      <c r="AE62" s="45"/>
      <c r="AF62" s="76">
        <v>0.56999999999999995</v>
      </c>
      <c r="AG62" s="52">
        <f t="shared" si="2"/>
        <v>-13.010299956639811</v>
      </c>
      <c r="AH62" s="76">
        <f t="shared" si="3"/>
        <v>5.000000000000001E-2</v>
      </c>
      <c r="AJ62" s="77">
        <v>0.56999999999999995</v>
      </c>
      <c r="AK62" s="52">
        <f t="shared" si="4"/>
        <v>-6.0205999132796233</v>
      </c>
      <c r="AL62" s="77">
        <f t="shared" si="5"/>
        <v>0.25</v>
      </c>
    </row>
    <row r="63" spans="1:38" x14ac:dyDescent="0.25">
      <c r="A63" s="81" t="s">
        <v>88</v>
      </c>
      <c r="D63" s="2">
        <v>0.45</v>
      </c>
      <c r="E63" s="4"/>
      <c r="X63" s="71">
        <v>0.57999999999999996</v>
      </c>
      <c r="Y63" s="52">
        <v>0</v>
      </c>
      <c r="Z63" s="71">
        <f t="shared" si="0"/>
        <v>1</v>
      </c>
      <c r="AA63" s="45"/>
      <c r="AB63" s="74">
        <v>0.57999999999999996</v>
      </c>
      <c r="AC63" s="75">
        <v>0</v>
      </c>
      <c r="AD63" s="74">
        <f t="shared" si="1"/>
        <v>1</v>
      </c>
      <c r="AE63" s="45"/>
      <c r="AF63" s="76">
        <v>0.57999999999999996</v>
      </c>
      <c r="AG63" s="52">
        <f t="shared" si="2"/>
        <v>-13.010299956639811</v>
      </c>
      <c r="AH63" s="76">
        <f t="shared" si="3"/>
        <v>5.000000000000001E-2</v>
      </c>
      <c r="AJ63" s="77">
        <v>0.57999999999999996</v>
      </c>
      <c r="AK63" s="52">
        <f t="shared" si="4"/>
        <v>-6.0205999132796233</v>
      </c>
      <c r="AL63" s="77">
        <f t="shared" si="5"/>
        <v>0.25</v>
      </c>
    </row>
    <row r="64" spans="1:38" x14ac:dyDescent="0.25">
      <c r="A64" s="81" t="s">
        <v>89</v>
      </c>
      <c r="D64" s="5">
        <v>0.46</v>
      </c>
      <c r="E64" s="4"/>
      <c r="X64" s="71">
        <v>0.59</v>
      </c>
      <c r="Y64" s="52">
        <v>0</v>
      </c>
      <c r="Z64" s="71">
        <f t="shared" si="0"/>
        <v>1</v>
      </c>
      <c r="AA64" s="45"/>
      <c r="AB64" s="74">
        <v>0.59</v>
      </c>
      <c r="AC64" s="75">
        <v>0</v>
      </c>
      <c r="AD64" s="74">
        <f t="shared" si="1"/>
        <v>1</v>
      </c>
      <c r="AE64" s="45"/>
      <c r="AF64" s="76">
        <v>0.59</v>
      </c>
      <c r="AG64" s="52">
        <f t="shared" si="2"/>
        <v>-13.010299956639811</v>
      </c>
      <c r="AH64" s="76">
        <f t="shared" si="3"/>
        <v>5.000000000000001E-2</v>
      </c>
      <c r="AJ64" s="77">
        <v>0.59</v>
      </c>
      <c r="AK64" s="52">
        <f t="shared" si="4"/>
        <v>-6.0205999132796233</v>
      </c>
      <c r="AL64" s="77">
        <f t="shared" si="5"/>
        <v>0.25</v>
      </c>
    </row>
    <row r="65" spans="1:38" x14ac:dyDescent="0.25">
      <c r="A65" s="81" t="s">
        <v>90</v>
      </c>
      <c r="D65" s="2">
        <v>0.47</v>
      </c>
      <c r="E65" s="4"/>
      <c r="X65" s="71">
        <v>0.6</v>
      </c>
      <c r="Y65" s="52">
        <v>0</v>
      </c>
      <c r="Z65" s="71">
        <f t="shared" si="0"/>
        <v>1</v>
      </c>
      <c r="AA65" s="45"/>
      <c r="AB65" s="74">
        <v>0.6</v>
      </c>
      <c r="AC65" s="75">
        <v>0</v>
      </c>
      <c r="AD65" s="74">
        <f t="shared" si="1"/>
        <v>1</v>
      </c>
      <c r="AE65" s="45"/>
      <c r="AF65" s="76">
        <v>0.6</v>
      </c>
      <c r="AG65" s="52">
        <f t="shared" si="2"/>
        <v>-13.010299956639811</v>
      </c>
      <c r="AH65" s="76">
        <f t="shared" si="3"/>
        <v>5.000000000000001E-2</v>
      </c>
      <c r="AJ65" s="77">
        <v>0.6</v>
      </c>
      <c r="AK65" s="52">
        <f t="shared" si="4"/>
        <v>-6.0205999132796233</v>
      </c>
      <c r="AL65" s="77">
        <f t="shared" si="5"/>
        <v>0.25</v>
      </c>
    </row>
    <row r="66" spans="1:38" x14ac:dyDescent="0.25">
      <c r="A66" s="81" t="s">
        <v>91</v>
      </c>
      <c r="D66" s="5">
        <v>0.48</v>
      </c>
      <c r="E66" s="4"/>
      <c r="X66" s="71">
        <v>0.61</v>
      </c>
      <c r="Y66" s="52">
        <v>0</v>
      </c>
      <c r="Z66" s="71">
        <f t="shared" si="0"/>
        <v>1</v>
      </c>
      <c r="AA66" s="45"/>
      <c r="AB66" s="74">
        <v>0.61</v>
      </c>
      <c r="AC66" s="75">
        <v>0</v>
      </c>
      <c r="AD66" s="74">
        <f t="shared" si="1"/>
        <v>1</v>
      </c>
      <c r="AE66" s="45"/>
      <c r="AF66" s="76">
        <v>0.61</v>
      </c>
      <c r="AG66" s="52">
        <f t="shared" si="2"/>
        <v>-13.010299956639811</v>
      </c>
      <c r="AH66" s="76">
        <f t="shared" si="3"/>
        <v>5.000000000000001E-2</v>
      </c>
      <c r="AJ66" s="77">
        <v>0.61</v>
      </c>
      <c r="AK66" s="52">
        <f t="shared" si="4"/>
        <v>-6.0205999132796233</v>
      </c>
      <c r="AL66" s="77">
        <f t="shared" si="5"/>
        <v>0.25</v>
      </c>
    </row>
    <row r="67" spans="1:38" x14ac:dyDescent="0.25">
      <c r="A67" s="81" t="s">
        <v>92</v>
      </c>
      <c r="D67" s="2">
        <v>0.49</v>
      </c>
      <c r="E67" s="4"/>
      <c r="X67" s="71">
        <v>0.62</v>
      </c>
      <c r="Y67" s="52">
        <v>0</v>
      </c>
      <c r="Z67" s="71">
        <f t="shared" si="0"/>
        <v>1</v>
      </c>
      <c r="AA67" s="45"/>
      <c r="AB67" s="74">
        <v>0.62</v>
      </c>
      <c r="AC67" s="75">
        <v>0</v>
      </c>
      <c r="AD67" s="74">
        <f t="shared" si="1"/>
        <v>1</v>
      </c>
      <c r="AE67" s="45"/>
      <c r="AF67" s="76">
        <v>0.62</v>
      </c>
      <c r="AG67" s="52">
        <f t="shared" si="2"/>
        <v>-13.010299956639811</v>
      </c>
      <c r="AH67" s="76">
        <f t="shared" si="3"/>
        <v>5.000000000000001E-2</v>
      </c>
      <c r="AJ67" s="77">
        <v>0.62</v>
      </c>
      <c r="AK67" s="52">
        <f t="shared" si="4"/>
        <v>-6.0205999132796233</v>
      </c>
      <c r="AL67" s="77">
        <f t="shared" si="5"/>
        <v>0.25</v>
      </c>
    </row>
    <row r="68" spans="1:38" x14ac:dyDescent="0.25">
      <c r="A68" s="81" t="s">
        <v>93</v>
      </c>
      <c r="D68" s="5">
        <v>0.5</v>
      </c>
      <c r="E68" s="4"/>
      <c r="X68" s="71">
        <v>0.63</v>
      </c>
      <c r="Y68" s="52">
        <v>0</v>
      </c>
      <c r="Z68" s="71">
        <f t="shared" si="0"/>
        <v>1</v>
      </c>
      <c r="AA68" s="45"/>
      <c r="AB68" s="74">
        <v>0.63</v>
      </c>
      <c r="AC68" s="75">
        <v>0</v>
      </c>
      <c r="AD68" s="74">
        <f t="shared" si="1"/>
        <v>1</v>
      </c>
      <c r="AE68" s="45"/>
      <c r="AF68" s="76">
        <v>0.63</v>
      </c>
      <c r="AG68" s="52">
        <f t="shared" si="2"/>
        <v>-13.010299956639811</v>
      </c>
      <c r="AH68" s="76">
        <f t="shared" si="3"/>
        <v>5.000000000000001E-2</v>
      </c>
      <c r="AJ68" s="77">
        <v>0.63</v>
      </c>
      <c r="AK68" s="52">
        <f t="shared" si="4"/>
        <v>-6.0205999132796233</v>
      </c>
      <c r="AL68" s="77">
        <f t="shared" si="5"/>
        <v>0.25</v>
      </c>
    </row>
    <row r="69" spans="1:38" x14ac:dyDescent="0.25">
      <c r="A69" s="81" t="s">
        <v>94</v>
      </c>
      <c r="D69" s="2">
        <v>0.51</v>
      </c>
      <c r="E69" s="4"/>
      <c r="X69" s="71">
        <v>0.64</v>
      </c>
      <c r="Y69" s="52">
        <v>0</v>
      </c>
      <c r="Z69" s="71">
        <f t="shared" si="0"/>
        <v>1</v>
      </c>
      <c r="AA69" s="45"/>
      <c r="AB69" s="74">
        <v>0.64</v>
      </c>
      <c r="AC69" s="75">
        <v>0</v>
      </c>
      <c r="AD69" s="74">
        <f t="shared" si="1"/>
        <v>1</v>
      </c>
      <c r="AE69" s="45"/>
      <c r="AF69" s="76">
        <v>0.64</v>
      </c>
      <c r="AG69" s="52">
        <f t="shared" si="2"/>
        <v>-13.010299956639811</v>
      </c>
      <c r="AH69" s="76">
        <f t="shared" si="3"/>
        <v>5.000000000000001E-2</v>
      </c>
      <c r="AJ69" s="77">
        <v>0.64</v>
      </c>
      <c r="AK69" s="52">
        <f t="shared" si="4"/>
        <v>-6.0205999132796233</v>
      </c>
      <c r="AL69" s="77">
        <f t="shared" si="5"/>
        <v>0.25</v>
      </c>
    </row>
    <row r="70" spans="1:38" x14ac:dyDescent="0.25">
      <c r="A70" s="81" t="s">
        <v>95</v>
      </c>
      <c r="D70" s="5">
        <v>0.52</v>
      </c>
      <c r="E70" s="4"/>
      <c r="X70" s="71">
        <v>0.65</v>
      </c>
      <c r="Y70" s="52">
        <v>0</v>
      </c>
      <c r="Z70" s="71">
        <f t="shared" ref="Z70:Z133" si="6">POWER(10,Y70/10)</f>
        <v>1</v>
      </c>
      <c r="AA70" s="45"/>
      <c r="AB70" s="74">
        <v>0.65</v>
      </c>
      <c r="AC70" s="75">
        <v>0</v>
      </c>
      <c r="AD70" s="74">
        <f t="shared" ref="AD70:AD133" si="7">POWER(10,AC70/10)</f>
        <v>1</v>
      </c>
      <c r="AE70" s="45"/>
      <c r="AF70" s="76">
        <v>0.65</v>
      </c>
      <c r="AG70" s="52">
        <f t="shared" ref="AG70:AG133" si="8">10*LOG(0.05,10)</f>
        <v>-13.010299956639811</v>
      </c>
      <c r="AH70" s="76">
        <f t="shared" ref="AH70:AH133" si="9">POWER(10,AG70/10)</f>
        <v>5.000000000000001E-2</v>
      </c>
      <c r="AJ70" s="77">
        <v>0.65</v>
      </c>
      <c r="AK70" s="52">
        <f t="shared" ref="AK70:AK133" si="10">10*LOG(0.25,10)</f>
        <v>-6.0205999132796233</v>
      </c>
      <c r="AL70" s="77">
        <f t="shared" ref="AL70:AL133" si="11">POWER(10,AK70/10)</f>
        <v>0.25</v>
      </c>
    </row>
    <row r="71" spans="1:38" x14ac:dyDescent="0.25">
      <c r="A71" s="81" t="s">
        <v>96</v>
      </c>
      <c r="D71" s="2">
        <v>0.53</v>
      </c>
      <c r="E71" s="4"/>
      <c r="X71" s="71">
        <v>0.66</v>
      </c>
      <c r="Y71" s="52">
        <v>0</v>
      </c>
      <c r="Z71" s="71">
        <f t="shared" si="6"/>
        <v>1</v>
      </c>
      <c r="AA71" s="45"/>
      <c r="AB71" s="74">
        <v>0.66</v>
      </c>
      <c r="AC71" s="75">
        <v>0</v>
      </c>
      <c r="AD71" s="74">
        <f t="shared" si="7"/>
        <v>1</v>
      </c>
      <c r="AE71" s="45"/>
      <c r="AF71" s="76">
        <v>0.66</v>
      </c>
      <c r="AG71" s="52">
        <f t="shared" si="8"/>
        <v>-13.010299956639811</v>
      </c>
      <c r="AH71" s="76">
        <f t="shared" si="9"/>
        <v>5.000000000000001E-2</v>
      </c>
      <c r="AJ71" s="77">
        <v>0.66</v>
      </c>
      <c r="AK71" s="52">
        <f t="shared" si="10"/>
        <v>-6.0205999132796233</v>
      </c>
      <c r="AL71" s="77">
        <f t="shared" si="11"/>
        <v>0.25</v>
      </c>
    </row>
    <row r="72" spans="1:38" ht="30" x14ac:dyDescent="0.25">
      <c r="A72" s="81" t="s">
        <v>97</v>
      </c>
      <c r="D72" s="5">
        <v>0.54</v>
      </c>
      <c r="E72" s="4"/>
      <c r="X72" s="71">
        <v>0.67</v>
      </c>
      <c r="Y72" s="52">
        <v>0</v>
      </c>
      <c r="Z72" s="71">
        <f t="shared" si="6"/>
        <v>1</v>
      </c>
      <c r="AA72" s="45"/>
      <c r="AB72" s="74">
        <v>0.67</v>
      </c>
      <c r="AC72" s="75">
        <v>0</v>
      </c>
      <c r="AD72" s="74">
        <f t="shared" si="7"/>
        <v>1</v>
      </c>
      <c r="AE72" s="45"/>
      <c r="AF72" s="76">
        <v>0.67</v>
      </c>
      <c r="AG72" s="52">
        <f t="shared" si="8"/>
        <v>-13.010299956639811</v>
      </c>
      <c r="AH72" s="76">
        <f t="shared" si="9"/>
        <v>5.000000000000001E-2</v>
      </c>
      <c r="AJ72" s="77">
        <v>0.67</v>
      </c>
      <c r="AK72" s="52">
        <f t="shared" si="10"/>
        <v>-6.0205999132796233</v>
      </c>
      <c r="AL72" s="77">
        <f t="shared" si="11"/>
        <v>0.25</v>
      </c>
    </row>
    <row r="73" spans="1:38" x14ac:dyDescent="0.25">
      <c r="A73" s="81" t="s">
        <v>98</v>
      </c>
      <c r="D73" s="2">
        <v>0.55000000000000004</v>
      </c>
      <c r="E73" s="4"/>
      <c r="X73" s="71">
        <v>0.68</v>
      </c>
      <c r="Y73" s="52">
        <v>0</v>
      </c>
      <c r="Z73" s="71">
        <f t="shared" si="6"/>
        <v>1</v>
      </c>
      <c r="AA73" s="45"/>
      <c r="AB73" s="74">
        <v>0.68</v>
      </c>
      <c r="AC73" s="75">
        <v>0</v>
      </c>
      <c r="AD73" s="74">
        <f t="shared" si="7"/>
        <v>1</v>
      </c>
      <c r="AE73" s="45"/>
      <c r="AF73" s="76">
        <v>0.68</v>
      </c>
      <c r="AG73" s="52">
        <f t="shared" si="8"/>
        <v>-13.010299956639811</v>
      </c>
      <c r="AH73" s="76">
        <f t="shared" si="9"/>
        <v>5.000000000000001E-2</v>
      </c>
      <c r="AJ73" s="77">
        <v>0.68</v>
      </c>
      <c r="AK73" s="52">
        <f t="shared" si="10"/>
        <v>-6.0205999132796233</v>
      </c>
      <c r="AL73" s="77">
        <f t="shared" si="11"/>
        <v>0.25</v>
      </c>
    </row>
    <row r="74" spans="1:38" x14ac:dyDescent="0.25">
      <c r="A74" s="81" t="s">
        <v>99</v>
      </c>
      <c r="D74" s="5">
        <v>0.56000000000000005</v>
      </c>
      <c r="E74" s="4"/>
      <c r="X74" s="71">
        <v>0.69</v>
      </c>
      <c r="Y74" s="52">
        <v>0</v>
      </c>
      <c r="Z74" s="71">
        <f t="shared" si="6"/>
        <v>1</v>
      </c>
      <c r="AA74" s="45"/>
      <c r="AB74" s="74">
        <v>0.69</v>
      </c>
      <c r="AC74" s="75">
        <v>0</v>
      </c>
      <c r="AD74" s="74">
        <f t="shared" si="7"/>
        <v>1</v>
      </c>
      <c r="AE74" s="45"/>
      <c r="AF74" s="76">
        <v>0.69</v>
      </c>
      <c r="AG74" s="52">
        <f t="shared" si="8"/>
        <v>-13.010299956639811</v>
      </c>
      <c r="AH74" s="76">
        <f t="shared" si="9"/>
        <v>5.000000000000001E-2</v>
      </c>
      <c r="AJ74" s="77">
        <v>0.69</v>
      </c>
      <c r="AK74" s="52">
        <f t="shared" si="10"/>
        <v>-6.0205999132796233</v>
      </c>
      <c r="AL74" s="77">
        <f t="shared" si="11"/>
        <v>0.25</v>
      </c>
    </row>
    <row r="75" spans="1:38" x14ac:dyDescent="0.25">
      <c r="A75" s="81" t="s">
        <v>100</v>
      </c>
      <c r="D75" s="2">
        <v>0.56999999999999995</v>
      </c>
      <c r="E75" s="4"/>
      <c r="X75" s="71">
        <v>0.7</v>
      </c>
      <c r="Y75" s="52">
        <v>0</v>
      </c>
      <c r="Z75" s="71">
        <f t="shared" si="6"/>
        <v>1</v>
      </c>
      <c r="AA75" s="45"/>
      <c r="AB75" s="74">
        <v>0.7</v>
      </c>
      <c r="AC75" s="75">
        <v>0</v>
      </c>
      <c r="AD75" s="74">
        <f t="shared" si="7"/>
        <v>1</v>
      </c>
      <c r="AE75" s="45"/>
      <c r="AF75" s="76">
        <v>0.7</v>
      </c>
      <c r="AG75" s="52">
        <f t="shared" si="8"/>
        <v>-13.010299956639811</v>
      </c>
      <c r="AH75" s="76">
        <f t="shared" si="9"/>
        <v>5.000000000000001E-2</v>
      </c>
      <c r="AJ75" s="77">
        <v>0.7</v>
      </c>
      <c r="AK75" s="52">
        <f t="shared" si="10"/>
        <v>-6.0205999132796233</v>
      </c>
      <c r="AL75" s="77">
        <f t="shared" si="11"/>
        <v>0.25</v>
      </c>
    </row>
    <row r="76" spans="1:38" x14ac:dyDescent="0.25">
      <c r="A76" s="81" t="s">
        <v>101</v>
      </c>
      <c r="D76" s="5">
        <v>0.57999999999999996</v>
      </c>
      <c r="E76" s="4"/>
      <c r="X76" s="71">
        <v>0.71</v>
      </c>
      <c r="Y76" s="52">
        <v>0</v>
      </c>
      <c r="Z76" s="71">
        <f t="shared" si="6"/>
        <v>1</v>
      </c>
      <c r="AA76" s="45"/>
      <c r="AB76" s="74">
        <v>0.71</v>
      </c>
      <c r="AC76" s="75">
        <v>0</v>
      </c>
      <c r="AD76" s="74">
        <f t="shared" si="7"/>
        <v>1</v>
      </c>
      <c r="AE76" s="45"/>
      <c r="AF76" s="76">
        <v>0.71</v>
      </c>
      <c r="AG76" s="52">
        <f t="shared" si="8"/>
        <v>-13.010299956639811</v>
      </c>
      <c r="AH76" s="76">
        <f t="shared" si="9"/>
        <v>5.000000000000001E-2</v>
      </c>
      <c r="AJ76" s="77">
        <v>0.71</v>
      </c>
      <c r="AK76" s="52">
        <f t="shared" si="10"/>
        <v>-6.0205999132796233</v>
      </c>
      <c r="AL76" s="77">
        <f t="shared" si="11"/>
        <v>0.25</v>
      </c>
    </row>
    <row r="77" spans="1:38" x14ac:dyDescent="0.25">
      <c r="A77" s="81" t="s">
        <v>102</v>
      </c>
      <c r="D77" s="2">
        <v>0.59</v>
      </c>
      <c r="E77" s="4"/>
      <c r="X77" s="71">
        <v>0.72</v>
      </c>
      <c r="Y77" s="52">
        <v>0</v>
      </c>
      <c r="Z77" s="71">
        <f t="shared" si="6"/>
        <v>1</v>
      </c>
      <c r="AA77" s="45"/>
      <c r="AB77" s="74">
        <v>0.72</v>
      </c>
      <c r="AC77" s="75">
        <v>0</v>
      </c>
      <c r="AD77" s="74">
        <f t="shared" si="7"/>
        <v>1</v>
      </c>
      <c r="AE77" s="45"/>
      <c r="AF77" s="76">
        <v>0.72</v>
      </c>
      <c r="AG77" s="52">
        <f t="shared" si="8"/>
        <v>-13.010299956639811</v>
      </c>
      <c r="AH77" s="76">
        <f t="shared" si="9"/>
        <v>5.000000000000001E-2</v>
      </c>
      <c r="AJ77" s="77">
        <v>0.72</v>
      </c>
      <c r="AK77" s="52">
        <f t="shared" si="10"/>
        <v>-6.0205999132796233</v>
      </c>
      <c r="AL77" s="77">
        <f t="shared" si="11"/>
        <v>0.25</v>
      </c>
    </row>
    <row r="78" spans="1:38" ht="30" x14ac:dyDescent="0.25">
      <c r="A78" s="81" t="s">
        <v>103</v>
      </c>
      <c r="D78" s="5">
        <v>0.6</v>
      </c>
      <c r="E78" s="4"/>
      <c r="X78" s="71">
        <v>0.73</v>
      </c>
      <c r="Y78" s="52">
        <v>0</v>
      </c>
      <c r="Z78" s="71">
        <f t="shared" si="6"/>
        <v>1</v>
      </c>
      <c r="AA78" s="45"/>
      <c r="AB78" s="74">
        <v>0.73</v>
      </c>
      <c r="AC78" s="75">
        <v>0</v>
      </c>
      <c r="AD78" s="74">
        <f t="shared" si="7"/>
        <v>1</v>
      </c>
      <c r="AE78" s="45"/>
      <c r="AF78" s="76">
        <v>0.73</v>
      </c>
      <c r="AG78" s="52">
        <f t="shared" si="8"/>
        <v>-13.010299956639811</v>
      </c>
      <c r="AH78" s="76">
        <f t="shared" si="9"/>
        <v>5.000000000000001E-2</v>
      </c>
      <c r="AJ78" s="77">
        <v>0.73</v>
      </c>
      <c r="AK78" s="52">
        <f t="shared" si="10"/>
        <v>-6.0205999132796233</v>
      </c>
      <c r="AL78" s="77">
        <f t="shared" si="11"/>
        <v>0.25</v>
      </c>
    </row>
    <row r="79" spans="1:38" x14ac:dyDescent="0.25">
      <c r="A79" s="81" t="s">
        <v>104</v>
      </c>
      <c r="D79" s="2">
        <v>0.61</v>
      </c>
      <c r="E79" s="4"/>
      <c r="X79" s="71">
        <v>0.74</v>
      </c>
      <c r="Y79" s="52">
        <v>0</v>
      </c>
      <c r="Z79" s="71">
        <f t="shared" si="6"/>
        <v>1</v>
      </c>
      <c r="AA79" s="45"/>
      <c r="AB79" s="74">
        <v>0.74</v>
      </c>
      <c r="AC79" s="75">
        <v>0</v>
      </c>
      <c r="AD79" s="74">
        <f t="shared" si="7"/>
        <v>1</v>
      </c>
      <c r="AE79" s="45"/>
      <c r="AF79" s="76">
        <v>0.74</v>
      </c>
      <c r="AG79" s="52">
        <f t="shared" si="8"/>
        <v>-13.010299956639811</v>
      </c>
      <c r="AH79" s="76">
        <f t="shared" si="9"/>
        <v>5.000000000000001E-2</v>
      </c>
      <c r="AJ79" s="77">
        <v>0.74</v>
      </c>
      <c r="AK79" s="52">
        <f t="shared" si="10"/>
        <v>-6.0205999132796233</v>
      </c>
      <c r="AL79" s="77">
        <f t="shared" si="11"/>
        <v>0.25</v>
      </c>
    </row>
    <row r="80" spans="1:38" x14ac:dyDescent="0.25">
      <c r="A80" s="81" t="s">
        <v>105</v>
      </c>
      <c r="D80" s="5">
        <v>0.62</v>
      </c>
      <c r="E80" s="4"/>
      <c r="X80" s="71">
        <v>0.75</v>
      </c>
      <c r="Y80" s="52">
        <v>0</v>
      </c>
      <c r="Z80" s="71">
        <f t="shared" si="6"/>
        <v>1</v>
      </c>
      <c r="AA80" s="45"/>
      <c r="AB80" s="74">
        <v>0.75</v>
      </c>
      <c r="AC80" s="75">
        <v>0</v>
      </c>
      <c r="AD80" s="74">
        <f t="shared" si="7"/>
        <v>1</v>
      </c>
      <c r="AE80" s="45"/>
      <c r="AF80" s="76">
        <v>0.75</v>
      </c>
      <c r="AG80" s="52">
        <f t="shared" si="8"/>
        <v>-13.010299956639811</v>
      </c>
      <c r="AH80" s="76">
        <f t="shared" si="9"/>
        <v>5.000000000000001E-2</v>
      </c>
      <c r="AJ80" s="77">
        <v>0.75</v>
      </c>
      <c r="AK80" s="52">
        <f t="shared" si="10"/>
        <v>-6.0205999132796233</v>
      </c>
      <c r="AL80" s="77">
        <f t="shared" si="11"/>
        <v>0.25</v>
      </c>
    </row>
    <row r="81" spans="1:38" ht="30" x14ac:dyDescent="0.25">
      <c r="A81" s="81" t="s">
        <v>106</v>
      </c>
      <c r="D81" s="2">
        <v>0.63</v>
      </c>
      <c r="E81" s="4"/>
      <c r="X81" s="71">
        <v>0.76</v>
      </c>
      <c r="Y81" s="52">
        <v>0</v>
      </c>
      <c r="Z81" s="71">
        <f t="shared" si="6"/>
        <v>1</v>
      </c>
      <c r="AA81" s="45"/>
      <c r="AB81" s="74">
        <v>0.76</v>
      </c>
      <c r="AC81" s="75">
        <v>0</v>
      </c>
      <c r="AD81" s="74">
        <f t="shared" si="7"/>
        <v>1</v>
      </c>
      <c r="AE81" s="45"/>
      <c r="AF81" s="76">
        <v>0.76</v>
      </c>
      <c r="AG81" s="52">
        <f t="shared" si="8"/>
        <v>-13.010299956639811</v>
      </c>
      <c r="AH81" s="76">
        <f t="shared" si="9"/>
        <v>5.000000000000001E-2</v>
      </c>
      <c r="AJ81" s="77">
        <v>0.76</v>
      </c>
      <c r="AK81" s="52">
        <f t="shared" si="10"/>
        <v>-6.0205999132796233</v>
      </c>
      <c r="AL81" s="77">
        <f t="shared" si="11"/>
        <v>0.25</v>
      </c>
    </row>
    <row r="82" spans="1:38" x14ac:dyDescent="0.25">
      <c r="D82" s="5">
        <v>0.64</v>
      </c>
      <c r="E82" s="4"/>
      <c r="X82" s="71">
        <v>0.77</v>
      </c>
      <c r="Y82" s="52">
        <v>0</v>
      </c>
      <c r="Z82" s="71">
        <f t="shared" si="6"/>
        <v>1</v>
      </c>
      <c r="AA82" s="45"/>
      <c r="AB82" s="74">
        <v>0.77</v>
      </c>
      <c r="AC82" s="75">
        <v>0</v>
      </c>
      <c r="AD82" s="74">
        <f t="shared" si="7"/>
        <v>1</v>
      </c>
      <c r="AE82" s="45"/>
      <c r="AF82" s="76">
        <v>0.77</v>
      </c>
      <c r="AG82" s="52">
        <f t="shared" si="8"/>
        <v>-13.010299956639811</v>
      </c>
      <c r="AH82" s="76">
        <f t="shared" si="9"/>
        <v>5.000000000000001E-2</v>
      </c>
      <c r="AJ82" s="77">
        <v>0.77</v>
      </c>
      <c r="AK82" s="52">
        <f t="shared" si="10"/>
        <v>-6.0205999132796233</v>
      </c>
      <c r="AL82" s="77">
        <f t="shared" si="11"/>
        <v>0.25</v>
      </c>
    </row>
    <row r="83" spans="1:38" x14ac:dyDescent="0.25">
      <c r="D83" s="2">
        <v>0.65</v>
      </c>
      <c r="E83" s="4"/>
      <c r="X83" s="71">
        <v>0.78</v>
      </c>
      <c r="Y83" s="52">
        <v>0</v>
      </c>
      <c r="Z83" s="71">
        <f t="shared" si="6"/>
        <v>1</v>
      </c>
      <c r="AA83" s="45"/>
      <c r="AB83" s="74">
        <v>0.78</v>
      </c>
      <c r="AC83" s="75">
        <v>0</v>
      </c>
      <c r="AD83" s="74">
        <f t="shared" si="7"/>
        <v>1</v>
      </c>
      <c r="AE83" s="45"/>
      <c r="AF83" s="76">
        <v>0.78</v>
      </c>
      <c r="AG83" s="52">
        <f t="shared" si="8"/>
        <v>-13.010299956639811</v>
      </c>
      <c r="AH83" s="76">
        <f t="shared" si="9"/>
        <v>5.000000000000001E-2</v>
      </c>
      <c r="AJ83" s="77">
        <v>0.78</v>
      </c>
      <c r="AK83" s="52">
        <f t="shared" si="10"/>
        <v>-6.0205999132796233</v>
      </c>
      <c r="AL83" s="77">
        <f t="shared" si="11"/>
        <v>0.25</v>
      </c>
    </row>
    <row r="84" spans="1:38" x14ac:dyDescent="0.25">
      <c r="A84" s="89" t="s">
        <v>129</v>
      </c>
      <c r="D84" s="5">
        <v>0.66</v>
      </c>
      <c r="E84" s="4"/>
      <c r="X84" s="71">
        <v>0.79</v>
      </c>
      <c r="Y84" s="52">
        <v>0</v>
      </c>
      <c r="Z84" s="71">
        <f t="shared" si="6"/>
        <v>1</v>
      </c>
      <c r="AA84" s="45"/>
      <c r="AB84" s="74">
        <v>0.79</v>
      </c>
      <c r="AC84" s="75">
        <v>0</v>
      </c>
      <c r="AD84" s="74">
        <f t="shared" si="7"/>
        <v>1</v>
      </c>
      <c r="AE84" s="45"/>
      <c r="AF84" s="76">
        <v>0.79</v>
      </c>
      <c r="AG84" s="52">
        <f t="shared" si="8"/>
        <v>-13.010299956639811</v>
      </c>
      <c r="AH84" s="76">
        <f t="shared" si="9"/>
        <v>5.000000000000001E-2</v>
      </c>
      <c r="AJ84" s="77">
        <v>0.79</v>
      </c>
      <c r="AK84" s="52">
        <f t="shared" si="10"/>
        <v>-6.0205999132796233</v>
      </c>
      <c r="AL84" s="77">
        <f t="shared" si="11"/>
        <v>0.25</v>
      </c>
    </row>
    <row r="85" spans="1:38" x14ac:dyDescent="0.25">
      <c r="A85" t="s">
        <v>125</v>
      </c>
      <c r="D85" s="2">
        <v>0.67</v>
      </c>
      <c r="E85" s="4"/>
      <c r="X85" s="71">
        <v>0.8</v>
      </c>
      <c r="Y85" s="52">
        <v>0</v>
      </c>
      <c r="Z85" s="71">
        <f t="shared" si="6"/>
        <v>1</v>
      </c>
      <c r="AA85" s="45"/>
      <c r="AB85" s="74">
        <v>0.8</v>
      </c>
      <c r="AC85" s="75">
        <v>0</v>
      </c>
      <c r="AD85" s="74">
        <f t="shared" si="7"/>
        <v>1</v>
      </c>
      <c r="AE85" s="45"/>
      <c r="AF85" s="76">
        <v>0.8</v>
      </c>
      <c r="AG85" s="52">
        <f t="shared" si="8"/>
        <v>-13.010299956639811</v>
      </c>
      <c r="AH85" s="76">
        <f t="shared" si="9"/>
        <v>5.000000000000001E-2</v>
      </c>
      <c r="AJ85" s="77">
        <v>0.8</v>
      </c>
      <c r="AK85" s="52">
        <f t="shared" si="10"/>
        <v>-6.0205999132796233</v>
      </c>
      <c r="AL85" s="77">
        <f t="shared" si="11"/>
        <v>0.25</v>
      </c>
    </row>
    <row r="86" spans="1:38" x14ac:dyDescent="0.25">
      <c r="A86" t="s">
        <v>126</v>
      </c>
      <c r="D86" s="5">
        <v>0.68</v>
      </c>
      <c r="E86" s="4"/>
      <c r="X86" s="71">
        <v>0.81</v>
      </c>
      <c r="Y86" s="52">
        <v>0</v>
      </c>
      <c r="Z86" s="71">
        <f t="shared" si="6"/>
        <v>1</v>
      </c>
      <c r="AA86" s="45"/>
      <c r="AB86" s="74">
        <v>0.81</v>
      </c>
      <c r="AC86" s="75">
        <v>0</v>
      </c>
      <c r="AD86" s="74">
        <f t="shared" si="7"/>
        <v>1</v>
      </c>
      <c r="AE86" s="45"/>
      <c r="AF86" s="76">
        <v>0.81</v>
      </c>
      <c r="AG86" s="52">
        <f t="shared" si="8"/>
        <v>-13.010299956639811</v>
      </c>
      <c r="AH86" s="76">
        <f t="shared" si="9"/>
        <v>5.000000000000001E-2</v>
      </c>
      <c r="AJ86" s="77">
        <v>0.81</v>
      </c>
      <c r="AK86" s="52">
        <f t="shared" si="10"/>
        <v>-6.0205999132796233</v>
      </c>
      <c r="AL86" s="77">
        <f t="shared" si="11"/>
        <v>0.25</v>
      </c>
    </row>
    <row r="87" spans="1:38" x14ac:dyDescent="0.25">
      <c r="A87" t="s">
        <v>127</v>
      </c>
      <c r="D87" s="2">
        <v>0.69</v>
      </c>
      <c r="E87" s="4"/>
      <c r="X87" s="71">
        <v>0.82</v>
      </c>
      <c r="Y87" s="52">
        <v>0</v>
      </c>
      <c r="Z87" s="71">
        <f t="shared" si="6"/>
        <v>1</v>
      </c>
      <c r="AA87" s="45"/>
      <c r="AB87" s="74">
        <v>0.82</v>
      </c>
      <c r="AC87" s="75">
        <v>0</v>
      </c>
      <c r="AD87" s="74">
        <f t="shared" si="7"/>
        <v>1</v>
      </c>
      <c r="AE87" s="45"/>
      <c r="AF87" s="76">
        <v>0.82</v>
      </c>
      <c r="AG87" s="52">
        <f t="shared" si="8"/>
        <v>-13.010299956639811</v>
      </c>
      <c r="AH87" s="76">
        <f t="shared" si="9"/>
        <v>5.000000000000001E-2</v>
      </c>
      <c r="AJ87" s="77">
        <v>0.82</v>
      </c>
      <c r="AK87" s="52">
        <f t="shared" si="10"/>
        <v>-6.0205999132796233</v>
      </c>
      <c r="AL87" s="77">
        <f t="shared" si="11"/>
        <v>0.25</v>
      </c>
    </row>
    <row r="88" spans="1:38" x14ac:dyDescent="0.25">
      <c r="A88" t="s">
        <v>128</v>
      </c>
      <c r="D88" s="5">
        <v>0.7</v>
      </c>
      <c r="E88" s="4"/>
      <c r="X88" s="71">
        <v>0.83</v>
      </c>
      <c r="Y88" s="52">
        <v>0</v>
      </c>
      <c r="Z88" s="71">
        <f t="shared" si="6"/>
        <v>1</v>
      </c>
      <c r="AA88" s="45"/>
      <c r="AB88" s="74">
        <v>0.83</v>
      </c>
      <c r="AC88" s="75">
        <v>0</v>
      </c>
      <c r="AD88" s="74">
        <f t="shared" si="7"/>
        <v>1</v>
      </c>
      <c r="AE88" s="45"/>
      <c r="AF88" s="76">
        <v>0.83</v>
      </c>
      <c r="AG88" s="52">
        <f t="shared" si="8"/>
        <v>-13.010299956639811</v>
      </c>
      <c r="AH88" s="76">
        <f t="shared" si="9"/>
        <v>5.000000000000001E-2</v>
      </c>
      <c r="AJ88" s="77">
        <v>0.83</v>
      </c>
      <c r="AK88" s="52">
        <f t="shared" si="10"/>
        <v>-6.0205999132796233</v>
      </c>
      <c r="AL88" s="77">
        <f t="shared" si="11"/>
        <v>0.25</v>
      </c>
    </row>
    <row r="89" spans="1:38" x14ac:dyDescent="0.25">
      <c r="A89" t="s">
        <v>234</v>
      </c>
      <c r="D89" s="2">
        <v>0.71</v>
      </c>
      <c r="E89" s="4"/>
      <c r="X89" s="71">
        <v>0.84</v>
      </c>
      <c r="Y89" s="52">
        <v>0</v>
      </c>
      <c r="Z89" s="71">
        <f t="shared" si="6"/>
        <v>1</v>
      </c>
      <c r="AA89" s="45"/>
      <c r="AB89" s="74">
        <v>0.84</v>
      </c>
      <c r="AC89" s="75">
        <v>0</v>
      </c>
      <c r="AD89" s="74">
        <f t="shared" si="7"/>
        <v>1</v>
      </c>
      <c r="AE89" s="45"/>
      <c r="AF89" s="76">
        <v>0.84</v>
      </c>
      <c r="AG89" s="52">
        <f t="shared" si="8"/>
        <v>-13.010299956639811</v>
      </c>
      <c r="AH89" s="76">
        <f t="shared" si="9"/>
        <v>5.000000000000001E-2</v>
      </c>
      <c r="AJ89" s="77">
        <v>0.84</v>
      </c>
      <c r="AK89" s="52">
        <f t="shared" si="10"/>
        <v>-6.0205999132796233</v>
      </c>
      <c r="AL89" s="77">
        <f t="shared" si="11"/>
        <v>0.25</v>
      </c>
    </row>
    <row r="90" spans="1:38" x14ac:dyDescent="0.25">
      <c r="D90" s="5">
        <v>0.72</v>
      </c>
      <c r="E90" s="4"/>
      <c r="X90" s="71">
        <v>0.85</v>
      </c>
      <c r="Y90" s="52">
        <v>0</v>
      </c>
      <c r="Z90" s="71">
        <f t="shared" si="6"/>
        <v>1</v>
      </c>
      <c r="AA90" s="45"/>
      <c r="AB90" s="74">
        <v>0.85</v>
      </c>
      <c r="AC90" s="75">
        <v>0</v>
      </c>
      <c r="AD90" s="74">
        <f t="shared" si="7"/>
        <v>1</v>
      </c>
      <c r="AE90" s="45"/>
      <c r="AF90" s="76">
        <v>0.85</v>
      </c>
      <c r="AG90" s="52">
        <f t="shared" si="8"/>
        <v>-13.010299956639811</v>
      </c>
      <c r="AH90" s="76">
        <f t="shared" si="9"/>
        <v>5.000000000000001E-2</v>
      </c>
      <c r="AJ90" s="77">
        <v>0.85</v>
      </c>
      <c r="AK90" s="52">
        <f t="shared" si="10"/>
        <v>-6.0205999132796233</v>
      </c>
      <c r="AL90" s="77">
        <f t="shared" si="11"/>
        <v>0.25</v>
      </c>
    </row>
    <row r="91" spans="1:38" x14ac:dyDescent="0.25">
      <c r="D91" s="2">
        <v>0.73</v>
      </c>
      <c r="E91" s="4"/>
      <c r="X91" s="71">
        <v>0.86</v>
      </c>
      <c r="Y91" s="52">
        <v>0</v>
      </c>
      <c r="Z91" s="71">
        <f t="shared" si="6"/>
        <v>1</v>
      </c>
      <c r="AA91" s="45"/>
      <c r="AB91" s="74">
        <v>0.86</v>
      </c>
      <c r="AC91" s="75">
        <v>0</v>
      </c>
      <c r="AD91" s="74">
        <f t="shared" si="7"/>
        <v>1</v>
      </c>
      <c r="AE91" s="45"/>
      <c r="AF91" s="76">
        <v>0.86</v>
      </c>
      <c r="AG91" s="52">
        <f t="shared" si="8"/>
        <v>-13.010299956639811</v>
      </c>
      <c r="AH91" s="76">
        <f t="shared" si="9"/>
        <v>5.000000000000001E-2</v>
      </c>
      <c r="AJ91" s="77">
        <v>0.86</v>
      </c>
      <c r="AK91" s="52">
        <f t="shared" si="10"/>
        <v>-6.0205999132796233</v>
      </c>
      <c r="AL91" s="77">
        <f t="shared" si="11"/>
        <v>0.25</v>
      </c>
    </row>
    <row r="92" spans="1:38" x14ac:dyDescent="0.25">
      <c r="D92" s="5">
        <v>0.74</v>
      </c>
      <c r="E92" s="4"/>
      <c r="X92" s="71">
        <v>0.87</v>
      </c>
      <c r="Y92" s="52">
        <v>0</v>
      </c>
      <c r="Z92" s="71">
        <f t="shared" si="6"/>
        <v>1</v>
      </c>
      <c r="AA92" s="45"/>
      <c r="AB92" s="74">
        <v>0.87</v>
      </c>
      <c r="AC92" s="75">
        <v>0</v>
      </c>
      <c r="AD92" s="74">
        <f t="shared" si="7"/>
        <v>1</v>
      </c>
      <c r="AE92" s="45"/>
      <c r="AF92" s="76">
        <v>0.87</v>
      </c>
      <c r="AG92" s="52">
        <f t="shared" si="8"/>
        <v>-13.010299956639811</v>
      </c>
      <c r="AH92" s="76">
        <f t="shared" si="9"/>
        <v>5.000000000000001E-2</v>
      </c>
      <c r="AJ92" s="77">
        <v>0.87</v>
      </c>
      <c r="AK92" s="52">
        <f t="shared" si="10"/>
        <v>-6.0205999132796233</v>
      </c>
      <c r="AL92" s="77">
        <f t="shared" si="11"/>
        <v>0.25</v>
      </c>
    </row>
    <row r="93" spans="1:38" x14ac:dyDescent="0.25">
      <c r="A93" s="80" t="s">
        <v>153</v>
      </c>
      <c r="D93" s="2">
        <v>0.75</v>
      </c>
      <c r="E93" s="4"/>
      <c r="X93" s="71">
        <v>0.88</v>
      </c>
      <c r="Y93" s="52">
        <v>0</v>
      </c>
      <c r="Z93" s="71">
        <f t="shared" si="6"/>
        <v>1</v>
      </c>
      <c r="AA93" s="45"/>
      <c r="AB93" s="74">
        <v>0.88</v>
      </c>
      <c r="AC93" s="75">
        <v>0</v>
      </c>
      <c r="AD93" s="74">
        <f t="shared" si="7"/>
        <v>1</v>
      </c>
      <c r="AE93" s="45"/>
      <c r="AF93" s="76">
        <v>0.88</v>
      </c>
      <c r="AG93" s="52">
        <f t="shared" si="8"/>
        <v>-13.010299956639811</v>
      </c>
      <c r="AH93" s="76">
        <f t="shared" si="9"/>
        <v>5.000000000000001E-2</v>
      </c>
      <c r="AJ93" s="77">
        <v>0.88</v>
      </c>
      <c r="AK93" s="52">
        <f t="shared" si="10"/>
        <v>-6.0205999132796233</v>
      </c>
      <c r="AL93" s="77">
        <f t="shared" si="11"/>
        <v>0.25</v>
      </c>
    </row>
    <row r="94" spans="1:38" x14ac:dyDescent="0.25">
      <c r="A94" s="95" t="s">
        <v>149</v>
      </c>
      <c r="B94" t="s">
        <v>154</v>
      </c>
      <c r="D94" s="5">
        <v>0.76</v>
      </c>
      <c r="E94" s="4"/>
      <c r="X94" s="71">
        <v>0.89</v>
      </c>
      <c r="Y94" s="52">
        <v>0</v>
      </c>
      <c r="Z94" s="71">
        <f t="shared" si="6"/>
        <v>1</v>
      </c>
      <c r="AA94" s="45"/>
      <c r="AB94" s="74">
        <v>0.89</v>
      </c>
      <c r="AC94" s="75">
        <v>0</v>
      </c>
      <c r="AD94" s="74">
        <f t="shared" si="7"/>
        <v>1</v>
      </c>
      <c r="AE94" s="45"/>
      <c r="AF94" s="76">
        <v>0.89</v>
      </c>
      <c r="AG94" s="52">
        <f t="shared" si="8"/>
        <v>-13.010299956639811</v>
      </c>
      <c r="AH94" s="76">
        <f t="shared" si="9"/>
        <v>5.000000000000001E-2</v>
      </c>
      <c r="AJ94" s="77">
        <v>0.89</v>
      </c>
      <c r="AK94" s="52">
        <f t="shared" si="10"/>
        <v>-6.0205999132796233</v>
      </c>
      <c r="AL94" s="77">
        <f t="shared" si="11"/>
        <v>0.25</v>
      </c>
    </row>
    <row r="95" spans="1:38" x14ac:dyDescent="0.25">
      <c r="A95" s="95" t="s">
        <v>151</v>
      </c>
      <c r="B95" t="s">
        <v>155</v>
      </c>
      <c r="D95" s="2">
        <v>0.77</v>
      </c>
      <c r="E95" s="4"/>
      <c r="X95" s="71">
        <v>0.9</v>
      </c>
      <c r="Y95" s="52">
        <v>0</v>
      </c>
      <c r="Z95" s="71">
        <f t="shared" si="6"/>
        <v>1</v>
      </c>
      <c r="AA95" s="45"/>
      <c r="AB95" s="74">
        <v>0.9</v>
      </c>
      <c r="AC95" s="75">
        <v>0</v>
      </c>
      <c r="AD95" s="74">
        <f t="shared" si="7"/>
        <v>1</v>
      </c>
      <c r="AE95" s="45"/>
      <c r="AF95" s="76">
        <v>0.9</v>
      </c>
      <c r="AG95" s="52">
        <f t="shared" si="8"/>
        <v>-13.010299956639811</v>
      </c>
      <c r="AH95" s="76">
        <f t="shared" si="9"/>
        <v>5.000000000000001E-2</v>
      </c>
      <c r="AJ95" s="77">
        <v>0.9</v>
      </c>
      <c r="AK95" s="52">
        <f t="shared" si="10"/>
        <v>-6.0205999132796233</v>
      </c>
      <c r="AL95" s="77">
        <f t="shared" si="11"/>
        <v>0.25</v>
      </c>
    </row>
    <row r="96" spans="1:38" x14ac:dyDescent="0.25">
      <c r="A96" s="95" t="s">
        <v>150</v>
      </c>
      <c r="B96" t="s">
        <v>156</v>
      </c>
      <c r="D96" s="5">
        <v>0.78</v>
      </c>
      <c r="E96" s="4"/>
      <c r="X96" s="71">
        <v>0.91</v>
      </c>
      <c r="Y96" s="52">
        <v>0</v>
      </c>
      <c r="Z96" s="71">
        <f t="shared" si="6"/>
        <v>1</v>
      </c>
      <c r="AA96" s="45"/>
      <c r="AB96" s="74">
        <v>0.91</v>
      </c>
      <c r="AC96" s="75">
        <v>0</v>
      </c>
      <c r="AD96" s="74">
        <f t="shared" si="7"/>
        <v>1</v>
      </c>
      <c r="AE96" s="45"/>
      <c r="AF96" s="76">
        <v>0.91</v>
      </c>
      <c r="AG96" s="52">
        <f t="shared" si="8"/>
        <v>-13.010299956639811</v>
      </c>
      <c r="AH96" s="76">
        <f t="shared" si="9"/>
        <v>5.000000000000001E-2</v>
      </c>
      <c r="AJ96" s="77">
        <v>0.91</v>
      </c>
      <c r="AK96" s="52">
        <f t="shared" si="10"/>
        <v>-6.0205999132796233</v>
      </c>
      <c r="AL96" s="77">
        <f t="shared" si="11"/>
        <v>0.25</v>
      </c>
    </row>
    <row r="97" spans="1:38" x14ac:dyDescent="0.25">
      <c r="A97" s="95" t="s">
        <v>152</v>
      </c>
      <c r="B97" t="s">
        <v>157</v>
      </c>
      <c r="D97" s="2">
        <v>0.79</v>
      </c>
      <c r="E97" s="4"/>
      <c r="X97" s="71">
        <v>0.92</v>
      </c>
      <c r="Y97" s="52">
        <v>0</v>
      </c>
      <c r="Z97" s="71">
        <f t="shared" si="6"/>
        <v>1</v>
      </c>
      <c r="AA97" s="45"/>
      <c r="AB97" s="74">
        <v>0.92</v>
      </c>
      <c r="AC97" s="75">
        <v>0</v>
      </c>
      <c r="AD97" s="74">
        <f t="shared" si="7"/>
        <v>1</v>
      </c>
      <c r="AE97" s="45"/>
      <c r="AF97" s="76">
        <v>0.92</v>
      </c>
      <c r="AG97" s="52">
        <f t="shared" si="8"/>
        <v>-13.010299956639811</v>
      </c>
      <c r="AH97" s="76">
        <f t="shared" si="9"/>
        <v>5.000000000000001E-2</v>
      </c>
      <c r="AJ97" s="77">
        <v>0.92</v>
      </c>
      <c r="AK97" s="52">
        <f t="shared" si="10"/>
        <v>-6.0205999132796233</v>
      </c>
      <c r="AL97" s="77">
        <f t="shared" si="11"/>
        <v>0.25</v>
      </c>
    </row>
    <row r="98" spans="1:38" x14ac:dyDescent="0.25">
      <c r="D98" s="5">
        <v>0.8</v>
      </c>
      <c r="E98" s="4"/>
      <c r="X98" s="71">
        <v>0.93</v>
      </c>
      <c r="Y98" s="52">
        <v>0</v>
      </c>
      <c r="Z98" s="71">
        <f t="shared" si="6"/>
        <v>1</v>
      </c>
      <c r="AA98" s="45"/>
      <c r="AB98" s="74">
        <v>0.93</v>
      </c>
      <c r="AC98" s="75">
        <v>0</v>
      </c>
      <c r="AD98" s="74">
        <f t="shared" si="7"/>
        <v>1</v>
      </c>
      <c r="AE98" s="45"/>
      <c r="AF98" s="76">
        <v>0.93</v>
      </c>
      <c r="AG98" s="52">
        <f t="shared" si="8"/>
        <v>-13.010299956639811</v>
      </c>
      <c r="AH98" s="76">
        <f t="shared" si="9"/>
        <v>5.000000000000001E-2</v>
      </c>
      <c r="AJ98" s="77">
        <v>0.93</v>
      </c>
      <c r="AK98" s="52">
        <f t="shared" si="10"/>
        <v>-6.0205999132796233</v>
      </c>
      <c r="AL98" s="77">
        <f t="shared" si="11"/>
        <v>0.25</v>
      </c>
    </row>
    <row r="99" spans="1:38" x14ac:dyDescent="0.25">
      <c r="D99" s="2">
        <v>0.81</v>
      </c>
      <c r="E99" s="4"/>
      <c r="X99" s="71">
        <v>0.94</v>
      </c>
      <c r="Y99" s="52">
        <v>0</v>
      </c>
      <c r="Z99" s="71">
        <f t="shared" si="6"/>
        <v>1</v>
      </c>
      <c r="AA99" s="45"/>
      <c r="AB99" s="74">
        <v>0.94</v>
      </c>
      <c r="AC99" s="75">
        <v>0</v>
      </c>
      <c r="AD99" s="74">
        <f t="shared" si="7"/>
        <v>1</v>
      </c>
      <c r="AE99" s="45"/>
      <c r="AF99" s="76">
        <v>0.94</v>
      </c>
      <c r="AG99" s="52">
        <f t="shared" si="8"/>
        <v>-13.010299956639811</v>
      </c>
      <c r="AH99" s="76">
        <f t="shared" si="9"/>
        <v>5.000000000000001E-2</v>
      </c>
      <c r="AJ99" s="77">
        <v>0.94</v>
      </c>
      <c r="AK99" s="52">
        <f t="shared" si="10"/>
        <v>-6.0205999132796233</v>
      </c>
      <c r="AL99" s="77">
        <f t="shared" si="11"/>
        <v>0.25</v>
      </c>
    </row>
    <row r="100" spans="1:38" x14ac:dyDescent="0.25">
      <c r="D100" s="5">
        <v>0.82</v>
      </c>
      <c r="E100" s="4"/>
      <c r="X100" s="71">
        <v>0.95</v>
      </c>
      <c r="Y100" s="52">
        <v>0</v>
      </c>
      <c r="Z100" s="71">
        <f t="shared" si="6"/>
        <v>1</v>
      </c>
      <c r="AA100" s="45"/>
      <c r="AB100" s="74">
        <v>0.95</v>
      </c>
      <c r="AC100" s="75">
        <v>0</v>
      </c>
      <c r="AD100" s="74">
        <f t="shared" si="7"/>
        <v>1</v>
      </c>
      <c r="AE100" s="45"/>
      <c r="AF100" s="76">
        <v>0.95</v>
      </c>
      <c r="AG100" s="52">
        <f t="shared" si="8"/>
        <v>-13.010299956639811</v>
      </c>
      <c r="AH100" s="76">
        <f t="shared" si="9"/>
        <v>5.000000000000001E-2</v>
      </c>
      <c r="AJ100" s="77">
        <v>0.95</v>
      </c>
      <c r="AK100" s="52">
        <f t="shared" si="10"/>
        <v>-6.0205999132796233</v>
      </c>
      <c r="AL100" s="77">
        <f t="shared" si="11"/>
        <v>0.25</v>
      </c>
    </row>
    <row r="101" spans="1:38" x14ac:dyDescent="0.25">
      <c r="A101" s="79" t="s">
        <v>76</v>
      </c>
      <c r="D101" s="2">
        <v>0.83</v>
      </c>
      <c r="E101" s="4"/>
      <c r="X101" s="71">
        <v>0.96</v>
      </c>
      <c r="Y101" s="52">
        <v>0</v>
      </c>
      <c r="Z101" s="71">
        <f t="shared" si="6"/>
        <v>1</v>
      </c>
      <c r="AA101" s="45"/>
      <c r="AB101" s="74">
        <v>0.96</v>
      </c>
      <c r="AC101" s="75">
        <v>0</v>
      </c>
      <c r="AD101" s="74">
        <f t="shared" si="7"/>
        <v>1</v>
      </c>
      <c r="AE101" s="45"/>
      <c r="AF101" s="76">
        <v>0.96</v>
      </c>
      <c r="AG101" s="52">
        <f t="shared" si="8"/>
        <v>-13.010299956639811</v>
      </c>
      <c r="AH101" s="76">
        <f t="shared" si="9"/>
        <v>5.000000000000001E-2</v>
      </c>
      <c r="AJ101" s="77">
        <v>0.96</v>
      </c>
      <c r="AK101" s="52">
        <f t="shared" si="10"/>
        <v>-6.0205999132796233</v>
      </c>
      <c r="AL101" s="77">
        <f t="shared" si="11"/>
        <v>0.25</v>
      </c>
    </row>
    <row r="102" spans="1:38" x14ac:dyDescent="0.25">
      <c r="A102" t="s">
        <v>194</v>
      </c>
      <c r="D102" s="5">
        <v>0.84</v>
      </c>
      <c r="E102" s="4"/>
      <c r="X102" s="71">
        <v>0.97</v>
      </c>
      <c r="Y102" s="52">
        <v>0</v>
      </c>
      <c r="Z102" s="71">
        <f t="shared" si="6"/>
        <v>1</v>
      </c>
      <c r="AA102" s="45"/>
      <c r="AB102" s="74">
        <v>0.97</v>
      </c>
      <c r="AC102" s="75">
        <v>0</v>
      </c>
      <c r="AD102" s="74">
        <f t="shared" si="7"/>
        <v>1</v>
      </c>
      <c r="AE102" s="45"/>
      <c r="AF102" s="76">
        <v>0.97</v>
      </c>
      <c r="AG102" s="52">
        <f t="shared" si="8"/>
        <v>-13.010299956639811</v>
      </c>
      <c r="AH102" s="76">
        <f t="shared" si="9"/>
        <v>5.000000000000001E-2</v>
      </c>
      <c r="AJ102" s="77">
        <v>0.97</v>
      </c>
      <c r="AK102" s="52">
        <f t="shared" si="10"/>
        <v>-6.0205999132796233</v>
      </c>
      <c r="AL102" s="77">
        <f t="shared" si="11"/>
        <v>0.25</v>
      </c>
    </row>
    <row r="103" spans="1:38" x14ac:dyDescent="0.25">
      <c r="A103" t="s">
        <v>192</v>
      </c>
      <c r="D103" s="2">
        <v>0.85</v>
      </c>
      <c r="E103" s="4"/>
      <c r="X103" s="71">
        <v>0.98</v>
      </c>
      <c r="Y103" s="52">
        <v>0</v>
      </c>
      <c r="Z103" s="71">
        <f t="shared" si="6"/>
        <v>1</v>
      </c>
      <c r="AA103" s="45"/>
      <c r="AB103" s="74">
        <v>0.98</v>
      </c>
      <c r="AC103" s="75">
        <v>0</v>
      </c>
      <c r="AD103" s="74">
        <f t="shared" si="7"/>
        <v>1</v>
      </c>
      <c r="AE103" s="45"/>
      <c r="AF103" s="76">
        <v>0.98</v>
      </c>
      <c r="AG103" s="52">
        <f t="shared" si="8"/>
        <v>-13.010299956639811</v>
      </c>
      <c r="AH103" s="76">
        <f t="shared" si="9"/>
        <v>5.000000000000001E-2</v>
      </c>
      <c r="AJ103" s="77">
        <v>0.98</v>
      </c>
      <c r="AK103" s="52">
        <f t="shared" si="10"/>
        <v>-6.0205999132796233</v>
      </c>
      <c r="AL103" s="77">
        <f t="shared" si="11"/>
        <v>0.25</v>
      </c>
    </row>
    <row r="104" spans="1:38" x14ac:dyDescent="0.25">
      <c r="A104" t="s">
        <v>241</v>
      </c>
      <c r="D104" s="5">
        <v>0.86</v>
      </c>
      <c r="E104" s="4"/>
      <c r="X104" s="71">
        <v>0.99</v>
      </c>
      <c r="Y104" s="52">
        <v>0</v>
      </c>
      <c r="Z104" s="71">
        <f t="shared" si="6"/>
        <v>1</v>
      </c>
      <c r="AA104" s="45"/>
      <c r="AB104" s="74">
        <v>0.99</v>
      </c>
      <c r="AC104" s="75">
        <v>0</v>
      </c>
      <c r="AD104" s="74">
        <f t="shared" si="7"/>
        <v>1</v>
      </c>
      <c r="AE104" s="45"/>
      <c r="AF104" s="76">
        <v>0.99</v>
      </c>
      <c r="AG104" s="52">
        <f t="shared" si="8"/>
        <v>-13.010299956639811</v>
      </c>
      <c r="AH104" s="76">
        <f t="shared" si="9"/>
        <v>5.000000000000001E-2</v>
      </c>
      <c r="AJ104" s="77">
        <v>0.99</v>
      </c>
      <c r="AK104" s="52">
        <f t="shared" si="10"/>
        <v>-6.0205999132796233</v>
      </c>
      <c r="AL104" s="77">
        <f t="shared" si="11"/>
        <v>0.25</v>
      </c>
    </row>
    <row r="105" spans="1:38" x14ac:dyDescent="0.25">
      <c r="A105" t="s">
        <v>195</v>
      </c>
      <c r="D105" s="2">
        <v>0.87</v>
      </c>
      <c r="E105" s="4"/>
      <c r="X105" s="71">
        <v>1</v>
      </c>
      <c r="Y105" s="52">
        <v>0</v>
      </c>
      <c r="Z105" s="71">
        <f t="shared" si="6"/>
        <v>1</v>
      </c>
      <c r="AA105" s="45"/>
      <c r="AB105" s="74">
        <v>1</v>
      </c>
      <c r="AC105" s="75">
        <v>0</v>
      </c>
      <c r="AD105" s="74">
        <f t="shared" si="7"/>
        <v>1</v>
      </c>
      <c r="AE105" s="45"/>
      <c r="AF105" s="76">
        <v>1</v>
      </c>
      <c r="AG105" s="52">
        <f t="shared" si="8"/>
        <v>-13.010299956639811</v>
      </c>
      <c r="AH105" s="76">
        <f t="shared" si="9"/>
        <v>5.000000000000001E-2</v>
      </c>
      <c r="AJ105" s="77">
        <v>1</v>
      </c>
      <c r="AK105" s="52">
        <f t="shared" si="10"/>
        <v>-6.0205999132796233</v>
      </c>
      <c r="AL105" s="77">
        <f t="shared" si="11"/>
        <v>0.25</v>
      </c>
    </row>
    <row r="106" spans="1:38" x14ac:dyDescent="0.25">
      <c r="A106" t="s">
        <v>193</v>
      </c>
      <c r="D106" s="5">
        <v>0.88</v>
      </c>
      <c r="E106" s="4"/>
      <c r="X106" s="71">
        <v>1.01</v>
      </c>
      <c r="Y106" s="52">
        <v>0</v>
      </c>
      <c r="Z106" s="71">
        <f t="shared" si="6"/>
        <v>1</v>
      </c>
      <c r="AA106" s="45"/>
      <c r="AB106" s="74">
        <v>1.01</v>
      </c>
      <c r="AC106" s="75">
        <v>0</v>
      </c>
      <c r="AD106" s="74">
        <f t="shared" si="7"/>
        <v>1</v>
      </c>
      <c r="AE106" s="45"/>
      <c r="AF106" s="76">
        <v>1.01</v>
      </c>
      <c r="AG106" s="52">
        <f t="shared" si="8"/>
        <v>-13.010299956639811</v>
      </c>
      <c r="AH106" s="76">
        <f t="shared" si="9"/>
        <v>5.000000000000001E-2</v>
      </c>
      <c r="AJ106" s="77">
        <v>1.01</v>
      </c>
      <c r="AK106" s="52">
        <f t="shared" si="10"/>
        <v>-6.0205999132796233</v>
      </c>
      <c r="AL106" s="77">
        <f t="shared" si="11"/>
        <v>0.25</v>
      </c>
    </row>
    <row r="107" spans="1:38" x14ac:dyDescent="0.25">
      <c r="A107" t="s">
        <v>77</v>
      </c>
      <c r="D107" s="2">
        <v>0.89</v>
      </c>
      <c r="E107" s="4"/>
      <c r="X107" s="71">
        <v>1.02</v>
      </c>
      <c r="Y107" s="52">
        <v>0</v>
      </c>
      <c r="Z107" s="71">
        <f t="shared" si="6"/>
        <v>1</v>
      </c>
      <c r="AA107" s="45"/>
      <c r="AB107" s="74">
        <v>1.02</v>
      </c>
      <c r="AC107" s="75">
        <v>0</v>
      </c>
      <c r="AD107" s="74">
        <f t="shared" si="7"/>
        <v>1</v>
      </c>
      <c r="AE107" s="45"/>
      <c r="AF107" s="76">
        <v>1.02</v>
      </c>
      <c r="AG107" s="52">
        <f t="shared" si="8"/>
        <v>-13.010299956639811</v>
      </c>
      <c r="AH107" s="76">
        <f t="shared" si="9"/>
        <v>5.000000000000001E-2</v>
      </c>
      <c r="AJ107" s="77">
        <v>1.02</v>
      </c>
      <c r="AK107" s="52">
        <f t="shared" si="10"/>
        <v>-6.0205999132796233</v>
      </c>
      <c r="AL107" s="77">
        <f t="shared" si="11"/>
        <v>0.25</v>
      </c>
    </row>
    <row r="108" spans="1:38" x14ac:dyDescent="0.25">
      <c r="A108" t="s">
        <v>78</v>
      </c>
      <c r="D108" s="5">
        <v>0.9</v>
      </c>
      <c r="E108" s="4"/>
      <c r="X108" s="71">
        <v>1.03</v>
      </c>
      <c r="Y108" s="52">
        <v>0</v>
      </c>
      <c r="Z108" s="71">
        <f t="shared" si="6"/>
        <v>1</v>
      </c>
      <c r="AA108" s="45"/>
      <c r="AB108" s="74">
        <v>1.03</v>
      </c>
      <c r="AC108" s="75">
        <v>0</v>
      </c>
      <c r="AD108" s="74">
        <f t="shared" si="7"/>
        <v>1</v>
      </c>
      <c r="AE108" s="45"/>
      <c r="AF108" s="76">
        <v>1.03</v>
      </c>
      <c r="AG108" s="52">
        <f t="shared" si="8"/>
        <v>-13.010299956639811</v>
      </c>
      <c r="AH108" s="76">
        <f t="shared" si="9"/>
        <v>5.000000000000001E-2</v>
      </c>
      <c r="AJ108" s="77">
        <v>1.03</v>
      </c>
      <c r="AK108" s="52">
        <f t="shared" si="10"/>
        <v>-6.0205999132796233</v>
      </c>
      <c r="AL108" s="77">
        <f t="shared" si="11"/>
        <v>0.25</v>
      </c>
    </row>
    <row r="109" spans="1:38" x14ac:dyDescent="0.25">
      <c r="A109" t="s">
        <v>79</v>
      </c>
      <c r="D109" s="2">
        <v>0.91</v>
      </c>
      <c r="E109" s="4"/>
      <c r="X109" s="71">
        <v>1.04</v>
      </c>
      <c r="Y109" s="52">
        <v>0</v>
      </c>
      <c r="Z109" s="71">
        <f t="shared" si="6"/>
        <v>1</v>
      </c>
      <c r="AA109" s="45"/>
      <c r="AB109" s="74">
        <v>1.04</v>
      </c>
      <c r="AC109" s="75">
        <v>0</v>
      </c>
      <c r="AD109" s="74">
        <f t="shared" si="7"/>
        <v>1</v>
      </c>
      <c r="AE109" s="45"/>
      <c r="AF109" s="76">
        <v>1.04</v>
      </c>
      <c r="AG109" s="52">
        <f t="shared" si="8"/>
        <v>-13.010299956639811</v>
      </c>
      <c r="AH109" s="76">
        <f t="shared" si="9"/>
        <v>5.000000000000001E-2</v>
      </c>
      <c r="AJ109" s="77">
        <v>1.04</v>
      </c>
      <c r="AK109" s="52">
        <f t="shared" si="10"/>
        <v>-6.0205999132796233</v>
      </c>
      <c r="AL109" s="77">
        <f t="shared" si="11"/>
        <v>0.25</v>
      </c>
    </row>
    <row r="110" spans="1:38" x14ac:dyDescent="0.25">
      <c r="A110" t="s">
        <v>80</v>
      </c>
      <c r="D110" s="5">
        <v>0.92</v>
      </c>
      <c r="E110" s="4"/>
      <c r="X110" s="71">
        <v>1.05</v>
      </c>
      <c r="Y110" s="52">
        <v>0</v>
      </c>
      <c r="Z110" s="71">
        <f t="shared" si="6"/>
        <v>1</v>
      </c>
      <c r="AA110" s="45"/>
      <c r="AB110" s="74">
        <v>1.05</v>
      </c>
      <c r="AC110" s="75">
        <v>0</v>
      </c>
      <c r="AD110" s="74">
        <f t="shared" si="7"/>
        <v>1</v>
      </c>
      <c r="AE110" s="45"/>
      <c r="AF110" s="76">
        <v>1.05</v>
      </c>
      <c r="AG110" s="52">
        <f t="shared" si="8"/>
        <v>-13.010299956639811</v>
      </c>
      <c r="AH110" s="76">
        <f t="shared" si="9"/>
        <v>5.000000000000001E-2</v>
      </c>
      <c r="AJ110" s="77">
        <v>1.05</v>
      </c>
      <c r="AK110" s="52">
        <f t="shared" si="10"/>
        <v>-6.0205999132796233</v>
      </c>
      <c r="AL110" s="77">
        <f t="shared" si="11"/>
        <v>0.25</v>
      </c>
    </row>
    <row r="111" spans="1:38" x14ac:dyDescent="0.25">
      <c r="A111" t="s">
        <v>81</v>
      </c>
      <c r="D111" s="2">
        <v>0.93</v>
      </c>
      <c r="E111" s="4"/>
      <c r="X111" s="71">
        <v>1.06</v>
      </c>
      <c r="Y111" s="52">
        <v>0</v>
      </c>
      <c r="Z111" s="71">
        <f t="shared" si="6"/>
        <v>1</v>
      </c>
      <c r="AA111" s="45"/>
      <c r="AB111" s="74">
        <v>1.06</v>
      </c>
      <c r="AC111" s="75">
        <v>0</v>
      </c>
      <c r="AD111" s="74">
        <f t="shared" si="7"/>
        <v>1</v>
      </c>
      <c r="AE111" s="45"/>
      <c r="AF111" s="76">
        <v>1.06</v>
      </c>
      <c r="AG111" s="52">
        <f t="shared" si="8"/>
        <v>-13.010299956639811</v>
      </c>
      <c r="AH111" s="76">
        <f t="shared" si="9"/>
        <v>5.000000000000001E-2</v>
      </c>
      <c r="AJ111" s="77">
        <v>1.06</v>
      </c>
      <c r="AK111" s="52">
        <f t="shared" si="10"/>
        <v>-6.0205999132796233</v>
      </c>
      <c r="AL111" s="77">
        <f t="shared" si="11"/>
        <v>0.25</v>
      </c>
    </row>
    <row r="112" spans="1:38" x14ac:dyDescent="0.25">
      <c r="D112" s="5">
        <v>0.94</v>
      </c>
      <c r="E112" s="4"/>
      <c r="X112" s="71">
        <v>1.07</v>
      </c>
      <c r="Y112" s="52">
        <v>0</v>
      </c>
      <c r="Z112" s="71">
        <f t="shared" si="6"/>
        <v>1</v>
      </c>
      <c r="AA112" s="45"/>
      <c r="AB112" s="74">
        <v>1.07</v>
      </c>
      <c r="AC112" s="75">
        <v>0</v>
      </c>
      <c r="AD112" s="74">
        <f t="shared" si="7"/>
        <v>1</v>
      </c>
      <c r="AE112" s="45"/>
      <c r="AF112" s="76">
        <v>1.07</v>
      </c>
      <c r="AG112" s="52">
        <f t="shared" si="8"/>
        <v>-13.010299956639811</v>
      </c>
      <c r="AH112" s="76">
        <f t="shared" si="9"/>
        <v>5.000000000000001E-2</v>
      </c>
      <c r="AJ112" s="77">
        <v>1.07</v>
      </c>
      <c r="AK112" s="52">
        <f t="shared" si="10"/>
        <v>-6.0205999132796233</v>
      </c>
      <c r="AL112" s="77">
        <f t="shared" si="11"/>
        <v>0.25</v>
      </c>
    </row>
    <row r="113" spans="4:38" x14ac:dyDescent="0.25">
      <c r="D113" s="2">
        <v>0.95</v>
      </c>
      <c r="E113" s="4"/>
      <c r="X113" s="71">
        <v>1.08</v>
      </c>
      <c r="Y113" s="52">
        <v>0</v>
      </c>
      <c r="Z113" s="71">
        <f t="shared" si="6"/>
        <v>1</v>
      </c>
      <c r="AA113" s="45"/>
      <c r="AB113" s="74">
        <v>1.08</v>
      </c>
      <c r="AC113" s="75">
        <v>0</v>
      </c>
      <c r="AD113" s="74">
        <f t="shared" si="7"/>
        <v>1</v>
      </c>
      <c r="AE113" s="45"/>
      <c r="AF113" s="76">
        <v>1.08</v>
      </c>
      <c r="AG113" s="52">
        <f t="shared" si="8"/>
        <v>-13.010299956639811</v>
      </c>
      <c r="AH113" s="76">
        <f t="shared" si="9"/>
        <v>5.000000000000001E-2</v>
      </c>
      <c r="AJ113" s="77">
        <v>1.08</v>
      </c>
      <c r="AK113" s="52">
        <f t="shared" si="10"/>
        <v>-6.0205999132796233</v>
      </c>
      <c r="AL113" s="77">
        <f t="shared" si="11"/>
        <v>0.25</v>
      </c>
    </row>
    <row r="114" spans="4:38" x14ac:dyDescent="0.25">
      <c r="D114" s="5">
        <v>0.96</v>
      </c>
      <c r="E114" s="4"/>
      <c r="X114" s="71">
        <v>1.0900000000000001</v>
      </c>
      <c r="Y114" s="52">
        <v>0</v>
      </c>
      <c r="Z114" s="71">
        <f t="shared" si="6"/>
        <v>1</v>
      </c>
      <c r="AA114" s="45"/>
      <c r="AB114" s="74">
        <v>1.0900000000000001</v>
      </c>
      <c r="AC114" s="75">
        <v>0</v>
      </c>
      <c r="AD114" s="74">
        <f t="shared" si="7"/>
        <v>1</v>
      </c>
      <c r="AE114" s="45"/>
      <c r="AF114" s="76">
        <v>1.0900000000000001</v>
      </c>
      <c r="AG114" s="52">
        <f t="shared" si="8"/>
        <v>-13.010299956639811</v>
      </c>
      <c r="AH114" s="76">
        <f t="shared" si="9"/>
        <v>5.000000000000001E-2</v>
      </c>
      <c r="AJ114" s="77">
        <v>1.0900000000000001</v>
      </c>
      <c r="AK114" s="52">
        <f t="shared" si="10"/>
        <v>-6.0205999132796233</v>
      </c>
      <c r="AL114" s="77">
        <f t="shared" si="11"/>
        <v>0.25</v>
      </c>
    </row>
    <row r="115" spans="4:38" x14ac:dyDescent="0.25">
      <c r="D115" s="2">
        <v>0.97</v>
      </c>
      <c r="E115" s="4"/>
      <c r="X115" s="71">
        <v>1.1000000000000001</v>
      </c>
      <c r="Y115" s="52">
        <v>0</v>
      </c>
      <c r="Z115" s="71">
        <f t="shared" si="6"/>
        <v>1</v>
      </c>
      <c r="AA115" s="45"/>
      <c r="AB115" s="74">
        <v>1.1000000000000001</v>
      </c>
      <c r="AC115" s="75">
        <v>0</v>
      </c>
      <c r="AD115" s="74">
        <f t="shared" si="7"/>
        <v>1</v>
      </c>
      <c r="AE115" s="45"/>
      <c r="AF115" s="76">
        <v>1.1000000000000001</v>
      </c>
      <c r="AG115" s="52">
        <f t="shared" si="8"/>
        <v>-13.010299956639811</v>
      </c>
      <c r="AH115" s="76">
        <f t="shared" si="9"/>
        <v>5.000000000000001E-2</v>
      </c>
      <c r="AJ115" s="77">
        <v>1.1000000000000001</v>
      </c>
      <c r="AK115" s="52">
        <f t="shared" si="10"/>
        <v>-6.0205999132796233</v>
      </c>
      <c r="AL115" s="77">
        <f t="shared" si="11"/>
        <v>0.25</v>
      </c>
    </row>
    <row r="116" spans="4:38" x14ac:dyDescent="0.25">
      <c r="D116" s="5">
        <v>0.98</v>
      </c>
      <c r="E116" s="4"/>
      <c r="X116" s="71">
        <v>1.1100000000000001</v>
      </c>
      <c r="Y116" s="52">
        <v>0</v>
      </c>
      <c r="Z116" s="71">
        <f t="shared" si="6"/>
        <v>1</v>
      </c>
      <c r="AA116" s="45"/>
      <c r="AB116" s="74">
        <v>1.1100000000000001</v>
      </c>
      <c r="AC116" s="75">
        <v>0</v>
      </c>
      <c r="AD116" s="74">
        <f t="shared" si="7"/>
        <v>1</v>
      </c>
      <c r="AE116" s="45"/>
      <c r="AF116" s="76">
        <v>1.1100000000000001</v>
      </c>
      <c r="AG116" s="52">
        <f t="shared" si="8"/>
        <v>-13.010299956639811</v>
      </c>
      <c r="AH116" s="76">
        <f t="shared" si="9"/>
        <v>5.000000000000001E-2</v>
      </c>
      <c r="AJ116" s="77">
        <v>1.1100000000000001</v>
      </c>
      <c r="AK116" s="52">
        <f t="shared" si="10"/>
        <v>-6.0205999132796233</v>
      </c>
      <c r="AL116" s="77">
        <f t="shared" si="11"/>
        <v>0.25</v>
      </c>
    </row>
    <row r="117" spans="4:38" x14ac:dyDescent="0.25">
      <c r="D117" s="2">
        <v>0.99</v>
      </c>
      <c r="E117" s="4"/>
      <c r="X117" s="71">
        <v>1.1200000000000001</v>
      </c>
      <c r="Y117" s="52">
        <v>0</v>
      </c>
      <c r="Z117" s="71">
        <f t="shared" si="6"/>
        <v>1</v>
      </c>
      <c r="AA117" s="45"/>
      <c r="AB117" s="74">
        <v>1.1200000000000001</v>
      </c>
      <c r="AC117" s="75">
        <v>0</v>
      </c>
      <c r="AD117" s="74">
        <f t="shared" si="7"/>
        <v>1</v>
      </c>
      <c r="AE117" s="45"/>
      <c r="AF117" s="76">
        <v>1.1200000000000001</v>
      </c>
      <c r="AG117" s="52">
        <f t="shared" si="8"/>
        <v>-13.010299956639811</v>
      </c>
      <c r="AH117" s="76">
        <f t="shared" si="9"/>
        <v>5.000000000000001E-2</v>
      </c>
      <c r="AJ117" s="77">
        <v>1.1200000000000001</v>
      </c>
      <c r="AK117" s="52">
        <f t="shared" si="10"/>
        <v>-6.0205999132796233</v>
      </c>
      <c r="AL117" s="77">
        <f t="shared" si="11"/>
        <v>0.25</v>
      </c>
    </row>
    <row r="118" spans="4:38" x14ac:dyDescent="0.25">
      <c r="D118" s="5">
        <v>1</v>
      </c>
      <c r="E118" s="4"/>
      <c r="X118" s="71">
        <v>1.1299999999999999</v>
      </c>
      <c r="Y118" s="52">
        <v>0</v>
      </c>
      <c r="Z118" s="71">
        <f t="shared" si="6"/>
        <v>1</v>
      </c>
      <c r="AA118" s="45"/>
      <c r="AB118" s="74">
        <v>1.1299999999999999</v>
      </c>
      <c r="AC118" s="75">
        <v>0</v>
      </c>
      <c r="AD118" s="74">
        <f t="shared" si="7"/>
        <v>1</v>
      </c>
      <c r="AE118" s="45"/>
      <c r="AF118" s="76">
        <v>1.1299999999999999</v>
      </c>
      <c r="AG118" s="52">
        <f t="shared" si="8"/>
        <v>-13.010299956639811</v>
      </c>
      <c r="AH118" s="76">
        <f t="shared" si="9"/>
        <v>5.000000000000001E-2</v>
      </c>
      <c r="AJ118" s="77">
        <v>1.1299999999999999</v>
      </c>
      <c r="AK118" s="52">
        <f t="shared" si="10"/>
        <v>-6.0205999132796233</v>
      </c>
      <c r="AL118" s="77">
        <f t="shared" si="11"/>
        <v>0.25</v>
      </c>
    </row>
    <row r="119" spans="4:38" x14ac:dyDescent="0.25">
      <c r="D119" s="2">
        <v>1.01</v>
      </c>
      <c r="E119" s="4"/>
      <c r="X119" s="71">
        <v>1.1399999999999999</v>
      </c>
      <c r="Y119" s="52">
        <v>0</v>
      </c>
      <c r="Z119" s="71">
        <f t="shared" si="6"/>
        <v>1</v>
      </c>
      <c r="AA119" s="45"/>
      <c r="AB119" s="74">
        <v>1.1399999999999999</v>
      </c>
      <c r="AC119" s="75">
        <v>0</v>
      </c>
      <c r="AD119" s="74">
        <f t="shared" si="7"/>
        <v>1</v>
      </c>
      <c r="AE119" s="45"/>
      <c r="AF119" s="76">
        <v>1.1399999999999999</v>
      </c>
      <c r="AG119" s="52">
        <f t="shared" si="8"/>
        <v>-13.010299956639811</v>
      </c>
      <c r="AH119" s="76">
        <f t="shared" si="9"/>
        <v>5.000000000000001E-2</v>
      </c>
      <c r="AJ119" s="77">
        <v>1.1399999999999999</v>
      </c>
      <c r="AK119" s="52">
        <f t="shared" si="10"/>
        <v>-6.0205999132796233</v>
      </c>
      <c r="AL119" s="77">
        <f t="shared" si="11"/>
        <v>0.25</v>
      </c>
    </row>
    <row r="120" spans="4:38" x14ac:dyDescent="0.25">
      <c r="D120" s="5">
        <v>1.02</v>
      </c>
      <c r="E120" s="4"/>
      <c r="X120" s="71">
        <v>1.1499999999999999</v>
      </c>
      <c r="Y120" s="52">
        <v>0</v>
      </c>
      <c r="Z120" s="71">
        <f t="shared" si="6"/>
        <v>1</v>
      </c>
      <c r="AA120" s="45"/>
      <c r="AB120" s="74">
        <v>1.1499999999999999</v>
      </c>
      <c r="AC120" s="75">
        <v>0</v>
      </c>
      <c r="AD120" s="74">
        <f t="shared" si="7"/>
        <v>1</v>
      </c>
      <c r="AE120" s="45"/>
      <c r="AF120" s="76">
        <v>1.1499999999999999</v>
      </c>
      <c r="AG120" s="52">
        <f t="shared" si="8"/>
        <v>-13.010299956639811</v>
      </c>
      <c r="AH120" s="76">
        <f t="shared" si="9"/>
        <v>5.000000000000001E-2</v>
      </c>
      <c r="AJ120" s="77">
        <v>1.1499999999999999</v>
      </c>
      <c r="AK120" s="52">
        <f t="shared" si="10"/>
        <v>-6.0205999132796233</v>
      </c>
      <c r="AL120" s="77">
        <f t="shared" si="11"/>
        <v>0.25</v>
      </c>
    </row>
    <row r="121" spans="4:38" x14ac:dyDescent="0.25">
      <c r="D121" s="2">
        <v>1.03</v>
      </c>
      <c r="E121" s="4"/>
      <c r="X121" s="71">
        <v>1.1599999999999999</v>
      </c>
      <c r="Y121" s="52">
        <v>0</v>
      </c>
      <c r="Z121" s="71">
        <f t="shared" si="6"/>
        <v>1</v>
      </c>
      <c r="AA121" s="45"/>
      <c r="AB121" s="74">
        <v>1.1599999999999999</v>
      </c>
      <c r="AC121" s="75">
        <v>0</v>
      </c>
      <c r="AD121" s="74">
        <f t="shared" si="7"/>
        <v>1</v>
      </c>
      <c r="AE121" s="45"/>
      <c r="AF121" s="76">
        <v>1.1599999999999999</v>
      </c>
      <c r="AG121" s="52">
        <f t="shared" si="8"/>
        <v>-13.010299956639811</v>
      </c>
      <c r="AH121" s="76">
        <f t="shared" si="9"/>
        <v>5.000000000000001E-2</v>
      </c>
      <c r="AJ121" s="77">
        <v>1.1599999999999999</v>
      </c>
      <c r="AK121" s="52">
        <f t="shared" si="10"/>
        <v>-6.0205999132796233</v>
      </c>
      <c r="AL121" s="77">
        <f t="shared" si="11"/>
        <v>0.25</v>
      </c>
    </row>
    <row r="122" spans="4:38" x14ac:dyDescent="0.25">
      <c r="D122" s="5">
        <v>1.04</v>
      </c>
      <c r="E122" s="4"/>
      <c r="X122" s="71">
        <v>1.17</v>
      </c>
      <c r="Y122" s="52">
        <v>0</v>
      </c>
      <c r="Z122" s="71">
        <f t="shared" si="6"/>
        <v>1</v>
      </c>
      <c r="AA122" s="45"/>
      <c r="AB122" s="74">
        <v>1.17</v>
      </c>
      <c r="AC122" s="75">
        <v>0</v>
      </c>
      <c r="AD122" s="74">
        <f t="shared" si="7"/>
        <v>1</v>
      </c>
      <c r="AE122" s="45"/>
      <c r="AF122" s="76">
        <v>1.17</v>
      </c>
      <c r="AG122" s="52">
        <f t="shared" si="8"/>
        <v>-13.010299956639811</v>
      </c>
      <c r="AH122" s="76">
        <f t="shared" si="9"/>
        <v>5.000000000000001E-2</v>
      </c>
      <c r="AJ122" s="77">
        <v>1.17</v>
      </c>
      <c r="AK122" s="52">
        <f t="shared" si="10"/>
        <v>-6.0205999132796233</v>
      </c>
      <c r="AL122" s="77">
        <f t="shared" si="11"/>
        <v>0.25</v>
      </c>
    </row>
    <row r="123" spans="4:38" x14ac:dyDescent="0.25">
      <c r="D123" s="2">
        <v>1.05</v>
      </c>
      <c r="E123" s="4"/>
      <c r="X123" s="71">
        <v>1.18</v>
      </c>
      <c r="Y123" s="52">
        <v>0</v>
      </c>
      <c r="Z123" s="71">
        <f t="shared" si="6"/>
        <v>1</v>
      </c>
      <c r="AA123" s="45"/>
      <c r="AB123" s="74">
        <v>1.18</v>
      </c>
      <c r="AC123" s="75">
        <v>0</v>
      </c>
      <c r="AD123" s="74">
        <f t="shared" si="7"/>
        <v>1</v>
      </c>
      <c r="AE123" s="45"/>
      <c r="AF123" s="76">
        <v>1.18</v>
      </c>
      <c r="AG123" s="52">
        <f t="shared" si="8"/>
        <v>-13.010299956639811</v>
      </c>
      <c r="AH123" s="76">
        <f t="shared" si="9"/>
        <v>5.000000000000001E-2</v>
      </c>
      <c r="AJ123" s="77">
        <v>1.18</v>
      </c>
      <c r="AK123" s="52">
        <f t="shared" si="10"/>
        <v>-6.0205999132796233</v>
      </c>
      <c r="AL123" s="77">
        <f t="shared" si="11"/>
        <v>0.25</v>
      </c>
    </row>
    <row r="124" spans="4:38" x14ac:dyDescent="0.25">
      <c r="D124" s="5">
        <v>1.06</v>
      </c>
      <c r="E124" s="4"/>
      <c r="X124" s="71">
        <v>1.19</v>
      </c>
      <c r="Y124" s="52">
        <v>0</v>
      </c>
      <c r="Z124" s="71">
        <f t="shared" si="6"/>
        <v>1</v>
      </c>
      <c r="AA124" s="45"/>
      <c r="AB124" s="74">
        <v>1.19</v>
      </c>
      <c r="AC124" s="75">
        <v>0</v>
      </c>
      <c r="AD124" s="74">
        <f t="shared" si="7"/>
        <v>1</v>
      </c>
      <c r="AE124" s="45"/>
      <c r="AF124" s="76">
        <v>1.19</v>
      </c>
      <c r="AG124" s="52">
        <f t="shared" si="8"/>
        <v>-13.010299956639811</v>
      </c>
      <c r="AH124" s="76">
        <f t="shared" si="9"/>
        <v>5.000000000000001E-2</v>
      </c>
      <c r="AJ124" s="77">
        <v>1.19</v>
      </c>
      <c r="AK124" s="52">
        <f t="shared" si="10"/>
        <v>-6.0205999132796233</v>
      </c>
      <c r="AL124" s="77">
        <f t="shared" si="11"/>
        <v>0.25</v>
      </c>
    </row>
    <row r="125" spans="4:38" x14ac:dyDescent="0.25">
      <c r="D125" s="2">
        <v>1.07</v>
      </c>
      <c r="E125" s="4"/>
      <c r="X125" s="71">
        <v>1.2</v>
      </c>
      <c r="Y125" s="52">
        <v>0</v>
      </c>
      <c r="Z125" s="71">
        <f t="shared" si="6"/>
        <v>1</v>
      </c>
      <c r="AA125" s="45"/>
      <c r="AB125" s="74">
        <v>1.2</v>
      </c>
      <c r="AC125" s="75">
        <v>0</v>
      </c>
      <c r="AD125" s="74">
        <f t="shared" si="7"/>
        <v>1</v>
      </c>
      <c r="AE125" s="45"/>
      <c r="AF125" s="76">
        <v>1.2</v>
      </c>
      <c r="AG125" s="52">
        <f t="shared" si="8"/>
        <v>-13.010299956639811</v>
      </c>
      <c r="AH125" s="76">
        <f t="shared" si="9"/>
        <v>5.000000000000001E-2</v>
      </c>
      <c r="AJ125" s="77">
        <v>1.2</v>
      </c>
      <c r="AK125" s="52">
        <f t="shared" si="10"/>
        <v>-6.0205999132796233</v>
      </c>
      <c r="AL125" s="77">
        <f t="shared" si="11"/>
        <v>0.25</v>
      </c>
    </row>
    <row r="126" spans="4:38" x14ac:dyDescent="0.25">
      <c r="D126" s="5">
        <v>1.08</v>
      </c>
      <c r="E126" s="4"/>
      <c r="X126" s="71">
        <v>1.21</v>
      </c>
      <c r="Y126" s="52">
        <v>0</v>
      </c>
      <c r="Z126" s="71">
        <f t="shared" si="6"/>
        <v>1</v>
      </c>
      <c r="AA126" s="45"/>
      <c r="AB126" s="74">
        <v>1.21</v>
      </c>
      <c r="AC126" s="75">
        <v>0</v>
      </c>
      <c r="AD126" s="74">
        <f t="shared" si="7"/>
        <v>1</v>
      </c>
      <c r="AE126" s="45"/>
      <c r="AF126" s="76">
        <v>1.21</v>
      </c>
      <c r="AG126" s="52">
        <f t="shared" si="8"/>
        <v>-13.010299956639811</v>
      </c>
      <c r="AH126" s="76">
        <f t="shared" si="9"/>
        <v>5.000000000000001E-2</v>
      </c>
      <c r="AJ126" s="77">
        <v>1.21</v>
      </c>
      <c r="AK126" s="52">
        <f t="shared" si="10"/>
        <v>-6.0205999132796233</v>
      </c>
      <c r="AL126" s="77">
        <f t="shared" si="11"/>
        <v>0.25</v>
      </c>
    </row>
    <row r="127" spans="4:38" x14ac:dyDescent="0.25">
      <c r="D127" s="2">
        <v>1.0900000000000001</v>
      </c>
      <c r="E127" s="4"/>
      <c r="X127" s="71">
        <v>1.22</v>
      </c>
      <c r="Y127" s="52">
        <v>0</v>
      </c>
      <c r="Z127" s="71">
        <f t="shared" si="6"/>
        <v>1</v>
      </c>
      <c r="AA127" s="45"/>
      <c r="AB127" s="74">
        <v>1.22</v>
      </c>
      <c r="AC127" s="75">
        <v>0</v>
      </c>
      <c r="AD127" s="74">
        <f t="shared" si="7"/>
        <v>1</v>
      </c>
      <c r="AE127" s="45"/>
      <c r="AF127" s="76">
        <v>1.22</v>
      </c>
      <c r="AG127" s="52">
        <f t="shared" si="8"/>
        <v>-13.010299956639811</v>
      </c>
      <c r="AH127" s="76">
        <f t="shared" si="9"/>
        <v>5.000000000000001E-2</v>
      </c>
      <c r="AJ127" s="77">
        <v>1.22</v>
      </c>
      <c r="AK127" s="52">
        <f t="shared" si="10"/>
        <v>-6.0205999132796233</v>
      </c>
      <c r="AL127" s="77">
        <f t="shared" si="11"/>
        <v>0.25</v>
      </c>
    </row>
    <row r="128" spans="4:38" x14ac:dyDescent="0.25">
      <c r="D128" s="5">
        <v>1.1000000000000001</v>
      </c>
      <c r="E128" s="4"/>
      <c r="X128" s="71">
        <v>1.23</v>
      </c>
      <c r="Y128" s="52">
        <v>0</v>
      </c>
      <c r="Z128" s="71">
        <f t="shared" si="6"/>
        <v>1</v>
      </c>
      <c r="AA128" s="45"/>
      <c r="AB128" s="74">
        <v>1.23</v>
      </c>
      <c r="AC128" s="75">
        <v>0</v>
      </c>
      <c r="AD128" s="74">
        <f t="shared" si="7"/>
        <v>1</v>
      </c>
      <c r="AE128" s="45"/>
      <c r="AF128" s="76">
        <v>1.23</v>
      </c>
      <c r="AG128" s="52">
        <f t="shared" si="8"/>
        <v>-13.010299956639811</v>
      </c>
      <c r="AH128" s="76">
        <f t="shared" si="9"/>
        <v>5.000000000000001E-2</v>
      </c>
      <c r="AJ128" s="77">
        <v>1.23</v>
      </c>
      <c r="AK128" s="52">
        <f t="shared" si="10"/>
        <v>-6.0205999132796233</v>
      </c>
      <c r="AL128" s="77">
        <f t="shared" si="11"/>
        <v>0.25</v>
      </c>
    </row>
    <row r="129" spans="4:38" x14ac:dyDescent="0.25">
      <c r="D129" s="2">
        <v>1.1100000000000001</v>
      </c>
      <c r="E129" s="4"/>
      <c r="X129" s="71">
        <v>1.24</v>
      </c>
      <c r="Y129" s="52">
        <v>0</v>
      </c>
      <c r="Z129" s="71">
        <f t="shared" si="6"/>
        <v>1</v>
      </c>
      <c r="AA129" s="45"/>
      <c r="AB129" s="74">
        <v>1.24</v>
      </c>
      <c r="AC129" s="75">
        <v>0</v>
      </c>
      <c r="AD129" s="74">
        <f t="shared" si="7"/>
        <v>1</v>
      </c>
      <c r="AE129" s="45"/>
      <c r="AF129" s="76">
        <v>1.24</v>
      </c>
      <c r="AG129" s="52">
        <f t="shared" si="8"/>
        <v>-13.010299956639811</v>
      </c>
      <c r="AH129" s="76">
        <f t="shared" si="9"/>
        <v>5.000000000000001E-2</v>
      </c>
      <c r="AJ129" s="77">
        <v>1.24</v>
      </c>
      <c r="AK129" s="52">
        <f t="shared" si="10"/>
        <v>-6.0205999132796233</v>
      </c>
      <c r="AL129" s="77">
        <f t="shared" si="11"/>
        <v>0.25</v>
      </c>
    </row>
    <row r="130" spans="4:38" x14ac:dyDescent="0.25">
      <c r="D130" s="5">
        <v>1.1200000000000001</v>
      </c>
      <c r="E130" s="4"/>
      <c r="X130" s="71">
        <v>1.25</v>
      </c>
      <c r="Y130" s="52">
        <v>0</v>
      </c>
      <c r="Z130" s="71">
        <f t="shared" si="6"/>
        <v>1</v>
      </c>
      <c r="AA130" s="45"/>
      <c r="AB130" s="74">
        <v>1.25</v>
      </c>
      <c r="AC130" s="75">
        <v>0</v>
      </c>
      <c r="AD130" s="74">
        <f t="shared" si="7"/>
        <v>1</v>
      </c>
      <c r="AE130" s="45"/>
      <c r="AF130" s="76">
        <v>1.25</v>
      </c>
      <c r="AG130" s="52">
        <f t="shared" si="8"/>
        <v>-13.010299956639811</v>
      </c>
      <c r="AH130" s="76">
        <f t="shared" si="9"/>
        <v>5.000000000000001E-2</v>
      </c>
      <c r="AJ130" s="77">
        <v>1.25</v>
      </c>
      <c r="AK130" s="52">
        <f t="shared" si="10"/>
        <v>-6.0205999132796233</v>
      </c>
      <c r="AL130" s="77">
        <f t="shared" si="11"/>
        <v>0.25</v>
      </c>
    </row>
    <row r="131" spans="4:38" x14ac:dyDescent="0.25">
      <c r="D131" s="2">
        <v>1.1299999999999999</v>
      </c>
      <c r="E131" s="4"/>
      <c r="X131" s="71">
        <v>1.26</v>
      </c>
      <c r="Y131" s="52">
        <v>0</v>
      </c>
      <c r="Z131" s="71">
        <f t="shared" si="6"/>
        <v>1</v>
      </c>
      <c r="AA131" s="45"/>
      <c r="AB131" s="74">
        <v>1.26</v>
      </c>
      <c r="AC131" s="75">
        <v>0</v>
      </c>
      <c r="AD131" s="74">
        <f t="shared" si="7"/>
        <v>1</v>
      </c>
      <c r="AE131" s="45"/>
      <c r="AF131" s="76">
        <v>1.26</v>
      </c>
      <c r="AG131" s="52">
        <f t="shared" si="8"/>
        <v>-13.010299956639811</v>
      </c>
      <c r="AH131" s="76">
        <f t="shared" si="9"/>
        <v>5.000000000000001E-2</v>
      </c>
      <c r="AJ131" s="77">
        <v>1.26</v>
      </c>
      <c r="AK131" s="52">
        <f t="shared" si="10"/>
        <v>-6.0205999132796233</v>
      </c>
      <c r="AL131" s="77">
        <f t="shared" si="11"/>
        <v>0.25</v>
      </c>
    </row>
    <row r="132" spans="4:38" x14ac:dyDescent="0.25">
      <c r="D132" s="5">
        <v>1.1399999999999999</v>
      </c>
      <c r="E132" s="4"/>
      <c r="X132" s="71">
        <v>1.27</v>
      </c>
      <c r="Y132" s="52">
        <v>0</v>
      </c>
      <c r="Z132" s="71">
        <f t="shared" si="6"/>
        <v>1</v>
      </c>
      <c r="AA132" s="45"/>
      <c r="AB132" s="74">
        <v>1.27</v>
      </c>
      <c r="AC132" s="75">
        <v>0</v>
      </c>
      <c r="AD132" s="74">
        <f t="shared" si="7"/>
        <v>1</v>
      </c>
      <c r="AE132" s="45"/>
      <c r="AF132" s="76">
        <v>1.27</v>
      </c>
      <c r="AG132" s="52">
        <f t="shared" si="8"/>
        <v>-13.010299956639811</v>
      </c>
      <c r="AH132" s="76">
        <f t="shared" si="9"/>
        <v>5.000000000000001E-2</v>
      </c>
      <c r="AJ132" s="77">
        <v>1.27</v>
      </c>
      <c r="AK132" s="52">
        <f t="shared" si="10"/>
        <v>-6.0205999132796233</v>
      </c>
      <c r="AL132" s="77">
        <f t="shared" si="11"/>
        <v>0.25</v>
      </c>
    </row>
    <row r="133" spans="4:38" x14ac:dyDescent="0.25">
      <c r="D133" s="2">
        <v>1.1499999999999999</v>
      </c>
      <c r="E133" s="4"/>
      <c r="X133" s="71">
        <v>1.28</v>
      </c>
      <c r="Y133" s="52">
        <v>0</v>
      </c>
      <c r="Z133" s="71">
        <f t="shared" si="6"/>
        <v>1</v>
      </c>
      <c r="AA133" s="45"/>
      <c r="AB133" s="74">
        <v>1.28</v>
      </c>
      <c r="AC133" s="75">
        <v>0</v>
      </c>
      <c r="AD133" s="74">
        <f t="shared" si="7"/>
        <v>1</v>
      </c>
      <c r="AE133" s="45"/>
      <c r="AF133" s="76">
        <v>1.28</v>
      </c>
      <c r="AG133" s="52">
        <f t="shared" si="8"/>
        <v>-13.010299956639811</v>
      </c>
      <c r="AH133" s="76">
        <f t="shared" si="9"/>
        <v>5.000000000000001E-2</v>
      </c>
      <c r="AJ133" s="77">
        <v>1.28</v>
      </c>
      <c r="AK133" s="52">
        <f t="shared" si="10"/>
        <v>-6.0205999132796233</v>
      </c>
      <c r="AL133" s="77">
        <f t="shared" si="11"/>
        <v>0.25</v>
      </c>
    </row>
    <row r="134" spans="4:38" x14ac:dyDescent="0.25">
      <c r="D134" s="5">
        <v>1.1599999999999999</v>
      </c>
      <c r="E134" s="4"/>
      <c r="X134" s="71">
        <v>1.29</v>
      </c>
      <c r="Y134" s="52">
        <v>0</v>
      </c>
      <c r="Z134" s="71">
        <f t="shared" ref="Z134:Z197" si="12">POWER(10,Y134/10)</f>
        <v>1</v>
      </c>
      <c r="AA134" s="45"/>
      <c r="AB134" s="74">
        <v>1.29</v>
      </c>
      <c r="AC134" s="75">
        <v>0</v>
      </c>
      <c r="AD134" s="74">
        <f t="shared" ref="AD134:AD197" si="13">POWER(10,AC134/10)</f>
        <v>1</v>
      </c>
      <c r="AE134" s="45"/>
      <c r="AF134" s="76">
        <v>1.29</v>
      </c>
      <c r="AG134" s="52">
        <f t="shared" ref="AG134:AG197" si="14">10*LOG(0.05,10)</f>
        <v>-13.010299956639811</v>
      </c>
      <c r="AH134" s="76">
        <f t="shared" ref="AH134:AH197" si="15">POWER(10,AG134/10)</f>
        <v>5.000000000000001E-2</v>
      </c>
      <c r="AJ134" s="77">
        <v>1.29</v>
      </c>
      <c r="AK134" s="52">
        <f t="shared" ref="AK134:AK197" si="16">10*LOG(0.25,10)</f>
        <v>-6.0205999132796233</v>
      </c>
      <c r="AL134" s="77">
        <f t="shared" ref="AL134:AL197" si="17">POWER(10,AK134/10)</f>
        <v>0.25</v>
      </c>
    </row>
    <row r="135" spans="4:38" x14ac:dyDescent="0.25">
      <c r="D135" s="2">
        <v>1.17</v>
      </c>
      <c r="E135" s="4"/>
      <c r="X135" s="71">
        <v>1.3</v>
      </c>
      <c r="Y135" s="52">
        <v>0</v>
      </c>
      <c r="Z135" s="71">
        <f t="shared" si="12"/>
        <v>1</v>
      </c>
      <c r="AA135" s="45"/>
      <c r="AB135" s="74">
        <v>1.3</v>
      </c>
      <c r="AC135" s="75">
        <v>0</v>
      </c>
      <c r="AD135" s="74">
        <f t="shared" si="13"/>
        <v>1</v>
      </c>
      <c r="AE135" s="45"/>
      <c r="AF135" s="76">
        <v>1.3</v>
      </c>
      <c r="AG135" s="52">
        <f t="shared" si="14"/>
        <v>-13.010299956639811</v>
      </c>
      <c r="AH135" s="76">
        <f t="shared" si="15"/>
        <v>5.000000000000001E-2</v>
      </c>
      <c r="AJ135" s="77">
        <v>1.3</v>
      </c>
      <c r="AK135" s="52">
        <f t="shared" si="16"/>
        <v>-6.0205999132796233</v>
      </c>
      <c r="AL135" s="77">
        <f t="shared" si="17"/>
        <v>0.25</v>
      </c>
    </row>
    <row r="136" spans="4:38" x14ac:dyDescent="0.25">
      <c r="D136" s="5">
        <v>1.18</v>
      </c>
      <c r="E136" s="4"/>
      <c r="X136" s="71">
        <v>1.31</v>
      </c>
      <c r="Y136" s="52">
        <v>0</v>
      </c>
      <c r="Z136" s="71">
        <f t="shared" si="12"/>
        <v>1</v>
      </c>
      <c r="AA136" s="45"/>
      <c r="AB136" s="74">
        <v>1.31</v>
      </c>
      <c r="AC136" s="75">
        <v>0</v>
      </c>
      <c r="AD136" s="74">
        <f t="shared" si="13"/>
        <v>1</v>
      </c>
      <c r="AE136" s="45"/>
      <c r="AF136" s="76">
        <v>1.31</v>
      </c>
      <c r="AG136" s="52">
        <f t="shared" si="14"/>
        <v>-13.010299956639811</v>
      </c>
      <c r="AH136" s="76">
        <f t="shared" si="15"/>
        <v>5.000000000000001E-2</v>
      </c>
      <c r="AJ136" s="77">
        <v>1.31</v>
      </c>
      <c r="AK136" s="52">
        <f t="shared" si="16"/>
        <v>-6.0205999132796233</v>
      </c>
      <c r="AL136" s="77">
        <f t="shared" si="17"/>
        <v>0.25</v>
      </c>
    </row>
    <row r="137" spans="4:38" x14ac:dyDescent="0.25">
      <c r="D137" s="2">
        <v>1.19</v>
      </c>
      <c r="E137" s="4"/>
      <c r="X137" s="71">
        <v>1.32</v>
      </c>
      <c r="Y137" s="52">
        <v>0</v>
      </c>
      <c r="Z137" s="71">
        <f t="shared" si="12"/>
        <v>1</v>
      </c>
      <c r="AA137" s="45"/>
      <c r="AB137" s="74">
        <v>1.32</v>
      </c>
      <c r="AC137" s="75">
        <v>0</v>
      </c>
      <c r="AD137" s="74">
        <f t="shared" si="13"/>
        <v>1</v>
      </c>
      <c r="AE137" s="45"/>
      <c r="AF137" s="76">
        <v>1.32</v>
      </c>
      <c r="AG137" s="52">
        <f t="shared" si="14"/>
        <v>-13.010299956639811</v>
      </c>
      <c r="AH137" s="76">
        <f t="shared" si="15"/>
        <v>5.000000000000001E-2</v>
      </c>
      <c r="AJ137" s="77">
        <v>1.32</v>
      </c>
      <c r="AK137" s="52">
        <f t="shared" si="16"/>
        <v>-6.0205999132796233</v>
      </c>
      <c r="AL137" s="77">
        <f t="shared" si="17"/>
        <v>0.25</v>
      </c>
    </row>
    <row r="138" spans="4:38" x14ac:dyDescent="0.25">
      <c r="D138" s="5">
        <v>1.2</v>
      </c>
      <c r="E138" s="4"/>
      <c r="X138" s="71">
        <v>1.33</v>
      </c>
      <c r="Y138" s="52">
        <v>0</v>
      </c>
      <c r="Z138" s="71">
        <f t="shared" si="12"/>
        <v>1</v>
      </c>
      <c r="AA138" s="45"/>
      <c r="AB138" s="74">
        <v>1.33</v>
      </c>
      <c r="AC138" s="75">
        <v>0</v>
      </c>
      <c r="AD138" s="74">
        <f t="shared" si="13"/>
        <v>1</v>
      </c>
      <c r="AE138" s="45"/>
      <c r="AF138" s="76">
        <v>1.33</v>
      </c>
      <c r="AG138" s="52">
        <f t="shared" si="14"/>
        <v>-13.010299956639811</v>
      </c>
      <c r="AH138" s="76">
        <f t="shared" si="15"/>
        <v>5.000000000000001E-2</v>
      </c>
      <c r="AJ138" s="77">
        <v>1.33</v>
      </c>
      <c r="AK138" s="52">
        <f t="shared" si="16"/>
        <v>-6.0205999132796233</v>
      </c>
      <c r="AL138" s="77">
        <f t="shared" si="17"/>
        <v>0.25</v>
      </c>
    </row>
    <row r="139" spans="4:38" x14ac:dyDescent="0.25">
      <c r="D139" s="2">
        <v>1.21</v>
      </c>
      <c r="E139" s="4"/>
      <c r="X139" s="71">
        <v>1.34</v>
      </c>
      <c r="Y139" s="52">
        <v>0</v>
      </c>
      <c r="Z139" s="71">
        <f t="shared" si="12"/>
        <v>1</v>
      </c>
      <c r="AA139" s="45"/>
      <c r="AB139" s="74">
        <v>1.34</v>
      </c>
      <c r="AC139" s="75">
        <v>0</v>
      </c>
      <c r="AD139" s="74">
        <f t="shared" si="13"/>
        <v>1</v>
      </c>
      <c r="AE139" s="45"/>
      <c r="AF139" s="76">
        <v>1.34</v>
      </c>
      <c r="AG139" s="52">
        <f t="shared" si="14"/>
        <v>-13.010299956639811</v>
      </c>
      <c r="AH139" s="76">
        <f t="shared" si="15"/>
        <v>5.000000000000001E-2</v>
      </c>
      <c r="AJ139" s="77">
        <v>1.34</v>
      </c>
      <c r="AK139" s="52">
        <f t="shared" si="16"/>
        <v>-6.0205999132796233</v>
      </c>
      <c r="AL139" s="77">
        <f t="shared" si="17"/>
        <v>0.25</v>
      </c>
    </row>
    <row r="140" spans="4:38" x14ac:dyDescent="0.25">
      <c r="D140" s="5">
        <v>1.22</v>
      </c>
      <c r="E140" s="4"/>
      <c r="X140" s="71">
        <v>1.35</v>
      </c>
      <c r="Y140" s="52">
        <v>0</v>
      </c>
      <c r="Z140" s="71">
        <f t="shared" si="12"/>
        <v>1</v>
      </c>
      <c r="AA140" s="45"/>
      <c r="AB140" s="74">
        <v>1.35</v>
      </c>
      <c r="AC140" s="75">
        <v>0</v>
      </c>
      <c r="AD140" s="74">
        <f t="shared" si="13"/>
        <v>1</v>
      </c>
      <c r="AE140" s="45"/>
      <c r="AF140" s="76">
        <v>1.35</v>
      </c>
      <c r="AG140" s="52">
        <f t="shared" si="14"/>
        <v>-13.010299956639811</v>
      </c>
      <c r="AH140" s="76">
        <f t="shared" si="15"/>
        <v>5.000000000000001E-2</v>
      </c>
      <c r="AJ140" s="77">
        <v>1.35</v>
      </c>
      <c r="AK140" s="52">
        <f t="shared" si="16"/>
        <v>-6.0205999132796233</v>
      </c>
      <c r="AL140" s="77">
        <f t="shared" si="17"/>
        <v>0.25</v>
      </c>
    </row>
    <row r="141" spans="4:38" x14ac:dyDescent="0.25">
      <c r="D141" s="2">
        <v>1.23</v>
      </c>
      <c r="E141" s="4"/>
      <c r="X141" s="71">
        <v>1.36</v>
      </c>
      <c r="Y141" s="52">
        <v>0</v>
      </c>
      <c r="Z141" s="71">
        <f t="shared" si="12"/>
        <v>1</v>
      </c>
      <c r="AA141" s="45"/>
      <c r="AB141" s="74">
        <v>1.36</v>
      </c>
      <c r="AC141" s="75">
        <v>0</v>
      </c>
      <c r="AD141" s="74">
        <f t="shared" si="13"/>
        <v>1</v>
      </c>
      <c r="AE141" s="45"/>
      <c r="AF141" s="76">
        <v>1.36</v>
      </c>
      <c r="AG141" s="52">
        <f t="shared" si="14"/>
        <v>-13.010299956639811</v>
      </c>
      <c r="AH141" s="76">
        <f t="shared" si="15"/>
        <v>5.000000000000001E-2</v>
      </c>
      <c r="AJ141" s="77">
        <v>1.36</v>
      </c>
      <c r="AK141" s="52">
        <f t="shared" si="16"/>
        <v>-6.0205999132796233</v>
      </c>
      <c r="AL141" s="77">
        <f t="shared" si="17"/>
        <v>0.25</v>
      </c>
    </row>
    <row r="142" spans="4:38" x14ac:dyDescent="0.25">
      <c r="D142" s="5">
        <v>1.24</v>
      </c>
      <c r="E142" s="4"/>
      <c r="X142" s="71">
        <v>1.37</v>
      </c>
      <c r="Y142" s="52">
        <v>0</v>
      </c>
      <c r="Z142" s="71">
        <f t="shared" si="12"/>
        <v>1</v>
      </c>
      <c r="AA142" s="45"/>
      <c r="AB142" s="74">
        <v>1.37</v>
      </c>
      <c r="AC142" s="75">
        <v>0</v>
      </c>
      <c r="AD142" s="74">
        <f t="shared" si="13"/>
        <v>1</v>
      </c>
      <c r="AE142" s="45"/>
      <c r="AF142" s="76">
        <v>1.37</v>
      </c>
      <c r="AG142" s="52">
        <f t="shared" si="14"/>
        <v>-13.010299956639811</v>
      </c>
      <c r="AH142" s="76">
        <f t="shared" si="15"/>
        <v>5.000000000000001E-2</v>
      </c>
      <c r="AJ142" s="77">
        <v>1.37</v>
      </c>
      <c r="AK142" s="52">
        <f t="shared" si="16"/>
        <v>-6.0205999132796233</v>
      </c>
      <c r="AL142" s="77">
        <f t="shared" si="17"/>
        <v>0.25</v>
      </c>
    </row>
    <row r="143" spans="4:38" x14ac:dyDescent="0.25">
      <c r="D143" s="2">
        <v>1.25</v>
      </c>
      <c r="E143" s="4"/>
      <c r="X143" s="71">
        <v>1.38</v>
      </c>
      <c r="Y143" s="52">
        <v>0</v>
      </c>
      <c r="Z143" s="71">
        <f t="shared" si="12"/>
        <v>1</v>
      </c>
      <c r="AA143" s="45"/>
      <c r="AB143" s="74">
        <v>1.38</v>
      </c>
      <c r="AC143" s="75">
        <v>0</v>
      </c>
      <c r="AD143" s="74">
        <f t="shared" si="13"/>
        <v>1</v>
      </c>
      <c r="AE143" s="45"/>
      <c r="AF143" s="76">
        <v>1.38</v>
      </c>
      <c r="AG143" s="52">
        <f t="shared" si="14"/>
        <v>-13.010299956639811</v>
      </c>
      <c r="AH143" s="76">
        <f t="shared" si="15"/>
        <v>5.000000000000001E-2</v>
      </c>
      <c r="AJ143" s="77">
        <v>1.38</v>
      </c>
      <c r="AK143" s="52">
        <f t="shared" si="16"/>
        <v>-6.0205999132796233</v>
      </c>
      <c r="AL143" s="77">
        <f t="shared" si="17"/>
        <v>0.25</v>
      </c>
    </row>
    <row r="144" spans="4:38" x14ac:dyDescent="0.25">
      <c r="D144" s="5">
        <v>1.26</v>
      </c>
      <c r="E144" s="4"/>
      <c r="X144" s="71">
        <v>1.39</v>
      </c>
      <c r="Y144" s="52">
        <v>0</v>
      </c>
      <c r="Z144" s="71">
        <f t="shared" si="12"/>
        <v>1</v>
      </c>
      <c r="AA144" s="45"/>
      <c r="AB144" s="74">
        <v>1.39</v>
      </c>
      <c r="AC144" s="75">
        <v>0</v>
      </c>
      <c r="AD144" s="74">
        <f t="shared" si="13"/>
        <v>1</v>
      </c>
      <c r="AE144" s="45"/>
      <c r="AF144" s="76">
        <v>1.39</v>
      </c>
      <c r="AG144" s="52">
        <f t="shared" si="14"/>
        <v>-13.010299956639811</v>
      </c>
      <c r="AH144" s="76">
        <f t="shared" si="15"/>
        <v>5.000000000000001E-2</v>
      </c>
      <c r="AJ144" s="77">
        <v>1.39</v>
      </c>
      <c r="AK144" s="52">
        <f t="shared" si="16"/>
        <v>-6.0205999132796233</v>
      </c>
      <c r="AL144" s="77">
        <f t="shared" si="17"/>
        <v>0.25</v>
      </c>
    </row>
    <row r="145" spans="4:38" x14ac:dyDescent="0.25">
      <c r="D145" s="2">
        <v>1.27</v>
      </c>
      <c r="E145" s="4"/>
      <c r="X145" s="71">
        <v>1.4</v>
      </c>
      <c r="Y145" s="52">
        <v>0</v>
      </c>
      <c r="Z145" s="71">
        <f t="shared" si="12"/>
        <v>1</v>
      </c>
      <c r="AA145" s="45"/>
      <c r="AB145" s="74">
        <v>1.4</v>
      </c>
      <c r="AC145" s="75">
        <v>0</v>
      </c>
      <c r="AD145" s="74">
        <f t="shared" si="13"/>
        <v>1</v>
      </c>
      <c r="AE145" s="45"/>
      <c r="AF145" s="76">
        <v>1.4</v>
      </c>
      <c r="AG145" s="52">
        <f t="shared" si="14"/>
        <v>-13.010299956639811</v>
      </c>
      <c r="AH145" s="76">
        <f t="shared" si="15"/>
        <v>5.000000000000001E-2</v>
      </c>
      <c r="AJ145" s="77">
        <v>1.4</v>
      </c>
      <c r="AK145" s="52">
        <f t="shared" si="16"/>
        <v>-6.0205999132796233</v>
      </c>
      <c r="AL145" s="77">
        <f t="shared" si="17"/>
        <v>0.25</v>
      </c>
    </row>
    <row r="146" spans="4:38" x14ac:dyDescent="0.25">
      <c r="D146" s="5">
        <v>1.28</v>
      </c>
      <c r="E146" s="4"/>
      <c r="X146" s="71">
        <v>1.41</v>
      </c>
      <c r="Y146" s="52">
        <v>0</v>
      </c>
      <c r="Z146" s="71">
        <f t="shared" si="12"/>
        <v>1</v>
      </c>
      <c r="AA146" s="45"/>
      <c r="AB146" s="74">
        <v>1.41</v>
      </c>
      <c r="AC146" s="75">
        <v>0</v>
      </c>
      <c r="AD146" s="74">
        <f t="shared" si="13"/>
        <v>1</v>
      </c>
      <c r="AE146" s="45"/>
      <c r="AF146" s="76">
        <v>1.41</v>
      </c>
      <c r="AG146" s="52">
        <f t="shared" si="14"/>
        <v>-13.010299956639811</v>
      </c>
      <c r="AH146" s="76">
        <f t="shared" si="15"/>
        <v>5.000000000000001E-2</v>
      </c>
      <c r="AJ146" s="77">
        <v>1.41</v>
      </c>
      <c r="AK146" s="52">
        <f t="shared" si="16"/>
        <v>-6.0205999132796233</v>
      </c>
      <c r="AL146" s="77">
        <f t="shared" si="17"/>
        <v>0.25</v>
      </c>
    </row>
    <row r="147" spans="4:38" x14ac:dyDescent="0.25">
      <c r="D147" s="2">
        <v>1.29</v>
      </c>
      <c r="E147" s="4"/>
      <c r="X147" s="71">
        <v>1.42</v>
      </c>
      <c r="Y147" s="52">
        <v>0</v>
      </c>
      <c r="Z147" s="71">
        <f t="shared" si="12"/>
        <v>1</v>
      </c>
      <c r="AA147" s="45"/>
      <c r="AB147" s="74">
        <v>1.42</v>
      </c>
      <c r="AC147" s="75">
        <v>0</v>
      </c>
      <c r="AD147" s="74">
        <f t="shared" si="13"/>
        <v>1</v>
      </c>
      <c r="AE147" s="45"/>
      <c r="AF147" s="76">
        <v>1.42</v>
      </c>
      <c r="AG147" s="52">
        <f t="shared" si="14"/>
        <v>-13.010299956639811</v>
      </c>
      <c r="AH147" s="76">
        <f t="shared" si="15"/>
        <v>5.000000000000001E-2</v>
      </c>
      <c r="AJ147" s="77">
        <v>1.42</v>
      </c>
      <c r="AK147" s="52">
        <f t="shared" si="16"/>
        <v>-6.0205999132796233</v>
      </c>
      <c r="AL147" s="77">
        <f t="shared" si="17"/>
        <v>0.25</v>
      </c>
    </row>
    <row r="148" spans="4:38" x14ac:dyDescent="0.25">
      <c r="D148" s="5">
        <v>1.3</v>
      </c>
      <c r="E148" s="4"/>
      <c r="X148" s="71">
        <v>1.43</v>
      </c>
      <c r="Y148" s="52">
        <v>0</v>
      </c>
      <c r="Z148" s="71">
        <f t="shared" si="12"/>
        <v>1</v>
      </c>
      <c r="AA148" s="45"/>
      <c r="AB148" s="74">
        <v>1.43</v>
      </c>
      <c r="AC148" s="75">
        <v>0</v>
      </c>
      <c r="AD148" s="74">
        <f t="shared" si="13"/>
        <v>1</v>
      </c>
      <c r="AE148" s="45"/>
      <c r="AF148" s="76">
        <v>1.43</v>
      </c>
      <c r="AG148" s="52">
        <f t="shared" si="14"/>
        <v>-13.010299956639811</v>
      </c>
      <c r="AH148" s="76">
        <f t="shared" si="15"/>
        <v>5.000000000000001E-2</v>
      </c>
      <c r="AJ148" s="77">
        <v>1.43</v>
      </c>
      <c r="AK148" s="52">
        <f t="shared" si="16"/>
        <v>-6.0205999132796233</v>
      </c>
      <c r="AL148" s="77">
        <f t="shared" si="17"/>
        <v>0.25</v>
      </c>
    </row>
    <row r="149" spans="4:38" x14ac:dyDescent="0.25">
      <c r="D149" s="2">
        <v>1.31</v>
      </c>
      <c r="E149" s="4"/>
      <c r="X149" s="71">
        <v>1.44</v>
      </c>
      <c r="Y149" s="52">
        <v>0</v>
      </c>
      <c r="Z149" s="71">
        <f t="shared" si="12"/>
        <v>1</v>
      </c>
      <c r="AA149" s="45"/>
      <c r="AB149" s="74">
        <v>1.44</v>
      </c>
      <c r="AC149" s="75">
        <v>0</v>
      </c>
      <c r="AD149" s="74">
        <f t="shared" si="13"/>
        <v>1</v>
      </c>
      <c r="AE149" s="45"/>
      <c r="AF149" s="76">
        <v>1.44</v>
      </c>
      <c r="AG149" s="52">
        <f t="shared" si="14"/>
        <v>-13.010299956639811</v>
      </c>
      <c r="AH149" s="76">
        <f t="shared" si="15"/>
        <v>5.000000000000001E-2</v>
      </c>
      <c r="AJ149" s="77">
        <v>1.44</v>
      </c>
      <c r="AK149" s="52">
        <f t="shared" si="16"/>
        <v>-6.0205999132796233</v>
      </c>
      <c r="AL149" s="77">
        <f t="shared" si="17"/>
        <v>0.25</v>
      </c>
    </row>
    <row r="150" spans="4:38" x14ac:dyDescent="0.25">
      <c r="D150" s="5">
        <v>1.32</v>
      </c>
      <c r="E150" s="4"/>
      <c r="X150" s="71">
        <v>1.45</v>
      </c>
      <c r="Y150" s="52">
        <v>0</v>
      </c>
      <c r="Z150" s="71">
        <f t="shared" si="12"/>
        <v>1</v>
      </c>
      <c r="AA150" s="45"/>
      <c r="AB150" s="74">
        <v>1.45</v>
      </c>
      <c r="AC150" s="75">
        <v>0</v>
      </c>
      <c r="AD150" s="74">
        <f t="shared" si="13"/>
        <v>1</v>
      </c>
      <c r="AE150" s="45"/>
      <c r="AF150" s="76">
        <v>1.45</v>
      </c>
      <c r="AG150" s="52">
        <f t="shared" si="14"/>
        <v>-13.010299956639811</v>
      </c>
      <c r="AH150" s="76">
        <f t="shared" si="15"/>
        <v>5.000000000000001E-2</v>
      </c>
      <c r="AJ150" s="77">
        <v>1.45</v>
      </c>
      <c r="AK150" s="52">
        <f t="shared" si="16"/>
        <v>-6.0205999132796233</v>
      </c>
      <c r="AL150" s="77">
        <f t="shared" si="17"/>
        <v>0.25</v>
      </c>
    </row>
    <row r="151" spans="4:38" x14ac:dyDescent="0.25">
      <c r="D151" s="2">
        <v>1.33</v>
      </c>
      <c r="E151" s="4"/>
      <c r="X151" s="71">
        <v>1.46</v>
      </c>
      <c r="Y151" s="52">
        <v>0</v>
      </c>
      <c r="Z151" s="71">
        <f t="shared" si="12"/>
        <v>1</v>
      </c>
      <c r="AA151" s="45"/>
      <c r="AB151" s="74">
        <v>1.46</v>
      </c>
      <c r="AC151" s="75">
        <v>0</v>
      </c>
      <c r="AD151" s="74">
        <f t="shared" si="13"/>
        <v>1</v>
      </c>
      <c r="AE151" s="45"/>
      <c r="AF151" s="76">
        <v>1.46</v>
      </c>
      <c r="AG151" s="52">
        <f t="shared" si="14"/>
        <v>-13.010299956639811</v>
      </c>
      <c r="AH151" s="76">
        <f t="shared" si="15"/>
        <v>5.000000000000001E-2</v>
      </c>
      <c r="AJ151" s="77">
        <v>1.46</v>
      </c>
      <c r="AK151" s="52">
        <f t="shared" si="16"/>
        <v>-6.0205999132796233</v>
      </c>
      <c r="AL151" s="77">
        <f t="shared" si="17"/>
        <v>0.25</v>
      </c>
    </row>
    <row r="152" spans="4:38" x14ac:dyDescent="0.25">
      <c r="D152" s="5">
        <v>1.34</v>
      </c>
      <c r="E152" s="4"/>
      <c r="X152" s="71">
        <v>1.47</v>
      </c>
      <c r="Y152" s="52">
        <v>0</v>
      </c>
      <c r="Z152" s="71">
        <f t="shared" si="12"/>
        <v>1</v>
      </c>
      <c r="AA152" s="45"/>
      <c r="AB152" s="74">
        <v>1.47</v>
      </c>
      <c r="AC152" s="75">
        <v>0</v>
      </c>
      <c r="AD152" s="74">
        <f t="shared" si="13"/>
        <v>1</v>
      </c>
      <c r="AE152" s="45"/>
      <c r="AF152" s="76">
        <v>1.47</v>
      </c>
      <c r="AG152" s="52">
        <f t="shared" si="14"/>
        <v>-13.010299956639811</v>
      </c>
      <c r="AH152" s="76">
        <f t="shared" si="15"/>
        <v>5.000000000000001E-2</v>
      </c>
      <c r="AJ152" s="77">
        <v>1.47</v>
      </c>
      <c r="AK152" s="52">
        <f t="shared" si="16"/>
        <v>-6.0205999132796233</v>
      </c>
      <c r="AL152" s="77">
        <f t="shared" si="17"/>
        <v>0.25</v>
      </c>
    </row>
    <row r="153" spans="4:38" x14ac:dyDescent="0.25">
      <c r="D153" s="2">
        <v>1.35</v>
      </c>
      <c r="E153" s="4"/>
      <c r="X153" s="71">
        <v>1.48</v>
      </c>
      <c r="Y153" s="52">
        <v>0</v>
      </c>
      <c r="Z153" s="71">
        <f t="shared" si="12"/>
        <v>1</v>
      </c>
      <c r="AA153" s="45"/>
      <c r="AB153" s="74">
        <v>1.48</v>
      </c>
      <c r="AC153" s="75">
        <v>0</v>
      </c>
      <c r="AD153" s="74">
        <f t="shared" si="13"/>
        <v>1</v>
      </c>
      <c r="AE153" s="45"/>
      <c r="AF153" s="76">
        <v>1.48</v>
      </c>
      <c r="AG153" s="52">
        <f t="shared" si="14"/>
        <v>-13.010299956639811</v>
      </c>
      <c r="AH153" s="76">
        <f t="shared" si="15"/>
        <v>5.000000000000001E-2</v>
      </c>
      <c r="AJ153" s="77">
        <v>1.48</v>
      </c>
      <c r="AK153" s="52">
        <f t="shared" si="16"/>
        <v>-6.0205999132796233</v>
      </c>
      <c r="AL153" s="77">
        <f t="shared" si="17"/>
        <v>0.25</v>
      </c>
    </row>
    <row r="154" spans="4:38" x14ac:dyDescent="0.25">
      <c r="D154" s="5">
        <v>1.36</v>
      </c>
      <c r="E154" s="4"/>
      <c r="X154" s="71">
        <v>1.49</v>
      </c>
      <c r="Y154" s="52">
        <v>0</v>
      </c>
      <c r="Z154" s="71">
        <f t="shared" si="12"/>
        <v>1</v>
      </c>
      <c r="AA154" s="45"/>
      <c r="AB154" s="74">
        <v>1.49</v>
      </c>
      <c r="AC154" s="75">
        <v>0</v>
      </c>
      <c r="AD154" s="74">
        <f t="shared" si="13"/>
        <v>1</v>
      </c>
      <c r="AE154" s="45"/>
      <c r="AF154" s="76">
        <v>1.49</v>
      </c>
      <c r="AG154" s="52">
        <f t="shared" si="14"/>
        <v>-13.010299956639811</v>
      </c>
      <c r="AH154" s="76">
        <f t="shared" si="15"/>
        <v>5.000000000000001E-2</v>
      </c>
      <c r="AJ154" s="77">
        <v>1.49</v>
      </c>
      <c r="AK154" s="52">
        <f t="shared" si="16"/>
        <v>-6.0205999132796233</v>
      </c>
      <c r="AL154" s="77">
        <f t="shared" si="17"/>
        <v>0.25</v>
      </c>
    </row>
    <row r="155" spans="4:38" x14ac:dyDescent="0.25">
      <c r="D155" s="2">
        <v>1.37</v>
      </c>
      <c r="E155" s="4"/>
      <c r="X155" s="71">
        <v>1.5</v>
      </c>
      <c r="Y155" s="52">
        <v>0</v>
      </c>
      <c r="Z155" s="71">
        <f t="shared" si="12"/>
        <v>1</v>
      </c>
      <c r="AA155" s="45"/>
      <c r="AB155" s="74">
        <v>1.5</v>
      </c>
      <c r="AC155" s="75">
        <v>0</v>
      </c>
      <c r="AD155" s="74">
        <f t="shared" si="13"/>
        <v>1</v>
      </c>
      <c r="AE155" s="45"/>
      <c r="AF155" s="76">
        <v>1.5</v>
      </c>
      <c r="AG155" s="52">
        <f t="shared" si="14"/>
        <v>-13.010299956639811</v>
      </c>
      <c r="AH155" s="76">
        <f t="shared" si="15"/>
        <v>5.000000000000001E-2</v>
      </c>
      <c r="AJ155" s="77">
        <v>1.5</v>
      </c>
      <c r="AK155" s="52">
        <f t="shared" si="16"/>
        <v>-6.0205999132796233</v>
      </c>
      <c r="AL155" s="77">
        <f t="shared" si="17"/>
        <v>0.25</v>
      </c>
    </row>
    <row r="156" spans="4:38" x14ac:dyDescent="0.25">
      <c r="D156" s="5">
        <v>1.38</v>
      </c>
      <c r="E156" s="4"/>
      <c r="X156" s="71">
        <v>1.51</v>
      </c>
      <c r="Y156" s="52">
        <v>0</v>
      </c>
      <c r="Z156" s="71">
        <f t="shared" si="12"/>
        <v>1</v>
      </c>
      <c r="AA156" s="45"/>
      <c r="AB156" s="74">
        <v>1.51</v>
      </c>
      <c r="AC156" s="75">
        <v>0</v>
      </c>
      <c r="AD156" s="74">
        <f t="shared" si="13"/>
        <v>1</v>
      </c>
      <c r="AE156" s="45"/>
      <c r="AF156" s="76">
        <v>1.51</v>
      </c>
      <c r="AG156" s="52">
        <f t="shared" si="14"/>
        <v>-13.010299956639811</v>
      </c>
      <c r="AH156" s="76">
        <f t="shared" si="15"/>
        <v>5.000000000000001E-2</v>
      </c>
      <c r="AJ156" s="77">
        <v>1.51</v>
      </c>
      <c r="AK156" s="52">
        <f t="shared" si="16"/>
        <v>-6.0205999132796233</v>
      </c>
      <c r="AL156" s="77">
        <f t="shared" si="17"/>
        <v>0.25</v>
      </c>
    </row>
    <row r="157" spans="4:38" x14ac:dyDescent="0.25">
      <c r="D157" s="2">
        <v>1.39</v>
      </c>
      <c r="E157" s="4"/>
      <c r="X157" s="71">
        <v>1.52</v>
      </c>
      <c r="Y157" s="52">
        <v>0</v>
      </c>
      <c r="Z157" s="71">
        <f t="shared" si="12"/>
        <v>1</v>
      </c>
      <c r="AA157" s="45"/>
      <c r="AB157" s="74">
        <v>1.52</v>
      </c>
      <c r="AC157" s="75">
        <v>0</v>
      </c>
      <c r="AD157" s="74">
        <f t="shared" si="13"/>
        <v>1</v>
      </c>
      <c r="AE157" s="45"/>
      <c r="AF157" s="76">
        <v>1.52</v>
      </c>
      <c r="AG157" s="52">
        <f t="shared" si="14"/>
        <v>-13.010299956639811</v>
      </c>
      <c r="AH157" s="76">
        <f t="shared" si="15"/>
        <v>5.000000000000001E-2</v>
      </c>
      <c r="AJ157" s="77">
        <v>1.52</v>
      </c>
      <c r="AK157" s="52">
        <f t="shared" si="16"/>
        <v>-6.0205999132796233</v>
      </c>
      <c r="AL157" s="77">
        <f t="shared" si="17"/>
        <v>0.25</v>
      </c>
    </row>
    <row r="158" spans="4:38" x14ac:dyDescent="0.25">
      <c r="D158" s="5">
        <v>1.4</v>
      </c>
      <c r="E158" s="4"/>
      <c r="X158" s="71">
        <v>1.53</v>
      </c>
      <c r="Y158" s="52">
        <v>0</v>
      </c>
      <c r="Z158" s="71">
        <f t="shared" si="12"/>
        <v>1</v>
      </c>
      <c r="AA158" s="45"/>
      <c r="AB158" s="74">
        <v>1.53</v>
      </c>
      <c r="AC158" s="75">
        <v>0</v>
      </c>
      <c r="AD158" s="74">
        <f t="shared" si="13"/>
        <v>1</v>
      </c>
      <c r="AE158" s="45"/>
      <c r="AF158" s="76">
        <v>1.53</v>
      </c>
      <c r="AG158" s="52">
        <f t="shared" si="14"/>
        <v>-13.010299956639811</v>
      </c>
      <c r="AH158" s="76">
        <f t="shared" si="15"/>
        <v>5.000000000000001E-2</v>
      </c>
      <c r="AJ158" s="77">
        <v>1.53</v>
      </c>
      <c r="AK158" s="52">
        <f t="shared" si="16"/>
        <v>-6.0205999132796233</v>
      </c>
      <c r="AL158" s="77">
        <f t="shared" si="17"/>
        <v>0.25</v>
      </c>
    </row>
    <row r="159" spans="4:38" x14ac:dyDescent="0.25">
      <c r="D159" s="2">
        <v>1.41</v>
      </c>
      <c r="E159" s="4"/>
      <c r="X159" s="71">
        <v>1.54</v>
      </c>
      <c r="Y159" s="52">
        <v>0</v>
      </c>
      <c r="Z159" s="71">
        <f t="shared" si="12"/>
        <v>1</v>
      </c>
      <c r="AA159" s="45"/>
      <c r="AB159" s="74">
        <v>1.54</v>
      </c>
      <c r="AC159" s="75">
        <v>0</v>
      </c>
      <c r="AD159" s="74">
        <f t="shared" si="13"/>
        <v>1</v>
      </c>
      <c r="AE159" s="45"/>
      <c r="AF159" s="76">
        <v>1.54</v>
      </c>
      <c r="AG159" s="52">
        <f t="shared" si="14"/>
        <v>-13.010299956639811</v>
      </c>
      <c r="AH159" s="76">
        <f t="shared" si="15"/>
        <v>5.000000000000001E-2</v>
      </c>
      <c r="AJ159" s="77">
        <v>1.54</v>
      </c>
      <c r="AK159" s="52">
        <f t="shared" si="16"/>
        <v>-6.0205999132796233</v>
      </c>
      <c r="AL159" s="77">
        <f t="shared" si="17"/>
        <v>0.25</v>
      </c>
    </row>
    <row r="160" spans="4:38" x14ac:dyDescent="0.25">
      <c r="D160" s="5">
        <v>1.42</v>
      </c>
      <c r="E160" s="4"/>
      <c r="X160" s="71">
        <v>1.55</v>
      </c>
      <c r="Y160" s="52">
        <v>0</v>
      </c>
      <c r="Z160" s="71">
        <f t="shared" si="12"/>
        <v>1</v>
      </c>
      <c r="AA160" s="45"/>
      <c r="AB160" s="74">
        <v>1.55</v>
      </c>
      <c r="AC160" s="75">
        <v>0</v>
      </c>
      <c r="AD160" s="74">
        <f t="shared" si="13"/>
        <v>1</v>
      </c>
      <c r="AE160" s="45"/>
      <c r="AF160" s="76">
        <v>1.55</v>
      </c>
      <c r="AG160" s="52">
        <f t="shared" si="14"/>
        <v>-13.010299956639811</v>
      </c>
      <c r="AH160" s="76">
        <f t="shared" si="15"/>
        <v>5.000000000000001E-2</v>
      </c>
      <c r="AJ160" s="77">
        <v>1.55</v>
      </c>
      <c r="AK160" s="52">
        <f t="shared" si="16"/>
        <v>-6.0205999132796233</v>
      </c>
      <c r="AL160" s="77">
        <f t="shared" si="17"/>
        <v>0.25</v>
      </c>
    </row>
    <row r="161" spans="4:38" x14ac:dyDescent="0.25">
      <c r="D161" s="2">
        <v>1.43</v>
      </c>
      <c r="E161" s="4"/>
      <c r="X161" s="71">
        <v>1.56</v>
      </c>
      <c r="Y161" s="52">
        <v>0</v>
      </c>
      <c r="Z161" s="71">
        <f t="shared" si="12"/>
        <v>1</v>
      </c>
      <c r="AA161" s="45"/>
      <c r="AB161" s="74">
        <v>1.56</v>
      </c>
      <c r="AC161" s="75">
        <v>0</v>
      </c>
      <c r="AD161" s="74">
        <f t="shared" si="13"/>
        <v>1</v>
      </c>
      <c r="AE161" s="45"/>
      <c r="AF161" s="76">
        <v>1.56</v>
      </c>
      <c r="AG161" s="52">
        <f t="shared" si="14"/>
        <v>-13.010299956639811</v>
      </c>
      <c r="AH161" s="76">
        <f t="shared" si="15"/>
        <v>5.000000000000001E-2</v>
      </c>
      <c r="AJ161" s="77">
        <v>1.56</v>
      </c>
      <c r="AK161" s="52">
        <f t="shared" si="16"/>
        <v>-6.0205999132796233</v>
      </c>
      <c r="AL161" s="77">
        <f t="shared" si="17"/>
        <v>0.25</v>
      </c>
    </row>
    <row r="162" spans="4:38" x14ac:dyDescent="0.25">
      <c r="D162" s="5">
        <v>1.44</v>
      </c>
      <c r="E162" s="4"/>
      <c r="X162" s="71">
        <v>1.57</v>
      </c>
      <c r="Y162" s="52">
        <v>0</v>
      </c>
      <c r="Z162" s="71">
        <f t="shared" si="12"/>
        <v>1</v>
      </c>
      <c r="AA162" s="45"/>
      <c r="AB162" s="74">
        <v>1.57</v>
      </c>
      <c r="AC162" s="75">
        <v>0</v>
      </c>
      <c r="AD162" s="74">
        <f t="shared" si="13"/>
        <v>1</v>
      </c>
      <c r="AE162" s="45"/>
      <c r="AF162" s="76">
        <v>1.57</v>
      </c>
      <c r="AG162" s="52">
        <f t="shared" si="14"/>
        <v>-13.010299956639811</v>
      </c>
      <c r="AH162" s="76">
        <f t="shared" si="15"/>
        <v>5.000000000000001E-2</v>
      </c>
      <c r="AJ162" s="77">
        <v>1.57</v>
      </c>
      <c r="AK162" s="52">
        <f t="shared" si="16"/>
        <v>-6.0205999132796233</v>
      </c>
      <c r="AL162" s="77">
        <f t="shared" si="17"/>
        <v>0.25</v>
      </c>
    </row>
    <row r="163" spans="4:38" x14ac:dyDescent="0.25">
      <c r="D163" s="2">
        <v>1.45</v>
      </c>
      <c r="E163" s="4"/>
      <c r="X163" s="71">
        <v>1.58</v>
      </c>
      <c r="Y163" s="52">
        <v>0</v>
      </c>
      <c r="Z163" s="71">
        <f t="shared" si="12"/>
        <v>1</v>
      </c>
      <c r="AA163" s="45"/>
      <c r="AB163" s="74">
        <v>1.58</v>
      </c>
      <c r="AC163" s="75">
        <v>0</v>
      </c>
      <c r="AD163" s="74">
        <f t="shared" si="13"/>
        <v>1</v>
      </c>
      <c r="AE163" s="45"/>
      <c r="AF163" s="76">
        <v>1.58</v>
      </c>
      <c r="AG163" s="52">
        <f t="shared" si="14"/>
        <v>-13.010299956639811</v>
      </c>
      <c r="AH163" s="76">
        <f t="shared" si="15"/>
        <v>5.000000000000001E-2</v>
      </c>
      <c r="AJ163" s="77">
        <v>1.58</v>
      </c>
      <c r="AK163" s="52">
        <f t="shared" si="16"/>
        <v>-6.0205999132796233</v>
      </c>
      <c r="AL163" s="77">
        <f t="shared" si="17"/>
        <v>0.25</v>
      </c>
    </row>
    <row r="164" spans="4:38" x14ac:dyDescent="0.25">
      <c r="D164" s="5">
        <v>1.46</v>
      </c>
      <c r="E164" s="4"/>
      <c r="X164" s="71">
        <v>1.59</v>
      </c>
      <c r="Y164" s="52">
        <v>0</v>
      </c>
      <c r="Z164" s="71">
        <f t="shared" si="12"/>
        <v>1</v>
      </c>
      <c r="AA164" s="45"/>
      <c r="AB164" s="74">
        <v>1.59</v>
      </c>
      <c r="AC164" s="75">
        <v>0</v>
      </c>
      <c r="AD164" s="74">
        <f t="shared" si="13"/>
        <v>1</v>
      </c>
      <c r="AE164" s="45"/>
      <c r="AF164" s="76">
        <v>1.59</v>
      </c>
      <c r="AG164" s="52">
        <f t="shared" si="14"/>
        <v>-13.010299956639811</v>
      </c>
      <c r="AH164" s="76">
        <f t="shared" si="15"/>
        <v>5.000000000000001E-2</v>
      </c>
      <c r="AJ164" s="77">
        <v>1.59</v>
      </c>
      <c r="AK164" s="52">
        <f t="shared" si="16"/>
        <v>-6.0205999132796233</v>
      </c>
      <c r="AL164" s="77">
        <f t="shared" si="17"/>
        <v>0.25</v>
      </c>
    </row>
    <row r="165" spans="4:38" x14ac:dyDescent="0.25">
      <c r="D165" s="2">
        <v>1.47</v>
      </c>
      <c r="E165" s="4"/>
      <c r="X165" s="71">
        <v>1.6</v>
      </c>
      <c r="Y165" s="52">
        <v>0</v>
      </c>
      <c r="Z165" s="71">
        <f t="shared" si="12"/>
        <v>1</v>
      </c>
      <c r="AA165" s="45"/>
      <c r="AB165" s="74">
        <v>1.6</v>
      </c>
      <c r="AC165" s="75">
        <v>0</v>
      </c>
      <c r="AD165" s="74">
        <f t="shared" si="13"/>
        <v>1</v>
      </c>
      <c r="AE165" s="45"/>
      <c r="AF165" s="76">
        <v>1.6</v>
      </c>
      <c r="AG165" s="52">
        <f t="shared" si="14"/>
        <v>-13.010299956639811</v>
      </c>
      <c r="AH165" s="76">
        <f t="shared" si="15"/>
        <v>5.000000000000001E-2</v>
      </c>
      <c r="AJ165" s="77">
        <v>1.6</v>
      </c>
      <c r="AK165" s="52">
        <f t="shared" si="16"/>
        <v>-6.0205999132796233</v>
      </c>
      <c r="AL165" s="77">
        <f t="shared" si="17"/>
        <v>0.25</v>
      </c>
    </row>
    <row r="166" spans="4:38" x14ac:dyDescent="0.25">
      <c r="D166" s="5">
        <v>1.48</v>
      </c>
      <c r="E166" s="4"/>
      <c r="X166" s="71">
        <v>1.61</v>
      </c>
      <c r="Y166" s="52">
        <v>0</v>
      </c>
      <c r="Z166" s="71">
        <f t="shared" si="12"/>
        <v>1</v>
      </c>
      <c r="AA166" s="45"/>
      <c r="AB166" s="74">
        <v>1.61</v>
      </c>
      <c r="AC166" s="75">
        <v>0</v>
      </c>
      <c r="AD166" s="74">
        <f t="shared" si="13"/>
        <v>1</v>
      </c>
      <c r="AE166" s="45"/>
      <c r="AF166" s="76">
        <v>1.61</v>
      </c>
      <c r="AG166" s="52">
        <f t="shared" si="14"/>
        <v>-13.010299956639811</v>
      </c>
      <c r="AH166" s="76">
        <f t="shared" si="15"/>
        <v>5.000000000000001E-2</v>
      </c>
      <c r="AJ166" s="77">
        <v>1.61</v>
      </c>
      <c r="AK166" s="52">
        <f t="shared" si="16"/>
        <v>-6.0205999132796233</v>
      </c>
      <c r="AL166" s="77">
        <f t="shared" si="17"/>
        <v>0.25</v>
      </c>
    </row>
    <row r="167" spans="4:38" x14ac:dyDescent="0.25">
      <c r="D167" s="2">
        <v>1.49</v>
      </c>
      <c r="E167" s="4"/>
      <c r="X167" s="71">
        <v>1.62</v>
      </c>
      <c r="Y167" s="52">
        <v>0</v>
      </c>
      <c r="Z167" s="71">
        <f t="shared" si="12"/>
        <v>1</v>
      </c>
      <c r="AA167" s="45"/>
      <c r="AB167" s="74">
        <v>1.62</v>
      </c>
      <c r="AC167" s="75">
        <v>0</v>
      </c>
      <c r="AD167" s="74">
        <f t="shared" si="13"/>
        <v>1</v>
      </c>
      <c r="AE167" s="45"/>
      <c r="AF167" s="76">
        <v>1.62</v>
      </c>
      <c r="AG167" s="52">
        <f t="shared" si="14"/>
        <v>-13.010299956639811</v>
      </c>
      <c r="AH167" s="76">
        <f t="shared" si="15"/>
        <v>5.000000000000001E-2</v>
      </c>
      <c r="AJ167" s="77">
        <v>1.62</v>
      </c>
      <c r="AK167" s="52">
        <f t="shared" si="16"/>
        <v>-6.0205999132796233</v>
      </c>
      <c r="AL167" s="77">
        <f t="shared" si="17"/>
        <v>0.25</v>
      </c>
    </row>
    <row r="168" spans="4:38" x14ac:dyDescent="0.25">
      <c r="D168" s="5">
        <v>1.5</v>
      </c>
      <c r="E168" s="4"/>
      <c r="X168" s="71">
        <v>1.63</v>
      </c>
      <c r="Y168" s="52">
        <v>0</v>
      </c>
      <c r="Z168" s="71">
        <f t="shared" si="12"/>
        <v>1</v>
      </c>
      <c r="AA168" s="45"/>
      <c r="AB168" s="74">
        <v>1.63</v>
      </c>
      <c r="AC168" s="75">
        <v>0</v>
      </c>
      <c r="AD168" s="74">
        <f t="shared" si="13"/>
        <v>1</v>
      </c>
      <c r="AE168" s="45"/>
      <c r="AF168" s="76">
        <v>1.63</v>
      </c>
      <c r="AG168" s="52">
        <f t="shared" si="14"/>
        <v>-13.010299956639811</v>
      </c>
      <c r="AH168" s="76">
        <f t="shared" si="15"/>
        <v>5.000000000000001E-2</v>
      </c>
      <c r="AJ168" s="77">
        <v>1.63</v>
      </c>
      <c r="AK168" s="52">
        <f t="shared" si="16"/>
        <v>-6.0205999132796233</v>
      </c>
      <c r="AL168" s="77">
        <f t="shared" si="17"/>
        <v>0.25</v>
      </c>
    </row>
    <row r="169" spans="4:38" x14ac:dyDescent="0.25">
      <c r="D169" s="2">
        <v>1.51</v>
      </c>
      <c r="E169" s="4"/>
      <c r="X169" s="71">
        <v>1.64</v>
      </c>
      <c r="Y169" s="52">
        <v>0</v>
      </c>
      <c r="Z169" s="71">
        <f t="shared" si="12"/>
        <v>1</v>
      </c>
      <c r="AA169" s="45"/>
      <c r="AB169" s="74">
        <v>1.64</v>
      </c>
      <c r="AC169" s="75">
        <v>0</v>
      </c>
      <c r="AD169" s="74">
        <f t="shared" si="13"/>
        <v>1</v>
      </c>
      <c r="AE169" s="45"/>
      <c r="AF169" s="76">
        <v>1.64</v>
      </c>
      <c r="AG169" s="52">
        <f t="shared" si="14"/>
        <v>-13.010299956639811</v>
      </c>
      <c r="AH169" s="76">
        <f t="shared" si="15"/>
        <v>5.000000000000001E-2</v>
      </c>
      <c r="AJ169" s="77">
        <v>1.64</v>
      </c>
      <c r="AK169" s="52">
        <f t="shared" si="16"/>
        <v>-6.0205999132796233</v>
      </c>
      <c r="AL169" s="77">
        <f t="shared" si="17"/>
        <v>0.25</v>
      </c>
    </row>
    <row r="170" spans="4:38" x14ac:dyDescent="0.25">
      <c r="D170" s="5">
        <v>1.52</v>
      </c>
      <c r="E170" s="4"/>
      <c r="X170" s="71">
        <v>1.65</v>
      </c>
      <c r="Y170" s="52">
        <v>0</v>
      </c>
      <c r="Z170" s="71">
        <f t="shared" si="12"/>
        <v>1</v>
      </c>
      <c r="AA170" s="45"/>
      <c r="AB170" s="74">
        <v>1.65</v>
      </c>
      <c r="AC170" s="75">
        <v>0</v>
      </c>
      <c r="AD170" s="74">
        <f t="shared" si="13"/>
        <v>1</v>
      </c>
      <c r="AE170" s="45"/>
      <c r="AF170" s="76">
        <v>1.65</v>
      </c>
      <c r="AG170" s="52">
        <f t="shared" si="14"/>
        <v>-13.010299956639811</v>
      </c>
      <c r="AH170" s="76">
        <f t="shared" si="15"/>
        <v>5.000000000000001E-2</v>
      </c>
      <c r="AJ170" s="77">
        <v>1.65</v>
      </c>
      <c r="AK170" s="52">
        <f t="shared" si="16"/>
        <v>-6.0205999132796233</v>
      </c>
      <c r="AL170" s="77">
        <f t="shared" si="17"/>
        <v>0.25</v>
      </c>
    </row>
    <row r="171" spans="4:38" x14ac:dyDescent="0.25">
      <c r="D171" s="2">
        <v>1.53</v>
      </c>
      <c r="E171" s="4"/>
      <c r="X171" s="71">
        <v>1.66</v>
      </c>
      <c r="Y171" s="52">
        <v>0</v>
      </c>
      <c r="Z171" s="71">
        <f t="shared" si="12"/>
        <v>1</v>
      </c>
      <c r="AA171" s="45"/>
      <c r="AB171" s="74">
        <v>1.66</v>
      </c>
      <c r="AC171" s="75">
        <v>0</v>
      </c>
      <c r="AD171" s="74">
        <f t="shared" si="13"/>
        <v>1</v>
      </c>
      <c r="AE171" s="45"/>
      <c r="AF171" s="76">
        <v>1.66</v>
      </c>
      <c r="AG171" s="52">
        <f t="shared" si="14"/>
        <v>-13.010299956639811</v>
      </c>
      <c r="AH171" s="76">
        <f t="shared" si="15"/>
        <v>5.000000000000001E-2</v>
      </c>
      <c r="AJ171" s="77">
        <v>1.66</v>
      </c>
      <c r="AK171" s="52">
        <f t="shared" si="16"/>
        <v>-6.0205999132796233</v>
      </c>
      <c r="AL171" s="77">
        <f t="shared" si="17"/>
        <v>0.25</v>
      </c>
    </row>
    <row r="172" spans="4:38" x14ac:dyDescent="0.25">
      <c r="D172" s="5">
        <v>1.54</v>
      </c>
      <c r="E172" s="4"/>
      <c r="X172" s="71">
        <v>1.67</v>
      </c>
      <c r="Y172" s="52">
        <v>0</v>
      </c>
      <c r="Z172" s="71">
        <f t="shared" si="12"/>
        <v>1</v>
      </c>
      <c r="AA172" s="45"/>
      <c r="AB172" s="74">
        <v>1.67</v>
      </c>
      <c r="AC172" s="75">
        <v>0</v>
      </c>
      <c r="AD172" s="74">
        <f t="shared" si="13"/>
        <v>1</v>
      </c>
      <c r="AE172" s="45"/>
      <c r="AF172" s="76">
        <v>1.67</v>
      </c>
      <c r="AG172" s="52">
        <f t="shared" si="14"/>
        <v>-13.010299956639811</v>
      </c>
      <c r="AH172" s="76">
        <f t="shared" si="15"/>
        <v>5.000000000000001E-2</v>
      </c>
      <c r="AJ172" s="77">
        <v>1.67</v>
      </c>
      <c r="AK172" s="52">
        <f t="shared" si="16"/>
        <v>-6.0205999132796233</v>
      </c>
      <c r="AL172" s="77">
        <f t="shared" si="17"/>
        <v>0.25</v>
      </c>
    </row>
    <row r="173" spans="4:38" x14ac:dyDescent="0.25">
      <c r="D173" s="2">
        <v>1.55</v>
      </c>
      <c r="E173" s="4"/>
      <c r="X173" s="71">
        <v>1.68</v>
      </c>
      <c r="Y173" s="52">
        <v>0</v>
      </c>
      <c r="Z173" s="71">
        <f t="shared" si="12"/>
        <v>1</v>
      </c>
      <c r="AA173" s="45"/>
      <c r="AB173" s="74">
        <v>1.68</v>
      </c>
      <c r="AC173" s="75">
        <v>0</v>
      </c>
      <c r="AD173" s="74">
        <f t="shared" si="13"/>
        <v>1</v>
      </c>
      <c r="AE173" s="45"/>
      <c r="AF173" s="76">
        <v>1.68</v>
      </c>
      <c r="AG173" s="52">
        <f t="shared" si="14"/>
        <v>-13.010299956639811</v>
      </c>
      <c r="AH173" s="76">
        <f t="shared" si="15"/>
        <v>5.000000000000001E-2</v>
      </c>
      <c r="AJ173" s="77">
        <v>1.68</v>
      </c>
      <c r="AK173" s="52">
        <f t="shared" si="16"/>
        <v>-6.0205999132796233</v>
      </c>
      <c r="AL173" s="77">
        <f t="shared" si="17"/>
        <v>0.25</v>
      </c>
    </row>
    <row r="174" spans="4:38" x14ac:dyDescent="0.25">
      <c r="D174" s="5">
        <v>1.56</v>
      </c>
      <c r="E174" s="4"/>
      <c r="X174" s="71">
        <v>1.69</v>
      </c>
      <c r="Y174" s="52">
        <v>0</v>
      </c>
      <c r="Z174" s="71">
        <f t="shared" si="12"/>
        <v>1</v>
      </c>
      <c r="AA174" s="45"/>
      <c r="AB174" s="74">
        <v>1.69</v>
      </c>
      <c r="AC174" s="75">
        <v>0</v>
      </c>
      <c r="AD174" s="74">
        <f t="shared" si="13"/>
        <v>1</v>
      </c>
      <c r="AE174" s="45"/>
      <c r="AF174" s="76">
        <v>1.69</v>
      </c>
      <c r="AG174" s="52">
        <f t="shared" si="14"/>
        <v>-13.010299956639811</v>
      </c>
      <c r="AH174" s="76">
        <f t="shared" si="15"/>
        <v>5.000000000000001E-2</v>
      </c>
      <c r="AJ174" s="77">
        <v>1.69</v>
      </c>
      <c r="AK174" s="52">
        <f t="shared" si="16"/>
        <v>-6.0205999132796233</v>
      </c>
      <c r="AL174" s="77">
        <f t="shared" si="17"/>
        <v>0.25</v>
      </c>
    </row>
    <row r="175" spans="4:38" x14ac:dyDescent="0.25">
      <c r="D175" s="2">
        <v>1.57</v>
      </c>
      <c r="E175" s="4"/>
      <c r="X175" s="71">
        <v>1.7</v>
      </c>
      <c r="Y175" s="52">
        <v>0</v>
      </c>
      <c r="Z175" s="71">
        <f t="shared" si="12"/>
        <v>1</v>
      </c>
      <c r="AA175" s="45"/>
      <c r="AB175" s="74">
        <v>1.7</v>
      </c>
      <c r="AC175" s="75">
        <v>0</v>
      </c>
      <c r="AD175" s="74">
        <f t="shared" si="13"/>
        <v>1</v>
      </c>
      <c r="AE175" s="45"/>
      <c r="AF175" s="76">
        <v>1.7</v>
      </c>
      <c r="AG175" s="52">
        <f t="shared" si="14"/>
        <v>-13.010299956639811</v>
      </c>
      <c r="AH175" s="76">
        <f t="shared" si="15"/>
        <v>5.000000000000001E-2</v>
      </c>
      <c r="AJ175" s="77">
        <v>1.7</v>
      </c>
      <c r="AK175" s="52">
        <f t="shared" si="16"/>
        <v>-6.0205999132796233</v>
      </c>
      <c r="AL175" s="77">
        <f t="shared" si="17"/>
        <v>0.25</v>
      </c>
    </row>
    <row r="176" spans="4:38" x14ac:dyDescent="0.25">
      <c r="D176" s="5">
        <v>1.58</v>
      </c>
      <c r="E176" s="4"/>
      <c r="X176" s="71">
        <v>1.71</v>
      </c>
      <c r="Y176" s="52">
        <v>0</v>
      </c>
      <c r="Z176" s="71">
        <f t="shared" si="12"/>
        <v>1</v>
      </c>
      <c r="AA176" s="45"/>
      <c r="AB176" s="74">
        <v>1.71</v>
      </c>
      <c r="AC176" s="75">
        <v>0</v>
      </c>
      <c r="AD176" s="74">
        <f t="shared" si="13"/>
        <v>1</v>
      </c>
      <c r="AE176" s="45"/>
      <c r="AF176" s="76">
        <v>1.71</v>
      </c>
      <c r="AG176" s="52">
        <f t="shared" si="14"/>
        <v>-13.010299956639811</v>
      </c>
      <c r="AH176" s="76">
        <f t="shared" si="15"/>
        <v>5.000000000000001E-2</v>
      </c>
      <c r="AJ176" s="77">
        <v>1.71</v>
      </c>
      <c r="AK176" s="52">
        <f t="shared" si="16"/>
        <v>-6.0205999132796233</v>
      </c>
      <c r="AL176" s="77">
        <f t="shared" si="17"/>
        <v>0.25</v>
      </c>
    </row>
    <row r="177" spans="4:38" x14ac:dyDescent="0.25">
      <c r="D177" s="2">
        <v>1.59</v>
      </c>
      <c r="E177" s="4"/>
      <c r="X177" s="71">
        <v>1.72</v>
      </c>
      <c r="Y177" s="52">
        <v>0</v>
      </c>
      <c r="Z177" s="71">
        <f t="shared" si="12"/>
        <v>1</v>
      </c>
      <c r="AA177" s="45"/>
      <c r="AB177" s="74">
        <v>1.72</v>
      </c>
      <c r="AC177" s="75">
        <v>0</v>
      </c>
      <c r="AD177" s="74">
        <f t="shared" si="13"/>
        <v>1</v>
      </c>
      <c r="AE177" s="45"/>
      <c r="AF177" s="76">
        <v>1.72</v>
      </c>
      <c r="AG177" s="52">
        <f t="shared" si="14"/>
        <v>-13.010299956639811</v>
      </c>
      <c r="AH177" s="76">
        <f t="shared" si="15"/>
        <v>5.000000000000001E-2</v>
      </c>
      <c r="AJ177" s="77">
        <v>1.72</v>
      </c>
      <c r="AK177" s="52">
        <f t="shared" si="16"/>
        <v>-6.0205999132796233</v>
      </c>
      <c r="AL177" s="77">
        <f t="shared" si="17"/>
        <v>0.25</v>
      </c>
    </row>
    <row r="178" spans="4:38" x14ac:dyDescent="0.25">
      <c r="D178" s="5">
        <v>1.6</v>
      </c>
      <c r="E178" s="4"/>
      <c r="X178" s="71">
        <v>1.73</v>
      </c>
      <c r="Y178" s="52">
        <v>0</v>
      </c>
      <c r="Z178" s="71">
        <f t="shared" si="12"/>
        <v>1</v>
      </c>
      <c r="AA178" s="45"/>
      <c r="AB178" s="74">
        <v>1.73</v>
      </c>
      <c r="AC178" s="75">
        <v>0</v>
      </c>
      <c r="AD178" s="74">
        <f t="shared" si="13"/>
        <v>1</v>
      </c>
      <c r="AE178" s="45"/>
      <c r="AF178" s="76">
        <v>1.73</v>
      </c>
      <c r="AG178" s="52">
        <f t="shared" si="14"/>
        <v>-13.010299956639811</v>
      </c>
      <c r="AH178" s="76">
        <f t="shared" si="15"/>
        <v>5.000000000000001E-2</v>
      </c>
      <c r="AJ178" s="77">
        <v>1.73</v>
      </c>
      <c r="AK178" s="52">
        <f t="shared" si="16"/>
        <v>-6.0205999132796233</v>
      </c>
      <c r="AL178" s="77">
        <f t="shared" si="17"/>
        <v>0.25</v>
      </c>
    </row>
    <row r="179" spans="4:38" x14ac:dyDescent="0.25">
      <c r="D179" s="2">
        <v>1.61</v>
      </c>
      <c r="E179" s="4"/>
      <c r="X179" s="71">
        <v>1.74</v>
      </c>
      <c r="Y179" s="52">
        <v>0</v>
      </c>
      <c r="Z179" s="71">
        <f t="shared" si="12"/>
        <v>1</v>
      </c>
      <c r="AA179" s="45"/>
      <c r="AB179" s="74">
        <v>1.74</v>
      </c>
      <c r="AC179" s="75">
        <v>0</v>
      </c>
      <c r="AD179" s="74">
        <f t="shared" si="13"/>
        <v>1</v>
      </c>
      <c r="AE179" s="45"/>
      <c r="AF179" s="76">
        <v>1.74</v>
      </c>
      <c r="AG179" s="52">
        <f t="shared" si="14"/>
        <v>-13.010299956639811</v>
      </c>
      <c r="AH179" s="76">
        <f t="shared" si="15"/>
        <v>5.000000000000001E-2</v>
      </c>
      <c r="AJ179" s="77">
        <v>1.74</v>
      </c>
      <c r="AK179" s="52">
        <f t="shared" si="16"/>
        <v>-6.0205999132796233</v>
      </c>
      <c r="AL179" s="77">
        <f t="shared" si="17"/>
        <v>0.25</v>
      </c>
    </row>
    <row r="180" spans="4:38" x14ac:dyDescent="0.25">
      <c r="D180" s="5">
        <v>1.62</v>
      </c>
      <c r="E180" s="4"/>
      <c r="X180" s="71">
        <v>1.75</v>
      </c>
      <c r="Y180" s="52">
        <v>0</v>
      </c>
      <c r="Z180" s="71">
        <f t="shared" si="12"/>
        <v>1</v>
      </c>
      <c r="AA180" s="45"/>
      <c r="AB180" s="74">
        <v>1.75</v>
      </c>
      <c r="AC180" s="75">
        <v>0</v>
      </c>
      <c r="AD180" s="74">
        <f t="shared" si="13"/>
        <v>1</v>
      </c>
      <c r="AE180" s="45"/>
      <c r="AF180" s="76">
        <v>1.75</v>
      </c>
      <c r="AG180" s="52">
        <f t="shared" si="14"/>
        <v>-13.010299956639811</v>
      </c>
      <c r="AH180" s="76">
        <f t="shared" si="15"/>
        <v>5.000000000000001E-2</v>
      </c>
      <c r="AJ180" s="77">
        <v>1.75</v>
      </c>
      <c r="AK180" s="52">
        <f t="shared" si="16"/>
        <v>-6.0205999132796233</v>
      </c>
      <c r="AL180" s="77">
        <f t="shared" si="17"/>
        <v>0.25</v>
      </c>
    </row>
    <row r="181" spans="4:38" x14ac:dyDescent="0.25">
      <c r="D181" s="2">
        <v>1.63</v>
      </c>
      <c r="E181" s="4"/>
      <c r="X181" s="71">
        <v>1.76</v>
      </c>
      <c r="Y181" s="52">
        <v>0</v>
      </c>
      <c r="Z181" s="71">
        <f t="shared" si="12"/>
        <v>1</v>
      </c>
      <c r="AA181" s="45"/>
      <c r="AB181" s="74">
        <v>1.76</v>
      </c>
      <c r="AC181" s="75">
        <v>0</v>
      </c>
      <c r="AD181" s="74">
        <f t="shared" si="13"/>
        <v>1</v>
      </c>
      <c r="AE181" s="45"/>
      <c r="AF181" s="76">
        <v>1.76</v>
      </c>
      <c r="AG181" s="52">
        <f t="shared" si="14"/>
        <v>-13.010299956639811</v>
      </c>
      <c r="AH181" s="76">
        <f t="shared" si="15"/>
        <v>5.000000000000001E-2</v>
      </c>
      <c r="AJ181" s="77">
        <v>1.76</v>
      </c>
      <c r="AK181" s="52">
        <f t="shared" si="16"/>
        <v>-6.0205999132796233</v>
      </c>
      <c r="AL181" s="77">
        <f t="shared" si="17"/>
        <v>0.25</v>
      </c>
    </row>
    <row r="182" spans="4:38" x14ac:dyDescent="0.25">
      <c r="D182" s="5">
        <v>1.64</v>
      </c>
      <c r="E182" s="4"/>
      <c r="X182" s="71">
        <v>1.77</v>
      </c>
      <c r="Y182" s="52">
        <v>0</v>
      </c>
      <c r="Z182" s="71">
        <f t="shared" si="12"/>
        <v>1</v>
      </c>
      <c r="AA182" s="45"/>
      <c r="AB182" s="74">
        <v>1.77</v>
      </c>
      <c r="AC182" s="75">
        <v>0</v>
      </c>
      <c r="AD182" s="74">
        <f t="shared" si="13"/>
        <v>1</v>
      </c>
      <c r="AE182" s="45"/>
      <c r="AF182" s="76">
        <v>1.77</v>
      </c>
      <c r="AG182" s="52">
        <f t="shared" si="14"/>
        <v>-13.010299956639811</v>
      </c>
      <c r="AH182" s="76">
        <f t="shared" si="15"/>
        <v>5.000000000000001E-2</v>
      </c>
      <c r="AJ182" s="77">
        <v>1.77</v>
      </c>
      <c r="AK182" s="52">
        <f t="shared" si="16"/>
        <v>-6.0205999132796233</v>
      </c>
      <c r="AL182" s="77">
        <f t="shared" si="17"/>
        <v>0.25</v>
      </c>
    </row>
    <row r="183" spans="4:38" x14ac:dyDescent="0.25">
      <c r="D183" s="2">
        <v>1.65</v>
      </c>
      <c r="E183" s="4"/>
      <c r="X183" s="71">
        <v>1.78</v>
      </c>
      <c r="Y183" s="52">
        <v>0</v>
      </c>
      <c r="Z183" s="71">
        <f t="shared" si="12"/>
        <v>1</v>
      </c>
      <c r="AA183" s="45"/>
      <c r="AB183" s="74">
        <v>1.78</v>
      </c>
      <c r="AC183" s="75">
        <v>0</v>
      </c>
      <c r="AD183" s="74">
        <f t="shared" si="13"/>
        <v>1</v>
      </c>
      <c r="AE183" s="45"/>
      <c r="AF183" s="76">
        <v>1.78</v>
      </c>
      <c r="AG183" s="52">
        <f t="shared" si="14"/>
        <v>-13.010299956639811</v>
      </c>
      <c r="AH183" s="76">
        <f t="shared" si="15"/>
        <v>5.000000000000001E-2</v>
      </c>
      <c r="AJ183" s="77">
        <v>1.78</v>
      </c>
      <c r="AK183" s="52">
        <f t="shared" si="16"/>
        <v>-6.0205999132796233</v>
      </c>
      <c r="AL183" s="77">
        <f t="shared" si="17"/>
        <v>0.25</v>
      </c>
    </row>
    <row r="184" spans="4:38" x14ac:dyDescent="0.25">
      <c r="D184" s="5">
        <v>1.66</v>
      </c>
      <c r="E184" s="4"/>
      <c r="X184" s="71">
        <v>1.79</v>
      </c>
      <c r="Y184" s="52">
        <v>0</v>
      </c>
      <c r="Z184" s="71">
        <f t="shared" si="12"/>
        <v>1</v>
      </c>
      <c r="AA184" s="45"/>
      <c r="AB184" s="74">
        <v>1.79</v>
      </c>
      <c r="AC184" s="75">
        <v>0</v>
      </c>
      <c r="AD184" s="74">
        <f t="shared" si="13"/>
        <v>1</v>
      </c>
      <c r="AE184" s="45"/>
      <c r="AF184" s="76">
        <v>1.79</v>
      </c>
      <c r="AG184" s="52">
        <f t="shared" si="14"/>
        <v>-13.010299956639811</v>
      </c>
      <c r="AH184" s="76">
        <f t="shared" si="15"/>
        <v>5.000000000000001E-2</v>
      </c>
      <c r="AJ184" s="77">
        <v>1.79</v>
      </c>
      <c r="AK184" s="52">
        <f t="shared" si="16"/>
        <v>-6.0205999132796233</v>
      </c>
      <c r="AL184" s="77">
        <f t="shared" si="17"/>
        <v>0.25</v>
      </c>
    </row>
    <row r="185" spans="4:38" x14ac:dyDescent="0.25">
      <c r="D185" s="2">
        <v>1.67</v>
      </c>
      <c r="E185" s="4"/>
      <c r="X185" s="71">
        <v>1.8</v>
      </c>
      <c r="Y185" s="52">
        <v>0</v>
      </c>
      <c r="Z185" s="71">
        <f t="shared" si="12"/>
        <v>1</v>
      </c>
      <c r="AA185" s="45"/>
      <c r="AB185" s="74">
        <v>1.8</v>
      </c>
      <c r="AC185" s="75">
        <v>0</v>
      </c>
      <c r="AD185" s="74">
        <f t="shared" si="13"/>
        <v>1</v>
      </c>
      <c r="AE185" s="45"/>
      <c r="AF185" s="76">
        <v>1.8</v>
      </c>
      <c r="AG185" s="52">
        <f t="shared" si="14"/>
        <v>-13.010299956639811</v>
      </c>
      <c r="AH185" s="76">
        <f t="shared" si="15"/>
        <v>5.000000000000001E-2</v>
      </c>
      <c r="AJ185" s="77">
        <v>1.8</v>
      </c>
      <c r="AK185" s="52">
        <f t="shared" si="16"/>
        <v>-6.0205999132796233</v>
      </c>
      <c r="AL185" s="77">
        <f t="shared" si="17"/>
        <v>0.25</v>
      </c>
    </row>
    <row r="186" spans="4:38" x14ac:dyDescent="0.25">
      <c r="D186" s="5">
        <v>1.68</v>
      </c>
      <c r="E186" s="4"/>
      <c r="X186" s="71">
        <v>1.81</v>
      </c>
      <c r="Y186" s="52">
        <v>0</v>
      </c>
      <c r="Z186" s="71">
        <f t="shared" si="12"/>
        <v>1</v>
      </c>
      <c r="AA186" s="45"/>
      <c r="AB186" s="74">
        <v>1.81</v>
      </c>
      <c r="AC186" s="75">
        <v>0</v>
      </c>
      <c r="AD186" s="74">
        <f t="shared" si="13"/>
        <v>1</v>
      </c>
      <c r="AE186" s="45"/>
      <c r="AF186" s="76">
        <v>1.81</v>
      </c>
      <c r="AG186" s="52">
        <f t="shared" si="14"/>
        <v>-13.010299956639811</v>
      </c>
      <c r="AH186" s="76">
        <f t="shared" si="15"/>
        <v>5.000000000000001E-2</v>
      </c>
      <c r="AJ186" s="77">
        <v>1.81</v>
      </c>
      <c r="AK186" s="52">
        <f t="shared" si="16"/>
        <v>-6.0205999132796233</v>
      </c>
      <c r="AL186" s="77">
        <f t="shared" si="17"/>
        <v>0.25</v>
      </c>
    </row>
    <row r="187" spans="4:38" x14ac:dyDescent="0.25">
      <c r="D187" s="2">
        <v>1.69</v>
      </c>
      <c r="E187" s="4"/>
      <c r="X187" s="71">
        <v>1.82</v>
      </c>
      <c r="Y187" s="52">
        <v>0</v>
      </c>
      <c r="Z187" s="71">
        <f t="shared" si="12"/>
        <v>1</v>
      </c>
      <c r="AA187" s="45"/>
      <c r="AB187" s="74">
        <v>1.82</v>
      </c>
      <c r="AC187" s="75">
        <v>0</v>
      </c>
      <c r="AD187" s="74">
        <f t="shared" si="13"/>
        <v>1</v>
      </c>
      <c r="AE187" s="45"/>
      <c r="AF187" s="76">
        <v>1.82</v>
      </c>
      <c r="AG187" s="52">
        <f t="shared" si="14"/>
        <v>-13.010299956639811</v>
      </c>
      <c r="AH187" s="76">
        <f t="shared" si="15"/>
        <v>5.000000000000001E-2</v>
      </c>
      <c r="AJ187" s="77">
        <v>1.82</v>
      </c>
      <c r="AK187" s="52">
        <f t="shared" si="16"/>
        <v>-6.0205999132796233</v>
      </c>
      <c r="AL187" s="77">
        <f t="shared" si="17"/>
        <v>0.25</v>
      </c>
    </row>
    <row r="188" spans="4:38" x14ac:dyDescent="0.25">
      <c r="D188" s="5">
        <v>1.7</v>
      </c>
      <c r="E188" s="4"/>
      <c r="X188" s="71">
        <v>1.83</v>
      </c>
      <c r="Y188" s="52">
        <v>0</v>
      </c>
      <c r="Z188" s="71">
        <f t="shared" si="12"/>
        <v>1</v>
      </c>
      <c r="AA188" s="45"/>
      <c r="AB188" s="74">
        <v>1.83</v>
      </c>
      <c r="AC188" s="75">
        <v>0</v>
      </c>
      <c r="AD188" s="74">
        <f t="shared" si="13"/>
        <v>1</v>
      </c>
      <c r="AE188" s="45"/>
      <c r="AF188" s="76">
        <v>1.83</v>
      </c>
      <c r="AG188" s="52">
        <f t="shared" si="14"/>
        <v>-13.010299956639811</v>
      </c>
      <c r="AH188" s="76">
        <f t="shared" si="15"/>
        <v>5.000000000000001E-2</v>
      </c>
      <c r="AJ188" s="77">
        <v>1.83</v>
      </c>
      <c r="AK188" s="52">
        <f t="shared" si="16"/>
        <v>-6.0205999132796233</v>
      </c>
      <c r="AL188" s="77">
        <f t="shared" si="17"/>
        <v>0.25</v>
      </c>
    </row>
    <row r="189" spans="4:38" x14ac:dyDescent="0.25">
      <c r="D189" s="2">
        <v>1.71</v>
      </c>
      <c r="E189" s="4"/>
      <c r="X189" s="71">
        <v>1.84</v>
      </c>
      <c r="Y189" s="52">
        <v>0</v>
      </c>
      <c r="Z189" s="71">
        <f t="shared" si="12"/>
        <v>1</v>
      </c>
      <c r="AA189" s="45"/>
      <c r="AB189" s="74">
        <v>1.84</v>
      </c>
      <c r="AC189" s="75">
        <v>0</v>
      </c>
      <c r="AD189" s="74">
        <f t="shared" si="13"/>
        <v>1</v>
      </c>
      <c r="AE189" s="45"/>
      <c r="AF189" s="76">
        <v>1.84</v>
      </c>
      <c r="AG189" s="52">
        <f t="shared" si="14"/>
        <v>-13.010299956639811</v>
      </c>
      <c r="AH189" s="76">
        <f t="shared" si="15"/>
        <v>5.000000000000001E-2</v>
      </c>
      <c r="AJ189" s="77">
        <v>1.84</v>
      </c>
      <c r="AK189" s="52">
        <f t="shared" si="16"/>
        <v>-6.0205999132796233</v>
      </c>
      <c r="AL189" s="77">
        <f t="shared" si="17"/>
        <v>0.25</v>
      </c>
    </row>
    <row r="190" spans="4:38" x14ac:dyDescent="0.25">
      <c r="D190" s="5">
        <v>1.72</v>
      </c>
      <c r="E190" s="4"/>
      <c r="X190" s="71">
        <v>1.85</v>
      </c>
      <c r="Y190" s="52">
        <v>0</v>
      </c>
      <c r="Z190" s="71">
        <f t="shared" si="12"/>
        <v>1</v>
      </c>
      <c r="AA190" s="45"/>
      <c r="AB190" s="74">
        <v>1.85</v>
      </c>
      <c r="AC190" s="75">
        <v>0</v>
      </c>
      <c r="AD190" s="74">
        <f t="shared" si="13"/>
        <v>1</v>
      </c>
      <c r="AE190" s="45"/>
      <c r="AF190" s="76">
        <v>1.85</v>
      </c>
      <c r="AG190" s="52">
        <f t="shared" si="14"/>
        <v>-13.010299956639811</v>
      </c>
      <c r="AH190" s="76">
        <f t="shared" si="15"/>
        <v>5.000000000000001E-2</v>
      </c>
      <c r="AJ190" s="77">
        <v>1.85</v>
      </c>
      <c r="AK190" s="52">
        <f t="shared" si="16"/>
        <v>-6.0205999132796233</v>
      </c>
      <c r="AL190" s="77">
        <f t="shared" si="17"/>
        <v>0.25</v>
      </c>
    </row>
    <row r="191" spans="4:38" x14ac:dyDescent="0.25">
      <c r="D191" s="2">
        <v>1.73</v>
      </c>
      <c r="E191" s="4"/>
      <c r="X191" s="71">
        <v>1.86</v>
      </c>
      <c r="Y191" s="52">
        <v>0</v>
      </c>
      <c r="Z191" s="71">
        <f t="shared" si="12"/>
        <v>1</v>
      </c>
      <c r="AA191" s="45"/>
      <c r="AB191" s="74">
        <v>1.86</v>
      </c>
      <c r="AC191" s="75">
        <v>0</v>
      </c>
      <c r="AD191" s="74">
        <f t="shared" si="13"/>
        <v>1</v>
      </c>
      <c r="AE191" s="45"/>
      <c r="AF191" s="76">
        <v>1.86</v>
      </c>
      <c r="AG191" s="52">
        <f t="shared" si="14"/>
        <v>-13.010299956639811</v>
      </c>
      <c r="AH191" s="76">
        <f t="shared" si="15"/>
        <v>5.000000000000001E-2</v>
      </c>
      <c r="AJ191" s="77">
        <v>1.86</v>
      </c>
      <c r="AK191" s="52">
        <f t="shared" si="16"/>
        <v>-6.0205999132796233</v>
      </c>
      <c r="AL191" s="77">
        <f t="shared" si="17"/>
        <v>0.25</v>
      </c>
    </row>
    <row r="192" spans="4:38" x14ac:dyDescent="0.25">
      <c r="D192" s="5">
        <v>1.74</v>
      </c>
      <c r="E192" s="4"/>
      <c r="X192" s="71">
        <v>1.87</v>
      </c>
      <c r="Y192" s="52">
        <v>0</v>
      </c>
      <c r="Z192" s="71">
        <f t="shared" si="12"/>
        <v>1</v>
      </c>
      <c r="AA192" s="45"/>
      <c r="AB192" s="74">
        <v>1.87</v>
      </c>
      <c r="AC192" s="75">
        <v>0</v>
      </c>
      <c r="AD192" s="74">
        <f t="shared" si="13"/>
        <v>1</v>
      </c>
      <c r="AE192" s="45"/>
      <c r="AF192" s="76">
        <v>1.87</v>
      </c>
      <c r="AG192" s="52">
        <f t="shared" si="14"/>
        <v>-13.010299956639811</v>
      </c>
      <c r="AH192" s="76">
        <f t="shared" si="15"/>
        <v>5.000000000000001E-2</v>
      </c>
      <c r="AJ192" s="77">
        <v>1.87</v>
      </c>
      <c r="AK192" s="52">
        <f t="shared" si="16"/>
        <v>-6.0205999132796233</v>
      </c>
      <c r="AL192" s="77">
        <f t="shared" si="17"/>
        <v>0.25</v>
      </c>
    </row>
    <row r="193" spans="4:38" x14ac:dyDescent="0.25">
      <c r="D193" s="2">
        <v>1.75</v>
      </c>
      <c r="E193" s="4"/>
      <c r="X193" s="71">
        <v>1.88</v>
      </c>
      <c r="Y193" s="52">
        <v>0</v>
      </c>
      <c r="Z193" s="71">
        <f t="shared" si="12"/>
        <v>1</v>
      </c>
      <c r="AA193" s="45"/>
      <c r="AB193" s="74">
        <v>1.88</v>
      </c>
      <c r="AC193" s="75">
        <v>0</v>
      </c>
      <c r="AD193" s="74">
        <f t="shared" si="13"/>
        <v>1</v>
      </c>
      <c r="AE193" s="45"/>
      <c r="AF193" s="76">
        <v>1.88</v>
      </c>
      <c r="AG193" s="52">
        <f t="shared" si="14"/>
        <v>-13.010299956639811</v>
      </c>
      <c r="AH193" s="76">
        <f t="shared" si="15"/>
        <v>5.000000000000001E-2</v>
      </c>
      <c r="AJ193" s="77">
        <v>1.88</v>
      </c>
      <c r="AK193" s="52">
        <f t="shared" si="16"/>
        <v>-6.0205999132796233</v>
      </c>
      <c r="AL193" s="77">
        <f t="shared" si="17"/>
        <v>0.25</v>
      </c>
    </row>
    <row r="194" spans="4:38" x14ac:dyDescent="0.25">
      <c r="D194" s="5">
        <v>1.76</v>
      </c>
      <c r="E194" s="4"/>
      <c r="X194" s="71">
        <v>1.89</v>
      </c>
      <c r="Y194" s="52">
        <v>0</v>
      </c>
      <c r="Z194" s="71">
        <f t="shared" si="12"/>
        <v>1</v>
      </c>
      <c r="AA194" s="45"/>
      <c r="AB194" s="74">
        <v>1.89</v>
      </c>
      <c r="AC194" s="75">
        <v>0</v>
      </c>
      <c r="AD194" s="74">
        <f t="shared" si="13"/>
        <v>1</v>
      </c>
      <c r="AE194" s="45"/>
      <c r="AF194" s="76">
        <v>1.89</v>
      </c>
      <c r="AG194" s="52">
        <f t="shared" si="14"/>
        <v>-13.010299956639811</v>
      </c>
      <c r="AH194" s="76">
        <f t="shared" si="15"/>
        <v>5.000000000000001E-2</v>
      </c>
      <c r="AJ194" s="77">
        <v>1.89</v>
      </c>
      <c r="AK194" s="52">
        <f t="shared" si="16"/>
        <v>-6.0205999132796233</v>
      </c>
      <c r="AL194" s="77">
        <f t="shared" si="17"/>
        <v>0.25</v>
      </c>
    </row>
    <row r="195" spans="4:38" x14ac:dyDescent="0.25">
      <c r="D195" s="2">
        <v>1.77</v>
      </c>
      <c r="E195" s="4"/>
      <c r="X195" s="71">
        <v>1.9</v>
      </c>
      <c r="Y195" s="52">
        <v>0</v>
      </c>
      <c r="Z195" s="71">
        <f t="shared" si="12"/>
        <v>1</v>
      </c>
      <c r="AA195" s="45"/>
      <c r="AB195" s="74">
        <v>1.9</v>
      </c>
      <c r="AC195" s="75">
        <v>0</v>
      </c>
      <c r="AD195" s="74">
        <f t="shared" si="13"/>
        <v>1</v>
      </c>
      <c r="AE195" s="45"/>
      <c r="AF195" s="76">
        <v>1.9</v>
      </c>
      <c r="AG195" s="52">
        <f t="shared" si="14"/>
        <v>-13.010299956639811</v>
      </c>
      <c r="AH195" s="76">
        <f t="shared" si="15"/>
        <v>5.000000000000001E-2</v>
      </c>
      <c r="AJ195" s="77">
        <v>1.9</v>
      </c>
      <c r="AK195" s="52">
        <f t="shared" si="16"/>
        <v>-6.0205999132796233</v>
      </c>
      <c r="AL195" s="77">
        <f t="shared" si="17"/>
        <v>0.25</v>
      </c>
    </row>
    <row r="196" spans="4:38" x14ac:dyDescent="0.25">
      <c r="D196" s="5">
        <v>1.78</v>
      </c>
      <c r="E196" s="4"/>
      <c r="X196" s="71">
        <v>1.91</v>
      </c>
      <c r="Y196" s="52">
        <v>0</v>
      </c>
      <c r="Z196" s="71">
        <f t="shared" si="12"/>
        <v>1</v>
      </c>
      <c r="AA196" s="45"/>
      <c r="AB196" s="74">
        <v>1.91</v>
      </c>
      <c r="AC196" s="75">
        <v>0</v>
      </c>
      <c r="AD196" s="74">
        <f t="shared" si="13"/>
        <v>1</v>
      </c>
      <c r="AE196" s="45"/>
      <c r="AF196" s="76">
        <v>1.91</v>
      </c>
      <c r="AG196" s="52">
        <f t="shared" si="14"/>
        <v>-13.010299956639811</v>
      </c>
      <c r="AH196" s="76">
        <f t="shared" si="15"/>
        <v>5.000000000000001E-2</v>
      </c>
      <c r="AJ196" s="77">
        <v>1.91</v>
      </c>
      <c r="AK196" s="52">
        <f t="shared" si="16"/>
        <v>-6.0205999132796233</v>
      </c>
      <c r="AL196" s="77">
        <f t="shared" si="17"/>
        <v>0.25</v>
      </c>
    </row>
    <row r="197" spans="4:38" x14ac:dyDescent="0.25">
      <c r="D197" s="2">
        <v>1.79</v>
      </c>
      <c r="E197" s="4"/>
      <c r="X197" s="71">
        <v>1.92</v>
      </c>
      <c r="Y197" s="52">
        <v>0</v>
      </c>
      <c r="Z197" s="71">
        <f t="shared" si="12"/>
        <v>1</v>
      </c>
      <c r="AA197" s="45"/>
      <c r="AB197" s="74">
        <v>1.92</v>
      </c>
      <c r="AC197" s="75">
        <v>0</v>
      </c>
      <c r="AD197" s="74">
        <f t="shared" si="13"/>
        <v>1</v>
      </c>
      <c r="AE197" s="45"/>
      <c r="AF197" s="76">
        <v>1.92</v>
      </c>
      <c r="AG197" s="52">
        <f t="shared" si="14"/>
        <v>-13.010299956639811</v>
      </c>
      <c r="AH197" s="76">
        <f t="shared" si="15"/>
        <v>5.000000000000001E-2</v>
      </c>
      <c r="AJ197" s="77">
        <v>1.92</v>
      </c>
      <c r="AK197" s="52">
        <f t="shared" si="16"/>
        <v>-6.0205999132796233</v>
      </c>
      <c r="AL197" s="77">
        <f t="shared" si="17"/>
        <v>0.25</v>
      </c>
    </row>
    <row r="198" spans="4:38" x14ac:dyDescent="0.25">
      <c r="D198" s="5">
        <v>1.8</v>
      </c>
      <c r="E198" s="4"/>
      <c r="X198" s="71">
        <v>1.93</v>
      </c>
      <c r="Y198" s="52">
        <v>0</v>
      </c>
      <c r="Z198" s="71">
        <f t="shared" ref="Z198:Z261" si="18">POWER(10,Y198/10)</f>
        <v>1</v>
      </c>
      <c r="AA198" s="45"/>
      <c r="AB198" s="74">
        <v>1.93</v>
      </c>
      <c r="AC198" s="75">
        <v>0</v>
      </c>
      <c r="AD198" s="74">
        <f t="shared" ref="AD198:AD261" si="19">POWER(10,AC198/10)</f>
        <v>1</v>
      </c>
      <c r="AE198" s="45"/>
      <c r="AF198" s="76">
        <v>1.93</v>
      </c>
      <c r="AG198" s="52">
        <f t="shared" ref="AG198:AG261" si="20">10*LOG(0.05,10)</f>
        <v>-13.010299956639811</v>
      </c>
      <c r="AH198" s="76">
        <f t="shared" ref="AH198:AH261" si="21">POWER(10,AG198/10)</f>
        <v>5.000000000000001E-2</v>
      </c>
      <c r="AJ198" s="77">
        <v>1.93</v>
      </c>
      <c r="AK198" s="52">
        <f t="shared" ref="AK198:AK261" si="22">10*LOG(0.25,10)</f>
        <v>-6.0205999132796233</v>
      </c>
      <c r="AL198" s="77">
        <f t="shared" ref="AL198:AL261" si="23">POWER(10,AK198/10)</f>
        <v>0.25</v>
      </c>
    </row>
    <row r="199" spans="4:38" x14ac:dyDescent="0.25">
      <c r="D199" s="2">
        <v>1.81</v>
      </c>
      <c r="E199" s="4"/>
      <c r="X199" s="71">
        <v>1.94</v>
      </c>
      <c r="Y199" s="52">
        <v>0</v>
      </c>
      <c r="Z199" s="71">
        <f t="shared" si="18"/>
        <v>1</v>
      </c>
      <c r="AA199" s="45"/>
      <c r="AB199" s="74">
        <v>1.94</v>
      </c>
      <c r="AC199" s="75">
        <v>0</v>
      </c>
      <c r="AD199" s="74">
        <f t="shared" si="19"/>
        <v>1</v>
      </c>
      <c r="AE199" s="45"/>
      <c r="AF199" s="76">
        <v>1.94</v>
      </c>
      <c r="AG199" s="52">
        <f t="shared" si="20"/>
        <v>-13.010299956639811</v>
      </c>
      <c r="AH199" s="76">
        <f t="shared" si="21"/>
        <v>5.000000000000001E-2</v>
      </c>
      <c r="AJ199" s="77">
        <v>1.94</v>
      </c>
      <c r="AK199" s="52">
        <f t="shared" si="22"/>
        <v>-6.0205999132796233</v>
      </c>
      <c r="AL199" s="77">
        <f t="shared" si="23"/>
        <v>0.25</v>
      </c>
    </row>
    <row r="200" spans="4:38" x14ac:dyDescent="0.25">
      <c r="D200" s="5">
        <v>1.82</v>
      </c>
      <c r="E200" s="4"/>
      <c r="X200" s="71">
        <v>1.95</v>
      </c>
      <c r="Y200" s="52">
        <v>0</v>
      </c>
      <c r="Z200" s="71">
        <f t="shared" si="18"/>
        <v>1</v>
      </c>
      <c r="AA200" s="45"/>
      <c r="AB200" s="74">
        <v>1.95</v>
      </c>
      <c r="AC200" s="75">
        <v>0</v>
      </c>
      <c r="AD200" s="74">
        <f t="shared" si="19"/>
        <v>1</v>
      </c>
      <c r="AE200" s="45"/>
      <c r="AF200" s="76">
        <v>1.95</v>
      </c>
      <c r="AG200" s="52">
        <f t="shared" si="20"/>
        <v>-13.010299956639811</v>
      </c>
      <c r="AH200" s="76">
        <f t="shared" si="21"/>
        <v>5.000000000000001E-2</v>
      </c>
      <c r="AJ200" s="77">
        <v>1.95</v>
      </c>
      <c r="AK200" s="52">
        <f t="shared" si="22"/>
        <v>-6.0205999132796233</v>
      </c>
      <c r="AL200" s="77">
        <f t="shared" si="23"/>
        <v>0.25</v>
      </c>
    </row>
    <row r="201" spans="4:38" x14ac:dyDescent="0.25">
      <c r="D201" s="2">
        <v>1.83</v>
      </c>
      <c r="E201" s="4"/>
      <c r="X201" s="71">
        <v>1.96</v>
      </c>
      <c r="Y201" s="52">
        <v>0</v>
      </c>
      <c r="Z201" s="71">
        <f t="shared" si="18"/>
        <v>1</v>
      </c>
      <c r="AA201" s="45"/>
      <c r="AB201" s="74">
        <v>1.96</v>
      </c>
      <c r="AC201" s="75">
        <v>0</v>
      </c>
      <c r="AD201" s="74">
        <f t="shared" si="19"/>
        <v>1</v>
      </c>
      <c r="AE201" s="45"/>
      <c r="AF201" s="76">
        <v>1.96</v>
      </c>
      <c r="AG201" s="52">
        <f t="shared" si="20"/>
        <v>-13.010299956639811</v>
      </c>
      <c r="AH201" s="76">
        <f t="shared" si="21"/>
        <v>5.000000000000001E-2</v>
      </c>
      <c r="AJ201" s="77">
        <v>1.96</v>
      </c>
      <c r="AK201" s="52">
        <f t="shared" si="22"/>
        <v>-6.0205999132796233</v>
      </c>
      <c r="AL201" s="77">
        <f t="shared" si="23"/>
        <v>0.25</v>
      </c>
    </row>
    <row r="202" spans="4:38" x14ac:dyDescent="0.25">
      <c r="D202" s="5">
        <v>1.84</v>
      </c>
      <c r="E202" s="4"/>
      <c r="X202" s="71">
        <v>1.97</v>
      </c>
      <c r="Y202" s="52">
        <v>0</v>
      </c>
      <c r="Z202" s="71">
        <f t="shared" si="18"/>
        <v>1</v>
      </c>
      <c r="AA202" s="45"/>
      <c r="AB202" s="74">
        <v>1.97</v>
      </c>
      <c r="AC202" s="75">
        <v>0</v>
      </c>
      <c r="AD202" s="74">
        <f t="shared" si="19"/>
        <v>1</v>
      </c>
      <c r="AE202" s="45"/>
      <c r="AF202" s="76">
        <v>1.97</v>
      </c>
      <c r="AG202" s="52">
        <f t="shared" si="20"/>
        <v>-13.010299956639811</v>
      </c>
      <c r="AH202" s="76">
        <f t="shared" si="21"/>
        <v>5.000000000000001E-2</v>
      </c>
      <c r="AJ202" s="77">
        <v>1.97</v>
      </c>
      <c r="AK202" s="52">
        <f t="shared" si="22"/>
        <v>-6.0205999132796233</v>
      </c>
      <c r="AL202" s="77">
        <f t="shared" si="23"/>
        <v>0.25</v>
      </c>
    </row>
    <row r="203" spans="4:38" x14ac:dyDescent="0.25">
      <c r="D203" s="2">
        <v>1.85</v>
      </c>
      <c r="E203" s="4"/>
      <c r="X203" s="71">
        <v>1.98</v>
      </c>
      <c r="Y203" s="52">
        <v>0</v>
      </c>
      <c r="Z203" s="71">
        <f t="shared" si="18"/>
        <v>1</v>
      </c>
      <c r="AA203" s="45"/>
      <c r="AB203" s="74">
        <v>1.98</v>
      </c>
      <c r="AC203" s="75">
        <v>0</v>
      </c>
      <c r="AD203" s="74">
        <f t="shared" si="19"/>
        <v>1</v>
      </c>
      <c r="AE203" s="45"/>
      <c r="AF203" s="76">
        <v>1.98</v>
      </c>
      <c r="AG203" s="52">
        <f t="shared" si="20"/>
        <v>-13.010299956639811</v>
      </c>
      <c r="AH203" s="76">
        <f t="shared" si="21"/>
        <v>5.000000000000001E-2</v>
      </c>
      <c r="AJ203" s="77">
        <v>1.98</v>
      </c>
      <c r="AK203" s="52">
        <f t="shared" si="22"/>
        <v>-6.0205999132796233</v>
      </c>
      <c r="AL203" s="77">
        <f t="shared" si="23"/>
        <v>0.25</v>
      </c>
    </row>
    <row r="204" spans="4:38" x14ac:dyDescent="0.25">
      <c r="D204" s="5">
        <v>1.86</v>
      </c>
      <c r="E204" s="4"/>
      <c r="X204" s="71">
        <v>1.99</v>
      </c>
      <c r="Y204" s="52">
        <v>0</v>
      </c>
      <c r="Z204" s="71">
        <f t="shared" si="18"/>
        <v>1</v>
      </c>
      <c r="AA204" s="45"/>
      <c r="AB204" s="74">
        <v>1.99</v>
      </c>
      <c r="AC204" s="75">
        <v>0</v>
      </c>
      <c r="AD204" s="74">
        <f t="shared" si="19"/>
        <v>1</v>
      </c>
      <c r="AE204" s="45"/>
      <c r="AF204" s="76">
        <v>1.99</v>
      </c>
      <c r="AG204" s="52">
        <f t="shared" si="20"/>
        <v>-13.010299956639811</v>
      </c>
      <c r="AH204" s="76">
        <f t="shared" si="21"/>
        <v>5.000000000000001E-2</v>
      </c>
      <c r="AJ204" s="77">
        <v>1.99</v>
      </c>
      <c r="AK204" s="52">
        <f t="shared" si="22"/>
        <v>-6.0205999132796233</v>
      </c>
      <c r="AL204" s="77">
        <f t="shared" si="23"/>
        <v>0.25</v>
      </c>
    </row>
    <row r="205" spans="4:38" x14ac:dyDescent="0.25">
      <c r="D205" s="2">
        <v>1.87</v>
      </c>
      <c r="E205" s="4"/>
      <c r="X205" s="71">
        <v>2</v>
      </c>
      <c r="Y205" s="52">
        <v>0</v>
      </c>
      <c r="Z205" s="71">
        <f t="shared" si="18"/>
        <v>1</v>
      </c>
      <c r="AA205" s="45"/>
      <c r="AB205" s="74">
        <v>2</v>
      </c>
      <c r="AC205" s="75">
        <v>0</v>
      </c>
      <c r="AD205" s="74">
        <f t="shared" si="19"/>
        <v>1</v>
      </c>
      <c r="AE205" s="45"/>
      <c r="AF205" s="76">
        <v>2</v>
      </c>
      <c r="AG205" s="52">
        <f t="shared" si="20"/>
        <v>-13.010299956639811</v>
      </c>
      <c r="AH205" s="76">
        <f t="shared" si="21"/>
        <v>5.000000000000001E-2</v>
      </c>
      <c r="AJ205" s="77">
        <v>2</v>
      </c>
      <c r="AK205" s="52">
        <f t="shared" si="22"/>
        <v>-6.0205999132796233</v>
      </c>
      <c r="AL205" s="77">
        <f t="shared" si="23"/>
        <v>0.25</v>
      </c>
    </row>
    <row r="206" spans="4:38" x14ac:dyDescent="0.25">
      <c r="D206" s="5">
        <v>1.88</v>
      </c>
      <c r="E206" s="4"/>
      <c r="X206" s="71">
        <v>2.0099999999999998</v>
      </c>
      <c r="Y206" s="52">
        <v>0</v>
      </c>
      <c r="Z206" s="71">
        <f t="shared" si="18"/>
        <v>1</v>
      </c>
      <c r="AA206" s="45"/>
      <c r="AB206" s="74">
        <v>2.0099999999999998</v>
      </c>
      <c r="AC206" s="75">
        <v>0</v>
      </c>
      <c r="AD206" s="74">
        <f t="shared" si="19"/>
        <v>1</v>
      </c>
      <c r="AE206" s="45"/>
      <c r="AF206" s="76">
        <v>2.0099999999999998</v>
      </c>
      <c r="AG206" s="52">
        <f t="shared" si="20"/>
        <v>-13.010299956639811</v>
      </c>
      <c r="AH206" s="76">
        <f t="shared" si="21"/>
        <v>5.000000000000001E-2</v>
      </c>
      <c r="AJ206" s="77">
        <v>2.0099999999999998</v>
      </c>
      <c r="AK206" s="52">
        <f t="shared" si="22"/>
        <v>-6.0205999132796233</v>
      </c>
      <c r="AL206" s="77">
        <f t="shared" si="23"/>
        <v>0.25</v>
      </c>
    </row>
    <row r="207" spans="4:38" x14ac:dyDescent="0.25">
      <c r="D207" s="2">
        <v>1.89</v>
      </c>
      <c r="E207" s="4"/>
      <c r="X207" s="71">
        <v>2.02</v>
      </c>
      <c r="Y207" s="52">
        <v>0</v>
      </c>
      <c r="Z207" s="71">
        <f t="shared" si="18"/>
        <v>1</v>
      </c>
      <c r="AA207" s="45"/>
      <c r="AB207" s="74">
        <v>2.02</v>
      </c>
      <c r="AC207" s="75">
        <v>0</v>
      </c>
      <c r="AD207" s="74">
        <f t="shared" si="19"/>
        <v>1</v>
      </c>
      <c r="AE207" s="45"/>
      <c r="AF207" s="76">
        <v>2.02</v>
      </c>
      <c r="AG207" s="52">
        <f t="shared" si="20"/>
        <v>-13.010299956639811</v>
      </c>
      <c r="AH207" s="76">
        <f t="shared" si="21"/>
        <v>5.000000000000001E-2</v>
      </c>
      <c r="AJ207" s="77">
        <v>2.02</v>
      </c>
      <c r="AK207" s="52">
        <f t="shared" si="22"/>
        <v>-6.0205999132796233</v>
      </c>
      <c r="AL207" s="77">
        <f t="shared" si="23"/>
        <v>0.25</v>
      </c>
    </row>
    <row r="208" spans="4:38" x14ac:dyDescent="0.25">
      <c r="D208" s="5">
        <v>1.9</v>
      </c>
      <c r="E208" s="4"/>
      <c r="X208" s="71">
        <v>2.0299999999999998</v>
      </c>
      <c r="Y208" s="52">
        <v>0</v>
      </c>
      <c r="Z208" s="71">
        <f t="shared" si="18"/>
        <v>1</v>
      </c>
      <c r="AA208" s="45"/>
      <c r="AB208" s="74">
        <v>2.0299999999999998</v>
      </c>
      <c r="AC208" s="75">
        <v>0</v>
      </c>
      <c r="AD208" s="74">
        <f t="shared" si="19"/>
        <v>1</v>
      </c>
      <c r="AE208" s="45"/>
      <c r="AF208" s="76">
        <v>2.0299999999999998</v>
      </c>
      <c r="AG208" s="52">
        <f t="shared" si="20"/>
        <v>-13.010299956639811</v>
      </c>
      <c r="AH208" s="76">
        <f t="shared" si="21"/>
        <v>5.000000000000001E-2</v>
      </c>
      <c r="AJ208" s="77">
        <v>2.0299999999999998</v>
      </c>
      <c r="AK208" s="52">
        <f t="shared" si="22"/>
        <v>-6.0205999132796233</v>
      </c>
      <c r="AL208" s="77">
        <f t="shared" si="23"/>
        <v>0.25</v>
      </c>
    </row>
    <row r="209" spans="4:38" x14ac:dyDescent="0.25">
      <c r="D209" s="2">
        <v>1.91</v>
      </c>
      <c r="E209" s="4"/>
      <c r="X209" s="71">
        <v>2.04</v>
      </c>
      <c r="Y209" s="52">
        <v>0</v>
      </c>
      <c r="Z209" s="71">
        <f t="shared" si="18"/>
        <v>1</v>
      </c>
      <c r="AA209" s="45"/>
      <c r="AB209" s="74">
        <v>2.04</v>
      </c>
      <c r="AC209" s="75">
        <v>0</v>
      </c>
      <c r="AD209" s="74">
        <f t="shared" si="19"/>
        <v>1</v>
      </c>
      <c r="AE209" s="45"/>
      <c r="AF209" s="76">
        <v>2.04</v>
      </c>
      <c r="AG209" s="52">
        <f t="shared" si="20"/>
        <v>-13.010299956639811</v>
      </c>
      <c r="AH209" s="76">
        <f t="shared" si="21"/>
        <v>5.000000000000001E-2</v>
      </c>
      <c r="AJ209" s="77">
        <v>2.04</v>
      </c>
      <c r="AK209" s="52">
        <f t="shared" si="22"/>
        <v>-6.0205999132796233</v>
      </c>
      <c r="AL209" s="77">
        <f t="shared" si="23"/>
        <v>0.25</v>
      </c>
    </row>
    <row r="210" spans="4:38" x14ac:dyDescent="0.25">
      <c r="D210" s="5">
        <v>1.92</v>
      </c>
      <c r="E210" s="4"/>
      <c r="X210" s="71">
        <v>2.0499999999999998</v>
      </c>
      <c r="Y210" s="52">
        <v>0</v>
      </c>
      <c r="Z210" s="71">
        <f t="shared" si="18"/>
        <v>1</v>
      </c>
      <c r="AA210" s="45"/>
      <c r="AB210" s="74">
        <v>2.0499999999999998</v>
      </c>
      <c r="AC210" s="75">
        <v>0</v>
      </c>
      <c r="AD210" s="74">
        <f t="shared" si="19"/>
        <v>1</v>
      </c>
      <c r="AE210" s="45"/>
      <c r="AF210" s="76">
        <v>2.0499999999999998</v>
      </c>
      <c r="AG210" s="52">
        <f t="shared" si="20"/>
        <v>-13.010299956639811</v>
      </c>
      <c r="AH210" s="76">
        <f t="shared" si="21"/>
        <v>5.000000000000001E-2</v>
      </c>
      <c r="AJ210" s="77">
        <v>2.0499999999999998</v>
      </c>
      <c r="AK210" s="52">
        <f t="shared" si="22"/>
        <v>-6.0205999132796233</v>
      </c>
      <c r="AL210" s="77">
        <f t="shared" si="23"/>
        <v>0.25</v>
      </c>
    </row>
    <row r="211" spans="4:38" x14ac:dyDescent="0.25">
      <c r="D211" s="2">
        <v>1.93</v>
      </c>
      <c r="E211" s="4"/>
      <c r="X211" s="71">
        <v>2.06</v>
      </c>
      <c r="Y211" s="52">
        <v>0</v>
      </c>
      <c r="Z211" s="71">
        <f t="shared" si="18"/>
        <v>1</v>
      </c>
      <c r="AA211" s="45"/>
      <c r="AB211" s="74">
        <v>2.06</v>
      </c>
      <c r="AC211" s="75">
        <v>0</v>
      </c>
      <c r="AD211" s="74">
        <f t="shared" si="19"/>
        <v>1</v>
      </c>
      <c r="AE211" s="45"/>
      <c r="AF211" s="76">
        <v>2.06</v>
      </c>
      <c r="AG211" s="52">
        <f t="shared" si="20"/>
        <v>-13.010299956639811</v>
      </c>
      <c r="AH211" s="76">
        <f t="shared" si="21"/>
        <v>5.000000000000001E-2</v>
      </c>
      <c r="AJ211" s="77">
        <v>2.06</v>
      </c>
      <c r="AK211" s="52">
        <f t="shared" si="22"/>
        <v>-6.0205999132796233</v>
      </c>
      <c r="AL211" s="77">
        <f t="shared" si="23"/>
        <v>0.25</v>
      </c>
    </row>
    <row r="212" spans="4:38" x14ac:dyDescent="0.25">
      <c r="D212" s="5">
        <v>1.94</v>
      </c>
      <c r="E212" s="4"/>
      <c r="X212" s="71">
        <v>2.0699999999999998</v>
      </c>
      <c r="Y212" s="52">
        <v>0</v>
      </c>
      <c r="Z212" s="71">
        <f t="shared" si="18"/>
        <v>1</v>
      </c>
      <c r="AA212" s="45"/>
      <c r="AB212" s="74">
        <v>2.0699999999999998</v>
      </c>
      <c r="AC212" s="75">
        <v>0</v>
      </c>
      <c r="AD212" s="74">
        <f t="shared" si="19"/>
        <v>1</v>
      </c>
      <c r="AE212" s="45"/>
      <c r="AF212" s="76">
        <v>2.0699999999999998</v>
      </c>
      <c r="AG212" s="52">
        <f t="shared" si="20"/>
        <v>-13.010299956639811</v>
      </c>
      <c r="AH212" s="76">
        <f t="shared" si="21"/>
        <v>5.000000000000001E-2</v>
      </c>
      <c r="AJ212" s="77">
        <v>2.0699999999999998</v>
      </c>
      <c r="AK212" s="52">
        <f t="shared" si="22"/>
        <v>-6.0205999132796233</v>
      </c>
      <c r="AL212" s="77">
        <f t="shared" si="23"/>
        <v>0.25</v>
      </c>
    </row>
    <row r="213" spans="4:38" x14ac:dyDescent="0.25">
      <c r="D213" s="2">
        <v>1.95</v>
      </c>
      <c r="E213" s="4"/>
      <c r="X213" s="71">
        <v>2.08</v>
      </c>
      <c r="Y213" s="52">
        <v>0</v>
      </c>
      <c r="Z213" s="71">
        <f t="shared" si="18"/>
        <v>1</v>
      </c>
      <c r="AA213" s="45"/>
      <c r="AB213" s="74">
        <v>2.08</v>
      </c>
      <c r="AC213" s="75">
        <v>0</v>
      </c>
      <c r="AD213" s="74">
        <f t="shared" si="19"/>
        <v>1</v>
      </c>
      <c r="AE213" s="45"/>
      <c r="AF213" s="76">
        <v>2.08</v>
      </c>
      <c r="AG213" s="52">
        <f t="shared" si="20"/>
        <v>-13.010299956639811</v>
      </c>
      <c r="AH213" s="76">
        <f t="shared" si="21"/>
        <v>5.000000000000001E-2</v>
      </c>
      <c r="AJ213" s="77">
        <v>2.08</v>
      </c>
      <c r="AK213" s="52">
        <f t="shared" si="22"/>
        <v>-6.0205999132796233</v>
      </c>
      <c r="AL213" s="77">
        <f t="shared" si="23"/>
        <v>0.25</v>
      </c>
    </row>
    <row r="214" spans="4:38" x14ac:dyDescent="0.25">
      <c r="D214" s="5">
        <v>1.96</v>
      </c>
      <c r="E214" s="4"/>
      <c r="X214" s="71">
        <v>2.09</v>
      </c>
      <c r="Y214" s="52">
        <v>0</v>
      </c>
      <c r="Z214" s="71">
        <f t="shared" si="18"/>
        <v>1</v>
      </c>
      <c r="AA214" s="45"/>
      <c r="AB214" s="74">
        <v>2.09</v>
      </c>
      <c r="AC214" s="75">
        <v>0</v>
      </c>
      <c r="AD214" s="74">
        <f t="shared" si="19"/>
        <v>1</v>
      </c>
      <c r="AE214" s="45"/>
      <c r="AF214" s="76">
        <v>2.09</v>
      </c>
      <c r="AG214" s="52">
        <f t="shared" si="20"/>
        <v>-13.010299956639811</v>
      </c>
      <c r="AH214" s="76">
        <f t="shared" si="21"/>
        <v>5.000000000000001E-2</v>
      </c>
      <c r="AJ214" s="77">
        <v>2.09</v>
      </c>
      <c r="AK214" s="52">
        <f t="shared" si="22"/>
        <v>-6.0205999132796233</v>
      </c>
      <c r="AL214" s="77">
        <f t="shared" si="23"/>
        <v>0.25</v>
      </c>
    </row>
    <row r="215" spans="4:38" x14ac:dyDescent="0.25">
      <c r="D215" s="2">
        <v>1.97</v>
      </c>
      <c r="E215" s="4"/>
      <c r="X215" s="71">
        <v>2.1</v>
      </c>
      <c r="Y215" s="52">
        <v>0</v>
      </c>
      <c r="Z215" s="71">
        <f t="shared" si="18"/>
        <v>1</v>
      </c>
      <c r="AA215" s="45"/>
      <c r="AB215" s="74">
        <v>2.1</v>
      </c>
      <c r="AC215" s="75">
        <v>0</v>
      </c>
      <c r="AD215" s="74">
        <f t="shared" si="19"/>
        <v>1</v>
      </c>
      <c r="AE215" s="45"/>
      <c r="AF215" s="76">
        <v>2.1</v>
      </c>
      <c r="AG215" s="52">
        <f t="shared" si="20"/>
        <v>-13.010299956639811</v>
      </c>
      <c r="AH215" s="76">
        <f t="shared" si="21"/>
        <v>5.000000000000001E-2</v>
      </c>
      <c r="AJ215" s="77">
        <v>2.1</v>
      </c>
      <c r="AK215" s="52">
        <f t="shared" si="22"/>
        <v>-6.0205999132796233</v>
      </c>
      <c r="AL215" s="77">
        <f t="shared" si="23"/>
        <v>0.25</v>
      </c>
    </row>
    <row r="216" spans="4:38" x14ac:dyDescent="0.25">
      <c r="D216" s="5">
        <v>1.98</v>
      </c>
      <c r="E216" s="4"/>
      <c r="X216" s="71">
        <v>2.11</v>
      </c>
      <c r="Y216" s="52">
        <v>0</v>
      </c>
      <c r="Z216" s="71">
        <f t="shared" si="18"/>
        <v>1</v>
      </c>
      <c r="AA216" s="45"/>
      <c r="AB216" s="74">
        <v>2.11</v>
      </c>
      <c r="AC216" s="75">
        <v>0</v>
      </c>
      <c r="AD216" s="74">
        <f t="shared" si="19"/>
        <v>1</v>
      </c>
      <c r="AE216" s="45"/>
      <c r="AF216" s="76">
        <v>2.11</v>
      </c>
      <c r="AG216" s="52">
        <f t="shared" si="20"/>
        <v>-13.010299956639811</v>
      </c>
      <c r="AH216" s="76">
        <f t="shared" si="21"/>
        <v>5.000000000000001E-2</v>
      </c>
      <c r="AJ216" s="77">
        <v>2.11</v>
      </c>
      <c r="AK216" s="52">
        <f t="shared" si="22"/>
        <v>-6.0205999132796233</v>
      </c>
      <c r="AL216" s="77">
        <f t="shared" si="23"/>
        <v>0.25</v>
      </c>
    </row>
    <row r="217" spans="4:38" x14ac:dyDescent="0.25">
      <c r="D217" s="2">
        <v>1.99</v>
      </c>
      <c r="E217" s="4"/>
      <c r="X217" s="71">
        <v>2.12</v>
      </c>
      <c r="Y217" s="52">
        <v>0</v>
      </c>
      <c r="Z217" s="71">
        <f t="shared" si="18"/>
        <v>1</v>
      </c>
      <c r="AA217" s="45"/>
      <c r="AB217" s="74">
        <v>2.12</v>
      </c>
      <c r="AC217" s="75">
        <v>0</v>
      </c>
      <c r="AD217" s="74">
        <f t="shared" si="19"/>
        <v>1</v>
      </c>
      <c r="AE217" s="45"/>
      <c r="AF217" s="76">
        <v>2.12</v>
      </c>
      <c r="AG217" s="52">
        <f t="shared" si="20"/>
        <v>-13.010299956639811</v>
      </c>
      <c r="AH217" s="76">
        <f t="shared" si="21"/>
        <v>5.000000000000001E-2</v>
      </c>
      <c r="AJ217" s="77">
        <v>2.12</v>
      </c>
      <c r="AK217" s="52">
        <f t="shared" si="22"/>
        <v>-6.0205999132796233</v>
      </c>
      <c r="AL217" s="77">
        <f t="shared" si="23"/>
        <v>0.25</v>
      </c>
    </row>
    <row r="218" spans="4:38" x14ac:dyDescent="0.25">
      <c r="D218" s="5">
        <v>2</v>
      </c>
      <c r="E218" s="4"/>
      <c r="X218" s="71">
        <v>2.13</v>
      </c>
      <c r="Y218" s="52">
        <v>0</v>
      </c>
      <c r="Z218" s="71">
        <f t="shared" si="18"/>
        <v>1</v>
      </c>
      <c r="AA218" s="45"/>
      <c r="AB218" s="74">
        <v>2.13</v>
      </c>
      <c r="AC218" s="75">
        <v>0</v>
      </c>
      <c r="AD218" s="74">
        <f t="shared" si="19"/>
        <v>1</v>
      </c>
      <c r="AE218" s="45"/>
      <c r="AF218" s="76">
        <v>2.13</v>
      </c>
      <c r="AG218" s="52">
        <f t="shared" si="20"/>
        <v>-13.010299956639811</v>
      </c>
      <c r="AH218" s="76">
        <f t="shared" si="21"/>
        <v>5.000000000000001E-2</v>
      </c>
      <c r="AJ218" s="77">
        <v>2.13</v>
      </c>
      <c r="AK218" s="52">
        <f t="shared" si="22"/>
        <v>-6.0205999132796233</v>
      </c>
      <c r="AL218" s="77">
        <f t="shared" si="23"/>
        <v>0.25</v>
      </c>
    </row>
    <row r="219" spans="4:38" x14ac:dyDescent="0.25">
      <c r="D219" s="2">
        <v>2.0099999999999998</v>
      </c>
      <c r="E219" s="4"/>
      <c r="X219" s="71">
        <v>2.14</v>
      </c>
      <c r="Y219" s="52">
        <v>0</v>
      </c>
      <c r="Z219" s="71">
        <f t="shared" si="18"/>
        <v>1</v>
      </c>
      <c r="AA219" s="45"/>
      <c r="AB219" s="74">
        <v>2.14</v>
      </c>
      <c r="AC219" s="75">
        <v>0</v>
      </c>
      <c r="AD219" s="74">
        <f t="shared" si="19"/>
        <v>1</v>
      </c>
      <c r="AE219" s="45"/>
      <c r="AF219" s="76">
        <v>2.14</v>
      </c>
      <c r="AG219" s="52">
        <f t="shared" si="20"/>
        <v>-13.010299956639811</v>
      </c>
      <c r="AH219" s="76">
        <f t="shared" si="21"/>
        <v>5.000000000000001E-2</v>
      </c>
      <c r="AJ219" s="77">
        <v>2.14</v>
      </c>
      <c r="AK219" s="52">
        <f t="shared" si="22"/>
        <v>-6.0205999132796233</v>
      </c>
      <c r="AL219" s="77">
        <f t="shared" si="23"/>
        <v>0.25</v>
      </c>
    </row>
    <row r="220" spans="4:38" x14ac:dyDescent="0.25">
      <c r="D220" s="5">
        <v>2.02</v>
      </c>
      <c r="E220" s="4"/>
      <c r="X220" s="71">
        <v>2.15</v>
      </c>
      <c r="Y220" s="52">
        <v>0</v>
      </c>
      <c r="Z220" s="71">
        <f t="shared" si="18"/>
        <v>1</v>
      </c>
      <c r="AA220" s="45"/>
      <c r="AB220" s="74">
        <v>2.15</v>
      </c>
      <c r="AC220" s="75">
        <v>0</v>
      </c>
      <c r="AD220" s="74">
        <f t="shared" si="19"/>
        <v>1</v>
      </c>
      <c r="AE220" s="45"/>
      <c r="AF220" s="76">
        <v>2.15</v>
      </c>
      <c r="AG220" s="52">
        <f t="shared" si="20"/>
        <v>-13.010299956639811</v>
      </c>
      <c r="AH220" s="76">
        <f t="shared" si="21"/>
        <v>5.000000000000001E-2</v>
      </c>
      <c r="AJ220" s="77">
        <v>2.15</v>
      </c>
      <c r="AK220" s="52">
        <f t="shared" si="22"/>
        <v>-6.0205999132796233</v>
      </c>
      <c r="AL220" s="77">
        <f t="shared" si="23"/>
        <v>0.25</v>
      </c>
    </row>
    <row r="221" spans="4:38" x14ac:dyDescent="0.25">
      <c r="D221" s="2">
        <v>2.0299999999999998</v>
      </c>
      <c r="E221" s="4"/>
      <c r="X221" s="71">
        <v>2.16</v>
      </c>
      <c r="Y221" s="52">
        <v>0</v>
      </c>
      <c r="Z221" s="71">
        <f t="shared" si="18"/>
        <v>1</v>
      </c>
      <c r="AA221" s="45"/>
      <c r="AB221" s="74">
        <v>2.16</v>
      </c>
      <c r="AC221" s="75">
        <v>0</v>
      </c>
      <c r="AD221" s="74">
        <f t="shared" si="19"/>
        <v>1</v>
      </c>
      <c r="AE221" s="45"/>
      <c r="AF221" s="76">
        <v>2.16</v>
      </c>
      <c r="AG221" s="52">
        <f t="shared" si="20"/>
        <v>-13.010299956639811</v>
      </c>
      <c r="AH221" s="76">
        <f t="shared" si="21"/>
        <v>5.000000000000001E-2</v>
      </c>
      <c r="AJ221" s="77">
        <v>2.16</v>
      </c>
      <c r="AK221" s="52">
        <f t="shared" si="22"/>
        <v>-6.0205999132796233</v>
      </c>
      <c r="AL221" s="77">
        <f t="shared" si="23"/>
        <v>0.25</v>
      </c>
    </row>
    <row r="222" spans="4:38" x14ac:dyDescent="0.25">
      <c r="D222" s="5">
        <v>2.04</v>
      </c>
      <c r="E222" s="4"/>
      <c r="X222" s="71">
        <v>2.17</v>
      </c>
      <c r="Y222" s="52">
        <v>0</v>
      </c>
      <c r="Z222" s="71">
        <f t="shared" si="18"/>
        <v>1</v>
      </c>
      <c r="AA222" s="45"/>
      <c r="AB222" s="74">
        <v>2.17</v>
      </c>
      <c r="AC222" s="75">
        <v>0</v>
      </c>
      <c r="AD222" s="74">
        <f t="shared" si="19"/>
        <v>1</v>
      </c>
      <c r="AE222" s="45"/>
      <c r="AF222" s="76">
        <v>2.17</v>
      </c>
      <c r="AG222" s="52">
        <f t="shared" si="20"/>
        <v>-13.010299956639811</v>
      </c>
      <c r="AH222" s="76">
        <f t="shared" si="21"/>
        <v>5.000000000000001E-2</v>
      </c>
      <c r="AJ222" s="77">
        <v>2.17</v>
      </c>
      <c r="AK222" s="52">
        <f t="shared" si="22"/>
        <v>-6.0205999132796233</v>
      </c>
      <c r="AL222" s="77">
        <f t="shared" si="23"/>
        <v>0.25</v>
      </c>
    </row>
    <row r="223" spans="4:38" x14ac:dyDescent="0.25">
      <c r="D223" s="2">
        <v>2.0499999999999998</v>
      </c>
      <c r="E223" s="4"/>
      <c r="X223" s="71">
        <v>2.1800000000000002</v>
      </c>
      <c r="Y223" s="52">
        <v>0</v>
      </c>
      <c r="Z223" s="71">
        <f t="shared" si="18"/>
        <v>1</v>
      </c>
      <c r="AA223" s="45"/>
      <c r="AB223" s="74">
        <v>2.1800000000000002</v>
      </c>
      <c r="AC223" s="75">
        <v>0</v>
      </c>
      <c r="AD223" s="74">
        <f t="shared" si="19"/>
        <v>1</v>
      </c>
      <c r="AE223" s="45"/>
      <c r="AF223" s="76">
        <v>2.1800000000000002</v>
      </c>
      <c r="AG223" s="52">
        <f t="shared" si="20"/>
        <v>-13.010299956639811</v>
      </c>
      <c r="AH223" s="76">
        <f t="shared" si="21"/>
        <v>5.000000000000001E-2</v>
      </c>
      <c r="AJ223" s="77">
        <v>2.1800000000000002</v>
      </c>
      <c r="AK223" s="52">
        <f t="shared" si="22"/>
        <v>-6.0205999132796233</v>
      </c>
      <c r="AL223" s="77">
        <f t="shared" si="23"/>
        <v>0.25</v>
      </c>
    </row>
    <row r="224" spans="4:38" x14ac:dyDescent="0.25">
      <c r="D224" s="5">
        <v>2.06</v>
      </c>
      <c r="E224" s="4"/>
      <c r="X224" s="71">
        <v>2.19</v>
      </c>
      <c r="Y224" s="52">
        <v>0</v>
      </c>
      <c r="Z224" s="71">
        <f t="shared" si="18"/>
        <v>1</v>
      </c>
      <c r="AA224" s="45"/>
      <c r="AB224" s="74">
        <v>2.19</v>
      </c>
      <c r="AC224" s="75">
        <v>0</v>
      </c>
      <c r="AD224" s="74">
        <f t="shared" si="19"/>
        <v>1</v>
      </c>
      <c r="AE224" s="45"/>
      <c r="AF224" s="76">
        <v>2.19</v>
      </c>
      <c r="AG224" s="52">
        <f t="shared" si="20"/>
        <v>-13.010299956639811</v>
      </c>
      <c r="AH224" s="76">
        <f t="shared" si="21"/>
        <v>5.000000000000001E-2</v>
      </c>
      <c r="AJ224" s="77">
        <v>2.19</v>
      </c>
      <c r="AK224" s="52">
        <f t="shared" si="22"/>
        <v>-6.0205999132796233</v>
      </c>
      <c r="AL224" s="77">
        <f t="shared" si="23"/>
        <v>0.25</v>
      </c>
    </row>
    <row r="225" spans="4:38" x14ac:dyDescent="0.25">
      <c r="D225" s="2">
        <v>2.0699999999999998</v>
      </c>
      <c r="E225" s="4"/>
      <c r="X225" s="71">
        <v>2.2000000000000002</v>
      </c>
      <c r="Y225" s="52">
        <v>0</v>
      </c>
      <c r="Z225" s="71">
        <f t="shared" si="18"/>
        <v>1</v>
      </c>
      <c r="AA225" s="45"/>
      <c r="AB225" s="74">
        <v>2.2000000000000002</v>
      </c>
      <c r="AC225" s="75">
        <v>0</v>
      </c>
      <c r="AD225" s="74">
        <f t="shared" si="19"/>
        <v>1</v>
      </c>
      <c r="AE225" s="45"/>
      <c r="AF225" s="76">
        <v>2.2000000000000002</v>
      </c>
      <c r="AG225" s="52">
        <f t="shared" si="20"/>
        <v>-13.010299956639811</v>
      </c>
      <c r="AH225" s="76">
        <f t="shared" si="21"/>
        <v>5.000000000000001E-2</v>
      </c>
      <c r="AJ225" s="77">
        <v>2.2000000000000002</v>
      </c>
      <c r="AK225" s="52">
        <f t="shared" si="22"/>
        <v>-6.0205999132796233</v>
      </c>
      <c r="AL225" s="77">
        <f t="shared" si="23"/>
        <v>0.25</v>
      </c>
    </row>
    <row r="226" spans="4:38" x14ac:dyDescent="0.25">
      <c r="D226" s="5">
        <v>2.08</v>
      </c>
      <c r="E226" s="4"/>
      <c r="X226" s="71">
        <v>2.21</v>
      </c>
      <c r="Y226" s="52">
        <v>0</v>
      </c>
      <c r="Z226" s="71">
        <f t="shared" si="18"/>
        <v>1</v>
      </c>
      <c r="AA226" s="45"/>
      <c r="AB226" s="74">
        <v>2.21</v>
      </c>
      <c r="AC226" s="75">
        <v>0</v>
      </c>
      <c r="AD226" s="74">
        <f t="shared" si="19"/>
        <v>1</v>
      </c>
      <c r="AE226" s="45"/>
      <c r="AF226" s="76">
        <v>2.21</v>
      </c>
      <c r="AG226" s="52">
        <f t="shared" si="20"/>
        <v>-13.010299956639811</v>
      </c>
      <c r="AH226" s="76">
        <f t="shared" si="21"/>
        <v>5.000000000000001E-2</v>
      </c>
      <c r="AJ226" s="77">
        <v>2.21</v>
      </c>
      <c r="AK226" s="52">
        <f t="shared" si="22"/>
        <v>-6.0205999132796233</v>
      </c>
      <c r="AL226" s="77">
        <f t="shared" si="23"/>
        <v>0.25</v>
      </c>
    </row>
    <row r="227" spans="4:38" x14ac:dyDescent="0.25">
      <c r="D227" s="2">
        <v>2.09</v>
      </c>
      <c r="E227" s="4"/>
      <c r="X227" s="71">
        <v>2.2200000000000002</v>
      </c>
      <c r="Y227" s="52">
        <v>0</v>
      </c>
      <c r="Z227" s="71">
        <f t="shared" si="18"/>
        <v>1</v>
      </c>
      <c r="AA227" s="45"/>
      <c r="AB227" s="74">
        <v>2.2200000000000002</v>
      </c>
      <c r="AC227" s="75">
        <v>0</v>
      </c>
      <c r="AD227" s="74">
        <f t="shared" si="19"/>
        <v>1</v>
      </c>
      <c r="AE227" s="45"/>
      <c r="AF227" s="76">
        <v>2.2200000000000002</v>
      </c>
      <c r="AG227" s="52">
        <f t="shared" si="20"/>
        <v>-13.010299956639811</v>
      </c>
      <c r="AH227" s="76">
        <f t="shared" si="21"/>
        <v>5.000000000000001E-2</v>
      </c>
      <c r="AJ227" s="77">
        <v>2.2200000000000002</v>
      </c>
      <c r="AK227" s="52">
        <f t="shared" si="22"/>
        <v>-6.0205999132796233</v>
      </c>
      <c r="AL227" s="77">
        <f t="shared" si="23"/>
        <v>0.25</v>
      </c>
    </row>
    <row r="228" spans="4:38" x14ac:dyDescent="0.25">
      <c r="D228" s="5">
        <v>2.1</v>
      </c>
      <c r="E228" s="4"/>
      <c r="X228" s="71">
        <v>2.23</v>
      </c>
      <c r="Y228" s="52">
        <v>0</v>
      </c>
      <c r="Z228" s="71">
        <f t="shared" si="18"/>
        <v>1</v>
      </c>
      <c r="AA228" s="45"/>
      <c r="AB228" s="74">
        <v>2.23</v>
      </c>
      <c r="AC228" s="75">
        <v>0</v>
      </c>
      <c r="AD228" s="74">
        <f t="shared" si="19"/>
        <v>1</v>
      </c>
      <c r="AE228" s="45"/>
      <c r="AF228" s="76">
        <v>2.23</v>
      </c>
      <c r="AG228" s="52">
        <f t="shared" si="20"/>
        <v>-13.010299956639811</v>
      </c>
      <c r="AH228" s="76">
        <f t="shared" si="21"/>
        <v>5.000000000000001E-2</v>
      </c>
      <c r="AJ228" s="77">
        <v>2.23</v>
      </c>
      <c r="AK228" s="52">
        <f t="shared" si="22"/>
        <v>-6.0205999132796233</v>
      </c>
      <c r="AL228" s="77">
        <f t="shared" si="23"/>
        <v>0.25</v>
      </c>
    </row>
    <row r="229" spans="4:38" x14ac:dyDescent="0.25">
      <c r="D229" s="2">
        <v>2.11</v>
      </c>
      <c r="E229" s="4"/>
      <c r="X229" s="71">
        <v>2.2400000000000002</v>
      </c>
      <c r="Y229" s="52">
        <v>0</v>
      </c>
      <c r="Z229" s="71">
        <f t="shared" si="18"/>
        <v>1</v>
      </c>
      <c r="AA229" s="45"/>
      <c r="AB229" s="74">
        <v>2.2400000000000002</v>
      </c>
      <c r="AC229" s="75">
        <v>0</v>
      </c>
      <c r="AD229" s="74">
        <f t="shared" si="19"/>
        <v>1</v>
      </c>
      <c r="AE229" s="45"/>
      <c r="AF229" s="76">
        <v>2.2400000000000002</v>
      </c>
      <c r="AG229" s="52">
        <f t="shared" si="20"/>
        <v>-13.010299956639811</v>
      </c>
      <c r="AH229" s="76">
        <f t="shared" si="21"/>
        <v>5.000000000000001E-2</v>
      </c>
      <c r="AJ229" s="77">
        <v>2.2400000000000002</v>
      </c>
      <c r="AK229" s="52">
        <f t="shared" si="22"/>
        <v>-6.0205999132796233</v>
      </c>
      <c r="AL229" s="77">
        <f t="shared" si="23"/>
        <v>0.25</v>
      </c>
    </row>
    <row r="230" spans="4:38" x14ac:dyDescent="0.25">
      <c r="D230" s="5">
        <v>2.12</v>
      </c>
      <c r="E230" s="4"/>
      <c r="X230" s="71">
        <v>2.25</v>
      </c>
      <c r="Y230" s="52">
        <v>0</v>
      </c>
      <c r="Z230" s="71">
        <f t="shared" si="18"/>
        <v>1</v>
      </c>
      <c r="AA230" s="45"/>
      <c r="AB230" s="74">
        <v>2.25</v>
      </c>
      <c r="AC230" s="75">
        <v>0</v>
      </c>
      <c r="AD230" s="74">
        <f t="shared" si="19"/>
        <v>1</v>
      </c>
      <c r="AE230" s="45"/>
      <c r="AF230" s="76">
        <v>2.25</v>
      </c>
      <c r="AG230" s="52">
        <f t="shared" si="20"/>
        <v>-13.010299956639811</v>
      </c>
      <c r="AH230" s="76">
        <f t="shared" si="21"/>
        <v>5.000000000000001E-2</v>
      </c>
      <c r="AJ230" s="77">
        <v>2.25</v>
      </c>
      <c r="AK230" s="52">
        <f t="shared" si="22"/>
        <v>-6.0205999132796233</v>
      </c>
      <c r="AL230" s="77">
        <f t="shared" si="23"/>
        <v>0.25</v>
      </c>
    </row>
    <row r="231" spans="4:38" x14ac:dyDescent="0.25">
      <c r="D231" s="2">
        <v>2.13</v>
      </c>
      <c r="E231" s="4"/>
      <c r="X231" s="71">
        <v>2.2599999999999998</v>
      </c>
      <c r="Y231" s="52">
        <v>0</v>
      </c>
      <c r="Z231" s="71">
        <f t="shared" si="18"/>
        <v>1</v>
      </c>
      <c r="AA231" s="45"/>
      <c r="AB231" s="74">
        <v>2.2599999999999998</v>
      </c>
      <c r="AC231" s="75">
        <v>0</v>
      </c>
      <c r="AD231" s="74">
        <f t="shared" si="19"/>
        <v>1</v>
      </c>
      <c r="AE231" s="45"/>
      <c r="AF231" s="76">
        <v>2.2599999999999998</v>
      </c>
      <c r="AG231" s="52">
        <f t="shared" si="20"/>
        <v>-13.010299956639811</v>
      </c>
      <c r="AH231" s="76">
        <f t="shared" si="21"/>
        <v>5.000000000000001E-2</v>
      </c>
      <c r="AJ231" s="77">
        <v>2.2599999999999998</v>
      </c>
      <c r="AK231" s="52">
        <f t="shared" si="22"/>
        <v>-6.0205999132796233</v>
      </c>
      <c r="AL231" s="77">
        <f t="shared" si="23"/>
        <v>0.25</v>
      </c>
    </row>
    <row r="232" spans="4:38" x14ac:dyDescent="0.25">
      <c r="D232" s="5">
        <v>2.14</v>
      </c>
      <c r="E232" s="4"/>
      <c r="X232" s="71">
        <v>2.27</v>
      </c>
      <c r="Y232" s="52">
        <v>0</v>
      </c>
      <c r="Z232" s="71">
        <f t="shared" si="18"/>
        <v>1</v>
      </c>
      <c r="AA232" s="45"/>
      <c r="AB232" s="74">
        <v>2.27</v>
      </c>
      <c r="AC232" s="75">
        <v>0</v>
      </c>
      <c r="AD232" s="74">
        <f t="shared" si="19"/>
        <v>1</v>
      </c>
      <c r="AE232" s="45"/>
      <c r="AF232" s="76">
        <v>2.27</v>
      </c>
      <c r="AG232" s="52">
        <f t="shared" si="20"/>
        <v>-13.010299956639811</v>
      </c>
      <c r="AH232" s="76">
        <f t="shared" si="21"/>
        <v>5.000000000000001E-2</v>
      </c>
      <c r="AJ232" s="77">
        <v>2.27</v>
      </c>
      <c r="AK232" s="52">
        <f t="shared" si="22"/>
        <v>-6.0205999132796233</v>
      </c>
      <c r="AL232" s="77">
        <f t="shared" si="23"/>
        <v>0.25</v>
      </c>
    </row>
    <row r="233" spans="4:38" x14ac:dyDescent="0.25">
      <c r="D233" s="2">
        <v>2.15</v>
      </c>
      <c r="E233" s="4"/>
      <c r="X233" s="71">
        <v>2.2799999999999998</v>
      </c>
      <c r="Y233" s="52">
        <v>0</v>
      </c>
      <c r="Z233" s="71">
        <f t="shared" si="18"/>
        <v>1</v>
      </c>
      <c r="AA233" s="45"/>
      <c r="AB233" s="74">
        <v>2.2799999999999998</v>
      </c>
      <c r="AC233" s="75">
        <v>0</v>
      </c>
      <c r="AD233" s="74">
        <f t="shared" si="19"/>
        <v>1</v>
      </c>
      <c r="AE233" s="45"/>
      <c r="AF233" s="76">
        <v>2.2799999999999998</v>
      </c>
      <c r="AG233" s="52">
        <f t="shared" si="20"/>
        <v>-13.010299956639811</v>
      </c>
      <c r="AH233" s="76">
        <f t="shared" si="21"/>
        <v>5.000000000000001E-2</v>
      </c>
      <c r="AJ233" s="77">
        <v>2.2799999999999998</v>
      </c>
      <c r="AK233" s="52">
        <f t="shared" si="22"/>
        <v>-6.0205999132796233</v>
      </c>
      <c r="AL233" s="77">
        <f t="shared" si="23"/>
        <v>0.25</v>
      </c>
    </row>
    <row r="234" spans="4:38" x14ac:dyDescent="0.25">
      <c r="D234" s="5">
        <v>2.16</v>
      </c>
      <c r="E234" s="4"/>
      <c r="X234" s="71">
        <v>2.29</v>
      </c>
      <c r="Y234" s="52">
        <v>0</v>
      </c>
      <c r="Z234" s="71">
        <f t="shared" si="18"/>
        <v>1</v>
      </c>
      <c r="AA234" s="45"/>
      <c r="AB234" s="74">
        <v>2.29</v>
      </c>
      <c r="AC234" s="75">
        <v>0</v>
      </c>
      <c r="AD234" s="74">
        <f t="shared" si="19"/>
        <v>1</v>
      </c>
      <c r="AE234" s="45"/>
      <c r="AF234" s="76">
        <v>2.29</v>
      </c>
      <c r="AG234" s="52">
        <f t="shared" si="20"/>
        <v>-13.010299956639811</v>
      </c>
      <c r="AH234" s="76">
        <f t="shared" si="21"/>
        <v>5.000000000000001E-2</v>
      </c>
      <c r="AJ234" s="77">
        <v>2.29</v>
      </c>
      <c r="AK234" s="52">
        <f t="shared" si="22"/>
        <v>-6.0205999132796233</v>
      </c>
      <c r="AL234" s="77">
        <f t="shared" si="23"/>
        <v>0.25</v>
      </c>
    </row>
    <row r="235" spans="4:38" x14ac:dyDescent="0.25">
      <c r="D235" s="2">
        <v>2.17</v>
      </c>
      <c r="E235" s="4"/>
      <c r="X235" s="71">
        <v>2.2999999999999998</v>
      </c>
      <c r="Y235" s="52">
        <v>0</v>
      </c>
      <c r="Z235" s="71">
        <f t="shared" si="18"/>
        <v>1</v>
      </c>
      <c r="AA235" s="45"/>
      <c r="AB235" s="74">
        <v>2.2999999999999998</v>
      </c>
      <c r="AC235" s="75">
        <v>0</v>
      </c>
      <c r="AD235" s="74">
        <f t="shared" si="19"/>
        <v>1</v>
      </c>
      <c r="AE235" s="45"/>
      <c r="AF235" s="76">
        <v>2.2999999999999998</v>
      </c>
      <c r="AG235" s="52">
        <f t="shared" si="20"/>
        <v>-13.010299956639811</v>
      </c>
      <c r="AH235" s="76">
        <f t="shared" si="21"/>
        <v>5.000000000000001E-2</v>
      </c>
      <c r="AJ235" s="77">
        <v>2.2999999999999998</v>
      </c>
      <c r="AK235" s="52">
        <f t="shared" si="22"/>
        <v>-6.0205999132796233</v>
      </c>
      <c r="AL235" s="77">
        <f t="shared" si="23"/>
        <v>0.25</v>
      </c>
    </row>
    <row r="236" spans="4:38" x14ac:dyDescent="0.25">
      <c r="D236" s="5">
        <v>2.1800000000000002</v>
      </c>
      <c r="E236" s="4"/>
      <c r="X236" s="71">
        <v>2.31</v>
      </c>
      <c r="Y236" s="52">
        <v>0</v>
      </c>
      <c r="Z236" s="71">
        <f t="shared" si="18"/>
        <v>1</v>
      </c>
      <c r="AA236" s="45"/>
      <c r="AB236" s="74">
        <v>2.31</v>
      </c>
      <c r="AC236" s="75">
        <v>0</v>
      </c>
      <c r="AD236" s="74">
        <f t="shared" si="19"/>
        <v>1</v>
      </c>
      <c r="AE236" s="45"/>
      <c r="AF236" s="76">
        <v>2.31</v>
      </c>
      <c r="AG236" s="52">
        <f t="shared" si="20"/>
        <v>-13.010299956639811</v>
      </c>
      <c r="AH236" s="76">
        <f t="shared" si="21"/>
        <v>5.000000000000001E-2</v>
      </c>
      <c r="AJ236" s="77">
        <v>2.31</v>
      </c>
      <c r="AK236" s="52">
        <f t="shared" si="22"/>
        <v>-6.0205999132796233</v>
      </c>
      <c r="AL236" s="77">
        <f t="shared" si="23"/>
        <v>0.25</v>
      </c>
    </row>
    <row r="237" spans="4:38" x14ac:dyDescent="0.25">
      <c r="D237" s="2">
        <v>2.19</v>
      </c>
      <c r="E237" s="4"/>
      <c r="X237" s="71">
        <v>2.3199999999999998</v>
      </c>
      <c r="Y237" s="52">
        <v>0</v>
      </c>
      <c r="Z237" s="71">
        <f t="shared" si="18"/>
        <v>1</v>
      </c>
      <c r="AA237" s="45"/>
      <c r="AB237" s="74">
        <v>2.3199999999999998</v>
      </c>
      <c r="AC237" s="75">
        <v>0</v>
      </c>
      <c r="AD237" s="74">
        <f t="shared" si="19"/>
        <v>1</v>
      </c>
      <c r="AE237" s="45"/>
      <c r="AF237" s="76">
        <v>2.3199999999999998</v>
      </c>
      <c r="AG237" s="52">
        <f t="shared" si="20"/>
        <v>-13.010299956639811</v>
      </c>
      <c r="AH237" s="76">
        <f t="shared" si="21"/>
        <v>5.000000000000001E-2</v>
      </c>
      <c r="AJ237" s="77">
        <v>2.3199999999999998</v>
      </c>
      <c r="AK237" s="52">
        <f t="shared" si="22"/>
        <v>-6.0205999132796233</v>
      </c>
      <c r="AL237" s="77">
        <f t="shared" si="23"/>
        <v>0.25</v>
      </c>
    </row>
    <row r="238" spans="4:38" x14ac:dyDescent="0.25">
      <c r="D238" s="5">
        <v>2.2000000000000002</v>
      </c>
      <c r="E238" s="4"/>
      <c r="X238" s="71">
        <v>2.33</v>
      </c>
      <c r="Y238" s="52">
        <v>0</v>
      </c>
      <c r="Z238" s="71">
        <f t="shared" si="18"/>
        <v>1</v>
      </c>
      <c r="AA238" s="45"/>
      <c r="AB238" s="74">
        <v>2.33</v>
      </c>
      <c r="AC238" s="75">
        <v>0</v>
      </c>
      <c r="AD238" s="74">
        <f t="shared" si="19"/>
        <v>1</v>
      </c>
      <c r="AE238" s="45"/>
      <c r="AF238" s="76">
        <v>2.33</v>
      </c>
      <c r="AG238" s="52">
        <f t="shared" si="20"/>
        <v>-13.010299956639811</v>
      </c>
      <c r="AH238" s="76">
        <f t="shared" si="21"/>
        <v>5.000000000000001E-2</v>
      </c>
      <c r="AJ238" s="77">
        <v>2.33</v>
      </c>
      <c r="AK238" s="52">
        <f t="shared" si="22"/>
        <v>-6.0205999132796233</v>
      </c>
      <c r="AL238" s="77">
        <f t="shared" si="23"/>
        <v>0.25</v>
      </c>
    </row>
    <row r="239" spans="4:38" x14ac:dyDescent="0.25">
      <c r="D239" s="2">
        <v>2.21</v>
      </c>
      <c r="E239" s="4"/>
      <c r="X239" s="71">
        <v>2.34</v>
      </c>
      <c r="Y239" s="52">
        <v>0</v>
      </c>
      <c r="Z239" s="71">
        <f t="shared" si="18"/>
        <v>1</v>
      </c>
      <c r="AA239" s="45"/>
      <c r="AB239" s="74">
        <v>2.34</v>
      </c>
      <c r="AC239" s="75">
        <v>0</v>
      </c>
      <c r="AD239" s="74">
        <f t="shared" si="19"/>
        <v>1</v>
      </c>
      <c r="AE239" s="45"/>
      <c r="AF239" s="76">
        <v>2.34</v>
      </c>
      <c r="AG239" s="52">
        <f t="shared" si="20"/>
        <v>-13.010299956639811</v>
      </c>
      <c r="AH239" s="76">
        <f t="shared" si="21"/>
        <v>5.000000000000001E-2</v>
      </c>
      <c r="AJ239" s="77">
        <v>2.34</v>
      </c>
      <c r="AK239" s="52">
        <f t="shared" si="22"/>
        <v>-6.0205999132796233</v>
      </c>
      <c r="AL239" s="77">
        <f t="shared" si="23"/>
        <v>0.25</v>
      </c>
    </row>
    <row r="240" spans="4:38" x14ac:dyDescent="0.25">
      <c r="D240" s="5">
        <v>2.2200000000000002</v>
      </c>
      <c r="E240" s="4"/>
      <c r="X240" s="71">
        <v>2.35</v>
      </c>
      <c r="Y240" s="52">
        <v>0</v>
      </c>
      <c r="Z240" s="71">
        <f t="shared" si="18"/>
        <v>1</v>
      </c>
      <c r="AA240" s="45"/>
      <c r="AB240" s="74">
        <v>2.35</v>
      </c>
      <c r="AC240" s="75">
        <v>0</v>
      </c>
      <c r="AD240" s="74">
        <f t="shared" si="19"/>
        <v>1</v>
      </c>
      <c r="AE240" s="45"/>
      <c r="AF240" s="76">
        <v>2.35</v>
      </c>
      <c r="AG240" s="52">
        <f t="shared" si="20"/>
        <v>-13.010299956639811</v>
      </c>
      <c r="AH240" s="76">
        <f t="shared" si="21"/>
        <v>5.000000000000001E-2</v>
      </c>
      <c r="AJ240" s="77">
        <v>2.35</v>
      </c>
      <c r="AK240" s="52">
        <f t="shared" si="22"/>
        <v>-6.0205999132796233</v>
      </c>
      <c r="AL240" s="77">
        <f t="shared" si="23"/>
        <v>0.25</v>
      </c>
    </row>
    <row r="241" spans="4:38" x14ac:dyDescent="0.25">
      <c r="D241" s="2">
        <v>2.23</v>
      </c>
      <c r="E241" s="4"/>
      <c r="X241" s="71">
        <v>2.36</v>
      </c>
      <c r="Y241" s="52">
        <v>0</v>
      </c>
      <c r="Z241" s="71">
        <f t="shared" si="18"/>
        <v>1</v>
      </c>
      <c r="AA241" s="45"/>
      <c r="AB241" s="74">
        <v>2.36</v>
      </c>
      <c r="AC241" s="75">
        <v>0</v>
      </c>
      <c r="AD241" s="74">
        <f t="shared" si="19"/>
        <v>1</v>
      </c>
      <c r="AE241" s="45"/>
      <c r="AF241" s="76">
        <v>2.36</v>
      </c>
      <c r="AG241" s="52">
        <f t="shared" si="20"/>
        <v>-13.010299956639811</v>
      </c>
      <c r="AH241" s="76">
        <f t="shared" si="21"/>
        <v>5.000000000000001E-2</v>
      </c>
      <c r="AJ241" s="77">
        <v>2.36</v>
      </c>
      <c r="AK241" s="52">
        <f t="shared" si="22"/>
        <v>-6.0205999132796233</v>
      </c>
      <c r="AL241" s="77">
        <f t="shared" si="23"/>
        <v>0.25</v>
      </c>
    </row>
    <row r="242" spans="4:38" x14ac:dyDescent="0.25">
      <c r="D242" s="5">
        <v>2.2400000000000002</v>
      </c>
      <c r="E242" s="4"/>
      <c r="X242" s="71">
        <v>2.37</v>
      </c>
      <c r="Y242" s="52">
        <v>0</v>
      </c>
      <c r="Z242" s="71">
        <f t="shared" si="18"/>
        <v>1</v>
      </c>
      <c r="AA242" s="45"/>
      <c r="AB242" s="74">
        <v>2.37</v>
      </c>
      <c r="AC242" s="75">
        <v>0</v>
      </c>
      <c r="AD242" s="74">
        <f t="shared" si="19"/>
        <v>1</v>
      </c>
      <c r="AE242" s="45"/>
      <c r="AF242" s="76">
        <v>2.37</v>
      </c>
      <c r="AG242" s="52">
        <f t="shared" si="20"/>
        <v>-13.010299956639811</v>
      </c>
      <c r="AH242" s="76">
        <f t="shared" si="21"/>
        <v>5.000000000000001E-2</v>
      </c>
      <c r="AJ242" s="77">
        <v>2.37</v>
      </c>
      <c r="AK242" s="52">
        <f t="shared" si="22"/>
        <v>-6.0205999132796233</v>
      </c>
      <c r="AL242" s="77">
        <f t="shared" si="23"/>
        <v>0.25</v>
      </c>
    </row>
    <row r="243" spans="4:38" x14ac:dyDescent="0.25">
      <c r="D243" s="2">
        <v>2.25</v>
      </c>
      <c r="E243" s="4"/>
      <c r="X243" s="71">
        <v>2.38</v>
      </c>
      <c r="Y243" s="52">
        <v>0</v>
      </c>
      <c r="Z243" s="71">
        <f t="shared" si="18"/>
        <v>1</v>
      </c>
      <c r="AA243" s="45"/>
      <c r="AB243" s="74">
        <v>2.38</v>
      </c>
      <c r="AC243" s="75">
        <v>0</v>
      </c>
      <c r="AD243" s="74">
        <f t="shared" si="19"/>
        <v>1</v>
      </c>
      <c r="AE243" s="45"/>
      <c r="AF243" s="76">
        <v>2.38</v>
      </c>
      <c r="AG243" s="52">
        <f t="shared" si="20"/>
        <v>-13.010299956639811</v>
      </c>
      <c r="AH243" s="76">
        <f t="shared" si="21"/>
        <v>5.000000000000001E-2</v>
      </c>
      <c r="AJ243" s="77">
        <v>2.38</v>
      </c>
      <c r="AK243" s="52">
        <f t="shared" si="22"/>
        <v>-6.0205999132796233</v>
      </c>
      <c r="AL243" s="77">
        <f t="shared" si="23"/>
        <v>0.25</v>
      </c>
    </row>
    <row r="244" spans="4:38" x14ac:dyDescent="0.25">
      <c r="D244" s="5">
        <v>2.2599999999999998</v>
      </c>
      <c r="E244" s="4"/>
      <c r="X244" s="71">
        <v>2.39</v>
      </c>
      <c r="Y244" s="52">
        <v>0</v>
      </c>
      <c r="Z244" s="71">
        <f t="shared" si="18"/>
        <v>1</v>
      </c>
      <c r="AA244" s="45"/>
      <c r="AB244" s="74">
        <v>2.39</v>
      </c>
      <c r="AC244" s="75">
        <v>0</v>
      </c>
      <c r="AD244" s="74">
        <f t="shared" si="19"/>
        <v>1</v>
      </c>
      <c r="AE244" s="45"/>
      <c r="AF244" s="76">
        <v>2.39</v>
      </c>
      <c r="AG244" s="52">
        <f t="shared" si="20"/>
        <v>-13.010299956639811</v>
      </c>
      <c r="AH244" s="76">
        <f t="shared" si="21"/>
        <v>5.000000000000001E-2</v>
      </c>
      <c r="AJ244" s="77">
        <v>2.39</v>
      </c>
      <c r="AK244" s="52">
        <f t="shared" si="22"/>
        <v>-6.0205999132796233</v>
      </c>
      <c r="AL244" s="77">
        <f t="shared" si="23"/>
        <v>0.25</v>
      </c>
    </row>
    <row r="245" spans="4:38" x14ac:dyDescent="0.25">
      <c r="D245" s="2">
        <v>2.27</v>
      </c>
      <c r="E245" s="4"/>
      <c r="X245" s="71">
        <v>2.4</v>
      </c>
      <c r="Y245" s="52">
        <v>0</v>
      </c>
      <c r="Z245" s="71">
        <f t="shared" si="18"/>
        <v>1</v>
      </c>
      <c r="AA245" s="45"/>
      <c r="AB245" s="74">
        <v>2.4</v>
      </c>
      <c r="AC245" s="75">
        <v>0</v>
      </c>
      <c r="AD245" s="74">
        <f t="shared" si="19"/>
        <v>1</v>
      </c>
      <c r="AE245" s="45"/>
      <c r="AF245" s="76">
        <v>2.4</v>
      </c>
      <c r="AG245" s="52">
        <f t="shared" si="20"/>
        <v>-13.010299956639811</v>
      </c>
      <c r="AH245" s="76">
        <f t="shared" si="21"/>
        <v>5.000000000000001E-2</v>
      </c>
      <c r="AJ245" s="77">
        <v>2.4</v>
      </c>
      <c r="AK245" s="52">
        <f t="shared" si="22"/>
        <v>-6.0205999132796233</v>
      </c>
      <c r="AL245" s="77">
        <f t="shared" si="23"/>
        <v>0.25</v>
      </c>
    </row>
    <row r="246" spans="4:38" x14ac:dyDescent="0.25">
      <c r="D246" s="5">
        <v>2.2799999999999998</v>
      </c>
      <c r="E246" s="4"/>
      <c r="X246" s="71">
        <v>2.41</v>
      </c>
      <c r="Y246" s="52">
        <v>0</v>
      </c>
      <c r="Z246" s="71">
        <f t="shared" si="18"/>
        <v>1</v>
      </c>
      <c r="AA246" s="45"/>
      <c r="AB246" s="74">
        <v>2.41</v>
      </c>
      <c r="AC246" s="75">
        <v>0</v>
      </c>
      <c r="AD246" s="74">
        <f t="shared" si="19"/>
        <v>1</v>
      </c>
      <c r="AE246" s="45"/>
      <c r="AF246" s="76">
        <v>2.41</v>
      </c>
      <c r="AG246" s="52">
        <f t="shared" si="20"/>
        <v>-13.010299956639811</v>
      </c>
      <c r="AH246" s="76">
        <f t="shared" si="21"/>
        <v>5.000000000000001E-2</v>
      </c>
      <c r="AJ246" s="77">
        <v>2.41</v>
      </c>
      <c r="AK246" s="52">
        <f t="shared" si="22"/>
        <v>-6.0205999132796233</v>
      </c>
      <c r="AL246" s="77">
        <f t="shared" si="23"/>
        <v>0.25</v>
      </c>
    </row>
    <row r="247" spans="4:38" x14ac:dyDescent="0.25">
      <c r="D247" s="2">
        <v>2.29</v>
      </c>
      <c r="E247" s="4"/>
      <c r="X247" s="71">
        <v>2.42</v>
      </c>
      <c r="Y247" s="52">
        <v>0</v>
      </c>
      <c r="Z247" s="71">
        <f t="shared" si="18"/>
        <v>1</v>
      </c>
      <c r="AA247" s="45"/>
      <c r="AB247" s="74">
        <v>2.42</v>
      </c>
      <c r="AC247" s="75">
        <v>0</v>
      </c>
      <c r="AD247" s="74">
        <f t="shared" si="19"/>
        <v>1</v>
      </c>
      <c r="AE247" s="45"/>
      <c r="AF247" s="76">
        <v>2.42</v>
      </c>
      <c r="AG247" s="52">
        <f t="shared" si="20"/>
        <v>-13.010299956639811</v>
      </c>
      <c r="AH247" s="76">
        <f t="shared" si="21"/>
        <v>5.000000000000001E-2</v>
      </c>
      <c r="AJ247" s="77">
        <v>2.42</v>
      </c>
      <c r="AK247" s="52">
        <f t="shared" si="22"/>
        <v>-6.0205999132796233</v>
      </c>
      <c r="AL247" s="77">
        <f t="shared" si="23"/>
        <v>0.25</v>
      </c>
    </row>
    <row r="248" spans="4:38" x14ac:dyDescent="0.25">
      <c r="D248" s="5">
        <v>2.2999999999999998</v>
      </c>
      <c r="E248" s="4"/>
      <c r="X248" s="71">
        <v>2.4300000000000002</v>
      </c>
      <c r="Y248" s="52">
        <v>0</v>
      </c>
      <c r="Z248" s="71">
        <f t="shared" si="18"/>
        <v>1</v>
      </c>
      <c r="AA248" s="45"/>
      <c r="AB248" s="74">
        <v>2.4300000000000002</v>
      </c>
      <c r="AC248" s="75">
        <v>0</v>
      </c>
      <c r="AD248" s="74">
        <f t="shared" si="19"/>
        <v>1</v>
      </c>
      <c r="AE248" s="45"/>
      <c r="AF248" s="76">
        <v>2.4300000000000002</v>
      </c>
      <c r="AG248" s="52">
        <f t="shared" si="20"/>
        <v>-13.010299956639811</v>
      </c>
      <c r="AH248" s="76">
        <f t="shared" si="21"/>
        <v>5.000000000000001E-2</v>
      </c>
      <c r="AJ248" s="77">
        <v>2.4300000000000002</v>
      </c>
      <c r="AK248" s="52">
        <f t="shared" si="22"/>
        <v>-6.0205999132796233</v>
      </c>
      <c r="AL248" s="77">
        <f t="shared" si="23"/>
        <v>0.25</v>
      </c>
    </row>
    <row r="249" spans="4:38" x14ac:dyDescent="0.25">
      <c r="D249" s="2">
        <v>2.31</v>
      </c>
      <c r="E249" s="4"/>
      <c r="X249" s="71">
        <v>2.44</v>
      </c>
      <c r="Y249" s="52">
        <v>0</v>
      </c>
      <c r="Z249" s="71">
        <f t="shared" si="18"/>
        <v>1</v>
      </c>
      <c r="AA249" s="45"/>
      <c r="AB249" s="74">
        <v>2.44</v>
      </c>
      <c r="AC249" s="75">
        <v>0</v>
      </c>
      <c r="AD249" s="74">
        <f t="shared" si="19"/>
        <v>1</v>
      </c>
      <c r="AE249" s="45"/>
      <c r="AF249" s="76">
        <v>2.44</v>
      </c>
      <c r="AG249" s="52">
        <f t="shared" si="20"/>
        <v>-13.010299956639811</v>
      </c>
      <c r="AH249" s="76">
        <f t="shared" si="21"/>
        <v>5.000000000000001E-2</v>
      </c>
      <c r="AJ249" s="77">
        <v>2.44</v>
      </c>
      <c r="AK249" s="52">
        <f t="shared" si="22"/>
        <v>-6.0205999132796233</v>
      </c>
      <c r="AL249" s="77">
        <f t="shared" si="23"/>
        <v>0.25</v>
      </c>
    </row>
    <row r="250" spans="4:38" x14ac:dyDescent="0.25">
      <c r="D250" s="5">
        <v>2.3199999999999998</v>
      </c>
      <c r="E250" s="4"/>
      <c r="X250" s="71">
        <v>2.4500000000000002</v>
      </c>
      <c r="Y250" s="52">
        <v>0</v>
      </c>
      <c r="Z250" s="71">
        <f t="shared" si="18"/>
        <v>1</v>
      </c>
      <c r="AA250" s="45"/>
      <c r="AB250" s="74">
        <v>2.4500000000000002</v>
      </c>
      <c r="AC250" s="75">
        <v>0</v>
      </c>
      <c r="AD250" s="74">
        <f t="shared" si="19"/>
        <v>1</v>
      </c>
      <c r="AE250" s="45"/>
      <c r="AF250" s="76">
        <v>2.4500000000000002</v>
      </c>
      <c r="AG250" s="52">
        <f t="shared" si="20"/>
        <v>-13.010299956639811</v>
      </c>
      <c r="AH250" s="76">
        <f t="shared" si="21"/>
        <v>5.000000000000001E-2</v>
      </c>
      <c r="AJ250" s="77">
        <v>2.4500000000000002</v>
      </c>
      <c r="AK250" s="52">
        <f t="shared" si="22"/>
        <v>-6.0205999132796233</v>
      </c>
      <c r="AL250" s="77">
        <f t="shared" si="23"/>
        <v>0.25</v>
      </c>
    </row>
    <row r="251" spans="4:38" x14ac:dyDescent="0.25">
      <c r="D251" s="2">
        <v>2.33</v>
      </c>
      <c r="E251" s="4"/>
      <c r="X251" s="71">
        <v>2.46</v>
      </c>
      <c r="Y251" s="52">
        <v>0</v>
      </c>
      <c r="Z251" s="71">
        <f t="shared" si="18"/>
        <v>1</v>
      </c>
      <c r="AA251" s="45"/>
      <c r="AB251" s="74">
        <v>2.46</v>
      </c>
      <c r="AC251" s="75">
        <v>0</v>
      </c>
      <c r="AD251" s="74">
        <f t="shared" si="19"/>
        <v>1</v>
      </c>
      <c r="AE251" s="45"/>
      <c r="AF251" s="76">
        <v>2.46</v>
      </c>
      <c r="AG251" s="52">
        <f t="shared" si="20"/>
        <v>-13.010299956639811</v>
      </c>
      <c r="AH251" s="76">
        <f t="shared" si="21"/>
        <v>5.000000000000001E-2</v>
      </c>
      <c r="AJ251" s="77">
        <v>2.46</v>
      </c>
      <c r="AK251" s="52">
        <f t="shared" si="22"/>
        <v>-6.0205999132796233</v>
      </c>
      <c r="AL251" s="77">
        <f t="shared" si="23"/>
        <v>0.25</v>
      </c>
    </row>
    <row r="252" spans="4:38" x14ac:dyDescent="0.25">
      <c r="D252" s="5">
        <v>2.34</v>
      </c>
      <c r="E252" s="4"/>
      <c r="X252" s="71">
        <v>2.4700000000000002</v>
      </c>
      <c r="Y252" s="52">
        <v>0</v>
      </c>
      <c r="Z252" s="71">
        <f t="shared" si="18"/>
        <v>1</v>
      </c>
      <c r="AA252" s="45"/>
      <c r="AB252" s="74">
        <v>2.4700000000000002</v>
      </c>
      <c r="AC252" s="75">
        <v>0</v>
      </c>
      <c r="AD252" s="74">
        <f t="shared" si="19"/>
        <v>1</v>
      </c>
      <c r="AE252" s="45"/>
      <c r="AF252" s="76">
        <v>2.4700000000000002</v>
      </c>
      <c r="AG252" s="52">
        <f t="shared" si="20"/>
        <v>-13.010299956639811</v>
      </c>
      <c r="AH252" s="76">
        <f t="shared" si="21"/>
        <v>5.000000000000001E-2</v>
      </c>
      <c r="AJ252" s="77">
        <v>2.4700000000000002</v>
      </c>
      <c r="AK252" s="52">
        <f t="shared" si="22"/>
        <v>-6.0205999132796233</v>
      </c>
      <c r="AL252" s="77">
        <f t="shared" si="23"/>
        <v>0.25</v>
      </c>
    </row>
    <row r="253" spans="4:38" x14ac:dyDescent="0.25">
      <c r="D253" s="2">
        <v>2.35</v>
      </c>
      <c r="E253" s="4"/>
      <c r="X253" s="71">
        <v>2.48</v>
      </c>
      <c r="Y253" s="52">
        <v>0</v>
      </c>
      <c r="Z253" s="71">
        <f t="shared" si="18"/>
        <v>1</v>
      </c>
      <c r="AA253" s="45"/>
      <c r="AB253" s="74">
        <v>2.48</v>
      </c>
      <c r="AC253" s="75">
        <v>0</v>
      </c>
      <c r="AD253" s="74">
        <f t="shared" si="19"/>
        <v>1</v>
      </c>
      <c r="AE253" s="45"/>
      <c r="AF253" s="76">
        <v>2.48</v>
      </c>
      <c r="AG253" s="52">
        <f t="shared" si="20"/>
        <v>-13.010299956639811</v>
      </c>
      <c r="AH253" s="76">
        <f t="shared" si="21"/>
        <v>5.000000000000001E-2</v>
      </c>
      <c r="AJ253" s="77">
        <v>2.48</v>
      </c>
      <c r="AK253" s="52">
        <f t="shared" si="22"/>
        <v>-6.0205999132796233</v>
      </c>
      <c r="AL253" s="77">
        <f t="shared" si="23"/>
        <v>0.25</v>
      </c>
    </row>
    <row r="254" spans="4:38" x14ac:dyDescent="0.25">
      <c r="D254" s="5">
        <v>2.36</v>
      </c>
      <c r="E254" s="4"/>
      <c r="X254" s="71">
        <v>2.4900000000000002</v>
      </c>
      <c r="Y254" s="52">
        <v>0</v>
      </c>
      <c r="Z254" s="71">
        <f t="shared" si="18"/>
        <v>1</v>
      </c>
      <c r="AA254" s="45"/>
      <c r="AB254" s="74">
        <v>2.4900000000000002</v>
      </c>
      <c r="AC254" s="75">
        <v>0</v>
      </c>
      <c r="AD254" s="74">
        <f t="shared" si="19"/>
        <v>1</v>
      </c>
      <c r="AE254" s="45"/>
      <c r="AF254" s="76">
        <v>2.4900000000000002</v>
      </c>
      <c r="AG254" s="52">
        <f t="shared" si="20"/>
        <v>-13.010299956639811</v>
      </c>
      <c r="AH254" s="76">
        <f t="shared" si="21"/>
        <v>5.000000000000001E-2</v>
      </c>
      <c r="AJ254" s="77">
        <v>2.4900000000000002</v>
      </c>
      <c r="AK254" s="52">
        <f t="shared" si="22"/>
        <v>-6.0205999132796233</v>
      </c>
      <c r="AL254" s="77">
        <f t="shared" si="23"/>
        <v>0.25</v>
      </c>
    </row>
    <row r="255" spans="4:38" x14ac:dyDescent="0.25">
      <c r="D255" s="2">
        <v>2.37</v>
      </c>
      <c r="E255" s="4"/>
      <c r="X255" s="71">
        <v>2.5</v>
      </c>
      <c r="Y255" s="52">
        <v>0</v>
      </c>
      <c r="Z255" s="71">
        <f t="shared" si="18"/>
        <v>1</v>
      </c>
      <c r="AA255" s="45"/>
      <c r="AB255" s="74">
        <v>2.5</v>
      </c>
      <c r="AC255" s="75">
        <v>0</v>
      </c>
      <c r="AD255" s="74">
        <f t="shared" si="19"/>
        <v>1</v>
      </c>
      <c r="AE255" s="45"/>
      <c r="AF255" s="76">
        <v>2.5</v>
      </c>
      <c r="AG255" s="52">
        <f t="shared" si="20"/>
        <v>-13.010299956639811</v>
      </c>
      <c r="AH255" s="76">
        <f t="shared" si="21"/>
        <v>5.000000000000001E-2</v>
      </c>
      <c r="AJ255" s="77">
        <v>2.5</v>
      </c>
      <c r="AK255" s="52">
        <f t="shared" si="22"/>
        <v>-6.0205999132796233</v>
      </c>
      <c r="AL255" s="77">
        <f t="shared" si="23"/>
        <v>0.25</v>
      </c>
    </row>
    <row r="256" spans="4:38" x14ac:dyDescent="0.25">
      <c r="D256" s="5">
        <v>2.38</v>
      </c>
      <c r="E256" s="4"/>
      <c r="X256" s="71">
        <v>2.5099999999999998</v>
      </c>
      <c r="Y256" s="52">
        <v>0</v>
      </c>
      <c r="Z256" s="71">
        <f t="shared" si="18"/>
        <v>1</v>
      </c>
      <c r="AA256" s="45"/>
      <c r="AB256" s="74">
        <v>2.5099999999999998</v>
      </c>
      <c r="AC256" s="75">
        <v>0</v>
      </c>
      <c r="AD256" s="74">
        <f t="shared" si="19"/>
        <v>1</v>
      </c>
      <c r="AE256" s="45"/>
      <c r="AF256" s="76">
        <v>2.5099999999999998</v>
      </c>
      <c r="AG256" s="52">
        <f t="shared" si="20"/>
        <v>-13.010299956639811</v>
      </c>
      <c r="AH256" s="76">
        <f t="shared" si="21"/>
        <v>5.000000000000001E-2</v>
      </c>
      <c r="AJ256" s="77">
        <v>2.5099999999999998</v>
      </c>
      <c r="AK256" s="52">
        <f t="shared" si="22"/>
        <v>-6.0205999132796233</v>
      </c>
      <c r="AL256" s="77">
        <f t="shared" si="23"/>
        <v>0.25</v>
      </c>
    </row>
    <row r="257" spans="4:38" x14ac:dyDescent="0.25">
      <c r="D257" s="2">
        <v>2.39</v>
      </c>
      <c r="E257" s="4"/>
      <c r="X257" s="71">
        <v>2.52</v>
      </c>
      <c r="Y257" s="52">
        <v>0</v>
      </c>
      <c r="Z257" s="71">
        <f t="shared" si="18"/>
        <v>1</v>
      </c>
      <c r="AA257" s="45"/>
      <c r="AB257" s="74">
        <v>2.52</v>
      </c>
      <c r="AC257" s="75">
        <v>0</v>
      </c>
      <c r="AD257" s="74">
        <f t="shared" si="19"/>
        <v>1</v>
      </c>
      <c r="AE257" s="45"/>
      <c r="AF257" s="76">
        <v>2.52</v>
      </c>
      <c r="AG257" s="52">
        <f t="shared" si="20"/>
        <v>-13.010299956639811</v>
      </c>
      <c r="AH257" s="76">
        <f t="shared" si="21"/>
        <v>5.000000000000001E-2</v>
      </c>
      <c r="AJ257" s="77">
        <v>2.52</v>
      </c>
      <c r="AK257" s="52">
        <f t="shared" si="22"/>
        <v>-6.0205999132796233</v>
      </c>
      <c r="AL257" s="77">
        <f t="shared" si="23"/>
        <v>0.25</v>
      </c>
    </row>
    <row r="258" spans="4:38" x14ac:dyDescent="0.25">
      <c r="D258" s="5">
        <v>2.4</v>
      </c>
      <c r="E258" s="4"/>
      <c r="X258" s="71">
        <v>2.5299999999999998</v>
      </c>
      <c r="Y258" s="52">
        <v>0</v>
      </c>
      <c r="Z258" s="71">
        <f t="shared" si="18"/>
        <v>1</v>
      </c>
      <c r="AA258" s="45"/>
      <c r="AB258" s="74">
        <v>2.5299999999999998</v>
      </c>
      <c r="AC258" s="75">
        <v>0</v>
      </c>
      <c r="AD258" s="74">
        <f t="shared" si="19"/>
        <v>1</v>
      </c>
      <c r="AE258" s="45"/>
      <c r="AF258" s="76">
        <v>2.5299999999999998</v>
      </c>
      <c r="AG258" s="52">
        <f t="shared" si="20"/>
        <v>-13.010299956639811</v>
      </c>
      <c r="AH258" s="76">
        <f t="shared" si="21"/>
        <v>5.000000000000001E-2</v>
      </c>
      <c r="AJ258" s="77">
        <v>2.5299999999999998</v>
      </c>
      <c r="AK258" s="52">
        <f t="shared" si="22"/>
        <v>-6.0205999132796233</v>
      </c>
      <c r="AL258" s="77">
        <f t="shared" si="23"/>
        <v>0.25</v>
      </c>
    </row>
    <row r="259" spans="4:38" x14ac:dyDescent="0.25">
      <c r="D259" s="2">
        <v>2.41</v>
      </c>
      <c r="E259" s="4"/>
      <c r="X259" s="71">
        <v>2.54</v>
      </c>
      <c r="Y259" s="52">
        <v>0</v>
      </c>
      <c r="Z259" s="71">
        <f t="shared" si="18"/>
        <v>1</v>
      </c>
      <c r="AA259" s="45"/>
      <c r="AB259" s="74">
        <v>2.54</v>
      </c>
      <c r="AC259" s="75">
        <v>0</v>
      </c>
      <c r="AD259" s="74">
        <f t="shared" si="19"/>
        <v>1</v>
      </c>
      <c r="AE259" s="45"/>
      <c r="AF259" s="76">
        <v>2.54</v>
      </c>
      <c r="AG259" s="52">
        <f t="shared" si="20"/>
        <v>-13.010299956639811</v>
      </c>
      <c r="AH259" s="76">
        <f t="shared" si="21"/>
        <v>5.000000000000001E-2</v>
      </c>
      <c r="AJ259" s="77">
        <v>2.54</v>
      </c>
      <c r="AK259" s="52">
        <f t="shared" si="22"/>
        <v>-6.0205999132796233</v>
      </c>
      <c r="AL259" s="77">
        <f t="shared" si="23"/>
        <v>0.25</v>
      </c>
    </row>
    <row r="260" spans="4:38" x14ac:dyDescent="0.25">
      <c r="D260" s="5">
        <v>2.42</v>
      </c>
      <c r="E260" s="4"/>
      <c r="X260" s="71">
        <v>2.5499999999999998</v>
      </c>
      <c r="Y260" s="52">
        <v>0</v>
      </c>
      <c r="Z260" s="71">
        <f t="shared" si="18"/>
        <v>1</v>
      </c>
      <c r="AA260" s="45"/>
      <c r="AB260" s="74">
        <v>2.5499999999999998</v>
      </c>
      <c r="AC260" s="75">
        <v>0</v>
      </c>
      <c r="AD260" s="74">
        <f t="shared" si="19"/>
        <v>1</v>
      </c>
      <c r="AE260" s="45"/>
      <c r="AF260" s="76">
        <v>2.5499999999999998</v>
      </c>
      <c r="AG260" s="52">
        <f t="shared" si="20"/>
        <v>-13.010299956639811</v>
      </c>
      <c r="AH260" s="76">
        <f t="shared" si="21"/>
        <v>5.000000000000001E-2</v>
      </c>
      <c r="AJ260" s="77">
        <v>2.5499999999999998</v>
      </c>
      <c r="AK260" s="52">
        <f t="shared" si="22"/>
        <v>-6.0205999132796233</v>
      </c>
      <c r="AL260" s="77">
        <f t="shared" si="23"/>
        <v>0.25</v>
      </c>
    </row>
    <row r="261" spans="4:38" x14ac:dyDescent="0.25">
      <c r="D261" s="2">
        <v>2.4300000000000002</v>
      </c>
      <c r="E261" s="4"/>
      <c r="X261" s="71">
        <v>2.56</v>
      </c>
      <c r="Y261" s="52">
        <v>0</v>
      </c>
      <c r="Z261" s="71">
        <f t="shared" si="18"/>
        <v>1</v>
      </c>
      <c r="AA261" s="45"/>
      <c r="AB261" s="74">
        <v>2.56</v>
      </c>
      <c r="AC261" s="75">
        <v>0</v>
      </c>
      <c r="AD261" s="74">
        <f t="shared" si="19"/>
        <v>1</v>
      </c>
      <c r="AE261" s="45"/>
      <c r="AF261" s="76">
        <v>2.56</v>
      </c>
      <c r="AG261" s="52">
        <f t="shared" si="20"/>
        <v>-13.010299956639811</v>
      </c>
      <c r="AH261" s="76">
        <f t="shared" si="21"/>
        <v>5.000000000000001E-2</v>
      </c>
      <c r="AJ261" s="77">
        <v>2.56</v>
      </c>
      <c r="AK261" s="52">
        <f t="shared" si="22"/>
        <v>-6.0205999132796233</v>
      </c>
      <c r="AL261" s="77">
        <f t="shared" si="23"/>
        <v>0.25</v>
      </c>
    </row>
    <row r="262" spans="4:38" x14ac:dyDescent="0.25">
      <c r="D262" s="5">
        <v>2.44</v>
      </c>
      <c r="E262" s="4"/>
      <c r="X262" s="71">
        <v>2.57</v>
      </c>
      <c r="Y262" s="52">
        <v>0</v>
      </c>
      <c r="Z262" s="71">
        <f t="shared" ref="Z262:Z325" si="24">POWER(10,Y262/10)</f>
        <v>1</v>
      </c>
      <c r="AA262" s="45"/>
      <c r="AB262" s="74">
        <v>2.57</v>
      </c>
      <c r="AC262" s="75">
        <v>0</v>
      </c>
      <c r="AD262" s="74">
        <f t="shared" ref="AD262:AD325" si="25">POWER(10,AC262/10)</f>
        <v>1</v>
      </c>
      <c r="AE262" s="45"/>
      <c r="AF262" s="76">
        <v>2.57</v>
      </c>
      <c r="AG262" s="52">
        <f t="shared" ref="AG262:AG325" si="26">10*LOG(0.05,10)</f>
        <v>-13.010299956639811</v>
      </c>
      <c r="AH262" s="76">
        <f t="shared" ref="AH262:AH325" si="27">POWER(10,AG262/10)</f>
        <v>5.000000000000001E-2</v>
      </c>
      <c r="AJ262" s="77">
        <v>2.57</v>
      </c>
      <c r="AK262" s="52">
        <f t="shared" ref="AK262:AK325" si="28">10*LOG(0.25,10)</f>
        <v>-6.0205999132796233</v>
      </c>
      <c r="AL262" s="77">
        <f t="shared" ref="AL262:AL325" si="29">POWER(10,AK262/10)</f>
        <v>0.25</v>
      </c>
    </row>
    <row r="263" spans="4:38" x14ac:dyDescent="0.25">
      <c r="D263" s="2">
        <v>2.4500000000000002</v>
      </c>
      <c r="E263" s="4"/>
      <c r="X263" s="71">
        <v>2.58</v>
      </c>
      <c r="Y263" s="52">
        <v>0</v>
      </c>
      <c r="Z263" s="71">
        <f t="shared" si="24"/>
        <v>1</v>
      </c>
      <c r="AA263" s="45"/>
      <c r="AB263" s="74">
        <v>2.58</v>
      </c>
      <c r="AC263" s="75">
        <v>0</v>
      </c>
      <c r="AD263" s="74">
        <f t="shared" si="25"/>
        <v>1</v>
      </c>
      <c r="AE263" s="45"/>
      <c r="AF263" s="76">
        <v>2.58</v>
      </c>
      <c r="AG263" s="52">
        <f t="shared" si="26"/>
        <v>-13.010299956639811</v>
      </c>
      <c r="AH263" s="76">
        <f t="shared" si="27"/>
        <v>5.000000000000001E-2</v>
      </c>
      <c r="AJ263" s="77">
        <v>2.58</v>
      </c>
      <c r="AK263" s="52">
        <f t="shared" si="28"/>
        <v>-6.0205999132796233</v>
      </c>
      <c r="AL263" s="77">
        <f t="shared" si="29"/>
        <v>0.25</v>
      </c>
    </row>
    <row r="264" spans="4:38" x14ac:dyDescent="0.25">
      <c r="D264" s="5">
        <v>2.46</v>
      </c>
      <c r="E264" s="4"/>
      <c r="X264" s="71">
        <v>2.59</v>
      </c>
      <c r="Y264" s="52">
        <v>0</v>
      </c>
      <c r="Z264" s="71">
        <f t="shared" si="24"/>
        <v>1</v>
      </c>
      <c r="AA264" s="45"/>
      <c r="AB264" s="74">
        <v>2.59</v>
      </c>
      <c r="AC264" s="75">
        <v>0</v>
      </c>
      <c r="AD264" s="74">
        <f t="shared" si="25"/>
        <v>1</v>
      </c>
      <c r="AE264" s="45"/>
      <c r="AF264" s="76">
        <v>2.59</v>
      </c>
      <c r="AG264" s="52">
        <f t="shared" si="26"/>
        <v>-13.010299956639811</v>
      </c>
      <c r="AH264" s="76">
        <f t="shared" si="27"/>
        <v>5.000000000000001E-2</v>
      </c>
      <c r="AJ264" s="77">
        <v>2.59</v>
      </c>
      <c r="AK264" s="52">
        <f t="shared" si="28"/>
        <v>-6.0205999132796233</v>
      </c>
      <c r="AL264" s="77">
        <f t="shared" si="29"/>
        <v>0.25</v>
      </c>
    </row>
    <row r="265" spans="4:38" x14ac:dyDescent="0.25">
      <c r="D265" s="2">
        <v>2.4700000000000002</v>
      </c>
      <c r="E265" s="4"/>
      <c r="X265" s="71">
        <v>2.6</v>
      </c>
      <c r="Y265" s="52">
        <v>0</v>
      </c>
      <c r="Z265" s="71">
        <f t="shared" si="24"/>
        <v>1</v>
      </c>
      <c r="AA265" s="45"/>
      <c r="AB265" s="74">
        <v>2.6</v>
      </c>
      <c r="AC265" s="75">
        <v>0</v>
      </c>
      <c r="AD265" s="74">
        <f t="shared" si="25"/>
        <v>1</v>
      </c>
      <c r="AE265" s="45"/>
      <c r="AF265" s="76">
        <v>2.6</v>
      </c>
      <c r="AG265" s="52">
        <f t="shared" si="26"/>
        <v>-13.010299956639811</v>
      </c>
      <c r="AH265" s="76">
        <f t="shared" si="27"/>
        <v>5.000000000000001E-2</v>
      </c>
      <c r="AJ265" s="77">
        <v>2.6</v>
      </c>
      <c r="AK265" s="52">
        <f t="shared" si="28"/>
        <v>-6.0205999132796233</v>
      </c>
      <c r="AL265" s="77">
        <f t="shared" si="29"/>
        <v>0.25</v>
      </c>
    </row>
    <row r="266" spans="4:38" x14ac:dyDescent="0.25">
      <c r="D266" s="5">
        <v>2.48</v>
      </c>
      <c r="E266" s="4"/>
      <c r="X266" s="71">
        <v>2.61</v>
      </c>
      <c r="Y266" s="52">
        <v>0</v>
      </c>
      <c r="Z266" s="71">
        <f t="shared" si="24"/>
        <v>1</v>
      </c>
      <c r="AA266" s="45"/>
      <c r="AB266" s="74">
        <v>2.61</v>
      </c>
      <c r="AC266" s="75">
        <v>0</v>
      </c>
      <c r="AD266" s="74">
        <f t="shared" si="25"/>
        <v>1</v>
      </c>
      <c r="AE266" s="45"/>
      <c r="AF266" s="76">
        <v>2.61</v>
      </c>
      <c r="AG266" s="52">
        <f t="shared" si="26"/>
        <v>-13.010299956639811</v>
      </c>
      <c r="AH266" s="76">
        <f t="shared" si="27"/>
        <v>5.000000000000001E-2</v>
      </c>
      <c r="AJ266" s="77">
        <v>2.61</v>
      </c>
      <c r="AK266" s="52">
        <f t="shared" si="28"/>
        <v>-6.0205999132796233</v>
      </c>
      <c r="AL266" s="77">
        <f t="shared" si="29"/>
        <v>0.25</v>
      </c>
    </row>
    <row r="267" spans="4:38" x14ac:dyDescent="0.25">
      <c r="D267" s="2">
        <v>2.4900000000000002</v>
      </c>
      <c r="E267" s="4"/>
      <c r="X267" s="71">
        <v>2.62</v>
      </c>
      <c r="Y267" s="52">
        <v>0</v>
      </c>
      <c r="Z267" s="71">
        <f t="shared" si="24"/>
        <v>1</v>
      </c>
      <c r="AA267" s="45"/>
      <c r="AB267" s="74">
        <v>2.62</v>
      </c>
      <c r="AC267" s="75">
        <v>0</v>
      </c>
      <c r="AD267" s="74">
        <f t="shared" si="25"/>
        <v>1</v>
      </c>
      <c r="AE267" s="45"/>
      <c r="AF267" s="76">
        <v>2.62</v>
      </c>
      <c r="AG267" s="52">
        <f t="shared" si="26"/>
        <v>-13.010299956639811</v>
      </c>
      <c r="AH267" s="76">
        <f t="shared" si="27"/>
        <v>5.000000000000001E-2</v>
      </c>
      <c r="AJ267" s="77">
        <v>2.62</v>
      </c>
      <c r="AK267" s="52">
        <f t="shared" si="28"/>
        <v>-6.0205999132796233</v>
      </c>
      <c r="AL267" s="77">
        <f t="shared" si="29"/>
        <v>0.25</v>
      </c>
    </row>
    <row r="268" spans="4:38" x14ac:dyDescent="0.25">
      <c r="D268" s="5">
        <v>2.5</v>
      </c>
      <c r="E268" s="4"/>
      <c r="X268" s="71">
        <v>2.63</v>
      </c>
      <c r="Y268" s="52">
        <v>0</v>
      </c>
      <c r="Z268" s="71">
        <f t="shared" si="24"/>
        <v>1</v>
      </c>
      <c r="AA268" s="45"/>
      <c r="AB268" s="74">
        <v>2.63</v>
      </c>
      <c r="AC268" s="75">
        <v>0</v>
      </c>
      <c r="AD268" s="74">
        <f t="shared" si="25"/>
        <v>1</v>
      </c>
      <c r="AE268" s="45"/>
      <c r="AF268" s="76">
        <v>2.63</v>
      </c>
      <c r="AG268" s="52">
        <f t="shared" si="26"/>
        <v>-13.010299956639811</v>
      </c>
      <c r="AH268" s="76">
        <f t="shared" si="27"/>
        <v>5.000000000000001E-2</v>
      </c>
      <c r="AJ268" s="77">
        <v>2.63</v>
      </c>
      <c r="AK268" s="52">
        <f t="shared" si="28"/>
        <v>-6.0205999132796233</v>
      </c>
      <c r="AL268" s="77">
        <f t="shared" si="29"/>
        <v>0.25</v>
      </c>
    </row>
    <row r="269" spans="4:38" x14ac:dyDescent="0.25">
      <c r="D269" s="2">
        <v>2.5099999999999998</v>
      </c>
      <c r="E269" s="4"/>
      <c r="X269" s="71">
        <v>2.64</v>
      </c>
      <c r="Y269" s="52">
        <v>0</v>
      </c>
      <c r="Z269" s="71">
        <f t="shared" si="24"/>
        <v>1</v>
      </c>
      <c r="AA269" s="45"/>
      <c r="AB269" s="74">
        <v>2.64</v>
      </c>
      <c r="AC269" s="75">
        <v>0</v>
      </c>
      <c r="AD269" s="74">
        <f t="shared" si="25"/>
        <v>1</v>
      </c>
      <c r="AE269" s="45"/>
      <c r="AF269" s="76">
        <v>2.64</v>
      </c>
      <c r="AG269" s="52">
        <f t="shared" si="26"/>
        <v>-13.010299956639811</v>
      </c>
      <c r="AH269" s="76">
        <f t="shared" si="27"/>
        <v>5.000000000000001E-2</v>
      </c>
      <c r="AJ269" s="77">
        <v>2.64</v>
      </c>
      <c r="AK269" s="52">
        <f t="shared" si="28"/>
        <v>-6.0205999132796233</v>
      </c>
      <c r="AL269" s="77">
        <f t="shared" si="29"/>
        <v>0.25</v>
      </c>
    </row>
    <row r="270" spans="4:38" x14ac:dyDescent="0.25">
      <c r="D270" s="5">
        <v>2.52</v>
      </c>
      <c r="E270" s="4"/>
      <c r="X270" s="71">
        <v>2.65</v>
      </c>
      <c r="Y270" s="52">
        <v>0</v>
      </c>
      <c r="Z270" s="71">
        <f t="shared" si="24"/>
        <v>1</v>
      </c>
      <c r="AA270" s="45"/>
      <c r="AB270" s="74">
        <v>2.65</v>
      </c>
      <c r="AC270" s="75">
        <v>0</v>
      </c>
      <c r="AD270" s="74">
        <f t="shared" si="25"/>
        <v>1</v>
      </c>
      <c r="AE270" s="45"/>
      <c r="AF270" s="76">
        <v>2.65</v>
      </c>
      <c r="AG270" s="52">
        <f t="shared" si="26"/>
        <v>-13.010299956639811</v>
      </c>
      <c r="AH270" s="76">
        <f t="shared" si="27"/>
        <v>5.000000000000001E-2</v>
      </c>
      <c r="AJ270" s="77">
        <v>2.65</v>
      </c>
      <c r="AK270" s="52">
        <f t="shared" si="28"/>
        <v>-6.0205999132796233</v>
      </c>
      <c r="AL270" s="77">
        <f t="shared" si="29"/>
        <v>0.25</v>
      </c>
    </row>
    <row r="271" spans="4:38" x14ac:dyDescent="0.25">
      <c r="D271" s="2">
        <v>2.5299999999999998</v>
      </c>
      <c r="E271" s="4"/>
      <c r="X271" s="71">
        <v>2.66</v>
      </c>
      <c r="Y271" s="52">
        <v>0</v>
      </c>
      <c r="Z271" s="71">
        <f t="shared" si="24"/>
        <v>1</v>
      </c>
      <c r="AA271" s="45"/>
      <c r="AB271" s="74">
        <v>2.66</v>
      </c>
      <c r="AC271" s="75">
        <v>0</v>
      </c>
      <c r="AD271" s="74">
        <f t="shared" si="25"/>
        <v>1</v>
      </c>
      <c r="AE271" s="45"/>
      <c r="AF271" s="76">
        <v>2.66</v>
      </c>
      <c r="AG271" s="52">
        <f t="shared" si="26"/>
        <v>-13.010299956639811</v>
      </c>
      <c r="AH271" s="76">
        <f t="shared" si="27"/>
        <v>5.000000000000001E-2</v>
      </c>
      <c r="AJ271" s="77">
        <v>2.66</v>
      </c>
      <c r="AK271" s="52">
        <f t="shared" si="28"/>
        <v>-6.0205999132796233</v>
      </c>
      <c r="AL271" s="77">
        <f t="shared" si="29"/>
        <v>0.25</v>
      </c>
    </row>
    <row r="272" spans="4:38" x14ac:dyDescent="0.25">
      <c r="D272" s="5">
        <v>2.54</v>
      </c>
      <c r="E272" s="4"/>
      <c r="X272" s="71">
        <v>2.67</v>
      </c>
      <c r="Y272" s="52">
        <v>0</v>
      </c>
      <c r="Z272" s="71">
        <f t="shared" si="24"/>
        <v>1</v>
      </c>
      <c r="AA272" s="45"/>
      <c r="AB272" s="74">
        <v>2.67</v>
      </c>
      <c r="AC272" s="75">
        <v>0</v>
      </c>
      <c r="AD272" s="74">
        <f t="shared" si="25"/>
        <v>1</v>
      </c>
      <c r="AE272" s="45"/>
      <c r="AF272" s="76">
        <v>2.67</v>
      </c>
      <c r="AG272" s="52">
        <f t="shared" si="26"/>
        <v>-13.010299956639811</v>
      </c>
      <c r="AH272" s="76">
        <f t="shared" si="27"/>
        <v>5.000000000000001E-2</v>
      </c>
      <c r="AJ272" s="77">
        <v>2.67</v>
      </c>
      <c r="AK272" s="52">
        <f t="shared" si="28"/>
        <v>-6.0205999132796233</v>
      </c>
      <c r="AL272" s="77">
        <f t="shared" si="29"/>
        <v>0.25</v>
      </c>
    </row>
    <row r="273" spans="4:38" x14ac:dyDescent="0.25">
      <c r="D273" s="2">
        <v>2.5499999999999998</v>
      </c>
      <c r="E273" s="4"/>
      <c r="X273" s="71">
        <v>2.68</v>
      </c>
      <c r="Y273" s="52">
        <v>0</v>
      </c>
      <c r="Z273" s="71">
        <f t="shared" si="24"/>
        <v>1</v>
      </c>
      <c r="AA273" s="45"/>
      <c r="AB273" s="74">
        <v>2.68</v>
      </c>
      <c r="AC273" s="75">
        <v>0</v>
      </c>
      <c r="AD273" s="74">
        <f t="shared" si="25"/>
        <v>1</v>
      </c>
      <c r="AE273" s="45"/>
      <c r="AF273" s="76">
        <v>2.68</v>
      </c>
      <c r="AG273" s="52">
        <f t="shared" si="26"/>
        <v>-13.010299956639811</v>
      </c>
      <c r="AH273" s="76">
        <f t="shared" si="27"/>
        <v>5.000000000000001E-2</v>
      </c>
      <c r="AJ273" s="77">
        <v>2.68</v>
      </c>
      <c r="AK273" s="52">
        <f t="shared" si="28"/>
        <v>-6.0205999132796233</v>
      </c>
      <c r="AL273" s="77">
        <f t="shared" si="29"/>
        <v>0.25</v>
      </c>
    </row>
    <row r="274" spans="4:38" x14ac:dyDescent="0.25">
      <c r="D274" s="5">
        <v>2.56</v>
      </c>
      <c r="E274" s="4"/>
      <c r="X274" s="71">
        <v>2.69</v>
      </c>
      <c r="Y274" s="52">
        <v>0</v>
      </c>
      <c r="Z274" s="71">
        <f t="shared" si="24"/>
        <v>1</v>
      </c>
      <c r="AA274" s="45"/>
      <c r="AB274" s="74">
        <v>2.69</v>
      </c>
      <c r="AC274" s="75">
        <v>0</v>
      </c>
      <c r="AD274" s="74">
        <f t="shared" si="25"/>
        <v>1</v>
      </c>
      <c r="AE274" s="45"/>
      <c r="AF274" s="76">
        <v>2.69</v>
      </c>
      <c r="AG274" s="52">
        <f t="shared" si="26"/>
        <v>-13.010299956639811</v>
      </c>
      <c r="AH274" s="76">
        <f t="shared" si="27"/>
        <v>5.000000000000001E-2</v>
      </c>
      <c r="AJ274" s="77">
        <v>2.69</v>
      </c>
      <c r="AK274" s="52">
        <f t="shared" si="28"/>
        <v>-6.0205999132796233</v>
      </c>
      <c r="AL274" s="77">
        <f t="shared" si="29"/>
        <v>0.25</v>
      </c>
    </row>
    <row r="275" spans="4:38" x14ac:dyDescent="0.25">
      <c r="D275" s="2">
        <v>2.57</v>
      </c>
      <c r="E275" s="4"/>
      <c r="X275" s="71">
        <v>2.7</v>
      </c>
      <c r="Y275" s="52">
        <v>0</v>
      </c>
      <c r="Z275" s="71">
        <f t="shared" si="24"/>
        <v>1</v>
      </c>
      <c r="AA275" s="45"/>
      <c r="AB275" s="74">
        <v>2.7</v>
      </c>
      <c r="AC275" s="75">
        <v>0</v>
      </c>
      <c r="AD275" s="74">
        <f t="shared" si="25"/>
        <v>1</v>
      </c>
      <c r="AE275" s="45"/>
      <c r="AF275" s="76">
        <v>2.7</v>
      </c>
      <c r="AG275" s="52">
        <f t="shared" si="26"/>
        <v>-13.010299956639811</v>
      </c>
      <c r="AH275" s="76">
        <f t="shared" si="27"/>
        <v>5.000000000000001E-2</v>
      </c>
      <c r="AJ275" s="77">
        <v>2.7</v>
      </c>
      <c r="AK275" s="52">
        <f t="shared" si="28"/>
        <v>-6.0205999132796233</v>
      </c>
      <c r="AL275" s="77">
        <f t="shared" si="29"/>
        <v>0.25</v>
      </c>
    </row>
    <row r="276" spans="4:38" x14ac:dyDescent="0.25">
      <c r="D276" s="5">
        <v>2.58</v>
      </c>
      <c r="E276" s="4"/>
      <c r="X276" s="71">
        <v>2.71</v>
      </c>
      <c r="Y276" s="52">
        <v>0</v>
      </c>
      <c r="Z276" s="71">
        <f t="shared" si="24"/>
        <v>1</v>
      </c>
      <c r="AA276" s="45"/>
      <c r="AB276" s="74">
        <v>2.71</v>
      </c>
      <c r="AC276" s="75">
        <v>0</v>
      </c>
      <c r="AD276" s="74">
        <f t="shared" si="25"/>
        <v>1</v>
      </c>
      <c r="AE276" s="45"/>
      <c r="AF276" s="76">
        <v>2.71</v>
      </c>
      <c r="AG276" s="52">
        <f t="shared" si="26"/>
        <v>-13.010299956639811</v>
      </c>
      <c r="AH276" s="76">
        <f t="shared" si="27"/>
        <v>5.000000000000001E-2</v>
      </c>
      <c r="AJ276" s="77">
        <v>2.71</v>
      </c>
      <c r="AK276" s="52">
        <f t="shared" si="28"/>
        <v>-6.0205999132796233</v>
      </c>
      <c r="AL276" s="77">
        <f t="shared" si="29"/>
        <v>0.25</v>
      </c>
    </row>
    <row r="277" spans="4:38" x14ac:dyDescent="0.25">
      <c r="D277" s="2">
        <v>2.59</v>
      </c>
      <c r="E277" s="4"/>
      <c r="X277" s="71">
        <v>2.72</v>
      </c>
      <c r="Y277" s="52">
        <v>0</v>
      </c>
      <c r="Z277" s="71">
        <f t="shared" si="24"/>
        <v>1</v>
      </c>
      <c r="AA277" s="45"/>
      <c r="AB277" s="74">
        <v>2.72</v>
      </c>
      <c r="AC277" s="75">
        <v>0</v>
      </c>
      <c r="AD277" s="74">
        <f t="shared" si="25"/>
        <v>1</v>
      </c>
      <c r="AE277" s="45"/>
      <c r="AF277" s="76">
        <v>2.72</v>
      </c>
      <c r="AG277" s="52">
        <f t="shared" si="26"/>
        <v>-13.010299956639811</v>
      </c>
      <c r="AH277" s="76">
        <f t="shared" si="27"/>
        <v>5.000000000000001E-2</v>
      </c>
      <c r="AJ277" s="77">
        <v>2.72</v>
      </c>
      <c r="AK277" s="52">
        <f t="shared" si="28"/>
        <v>-6.0205999132796233</v>
      </c>
      <c r="AL277" s="77">
        <f t="shared" si="29"/>
        <v>0.25</v>
      </c>
    </row>
    <row r="278" spans="4:38" x14ac:dyDescent="0.25">
      <c r="D278" s="5">
        <v>2.6</v>
      </c>
      <c r="E278" s="4"/>
      <c r="X278" s="71">
        <v>2.73</v>
      </c>
      <c r="Y278" s="52">
        <v>0</v>
      </c>
      <c r="Z278" s="71">
        <f t="shared" si="24"/>
        <v>1</v>
      </c>
      <c r="AA278" s="45"/>
      <c r="AB278" s="74">
        <v>2.73</v>
      </c>
      <c r="AC278" s="75">
        <v>0</v>
      </c>
      <c r="AD278" s="74">
        <f t="shared" si="25"/>
        <v>1</v>
      </c>
      <c r="AE278" s="45"/>
      <c r="AF278" s="76">
        <v>2.73</v>
      </c>
      <c r="AG278" s="52">
        <f t="shared" si="26"/>
        <v>-13.010299956639811</v>
      </c>
      <c r="AH278" s="76">
        <f t="shared" si="27"/>
        <v>5.000000000000001E-2</v>
      </c>
      <c r="AJ278" s="77">
        <v>2.73</v>
      </c>
      <c r="AK278" s="52">
        <f t="shared" si="28"/>
        <v>-6.0205999132796233</v>
      </c>
      <c r="AL278" s="77">
        <f t="shared" si="29"/>
        <v>0.25</v>
      </c>
    </row>
    <row r="279" spans="4:38" x14ac:dyDescent="0.25">
      <c r="D279" s="2">
        <v>2.61</v>
      </c>
      <c r="E279" s="4"/>
      <c r="X279" s="71">
        <v>2.74</v>
      </c>
      <c r="Y279" s="52">
        <v>0</v>
      </c>
      <c r="Z279" s="71">
        <f t="shared" si="24"/>
        <v>1</v>
      </c>
      <c r="AA279" s="45"/>
      <c r="AB279" s="74">
        <v>2.74</v>
      </c>
      <c r="AC279" s="75">
        <v>0</v>
      </c>
      <c r="AD279" s="74">
        <f t="shared" si="25"/>
        <v>1</v>
      </c>
      <c r="AE279" s="45"/>
      <c r="AF279" s="76">
        <v>2.74</v>
      </c>
      <c r="AG279" s="52">
        <f t="shared" si="26"/>
        <v>-13.010299956639811</v>
      </c>
      <c r="AH279" s="76">
        <f t="shared" si="27"/>
        <v>5.000000000000001E-2</v>
      </c>
      <c r="AJ279" s="77">
        <v>2.74</v>
      </c>
      <c r="AK279" s="52">
        <f t="shared" si="28"/>
        <v>-6.0205999132796233</v>
      </c>
      <c r="AL279" s="77">
        <f t="shared" si="29"/>
        <v>0.25</v>
      </c>
    </row>
    <row r="280" spans="4:38" x14ac:dyDescent="0.25">
      <c r="D280" s="5">
        <v>2.62</v>
      </c>
      <c r="E280" s="4"/>
      <c r="X280" s="71">
        <v>2.75</v>
      </c>
      <c r="Y280" s="52">
        <v>0</v>
      </c>
      <c r="Z280" s="71">
        <f t="shared" si="24"/>
        <v>1</v>
      </c>
      <c r="AA280" s="45"/>
      <c r="AB280" s="74">
        <v>2.75</v>
      </c>
      <c r="AC280" s="75">
        <v>0</v>
      </c>
      <c r="AD280" s="74">
        <f t="shared" si="25"/>
        <v>1</v>
      </c>
      <c r="AE280" s="45"/>
      <c r="AF280" s="76">
        <v>2.75</v>
      </c>
      <c r="AG280" s="52">
        <f t="shared" si="26"/>
        <v>-13.010299956639811</v>
      </c>
      <c r="AH280" s="76">
        <f t="shared" si="27"/>
        <v>5.000000000000001E-2</v>
      </c>
      <c r="AJ280" s="77">
        <v>2.75</v>
      </c>
      <c r="AK280" s="52">
        <f t="shared" si="28"/>
        <v>-6.0205999132796233</v>
      </c>
      <c r="AL280" s="77">
        <f t="shared" si="29"/>
        <v>0.25</v>
      </c>
    </row>
    <row r="281" spans="4:38" x14ac:dyDescent="0.25">
      <c r="D281" s="2">
        <v>2.63</v>
      </c>
      <c r="E281" s="4"/>
      <c r="X281" s="71">
        <v>2.76</v>
      </c>
      <c r="Y281" s="52">
        <v>0</v>
      </c>
      <c r="Z281" s="71">
        <f t="shared" si="24"/>
        <v>1</v>
      </c>
      <c r="AA281" s="45"/>
      <c r="AB281" s="74">
        <v>2.76</v>
      </c>
      <c r="AC281" s="75">
        <v>0</v>
      </c>
      <c r="AD281" s="74">
        <f t="shared" si="25"/>
        <v>1</v>
      </c>
      <c r="AE281" s="45"/>
      <c r="AF281" s="76">
        <v>2.76</v>
      </c>
      <c r="AG281" s="52">
        <f t="shared" si="26"/>
        <v>-13.010299956639811</v>
      </c>
      <c r="AH281" s="76">
        <f t="shared" si="27"/>
        <v>5.000000000000001E-2</v>
      </c>
      <c r="AJ281" s="77">
        <v>2.76</v>
      </c>
      <c r="AK281" s="52">
        <f t="shared" si="28"/>
        <v>-6.0205999132796233</v>
      </c>
      <c r="AL281" s="77">
        <f t="shared" si="29"/>
        <v>0.25</v>
      </c>
    </row>
    <row r="282" spans="4:38" x14ac:dyDescent="0.25">
      <c r="D282" s="5">
        <v>2.64</v>
      </c>
      <c r="E282" s="4"/>
      <c r="X282" s="71">
        <v>2.77</v>
      </c>
      <c r="Y282" s="52">
        <v>0</v>
      </c>
      <c r="Z282" s="71">
        <f t="shared" si="24"/>
        <v>1</v>
      </c>
      <c r="AA282" s="45"/>
      <c r="AB282" s="74">
        <v>2.77</v>
      </c>
      <c r="AC282" s="75">
        <v>0</v>
      </c>
      <c r="AD282" s="74">
        <f t="shared" si="25"/>
        <v>1</v>
      </c>
      <c r="AE282" s="45"/>
      <c r="AF282" s="76">
        <v>2.77</v>
      </c>
      <c r="AG282" s="52">
        <f t="shared" si="26"/>
        <v>-13.010299956639811</v>
      </c>
      <c r="AH282" s="76">
        <f t="shared" si="27"/>
        <v>5.000000000000001E-2</v>
      </c>
      <c r="AJ282" s="77">
        <v>2.77</v>
      </c>
      <c r="AK282" s="52">
        <f t="shared" si="28"/>
        <v>-6.0205999132796233</v>
      </c>
      <c r="AL282" s="77">
        <f t="shared" si="29"/>
        <v>0.25</v>
      </c>
    </row>
    <row r="283" spans="4:38" x14ac:dyDescent="0.25">
      <c r="D283" s="2">
        <v>2.65</v>
      </c>
      <c r="E283" s="4"/>
      <c r="X283" s="71">
        <v>2.78</v>
      </c>
      <c r="Y283" s="52">
        <v>0</v>
      </c>
      <c r="Z283" s="71">
        <f t="shared" si="24"/>
        <v>1</v>
      </c>
      <c r="AA283" s="45"/>
      <c r="AB283" s="74">
        <v>2.78</v>
      </c>
      <c r="AC283" s="75">
        <v>0</v>
      </c>
      <c r="AD283" s="74">
        <f t="shared" si="25"/>
        <v>1</v>
      </c>
      <c r="AE283" s="45"/>
      <c r="AF283" s="76">
        <v>2.78</v>
      </c>
      <c r="AG283" s="52">
        <f t="shared" si="26"/>
        <v>-13.010299956639811</v>
      </c>
      <c r="AH283" s="76">
        <f t="shared" si="27"/>
        <v>5.000000000000001E-2</v>
      </c>
      <c r="AJ283" s="77">
        <v>2.78</v>
      </c>
      <c r="AK283" s="52">
        <f t="shared" si="28"/>
        <v>-6.0205999132796233</v>
      </c>
      <c r="AL283" s="77">
        <f t="shared" si="29"/>
        <v>0.25</v>
      </c>
    </row>
    <row r="284" spans="4:38" x14ac:dyDescent="0.25">
      <c r="D284" s="5">
        <v>2.66</v>
      </c>
      <c r="E284" s="4"/>
      <c r="X284" s="71">
        <v>2.79</v>
      </c>
      <c r="Y284" s="52">
        <v>0</v>
      </c>
      <c r="Z284" s="71">
        <f t="shared" si="24"/>
        <v>1</v>
      </c>
      <c r="AA284" s="45"/>
      <c r="AB284" s="74">
        <v>2.79</v>
      </c>
      <c r="AC284" s="75">
        <v>0</v>
      </c>
      <c r="AD284" s="74">
        <f t="shared" si="25"/>
        <v>1</v>
      </c>
      <c r="AE284" s="45"/>
      <c r="AF284" s="76">
        <v>2.79</v>
      </c>
      <c r="AG284" s="52">
        <f t="shared" si="26"/>
        <v>-13.010299956639811</v>
      </c>
      <c r="AH284" s="76">
        <f t="shared" si="27"/>
        <v>5.000000000000001E-2</v>
      </c>
      <c r="AJ284" s="77">
        <v>2.79</v>
      </c>
      <c r="AK284" s="52">
        <f t="shared" si="28"/>
        <v>-6.0205999132796233</v>
      </c>
      <c r="AL284" s="77">
        <f t="shared" si="29"/>
        <v>0.25</v>
      </c>
    </row>
    <row r="285" spans="4:38" x14ac:dyDescent="0.25">
      <c r="D285" s="2">
        <v>2.67</v>
      </c>
      <c r="E285" s="4"/>
      <c r="X285" s="71">
        <v>2.8</v>
      </c>
      <c r="Y285" s="52">
        <v>0</v>
      </c>
      <c r="Z285" s="71">
        <f t="shared" si="24"/>
        <v>1</v>
      </c>
      <c r="AA285" s="45"/>
      <c r="AB285" s="74">
        <v>2.8</v>
      </c>
      <c r="AC285" s="75">
        <v>0</v>
      </c>
      <c r="AD285" s="74">
        <f t="shared" si="25"/>
        <v>1</v>
      </c>
      <c r="AE285" s="45"/>
      <c r="AF285" s="76">
        <v>2.8</v>
      </c>
      <c r="AG285" s="52">
        <f t="shared" si="26"/>
        <v>-13.010299956639811</v>
      </c>
      <c r="AH285" s="76">
        <f t="shared" si="27"/>
        <v>5.000000000000001E-2</v>
      </c>
      <c r="AJ285" s="77">
        <v>2.8</v>
      </c>
      <c r="AK285" s="52">
        <f t="shared" si="28"/>
        <v>-6.0205999132796233</v>
      </c>
      <c r="AL285" s="77">
        <f t="shared" si="29"/>
        <v>0.25</v>
      </c>
    </row>
    <row r="286" spans="4:38" x14ac:dyDescent="0.25">
      <c r="D286" s="5">
        <v>2.68</v>
      </c>
      <c r="E286" s="4"/>
      <c r="X286" s="71">
        <v>2.81</v>
      </c>
      <c r="Y286" s="52">
        <v>0</v>
      </c>
      <c r="Z286" s="71">
        <f t="shared" si="24"/>
        <v>1</v>
      </c>
      <c r="AA286" s="45"/>
      <c r="AB286" s="74">
        <v>2.81</v>
      </c>
      <c r="AC286" s="75">
        <v>0</v>
      </c>
      <c r="AD286" s="74">
        <f t="shared" si="25"/>
        <v>1</v>
      </c>
      <c r="AE286" s="45"/>
      <c r="AF286" s="76">
        <v>2.81</v>
      </c>
      <c r="AG286" s="52">
        <f t="shared" si="26"/>
        <v>-13.010299956639811</v>
      </c>
      <c r="AH286" s="76">
        <f t="shared" si="27"/>
        <v>5.000000000000001E-2</v>
      </c>
      <c r="AJ286" s="77">
        <v>2.81</v>
      </c>
      <c r="AK286" s="52">
        <f t="shared" si="28"/>
        <v>-6.0205999132796233</v>
      </c>
      <c r="AL286" s="77">
        <f t="shared" si="29"/>
        <v>0.25</v>
      </c>
    </row>
    <row r="287" spans="4:38" x14ac:dyDescent="0.25">
      <c r="D287" s="2">
        <v>2.69</v>
      </c>
      <c r="E287" s="4"/>
      <c r="X287" s="71">
        <v>2.82</v>
      </c>
      <c r="Y287" s="52">
        <v>0</v>
      </c>
      <c r="Z287" s="71">
        <f t="shared" si="24"/>
        <v>1</v>
      </c>
      <c r="AA287" s="45"/>
      <c r="AB287" s="74">
        <v>2.82</v>
      </c>
      <c r="AC287" s="75">
        <v>0</v>
      </c>
      <c r="AD287" s="74">
        <f t="shared" si="25"/>
        <v>1</v>
      </c>
      <c r="AE287" s="45"/>
      <c r="AF287" s="76">
        <v>2.82</v>
      </c>
      <c r="AG287" s="52">
        <f t="shared" si="26"/>
        <v>-13.010299956639811</v>
      </c>
      <c r="AH287" s="76">
        <f t="shared" si="27"/>
        <v>5.000000000000001E-2</v>
      </c>
      <c r="AJ287" s="77">
        <v>2.82</v>
      </c>
      <c r="AK287" s="52">
        <f t="shared" si="28"/>
        <v>-6.0205999132796233</v>
      </c>
      <c r="AL287" s="77">
        <f t="shared" si="29"/>
        <v>0.25</v>
      </c>
    </row>
    <row r="288" spans="4:38" x14ac:dyDescent="0.25">
      <c r="D288" s="5">
        <v>2.7</v>
      </c>
      <c r="E288" s="4"/>
      <c r="X288" s="71">
        <v>2.83</v>
      </c>
      <c r="Y288" s="52">
        <v>0</v>
      </c>
      <c r="Z288" s="71">
        <f t="shared" si="24"/>
        <v>1</v>
      </c>
      <c r="AA288" s="45"/>
      <c r="AB288" s="74">
        <v>2.83</v>
      </c>
      <c r="AC288" s="75">
        <v>0</v>
      </c>
      <c r="AD288" s="74">
        <f t="shared" si="25"/>
        <v>1</v>
      </c>
      <c r="AE288" s="45"/>
      <c r="AF288" s="76">
        <v>2.83</v>
      </c>
      <c r="AG288" s="52">
        <f t="shared" si="26"/>
        <v>-13.010299956639811</v>
      </c>
      <c r="AH288" s="76">
        <f t="shared" si="27"/>
        <v>5.000000000000001E-2</v>
      </c>
      <c r="AJ288" s="77">
        <v>2.83</v>
      </c>
      <c r="AK288" s="52">
        <f t="shared" si="28"/>
        <v>-6.0205999132796233</v>
      </c>
      <c r="AL288" s="77">
        <f t="shared" si="29"/>
        <v>0.25</v>
      </c>
    </row>
    <row r="289" spans="4:38" x14ac:dyDescent="0.25">
      <c r="D289" s="2">
        <v>2.71</v>
      </c>
      <c r="E289" s="4"/>
      <c r="X289" s="71">
        <v>2.84</v>
      </c>
      <c r="Y289" s="52">
        <v>0</v>
      </c>
      <c r="Z289" s="71">
        <f t="shared" si="24"/>
        <v>1</v>
      </c>
      <c r="AA289" s="45"/>
      <c r="AB289" s="74">
        <v>2.84</v>
      </c>
      <c r="AC289" s="75">
        <v>0</v>
      </c>
      <c r="AD289" s="74">
        <f t="shared" si="25"/>
        <v>1</v>
      </c>
      <c r="AE289" s="45"/>
      <c r="AF289" s="76">
        <v>2.84</v>
      </c>
      <c r="AG289" s="52">
        <f t="shared" si="26"/>
        <v>-13.010299956639811</v>
      </c>
      <c r="AH289" s="76">
        <f t="shared" si="27"/>
        <v>5.000000000000001E-2</v>
      </c>
      <c r="AJ289" s="77">
        <v>2.84</v>
      </c>
      <c r="AK289" s="52">
        <f t="shared" si="28"/>
        <v>-6.0205999132796233</v>
      </c>
      <c r="AL289" s="77">
        <f t="shared" si="29"/>
        <v>0.25</v>
      </c>
    </row>
    <row r="290" spans="4:38" x14ac:dyDescent="0.25">
      <c r="D290" s="5">
        <v>2.72</v>
      </c>
      <c r="E290" s="4"/>
      <c r="X290" s="71">
        <v>2.85</v>
      </c>
      <c r="Y290" s="52">
        <v>0</v>
      </c>
      <c r="Z290" s="71">
        <f t="shared" si="24"/>
        <v>1</v>
      </c>
      <c r="AA290" s="45"/>
      <c r="AB290" s="74">
        <v>2.85</v>
      </c>
      <c r="AC290" s="75">
        <v>0</v>
      </c>
      <c r="AD290" s="74">
        <f t="shared" si="25"/>
        <v>1</v>
      </c>
      <c r="AE290" s="45"/>
      <c r="AF290" s="76">
        <v>2.85</v>
      </c>
      <c r="AG290" s="52">
        <f t="shared" si="26"/>
        <v>-13.010299956639811</v>
      </c>
      <c r="AH290" s="76">
        <f t="shared" si="27"/>
        <v>5.000000000000001E-2</v>
      </c>
      <c r="AJ290" s="77">
        <v>2.85</v>
      </c>
      <c r="AK290" s="52">
        <f t="shared" si="28"/>
        <v>-6.0205999132796233</v>
      </c>
      <c r="AL290" s="77">
        <f t="shared" si="29"/>
        <v>0.25</v>
      </c>
    </row>
    <row r="291" spans="4:38" x14ac:dyDescent="0.25">
      <c r="D291" s="2">
        <v>2.73</v>
      </c>
      <c r="E291" s="4"/>
      <c r="X291" s="71">
        <v>2.86</v>
      </c>
      <c r="Y291" s="52">
        <v>0</v>
      </c>
      <c r="Z291" s="71">
        <f t="shared" si="24"/>
        <v>1</v>
      </c>
      <c r="AA291" s="45"/>
      <c r="AB291" s="74">
        <v>2.86</v>
      </c>
      <c r="AC291" s="75">
        <v>0</v>
      </c>
      <c r="AD291" s="74">
        <f t="shared" si="25"/>
        <v>1</v>
      </c>
      <c r="AE291" s="45"/>
      <c r="AF291" s="76">
        <v>2.86</v>
      </c>
      <c r="AG291" s="52">
        <f t="shared" si="26"/>
        <v>-13.010299956639811</v>
      </c>
      <c r="AH291" s="76">
        <f t="shared" si="27"/>
        <v>5.000000000000001E-2</v>
      </c>
      <c r="AJ291" s="77">
        <v>2.86</v>
      </c>
      <c r="AK291" s="52">
        <f t="shared" si="28"/>
        <v>-6.0205999132796233</v>
      </c>
      <c r="AL291" s="77">
        <f t="shared" si="29"/>
        <v>0.25</v>
      </c>
    </row>
    <row r="292" spans="4:38" x14ac:dyDescent="0.25">
      <c r="D292" s="5">
        <v>2.74</v>
      </c>
      <c r="E292" s="4"/>
      <c r="X292" s="71">
        <v>2.87</v>
      </c>
      <c r="Y292" s="52">
        <v>0</v>
      </c>
      <c r="Z292" s="71">
        <f t="shared" si="24"/>
        <v>1</v>
      </c>
      <c r="AA292" s="45"/>
      <c r="AB292" s="74">
        <v>2.87</v>
      </c>
      <c r="AC292" s="75">
        <v>0</v>
      </c>
      <c r="AD292" s="74">
        <f t="shared" si="25"/>
        <v>1</v>
      </c>
      <c r="AE292" s="45"/>
      <c r="AF292" s="76">
        <v>2.87</v>
      </c>
      <c r="AG292" s="52">
        <f t="shared" si="26"/>
        <v>-13.010299956639811</v>
      </c>
      <c r="AH292" s="76">
        <f t="shared" si="27"/>
        <v>5.000000000000001E-2</v>
      </c>
      <c r="AJ292" s="77">
        <v>2.87</v>
      </c>
      <c r="AK292" s="52">
        <f t="shared" si="28"/>
        <v>-6.0205999132796233</v>
      </c>
      <c r="AL292" s="77">
        <f t="shared" si="29"/>
        <v>0.25</v>
      </c>
    </row>
    <row r="293" spans="4:38" x14ac:dyDescent="0.25">
      <c r="D293" s="2">
        <v>2.75</v>
      </c>
      <c r="E293" s="4"/>
      <c r="X293" s="71">
        <v>2.88</v>
      </c>
      <c r="Y293" s="52">
        <v>0</v>
      </c>
      <c r="Z293" s="71">
        <f t="shared" si="24"/>
        <v>1</v>
      </c>
      <c r="AA293" s="45"/>
      <c r="AB293" s="74">
        <v>2.88</v>
      </c>
      <c r="AC293" s="75">
        <v>0</v>
      </c>
      <c r="AD293" s="74">
        <f t="shared" si="25"/>
        <v>1</v>
      </c>
      <c r="AE293" s="45"/>
      <c r="AF293" s="76">
        <v>2.88</v>
      </c>
      <c r="AG293" s="52">
        <f t="shared" si="26"/>
        <v>-13.010299956639811</v>
      </c>
      <c r="AH293" s="76">
        <f t="shared" si="27"/>
        <v>5.000000000000001E-2</v>
      </c>
      <c r="AJ293" s="77">
        <v>2.88</v>
      </c>
      <c r="AK293" s="52">
        <f t="shared" si="28"/>
        <v>-6.0205999132796233</v>
      </c>
      <c r="AL293" s="77">
        <f t="shared" si="29"/>
        <v>0.25</v>
      </c>
    </row>
    <row r="294" spans="4:38" x14ac:dyDescent="0.25">
      <c r="D294" s="5">
        <v>2.76</v>
      </c>
      <c r="E294" s="4"/>
      <c r="X294" s="71">
        <v>2.89</v>
      </c>
      <c r="Y294" s="52">
        <v>0</v>
      </c>
      <c r="Z294" s="71">
        <f t="shared" si="24"/>
        <v>1</v>
      </c>
      <c r="AA294" s="45"/>
      <c r="AB294" s="74">
        <v>2.89</v>
      </c>
      <c r="AC294" s="75">
        <v>0</v>
      </c>
      <c r="AD294" s="74">
        <f t="shared" si="25"/>
        <v>1</v>
      </c>
      <c r="AE294" s="45"/>
      <c r="AF294" s="76">
        <v>2.89</v>
      </c>
      <c r="AG294" s="52">
        <f t="shared" si="26"/>
        <v>-13.010299956639811</v>
      </c>
      <c r="AH294" s="76">
        <f t="shared" si="27"/>
        <v>5.000000000000001E-2</v>
      </c>
      <c r="AJ294" s="77">
        <v>2.89</v>
      </c>
      <c r="AK294" s="52">
        <f t="shared" si="28"/>
        <v>-6.0205999132796233</v>
      </c>
      <c r="AL294" s="77">
        <f t="shared" si="29"/>
        <v>0.25</v>
      </c>
    </row>
    <row r="295" spans="4:38" x14ac:dyDescent="0.25">
      <c r="D295" s="2">
        <v>2.77</v>
      </c>
      <c r="E295" s="4"/>
      <c r="X295" s="71">
        <v>2.9</v>
      </c>
      <c r="Y295" s="52">
        <v>0</v>
      </c>
      <c r="Z295" s="71">
        <f t="shared" si="24"/>
        <v>1</v>
      </c>
      <c r="AA295" s="45"/>
      <c r="AB295" s="74">
        <v>2.9</v>
      </c>
      <c r="AC295" s="75">
        <v>0</v>
      </c>
      <c r="AD295" s="74">
        <f t="shared" si="25"/>
        <v>1</v>
      </c>
      <c r="AE295" s="45"/>
      <c r="AF295" s="76">
        <v>2.9</v>
      </c>
      <c r="AG295" s="52">
        <f t="shared" si="26"/>
        <v>-13.010299956639811</v>
      </c>
      <c r="AH295" s="76">
        <f t="shared" si="27"/>
        <v>5.000000000000001E-2</v>
      </c>
      <c r="AJ295" s="77">
        <v>2.9</v>
      </c>
      <c r="AK295" s="52">
        <f t="shared" si="28"/>
        <v>-6.0205999132796233</v>
      </c>
      <c r="AL295" s="77">
        <f t="shared" si="29"/>
        <v>0.25</v>
      </c>
    </row>
    <row r="296" spans="4:38" x14ac:dyDescent="0.25">
      <c r="D296" s="5">
        <v>2.78</v>
      </c>
      <c r="E296" s="4"/>
      <c r="X296" s="71">
        <v>2.91</v>
      </c>
      <c r="Y296" s="52">
        <v>0</v>
      </c>
      <c r="Z296" s="71">
        <f t="shared" si="24"/>
        <v>1</v>
      </c>
      <c r="AA296" s="45"/>
      <c r="AB296" s="74">
        <v>2.91</v>
      </c>
      <c r="AC296" s="75">
        <v>0</v>
      </c>
      <c r="AD296" s="74">
        <f t="shared" si="25"/>
        <v>1</v>
      </c>
      <c r="AE296" s="45"/>
      <c r="AF296" s="76">
        <v>2.91</v>
      </c>
      <c r="AG296" s="52">
        <f t="shared" si="26"/>
        <v>-13.010299956639811</v>
      </c>
      <c r="AH296" s="76">
        <f t="shared" si="27"/>
        <v>5.000000000000001E-2</v>
      </c>
      <c r="AJ296" s="77">
        <v>2.91</v>
      </c>
      <c r="AK296" s="52">
        <f t="shared" si="28"/>
        <v>-6.0205999132796233</v>
      </c>
      <c r="AL296" s="77">
        <f t="shared" si="29"/>
        <v>0.25</v>
      </c>
    </row>
    <row r="297" spans="4:38" x14ac:dyDescent="0.25">
      <c r="D297" s="2">
        <v>2.79</v>
      </c>
      <c r="E297" s="4"/>
      <c r="X297" s="71">
        <v>2.92</v>
      </c>
      <c r="Y297" s="52">
        <v>0</v>
      </c>
      <c r="Z297" s="71">
        <f t="shared" si="24"/>
        <v>1</v>
      </c>
      <c r="AA297" s="45"/>
      <c r="AB297" s="74">
        <v>2.92</v>
      </c>
      <c r="AC297" s="75">
        <v>0</v>
      </c>
      <c r="AD297" s="74">
        <f t="shared" si="25"/>
        <v>1</v>
      </c>
      <c r="AE297" s="45"/>
      <c r="AF297" s="76">
        <v>2.92</v>
      </c>
      <c r="AG297" s="52">
        <f t="shared" si="26"/>
        <v>-13.010299956639811</v>
      </c>
      <c r="AH297" s="76">
        <f t="shared" si="27"/>
        <v>5.000000000000001E-2</v>
      </c>
      <c r="AJ297" s="77">
        <v>2.92</v>
      </c>
      <c r="AK297" s="52">
        <f t="shared" si="28"/>
        <v>-6.0205999132796233</v>
      </c>
      <c r="AL297" s="77">
        <f t="shared" si="29"/>
        <v>0.25</v>
      </c>
    </row>
    <row r="298" spans="4:38" x14ac:dyDescent="0.25">
      <c r="D298" s="5">
        <v>2.8</v>
      </c>
      <c r="E298" s="4"/>
      <c r="X298" s="71">
        <v>2.93</v>
      </c>
      <c r="Y298" s="52">
        <v>0</v>
      </c>
      <c r="Z298" s="71">
        <f t="shared" si="24"/>
        <v>1</v>
      </c>
      <c r="AA298" s="45"/>
      <c r="AB298" s="74">
        <v>2.93</v>
      </c>
      <c r="AC298" s="75">
        <v>0</v>
      </c>
      <c r="AD298" s="74">
        <f t="shared" si="25"/>
        <v>1</v>
      </c>
      <c r="AE298" s="45"/>
      <c r="AF298" s="76">
        <v>2.93</v>
      </c>
      <c r="AG298" s="52">
        <f t="shared" si="26"/>
        <v>-13.010299956639811</v>
      </c>
      <c r="AH298" s="76">
        <f t="shared" si="27"/>
        <v>5.000000000000001E-2</v>
      </c>
      <c r="AJ298" s="77">
        <v>2.93</v>
      </c>
      <c r="AK298" s="52">
        <f t="shared" si="28"/>
        <v>-6.0205999132796233</v>
      </c>
      <c r="AL298" s="77">
        <f t="shared" si="29"/>
        <v>0.25</v>
      </c>
    </row>
    <row r="299" spans="4:38" x14ac:dyDescent="0.25">
      <c r="D299" s="2">
        <v>2.81</v>
      </c>
      <c r="E299" s="4"/>
      <c r="X299" s="71">
        <v>2.94</v>
      </c>
      <c r="Y299" s="52">
        <v>0</v>
      </c>
      <c r="Z299" s="71">
        <f t="shared" si="24"/>
        <v>1</v>
      </c>
      <c r="AA299" s="45"/>
      <c r="AB299" s="74">
        <v>2.94</v>
      </c>
      <c r="AC299" s="75">
        <v>0</v>
      </c>
      <c r="AD299" s="74">
        <f t="shared" si="25"/>
        <v>1</v>
      </c>
      <c r="AE299" s="45"/>
      <c r="AF299" s="76">
        <v>2.94</v>
      </c>
      <c r="AG299" s="52">
        <f t="shared" si="26"/>
        <v>-13.010299956639811</v>
      </c>
      <c r="AH299" s="76">
        <f t="shared" si="27"/>
        <v>5.000000000000001E-2</v>
      </c>
      <c r="AJ299" s="77">
        <v>2.94</v>
      </c>
      <c r="AK299" s="52">
        <f t="shared" si="28"/>
        <v>-6.0205999132796233</v>
      </c>
      <c r="AL299" s="77">
        <f t="shared" si="29"/>
        <v>0.25</v>
      </c>
    </row>
    <row r="300" spans="4:38" x14ac:dyDescent="0.25">
      <c r="D300" s="5">
        <v>2.82</v>
      </c>
      <c r="E300" s="4"/>
      <c r="X300" s="71">
        <v>2.95</v>
      </c>
      <c r="Y300" s="52">
        <v>0</v>
      </c>
      <c r="Z300" s="71">
        <f t="shared" si="24"/>
        <v>1</v>
      </c>
      <c r="AA300" s="45"/>
      <c r="AB300" s="74">
        <v>2.95</v>
      </c>
      <c r="AC300" s="75">
        <v>0</v>
      </c>
      <c r="AD300" s="74">
        <f t="shared" si="25"/>
        <v>1</v>
      </c>
      <c r="AE300" s="45"/>
      <c r="AF300" s="76">
        <v>2.95</v>
      </c>
      <c r="AG300" s="52">
        <f t="shared" si="26"/>
        <v>-13.010299956639811</v>
      </c>
      <c r="AH300" s="76">
        <f t="shared" si="27"/>
        <v>5.000000000000001E-2</v>
      </c>
      <c r="AJ300" s="77">
        <v>2.95</v>
      </c>
      <c r="AK300" s="52">
        <f t="shared" si="28"/>
        <v>-6.0205999132796233</v>
      </c>
      <c r="AL300" s="77">
        <f t="shared" si="29"/>
        <v>0.25</v>
      </c>
    </row>
    <row r="301" spans="4:38" x14ac:dyDescent="0.25">
      <c r="D301" s="2">
        <v>2.83</v>
      </c>
      <c r="E301" s="4"/>
      <c r="X301" s="71">
        <v>2.96</v>
      </c>
      <c r="Y301" s="52">
        <v>0</v>
      </c>
      <c r="Z301" s="71">
        <f t="shared" si="24"/>
        <v>1</v>
      </c>
      <c r="AA301" s="45"/>
      <c r="AB301" s="74">
        <v>2.96</v>
      </c>
      <c r="AC301" s="75">
        <v>0</v>
      </c>
      <c r="AD301" s="74">
        <f t="shared" si="25"/>
        <v>1</v>
      </c>
      <c r="AE301" s="45"/>
      <c r="AF301" s="76">
        <v>2.96</v>
      </c>
      <c r="AG301" s="52">
        <f t="shared" si="26"/>
        <v>-13.010299956639811</v>
      </c>
      <c r="AH301" s="76">
        <f t="shared" si="27"/>
        <v>5.000000000000001E-2</v>
      </c>
      <c r="AJ301" s="77">
        <v>2.96</v>
      </c>
      <c r="AK301" s="52">
        <f t="shared" si="28"/>
        <v>-6.0205999132796233</v>
      </c>
      <c r="AL301" s="77">
        <f t="shared" si="29"/>
        <v>0.25</v>
      </c>
    </row>
    <row r="302" spans="4:38" x14ac:dyDescent="0.25">
      <c r="D302" s="5">
        <v>2.84</v>
      </c>
      <c r="E302" s="4"/>
      <c r="X302" s="71">
        <v>2.97</v>
      </c>
      <c r="Y302" s="52">
        <v>0</v>
      </c>
      <c r="Z302" s="71">
        <f t="shared" si="24"/>
        <v>1</v>
      </c>
      <c r="AA302" s="45"/>
      <c r="AB302" s="74">
        <v>2.97</v>
      </c>
      <c r="AC302" s="75">
        <v>0</v>
      </c>
      <c r="AD302" s="74">
        <f t="shared" si="25"/>
        <v>1</v>
      </c>
      <c r="AE302" s="45"/>
      <c r="AF302" s="76">
        <v>2.97</v>
      </c>
      <c r="AG302" s="52">
        <f t="shared" si="26"/>
        <v>-13.010299956639811</v>
      </c>
      <c r="AH302" s="76">
        <f t="shared" si="27"/>
        <v>5.000000000000001E-2</v>
      </c>
      <c r="AJ302" s="77">
        <v>2.97</v>
      </c>
      <c r="AK302" s="52">
        <f t="shared" si="28"/>
        <v>-6.0205999132796233</v>
      </c>
      <c r="AL302" s="77">
        <f t="shared" si="29"/>
        <v>0.25</v>
      </c>
    </row>
    <row r="303" spans="4:38" x14ac:dyDescent="0.25">
      <c r="D303" s="2">
        <v>2.85</v>
      </c>
      <c r="E303" s="4"/>
      <c r="X303" s="71">
        <v>2.98</v>
      </c>
      <c r="Y303" s="52">
        <v>0</v>
      </c>
      <c r="Z303" s="71">
        <f t="shared" si="24"/>
        <v>1</v>
      </c>
      <c r="AA303" s="45"/>
      <c r="AB303" s="74">
        <v>2.98</v>
      </c>
      <c r="AC303" s="75">
        <v>0</v>
      </c>
      <c r="AD303" s="74">
        <f t="shared" si="25"/>
        <v>1</v>
      </c>
      <c r="AE303" s="45"/>
      <c r="AF303" s="76">
        <v>2.98</v>
      </c>
      <c r="AG303" s="52">
        <f t="shared" si="26"/>
        <v>-13.010299956639811</v>
      </c>
      <c r="AH303" s="76">
        <f t="shared" si="27"/>
        <v>5.000000000000001E-2</v>
      </c>
      <c r="AJ303" s="77">
        <v>2.98</v>
      </c>
      <c r="AK303" s="52">
        <f t="shared" si="28"/>
        <v>-6.0205999132796233</v>
      </c>
      <c r="AL303" s="77">
        <f t="shared" si="29"/>
        <v>0.25</v>
      </c>
    </row>
    <row r="304" spans="4:38" x14ac:dyDescent="0.25">
      <c r="D304" s="5">
        <v>2.86</v>
      </c>
      <c r="E304" s="4"/>
      <c r="X304" s="71">
        <v>2.99</v>
      </c>
      <c r="Y304" s="52">
        <v>0</v>
      </c>
      <c r="Z304" s="71">
        <f t="shared" si="24"/>
        <v>1</v>
      </c>
      <c r="AA304" s="45"/>
      <c r="AB304" s="74">
        <v>2.99</v>
      </c>
      <c r="AC304" s="75">
        <v>0</v>
      </c>
      <c r="AD304" s="74">
        <f t="shared" si="25"/>
        <v>1</v>
      </c>
      <c r="AE304" s="45"/>
      <c r="AF304" s="76">
        <v>2.99</v>
      </c>
      <c r="AG304" s="52">
        <f t="shared" si="26"/>
        <v>-13.010299956639811</v>
      </c>
      <c r="AH304" s="76">
        <f t="shared" si="27"/>
        <v>5.000000000000001E-2</v>
      </c>
      <c r="AJ304" s="77">
        <v>2.99</v>
      </c>
      <c r="AK304" s="52">
        <f t="shared" si="28"/>
        <v>-6.0205999132796233</v>
      </c>
      <c r="AL304" s="77">
        <f t="shared" si="29"/>
        <v>0.25</v>
      </c>
    </row>
    <row r="305" spans="4:38" x14ac:dyDescent="0.25">
      <c r="D305" s="2">
        <v>2.87</v>
      </c>
      <c r="E305" s="4"/>
      <c r="X305" s="71">
        <v>3</v>
      </c>
      <c r="Y305" s="52">
        <v>0</v>
      </c>
      <c r="Z305" s="71">
        <f t="shared" si="24"/>
        <v>1</v>
      </c>
      <c r="AA305" s="45"/>
      <c r="AB305" s="74">
        <v>3</v>
      </c>
      <c r="AC305" s="75">
        <v>0</v>
      </c>
      <c r="AD305" s="74">
        <f t="shared" si="25"/>
        <v>1</v>
      </c>
      <c r="AE305" s="45"/>
      <c r="AF305" s="76">
        <v>3</v>
      </c>
      <c r="AG305" s="52">
        <f t="shared" si="26"/>
        <v>-13.010299956639811</v>
      </c>
      <c r="AH305" s="76">
        <f t="shared" si="27"/>
        <v>5.000000000000001E-2</v>
      </c>
      <c r="AJ305" s="77">
        <v>3</v>
      </c>
      <c r="AK305" s="52">
        <f t="shared" si="28"/>
        <v>-6.0205999132796233</v>
      </c>
      <c r="AL305" s="77">
        <f t="shared" si="29"/>
        <v>0.25</v>
      </c>
    </row>
    <row r="306" spans="4:38" x14ac:dyDescent="0.25">
      <c r="D306" s="5">
        <v>2.88</v>
      </c>
      <c r="E306" s="4"/>
      <c r="X306" s="71">
        <v>3.01</v>
      </c>
      <c r="Y306" s="52">
        <v>0</v>
      </c>
      <c r="Z306" s="71">
        <f t="shared" si="24"/>
        <v>1</v>
      </c>
      <c r="AA306" s="45"/>
      <c r="AB306" s="74">
        <v>3.01</v>
      </c>
      <c r="AC306" s="75">
        <v>0</v>
      </c>
      <c r="AD306" s="74">
        <f t="shared" si="25"/>
        <v>1</v>
      </c>
      <c r="AE306" s="45"/>
      <c r="AF306" s="76">
        <v>3.01</v>
      </c>
      <c r="AG306" s="52">
        <f t="shared" si="26"/>
        <v>-13.010299956639811</v>
      </c>
      <c r="AH306" s="76">
        <f t="shared" si="27"/>
        <v>5.000000000000001E-2</v>
      </c>
      <c r="AJ306" s="77">
        <v>3.01</v>
      </c>
      <c r="AK306" s="52">
        <f t="shared" si="28"/>
        <v>-6.0205999132796233</v>
      </c>
      <c r="AL306" s="77">
        <f t="shared" si="29"/>
        <v>0.25</v>
      </c>
    </row>
    <row r="307" spans="4:38" x14ac:dyDescent="0.25">
      <c r="D307" s="2">
        <v>2.89</v>
      </c>
      <c r="E307" s="4"/>
      <c r="X307" s="71">
        <v>3.02</v>
      </c>
      <c r="Y307" s="52">
        <v>0</v>
      </c>
      <c r="Z307" s="71">
        <f t="shared" si="24"/>
        <v>1</v>
      </c>
      <c r="AA307" s="45"/>
      <c r="AB307" s="74">
        <v>3.02</v>
      </c>
      <c r="AC307" s="75">
        <v>0</v>
      </c>
      <c r="AD307" s="74">
        <f t="shared" si="25"/>
        <v>1</v>
      </c>
      <c r="AE307" s="45"/>
      <c r="AF307" s="76">
        <v>3.02</v>
      </c>
      <c r="AG307" s="52">
        <f t="shared" si="26"/>
        <v>-13.010299956639811</v>
      </c>
      <c r="AH307" s="76">
        <f t="shared" si="27"/>
        <v>5.000000000000001E-2</v>
      </c>
      <c r="AJ307" s="77">
        <v>3.02</v>
      </c>
      <c r="AK307" s="52">
        <f t="shared" si="28"/>
        <v>-6.0205999132796233</v>
      </c>
      <c r="AL307" s="77">
        <f t="shared" si="29"/>
        <v>0.25</v>
      </c>
    </row>
    <row r="308" spans="4:38" x14ac:dyDescent="0.25">
      <c r="D308" s="5">
        <v>2.9</v>
      </c>
      <c r="E308" s="4"/>
      <c r="X308" s="71">
        <v>3.03</v>
      </c>
      <c r="Y308" s="52">
        <v>0</v>
      </c>
      <c r="Z308" s="71">
        <f t="shared" si="24"/>
        <v>1</v>
      </c>
      <c r="AA308" s="45"/>
      <c r="AB308" s="74">
        <v>3.03</v>
      </c>
      <c r="AC308" s="75">
        <v>0</v>
      </c>
      <c r="AD308" s="74">
        <f t="shared" si="25"/>
        <v>1</v>
      </c>
      <c r="AE308" s="45"/>
      <c r="AF308" s="76">
        <v>3.03</v>
      </c>
      <c r="AG308" s="52">
        <f t="shared" si="26"/>
        <v>-13.010299956639811</v>
      </c>
      <c r="AH308" s="76">
        <f t="shared" si="27"/>
        <v>5.000000000000001E-2</v>
      </c>
      <c r="AJ308" s="77">
        <v>3.03</v>
      </c>
      <c r="AK308" s="52">
        <f t="shared" si="28"/>
        <v>-6.0205999132796233</v>
      </c>
      <c r="AL308" s="77">
        <f t="shared" si="29"/>
        <v>0.25</v>
      </c>
    </row>
    <row r="309" spans="4:38" x14ac:dyDescent="0.25">
      <c r="D309" s="2">
        <v>2.91</v>
      </c>
      <c r="E309" s="4"/>
      <c r="X309" s="71">
        <v>3.04</v>
      </c>
      <c r="Y309" s="52">
        <v>0</v>
      </c>
      <c r="Z309" s="71">
        <f t="shared" si="24"/>
        <v>1</v>
      </c>
      <c r="AA309" s="45"/>
      <c r="AB309" s="74">
        <v>3.04</v>
      </c>
      <c r="AC309" s="75">
        <v>0</v>
      </c>
      <c r="AD309" s="74">
        <f t="shared" si="25"/>
        <v>1</v>
      </c>
      <c r="AE309" s="45"/>
      <c r="AF309" s="76">
        <v>3.04</v>
      </c>
      <c r="AG309" s="52">
        <f t="shared" si="26"/>
        <v>-13.010299956639811</v>
      </c>
      <c r="AH309" s="76">
        <f t="shared" si="27"/>
        <v>5.000000000000001E-2</v>
      </c>
      <c r="AJ309" s="77">
        <v>3.04</v>
      </c>
      <c r="AK309" s="52">
        <f t="shared" si="28"/>
        <v>-6.0205999132796233</v>
      </c>
      <c r="AL309" s="77">
        <f t="shared" si="29"/>
        <v>0.25</v>
      </c>
    </row>
    <row r="310" spans="4:38" x14ac:dyDescent="0.25">
      <c r="D310" s="5">
        <v>2.92</v>
      </c>
      <c r="E310" s="4"/>
      <c r="X310" s="71">
        <v>3.05</v>
      </c>
      <c r="Y310" s="52">
        <v>0</v>
      </c>
      <c r="Z310" s="71">
        <f t="shared" si="24"/>
        <v>1</v>
      </c>
      <c r="AA310" s="45"/>
      <c r="AB310" s="74">
        <v>3.05</v>
      </c>
      <c r="AC310" s="75">
        <v>0</v>
      </c>
      <c r="AD310" s="74">
        <f t="shared" si="25"/>
        <v>1</v>
      </c>
      <c r="AE310" s="45"/>
      <c r="AF310" s="76">
        <v>3.05</v>
      </c>
      <c r="AG310" s="52">
        <f t="shared" si="26"/>
        <v>-13.010299956639811</v>
      </c>
      <c r="AH310" s="76">
        <f t="shared" si="27"/>
        <v>5.000000000000001E-2</v>
      </c>
      <c r="AJ310" s="77">
        <v>3.05</v>
      </c>
      <c r="AK310" s="52">
        <f t="shared" si="28"/>
        <v>-6.0205999132796233</v>
      </c>
      <c r="AL310" s="77">
        <f t="shared" si="29"/>
        <v>0.25</v>
      </c>
    </row>
    <row r="311" spans="4:38" x14ac:dyDescent="0.25">
      <c r="D311" s="2">
        <v>2.93</v>
      </c>
      <c r="E311" s="4"/>
      <c r="X311" s="71">
        <v>3.06</v>
      </c>
      <c r="Y311" s="52">
        <v>0</v>
      </c>
      <c r="Z311" s="71">
        <f t="shared" si="24"/>
        <v>1</v>
      </c>
      <c r="AA311" s="45"/>
      <c r="AB311" s="74">
        <v>3.06</v>
      </c>
      <c r="AC311" s="75">
        <v>0</v>
      </c>
      <c r="AD311" s="74">
        <f t="shared" si="25"/>
        <v>1</v>
      </c>
      <c r="AE311" s="45"/>
      <c r="AF311" s="76">
        <v>3.06</v>
      </c>
      <c r="AG311" s="52">
        <f t="shared" si="26"/>
        <v>-13.010299956639811</v>
      </c>
      <c r="AH311" s="76">
        <f t="shared" si="27"/>
        <v>5.000000000000001E-2</v>
      </c>
      <c r="AJ311" s="77">
        <v>3.06</v>
      </c>
      <c r="AK311" s="52">
        <f t="shared" si="28"/>
        <v>-6.0205999132796233</v>
      </c>
      <c r="AL311" s="77">
        <f t="shared" si="29"/>
        <v>0.25</v>
      </c>
    </row>
    <row r="312" spans="4:38" x14ac:dyDescent="0.25">
      <c r="D312" s="5">
        <v>2.94</v>
      </c>
      <c r="E312" s="4"/>
      <c r="X312" s="71">
        <v>3.07</v>
      </c>
      <c r="Y312" s="52">
        <v>0</v>
      </c>
      <c r="Z312" s="71">
        <f t="shared" si="24"/>
        <v>1</v>
      </c>
      <c r="AA312" s="45"/>
      <c r="AB312" s="74">
        <v>3.07</v>
      </c>
      <c r="AC312" s="75">
        <v>0</v>
      </c>
      <c r="AD312" s="74">
        <f t="shared" si="25"/>
        <v>1</v>
      </c>
      <c r="AE312" s="45"/>
      <c r="AF312" s="76">
        <v>3.07</v>
      </c>
      <c r="AG312" s="52">
        <f t="shared" si="26"/>
        <v>-13.010299956639811</v>
      </c>
      <c r="AH312" s="76">
        <f t="shared" si="27"/>
        <v>5.000000000000001E-2</v>
      </c>
      <c r="AJ312" s="77">
        <v>3.07</v>
      </c>
      <c r="AK312" s="52">
        <f t="shared" si="28"/>
        <v>-6.0205999132796233</v>
      </c>
      <c r="AL312" s="77">
        <f t="shared" si="29"/>
        <v>0.25</v>
      </c>
    </row>
    <row r="313" spans="4:38" x14ac:dyDescent="0.25">
      <c r="D313" s="2">
        <v>2.95</v>
      </c>
      <c r="E313" s="4"/>
      <c r="X313" s="71">
        <v>3.08</v>
      </c>
      <c r="Y313" s="52">
        <v>0</v>
      </c>
      <c r="Z313" s="71">
        <f t="shared" si="24"/>
        <v>1</v>
      </c>
      <c r="AA313" s="45"/>
      <c r="AB313" s="74">
        <v>3.08</v>
      </c>
      <c r="AC313" s="75">
        <v>0</v>
      </c>
      <c r="AD313" s="74">
        <f t="shared" si="25"/>
        <v>1</v>
      </c>
      <c r="AE313" s="45"/>
      <c r="AF313" s="76">
        <v>3.08</v>
      </c>
      <c r="AG313" s="52">
        <f t="shared" si="26"/>
        <v>-13.010299956639811</v>
      </c>
      <c r="AH313" s="76">
        <f t="shared" si="27"/>
        <v>5.000000000000001E-2</v>
      </c>
      <c r="AJ313" s="77">
        <v>3.08</v>
      </c>
      <c r="AK313" s="52">
        <f t="shared" si="28"/>
        <v>-6.0205999132796233</v>
      </c>
      <c r="AL313" s="77">
        <f t="shared" si="29"/>
        <v>0.25</v>
      </c>
    </row>
    <row r="314" spans="4:38" x14ac:dyDescent="0.25">
      <c r="D314" s="5">
        <v>2.96</v>
      </c>
      <c r="E314" s="4"/>
      <c r="X314" s="71">
        <v>3.09</v>
      </c>
      <c r="Y314" s="52">
        <v>0</v>
      </c>
      <c r="Z314" s="71">
        <f t="shared" si="24"/>
        <v>1</v>
      </c>
      <c r="AA314" s="45"/>
      <c r="AB314" s="74">
        <v>3.09</v>
      </c>
      <c r="AC314" s="75">
        <v>0</v>
      </c>
      <c r="AD314" s="74">
        <f t="shared" si="25"/>
        <v>1</v>
      </c>
      <c r="AE314" s="45"/>
      <c r="AF314" s="76">
        <v>3.09</v>
      </c>
      <c r="AG314" s="52">
        <f t="shared" si="26"/>
        <v>-13.010299956639811</v>
      </c>
      <c r="AH314" s="76">
        <f t="shared" si="27"/>
        <v>5.000000000000001E-2</v>
      </c>
      <c r="AJ314" s="77">
        <v>3.09</v>
      </c>
      <c r="AK314" s="52">
        <f t="shared" si="28"/>
        <v>-6.0205999132796233</v>
      </c>
      <c r="AL314" s="77">
        <f t="shared" si="29"/>
        <v>0.25</v>
      </c>
    </row>
    <row r="315" spans="4:38" x14ac:dyDescent="0.25">
      <c r="D315" s="2">
        <v>2.97</v>
      </c>
      <c r="E315" s="4"/>
      <c r="X315" s="71">
        <v>3.1</v>
      </c>
      <c r="Y315" s="52">
        <v>0</v>
      </c>
      <c r="Z315" s="71">
        <f t="shared" si="24"/>
        <v>1</v>
      </c>
      <c r="AA315" s="45"/>
      <c r="AB315" s="74">
        <v>3.1</v>
      </c>
      <c r="AC315" s="75">
        <v>0</v>
      </c>
      <c r="AD315" s="74">
        <f t="shared" si="25"/>
        <v>1</v>
      </c>
      <c r="AE315" s="45"/>
      <c r="AF315" s="76">
        <v>3.1</v>
      </c>
      <c r="AG315" s="52">
        <f t="shared" si="26"/>
        <v>-13.010299956639811</v>
      </c>
      <c r="AH315" s="76">
        <f t="shared" si="27"/>
        <v>5.000000000000001E-2</v>
      </c>
      <c r="AJ315" s="77">
        <v>3.1</v>
      </c>
      <c r="AK315" s="52">
        <f t="shared" si="28"/>
        <v>-6.0205999132796233</v>
      </c>
      <c r="AL315" s="77">
        <f t="shared" si="29"/>
        <v>0.25</v>
      </c>
    </row>
    <row r="316" spans="4:38" x14ac:dyDescent="0.25">
      <c r="D316" s="5">
        <v>2.98</v>
      </c>
      <c r="E316" s="4"/>
      <c r="X316" s="71">
        <v>3.11</v>
      </c>
      <c r="Y316" s="52">
        <v>0</v>
      </c>
      <c r="Z316" s="71">
        <f t="shared" si="24"/>
        <v>1</v>
      </c>
      <c r="AA316" s="45"/>
      <c r="AB316" s="74">
        <v>3.11</v>
      </c>
      <c r="AC316" s="75">
        <v>0</v>
      </c>
      <c r="AD316" s="74">
        <f t="shared" si="25"/>
        <v>1</v>
      </c>
      <c r="AE316" s="45"/>
      <c r="AF316" s="76">
        <v>3.11</v>
      </c>
      <c r="AG316" s="52">
        <f t="shared" si="26"/>
        <v>-13.010299956639811</v>
      </c>
      <c r="AH316" s="76">
        <f t="shared" si="27"/>
        <v>5.000000000000001E-2</v>
      </c>
      <c r="AJ316" s="77">
        <v>3.11</v>
      </c>
      <c r="AK316" s="52">
        <f t="shared" si="28"/>
        <v>-6.0205999132796233</v>
      </c>
      <c r="AL316" s="77">
        <f t="shared" si="29"/>
        <v>0.25</v>
      </c>
    </row>
    <row r="317" spans="4:38" x14ac:dyDescent="0.25">
      <c r="D317" s="2">
        <v>2.99</v>
      </c>
      <c r="E317" s="4"/>
      <c r="X317" s="71">
        <v>3.12</v>
      </c>
      <c r="Y317" s="52">
        <v>0</v>
      </c>
      <c r="Z317" s="71">
        <f t="shared" si="24"/>
        <v>1</v>
      </c>
      <c r="AA317" s="45"/>
      <c r="AB317" s="74">
        <v>3.12</v>
      </c>
      <c r="AC317" s="75">
        <v>0</v>
      </c>
      <c r="AD317" s="74">
        <f t="shared" si="25"/>
        <v>1</v>
      </c>
      <c r="AE317" s="45"/>
      <c r="AF317" s="76">
        <v>3.12</v>
      </c>
      <c r="AG317" s="52">
        <f t="shared" si="26"/>
        <v>-13.010299956639811</v>
      </c>
      <c r="AH317" s="76">
        <f t="shared" si="27"/>
        <v>5.000000000000001E-2</v>
      </c>
      <c r="AJ317" s="77">
        <v>3.12</v>
      </c>
      <c r="AK317" s="52">
        <f t="shared" si="28"/>
        <v>-6.0205999132796233</v>
      </c>
      <c r="AL317" s="77">
        <f t="shared" si="29"/>
        <v>0.25</v>
      </c>
    </row>
    <row r="318" spans="4:38" x14ac:dyDescent="0.25">
      <c r="D318" s="5">
        <v>3</v>
      </c>
      <c r="E318" s="4"/>
      <c r="X318" s="71">
        <v>3.13</v>
      </c>
      <c r="Y318" s="52">
        <v>0</v>
      </c>
      <c r="Z318" s="71">
        <f t="shared" si="24"/>
        <v>1</v>
      </c>
      <c r="AA318" s="45"/>
      <c r="AB318" s="74">
        <v>3.13</v>
      </c>
      <c r="AC318" s="75">
        <v>0</v>
      </c>
      <c r="AD318" s="74">
        <f t="shared" si="25"/>
        <v>1</v>
      </c>
      <c r="AE318" s="45"/>
      <c r="AF318" s="76">
        <v>3.13</v>
      </c>
      <c r="AG318" s="52">
        <f t="shared" si="26"/>
        <v>-13.010299956639811</v>
      </c>
      <c r="AH318" s="76">
        <f t="shared" si="27"/>
        <v>5.000000000000001E-2</v>
      </c>
      <c r="AJ318" s="77">
        <v>3.13</v>
      </c>
      <c r="AK318" s="52">
        <f t="shared" si="28"/>
        <v>-6.0205999132796233</v>
      </c>
      <c r="AL318" s="77">
        <f t="shared" si="29"/>
        <v>0.25</v>
      </c>
    </row>
    <row r="319" spans="4:38" x14ac:dyDescent="0.25">
      <c r="D319" s="2">
        <v>3.01</v>
      </c>
      <c r="E319" s="4"/>
      <c r="X319" s="71">
        <v>3.14</v>
      </c>
      <c r="Y319" s="52">
        <v>0</v>
      </c>
      <c r="Z319" s="71">
        <f t="shared" si="24"/>
        <v>1</v>
      </c>
      <c r="AA319" s="45"/>
      <c r="AB319" s="74">
        <v>3.14</v>
      </c>
      <c r="AC319" s="75">
        <v>0</v>
      </c>
      <c r="AD319" s="74">
        <f t="shared" si="25"/>
        <v>1</v>
      </c>
      <c r="AE319" s="45"/>
      <c r="AF319" s="76">
        <v>3.14</v>
      </c>
      <c r="AG319" s="52">
        <f t="shared" si="26"/>
        <v>-13.010299956639811</v>
      </c>
      <c r="AH319" s="76">
        <f t="shared" si="27"/>
        <v>5.000000000000001E-2</v>
      </c>
      <c r="AJ319" s="77">
        <v>3.14</v>
      </c>
      <c r="AK319" s="52">
        <f t="shared" si="28"/>
        <v>-6.0205999132796233</v>
      </c>
      <c r="AL319" s="77">
        <f t="shared" si="29"/>
        <v>0.25</v>
      </c>
    </row>
    <row r="320" spans="4:38" x14ac:dyDescent="0.25">
      <c r="D320" s="5">
        <v>3.02</v>
      </c>
      <c r="E320" s="4"/>
      <c r="X320" s="71">
        <v>3.15</v>
      </c>
      <c r="Y320" s="52">
        <v>0</v>
      </c>
      <c r="Z320" s="71">
        <f t="shared" si="24"/>
        <v>1</v>
      </c>
      <c r="AA320" s="45"/>
      <c r="AB320" s="74">
        <v>3.15</v>
      </c>
      <c r="AC320" s="75">
        <v>0</v>
      </c>
      <c r="AD320" s="74">
        <f t="shared" si="25"/>
        <v>1</v>
      </c>
      <c r="AE320" s="45"/>
      <c r="AF320" s="76">
        <v>3.15</v>
      </c>
      <c r="AG320" s="52">
        <f t="shared" si="26"/>
        <v>-13.010299956639811</v>
      </c>
      <c r="AH320" s="76">
        <f t="shared" si="27"/>
        <v>5.000000000000001E-2</v>
      </c>
      <c r="AJ320" s="77">
        <v>3.15</v>
      </c>
      <c r="AK320" s="52">
        <f t="shared" si="28"/>
        <v>-6.0205999132796233</v>
      </c>
      <c r="AL320" s="77">
        <f t="shared" si="29"/>
        <v>0.25</v>
      </c>
    </row>
    <row r="321" spans="4:38" x14ac:dyDescent="0.25">
      <c r="D321" s="2">
        <v>3.03</v>
      </c>
      <c r="E321" s="4"/>
      <c r="X321" s="71">
        <v>3.16</v>
      </c>
      <c r="Y321" s="52">
        <v>0</v>
      </c>
      <c r="Z321" s="71">
        <f t="shared" si="24"/>
        <v>1</v>
      </c>
      <c r="AA321" s="45"/>
      <c r="AB321" s="74">
        <v>3.16</v>
      </c>
      <c r="AC321" s="75">
        <v>0</v>
      </c>
      <c r="AD321" s="74">
        <f t="shared" si="25"/>
        <v>1</v>
      </c>
      <c r="AE321" s="45"/>
      <c r="AF321" s="76">
        <v>3.16</v>
      </c>
      <c r="AG321" s="52">
        <f t="shared" si="26"/>
        <v>-13.010299956639811</v>
      </c>
      <c r="AH321" s="76">
        <f t="shared" si="27"/>
        <v>5.000000000000001E-2</v>
      </c>
      <c r="AJ321" s="77">
        <v>3.16</v>
      </c>
      <c r="AK321" s="52">
        <f t="shared" si="28"/>
        <v>-6.0205999132796233</v>
      </c>
      <c r="AL321" s="77">
        <f t="shared" si="29"/>
        <v>0.25</v>
      </c>
    </row>
    <row r="322" spans="4:38" x14ac:dyDescent="0.25">
      <c r="D322" s="5">
        <v>3.04</v>
      </c>
      <c r="E322" s="4"/>
      <c r="X322" s="71">
        <v>3.17</v>
      </c>
      <c r="Y322" s="52">
        <v>0</v>
      </c>
      <c r="Z322" s="71">
        <f t="shared" si="24"/>
        <v>1</v>
      </c>
      <c r="AA322" s="45"/>
      <c r="AB322" s="74">
        <v>3.17</v>
      </c>
      <c r="AC322" s="75">
        <v>0</v>
      </c>
      <c r="AD322" s="74">
        <f t="shared" si="25"/>
        <v>1</v>
      </c>
      <c r="AE322" s="45"/>
      <c r="AF322" s="76">
        <v>3.17</v>
      </c>
      <c r="AG322" s="52">
        <f t="shared" si="26"/>
        <v>-13.010299956639811</v>
      </c>
      <c r="AH322" s="76">
        <f t="shared" si="27"/>
        <v>5.000000000000001E-2</v>
      </c>
      <c r="AJ322" s="77">
        <v>3.17</v>
      </c>
      <c r="AK322" s="52">
        <f t="shared" si="28"/>
        <v>-6.0205999132796233</v>
      </c>
      <c r="AL322" s="77">
        <f t="shared" si="29"/>
        <v>0.25</v>
      </c>
    </row>
    <row r="323" spans="4:38" x14ac:dyDescent="0.25">
      <c r="D323" s="2">
        <v>3.05</v>
      </c>
      <c r="E323" s="4"/>
      <c r="X323" s="71">
        <v>3.18</v>
      </c>
      <c r="Y323" s="52">
        <v>0</v>
      </c>
      <c r="Z323" s="71">
        <f t="shared" si="24"/>
        <v>1</v>
      </c>
      <c r="AA323" s="45"/>
      <c r="AB323" s="74">
        <v>3.18</v>
      </c>
      <c r="AC323" s="75">
        <v>0</v>
      </c>
      <c r="AD323" s="74">
        <f t="shared" si="25"/>
        <v>1</v>
      </c>
      <c r="AE323" s="45"/>
      <c r="AF323" s="76">
        <v>3.18</v>
      </c>
      <c r="AG323" s="52">
        <f t="shared" si="26"/>
        <v>-13.010299956639811</v>
      </c>
      <c r="AH323" s="76">
        <f t="shared" si="27"/>
        <v>5.000000000000001E-2</v>
      </c>
      <c r="AJ323" s="77">
        <v>3.18</v>
      </c>
      <c r="AK323" s="52">
        <f t="shared" si="28"/>
        <v>-6.0205999132796233</v>
      </c>
      <c r="AL323" s="77">
        <f t="shared" si="29"/>
        <v>0.25</v>
      </c>
    </row>
    <row r="324" spans="4:38" x14ac:dyDescent="0.25">
      <c r="D324" s="5">
        <v>3.06</v>
      </c>
      <c r="E324" s="4"/>
      <c r="X324" s="71">
        <v>3.19</v>
      </c>
      <c r="Y324" s="52">
        <v>0</v>
      </c>
      <c r="Z324" s="71">
        <f t="shared" si="24"/>
        <v>1</v>
      </c>
      <c r="AA324" s="45"/>
      <c r="AB324" s="74">
        <v>3.19</v>
      </c>
      <c r="AC324" s="75">
        <v>0</v>
      </c>
      <c r="AD324" s="74">
        <f t="shared" si="25"/>
        <v>1</v>
      </c>
      <c r="AE324" s="45"/>
      <c r="AF324" s="76">
        <v>3.19</v>
      </c>
      <c r="AG324" s="52">
        <f t="shared" si="26"/>
        <v>-13.010299956639811</v>
      </c>
      <c r="AH324" s="76">
        <f t="shared" si="27"/>
        <v>5.000000000000001E-2</v>
      </c>
      <c r="AJ324" s="77">
        <v>3.19</v>
      </c>
      <c r="AK324" s="52">
        <f t="shared" si="28"/>
        <v>-6.0205999132796233</v>
      </c>
      <c r="AL324" s="77">
        <f t="shared" si="29"/>
        <v>0.25</v>
      </c>
    </row>
    <row r="325" spans="4:38" x14ac:dyDescent="0.25">
      <c r="D325" s="2">
        <v>3.07</v>
      </c>
      <c r="E325" s="4"/>
      <c r="X325" s="71">
        <v>3.2</v>
      </c>
      <c r="Y325" s="52">
        <v>0</v>
      </c>
      <c r="Z325" s="71">
        <f t="shared" si="24"/>
        <v>1</v>
      </c>
      <c r="AA325" s="45"/>
      <c r="AB325" s="74">
        <v>3.2</v>
      </c>
      <c r="AC325" s="75">
        <v>0</v>
      </c>
      <c r="AD325" s="74">
        <f t="shared" si="25"/>
        <v>1</v>
      </c>
      <c r="AE325" s="45"/>
      <c r="AF325" s="76">
        <v>3.2</v>
      </c>
      <c r="AG325" s="52">
        <f t="shared" si="26"/>
        <v>-13.010299956639811</v>
      </c>
      <c r="AH325" s="76">
        <f t="shared" si="27"/>
        <v>5.000000000000001E-2</v>
      </c>
      <c r="AJ325" s="77">
        <v>3.2</v>
      </c>
      <c r="AK325" s="52">
        <f t="shared" si="28"/>
        <v>-6.0205999132796233</v>
      </c>
      <c r="AL325" s="77">
        <f t="shared" si="29"/>
        <v>0.25</v>
      </c>
    </row>
    <row r="326" spans="4:38" x14ac:dyDescent="0.25">
      <c r="D326" s="5">
        <v>3.08</v>
      </c>
      <c r="E326" s="4"/>
      <c r="X326" s="71">
        <v>3.21</v>
      </c>
      <c r="Y326" s="52">
        <v>0</v>
      </c>
      <c r="Z326" s="71">
        <f t="shared" ref="Z326:Z389" si="30">POWER(10,Y326/10)</f>
        <v>1</v>
      </c>
      <c r="AA326" s="45"/>
      <c r="AB326" s="74">
        <v>3.21</v>
      </c>
      <c r="AC326" s="75">
        <v>0</v>
      </c>
      <c r="AD326" s="74">
        <f t="shared" ref="AD326:AD389" si="31">POWER(10,AC326/10)</f>
        <v>1</v>
      </c>
      <c r="AE326" s="45"/>
      <c r="AF326" s="76">
        <v>3.21</v>
      </c>
      <c r="AG326" s="52">
        <f t="shared" ref="AG326:AG389" si="32">10*LOG(0.05,10)</f>
        <v>-13.010299956639811</v>
      </c>
      <c r="AH326" s="76">
        <f t="shared" ref="AH326:AH389" si="33">POWER(10,AG326/10)</f>
        <v>5.000000000000001E-2</v>
      </c>
      <c r="AJ326" s="77">
        <v>3.21</v>
      </c>
      <c r="AK326" s="52">
        <f t="shared" ref="AK326:AK389" si="34">10*LOG(0.25,10)</f>
        <v>-6.0205999132796233</v>
      </c>
      <c r="AL326" s="77">
        <f t="shared" ref="AL326:AL389" si="35">POWER(10,AK326/10)</f>
        <v>0.25</v>
      </c>
    </row>
    <row r="327" spans="4:38" x14ac:dyDescent="0.25">
      <c r="D327" s="2">
        <v>3.09</v>
      </c>
      <c r="E327" s="4"/>
      <c r="X327" s="71">
        <v>3.22</v>
      </c>
      <c r="Y327" s="52">
        <v>0</v>
      </c>
      <c r="Z327" s="71">
        <f t="shared" si="30"/>
        <v>1</v>
      </c>
      <c r="AA327" s="45"/>
      <c r="AB327" s="74">
        <v>3.22</v>
      </c>
      <c r="AC327" s="75">
        <v>0</v>
      </c>
      <c r="AD327" s="74">
        <f t="shared" si="31"/>
        <v>1</v>
      </c>
      <c r="AE327" s="45"/>
      <c r="AF327" s="76">
        <v>3.22</v>
      </c>
      <c r="AG327" s="52">
        <f t="shared" si="32"/>
        <v>-13.010299956639811</v>
      </c>
      <c r="AH327" s="76">
        <f t="shared" si="33"/>
        <v>5.000000000000001E-2</v>
      </c>
      <c r="AJ327" s="77">
        <v>3.22</v>
      </c>
      <c r="AK327" s="52">
        <f t="shared" si="34"/>
        <v>-6.0205999132796233</v>
      </c>
      <c r="AL327" s="77">
        <f t="shared" si="35"/>
        <v>0.25</v>
      </c>
    </row>
    <row r="328" spans="4:38" x14ac:dyDescent="0.25">
      <c r="D328" s="5">
        <v>3.1</v>
      </c>
      <c r="E328" s="4"/>
      <c r="X328" s="71">
        <v>3.23</v>
      </c>
      <c r="Y328" s="52">
        <v>0</v>
      </c>
      <c r="Z328" s="71">
        <f t="shared" si="30"/>
        <v>1</v>
      </c>
      <c r="AA328" s="45"/>
      <c r="AB328" s="74">
        <v>3.23</v>
      </c>
      <c r="AC328" s="75">
        <v>0</v>
      </c>
      <c r="AD328" s="74">
        <f t="shared" si="31"/>
        <v>1</v>
      </c>
      <c r="AE328" s="45"/>
      <c r="AF328" s="76">
        <v>3.23</v>
      </c>
      <c r="AG328" s="52">
        <f t="shared" si="32"/>
        <v>-13.010299956639811</v>
      </c>
      <c r="AH328" s="76">
        <f t="shared" si="33"/>
        <v>5.000000000000001E-2</v>
      </c>
      <c r="AJ328" s="77">
        <v>3.23</v>
      </c>
      <c r="AK328" s="52">
        <f t="shared" si="34"/>
        <v>-6.0205999132796233</v>
      </c>
      <c r="AL328" s="77">
        <f t="shared" si="35"/>
        <v>0.25</v>
      </c>
    </row>
    <row r="329" spans="4:38" x14ac:dyDescent="0.25">
      <c r="D329" s="2">
        <v>3.11</v>
      </c>
      <c r="E329" s="4"/>
      <c r="X329" s="71">
        <v>3.24</v>
      </c>
      <c r="Y329" s="52">
        <v>0</v>
      </c>
      <c r="Z329" s="71">
        <f t="shared" si="30"/>
        <v>1</v>
      </c>
      <c r="AA329" s="45"/>
      <c r="AB329" s="74">
        <v>3.24</v>
      </c>
      <c r="AC329" s="75">
        <v>0</v>
      </c>
      <c r="AD329" s="74">
        <f t="shared" si="31"/>
        <v>1</v>
      </c>
      <c r="AE329" s="45"/>
      <c r="AF329" s="76">
        <v>3.24</v>
      </c>
      <c r="AG329" s="52">
        <f t="shared" si="32"/>
        <v>-13.010299956639811</v>
      </c>
      <c r="AH329" s="76">
        <f t="shared" si="33"/>
        <v>5.000000000000001E-2</v>
      </c>
      <c r="AJ329" s="77">
        <v>3.24</v>
      </c>
      <c r="AK329" s="52">
        <f t="shared" si="34"/>
        <v>-6.0205999132796233</v>
      </c>
      <c r="AL329" s="77">
        <f t="shared" si="35"/>
        <v>0.25</v>
      </c>
    </row>
    <row r="330" spans="4:38" x14ac:dyDescent="0.25">
      <c r="D330" s="5">
        <v>3.12</v>
      </c>
      <c r="E330" s="4"/>
      <c r="X330" s="71">
        <v>3.25</v>
      </c>
      <c r="Y330" s="52">
        <v>0</v>
      </c>
      <c r="Z330" s="71">
        <f t="shared" si="30"/>
        <v>1</v>
      </c>
      <c r="AA330" s="45"/>
      <c r="AB330" s="74">
        <v>3.25</v>
      </c>
      <c r="AC330" s="75">
        <v>0</v>
      </c>
      <c r="AD330" s="74">
        <f t="shared" si="31"/>
        <v>1</v>
      </c>
      <c r="AE330" s="45"/>
      <c r="AF330" s="76">
        <v>3.25</v>
      </c>
      <c r="AG330" s="52">
        <f t="shared" si="32"/>
        <v>-13.010299956639811</v>
      </c>
      <c r="AH330" s="76">
        <f t="shared" si="33"/>
        <v>5.000000000000001E-2</v>
      </c>
      <c r="AJ330" s="77">
        <v>3.25</v>
      </c>
      <c r="AK330" s="52">
        <f t="shared" si="34"/>
        <v>-6.0205999132796233</v>
      </c>
      <c r="AL330" s="77">
        <f t="shared" si="35"/>
        <v>0.25</v>
      </c>
    </row>
    <row r="331" spans="4:38" x14ac:dyDescent="0.25">
      <c r="D331" s="2">
        <v>3.13</v>
      </c>
      <c r="E331" s="4"/>
      <c r="X331" s="71">
        <v>3.26</v>
      </c>
      <c r="Y331" s="52">
        <v>0</v>
      </c>
      <c r="Z331" s="71">
        <f t="shared" si="30"/>
        <v>1</v>
      </c>
      <c r="AA331" s="45"/>
      <c r="AB331" s="74">
        <v>3.26</v>
      </c>
      <c r="AC331" s="75">
        <v>0</v>
      </c>
      <c r="AD331" s="74">
        <f t="shared" si="31"/>
        <v>1</v>
      </c>
      <c r="AE331" s="45"/>
      <c r="AF331" s="76">
        <v>3.26</v>
      </c>
      <c r="AG331" s="52">
        <f t="shared" si="32"/>
        <v>-13.010299956639811</v>
      </c>
      <c r="AH331" s="76">
        <f t="shared" si="33"/>
        <v>5.000000000000001E-2</v>
      </c>
      <c r="AJ331" s="77">
        <v>3.26</v>
      </c>
      <c r="AK331" s="52">
        <f t="shared" si="34"/>
        <v>-6.0205999132796233</v>
      </c>
      <c r="AL331" s="77">
        <f t="shared" si="35"/>
        <v>0.25</v>
      </c>
    </row>
    <row r="332" spans="4:38" x14ac:dyDescent="0.25">
      <c r="D332" s="5">
        <v>3.14</v>
      </c>
      <c r="E332" s="4"/>
      <c r="X332" s="71">
        <v>3.27</v>
      </c>
      <c r="Y332" s="52">
        <v>0</v>
      </c>
      <c r="Z332" s="71">
        <f t="shared" si="30"/>
        <v>1</v>
      </c>
      <c r="AA332" s="45"/>
      <c r="AB332" s="74">
        <v>3.27</v>
      </c>
      <c r="AC332" s="75">
        <v>0</v>
      </c>
      <c r="AD332" s="74">
        <f t="shared" si="31"/>
        <v>1</v>
      </c>
      <c r="AE332" s="45"/>
      <c r="AF332" s="76">
        <v>3.27</v>
      </c>
      <c r="AG332" s="52">
        <f t="shared" si="32"/>
        <v>-13.010299956639811</v>
      </c>
      <c r="AH332" s="76">
        <f t="shared" si="33"/>
        <v>5.000000000000001E-2</v>
      </c>
      <c r="AJ332" s="77">
        <v>3.27</v>
      </c>
      <c r="AK332" s="52">
        <f t="shared" si="34"/>
        <v>-6.0205999132796233</v>
      </c>
      <c r="AL332" s="77">
        <f t="shared" si="35"/>
        <v>0.25</v>
      </c>
    </row>
    <row r="333" spans="4:38" x14ac:dyDescent="0.25">
      <c r="D333" s="2">
        <v>3.15</v>
      </c>
      <c r="E333" s="4"/>
      <c r="X333" s="71">
        <v>3.28</v>
      </c>
      <c r="Y333" s="52">
        <v>0</v>
      </c>
      <c r="Z333" s="71">
        <f t="shared" si="30"/>
        <v>1</v>
      </c>
      <c r="AA333" s="45"/>
      <c r="AB333" s="74">
        <v>3.28</v>
      </c>
      <c r="AC333" s="75">
        <v>0</v>
      </c>
      <c r="AD333" s="74">
        <f t="shared" si="31"/>
        <v>1</v>
      </c>
      <c r="AE333" s="45"/>
      <c r="AF333" s="76">
        <v>3.28</v>
      </c>
      <c r="AG333" s="52">
        <f t="shared" si="32"/>
        <v>-13.010299956639811</v>
      </c>
      <c r="AH333" s="76">
        <f t="shared" si="33"/>
        <v>5.000000000000001E-2</v>
      </c>
      <c r="AJ333" s="77">
        <v>3.28</v>
      </c>
      <c r="AK333" s="52">
        <f t="shared" si="34"/>
        <v>-6.0205999132796233</v>
      </c>
      <c r="AL333" s="77">
        <f t="shared" si="35"/>
        <v>0.25</v>
      </c>
    </row>
    <row r="334" spans="4:38" x14ac:dyDescent="0.25">
      <c r="D334" s="5">
        <v>3.16</v>
      </c>
      <c r="E334" s="4"/>
      <c r="X334" s="71">
        <v>3.29</v>
      </c>
      <c r="Y334" s="52">
        <v>0</v>
      </c>
      <c r="Z334" s="71">
        <f t="shared" si="30"/>
        <v>1</v>
      </c>
      <c r="AA334" s="45"/>
      <c r="AB334" s="74">
        <v>3.29</v>
      </c>
      <c r="AC334" s="75">
        <v>0</v>
      </c>
      <c r="AD334" s="74">
        <f t="shared" si="31"/>
        <v>1</v>
      </c>
      <c r="AE334" s="45"/>
      <c r="AF334" s="76">
        <v>3.29</v>
      </c>
      <c r="AG334" s="52">
        <f t="shared" si="32"/>
        <v>-13.010299956639811</v>
      </c>
      <c r="AH334" s="76">
        <f t="shared" si="33"/>
        <v>5.000000000000001E-2</v>
      </c>
      <c r="AJ334" s="77">
        <v>3.29</v>
      </c>
      <c r="AK334" s="52">
        <f t="shared" si="34"/>
        <v>-6.0205999132796233</v>
      </c>
      <c r="AL334" s="77">
        <f t="shared" si="35"/>
        <v>0.25</v>
      </c>
    </row>
    <row r="335" spans="4:38" x14ac:dyDescent="0.25">
      <c r="D335" s="2">
        <v>3.17</v>
      </c>
      <c r="E335" s="4"/>
      <c r="X335" s="71">
        <v>3.3</v>
      </c>
      <c r="Y335" s="52">
        <v>0</v>
      </c>
      <c r="Z335" s="71">
        <f t="shared" si="30"/>
        <v>1</v>
      </c>
      <c r="AA335" s="45"/>
      <c r="AB335" s="74">
        <v>3.3</v>
      </c>
      <c r="AC335" s="75">
        <v>0</v>
      </c>
      <c r="AD335" s="74">
        <f t="shared" si="31"/>
        <v>1</v>
      </c>
      <c r="AE335" s="45"/>
      <c r="AF335" s="76">
        <v>3.3</v>
      </c>
      <c r="AG335" s="52">
        <f t="shared" si="32"/>
        <v>-13.010299956639811</v>
      </c>
      <c r="AH335" s="76">
        <f t="shared" si="33"/>
        <v>5.000000000000001E-2</v>
      </c>
      <c r="AJ335" s="77">
        <v>3.3</v>
      </c>
      <c r="AK335" s="52">
        <f t="shared" si="34"/>
        <v>-6.0205999132796233</v>
      </c>
      <c r="AL335" s="77">
        <f t="shared" si="35"/>
        <v>0.25</v>
      </c>
    </row>
    <row r="336" spans="4:38" x14ac:dyDescent="0.25">
      <c r="D336" s="5">
        <v>3.18</v>
      </c>
      <c r="E336" s="4"/>
      <c r="X336" s="71">
        <v>3.31</v>
      </c>
      <c r="Y336" s="52">
        <v>0</v>
      </c>
      <c r="Z336" s="71">
        <f t="shared" si="30"/>
        <v>1</v>
      </c>
      <c r="AA336" s="45"/>
      <c r="AB336" s="74">
        <v>3.31</v>
      </c>
      <c r="AC336" s="75">
        <v>0</v>
      </c>
      <c r="AD336" s="74">
        <f t="shared" si="31"/>
        <v>1</v>
      </c>
      <c r="AE336" s="45"/>
      <c r="AF336" s="76">
        <v>3.31</v>
      </c>
      <c r="AG336" s="52">
        <f t="shared" si="32"/>
        <v>-13.010299956639811</v>
      </c>
      <c r="AH336" s="76">
        <f t="shared" si="33"/>
        <v>5.000000000000001E-2</v>
      </c>
      <c r="AJ336" s="77">
        <v>3.31</v>
      </c>
      <c r="AK336" s="52">
        <f t="shared" si="34"/>
        <v>-6.0205999132796233</v>
      </c>
      <c r="AL336" s="77">
        <f t="shared" si="35"/>
        <v>0.25</v>
      </c>
    </row>
    <row r="337" spans="4:38" x14ac:dyDescent="0.25">
      <c r="D337" s="2">
        <v>3.19</v>
      </c>
      <c r="E337" s="4"/>
      <c r="X337" s="71">
        <v>3.32</v>
      </c>
      <c r="Y337" s="52">
        <v>0</v>
      </c>
      <c r="Z337" s="71">
        <f t="shared" si="30"/>
        <v>1</v>
      </c>
      <c r="AA337" s="45"/>
      <c r="AB337" s="74">
        <v>3.32</v>
      </c>
      <c r="AC337" s="75">
        <v>0</v>
      </c>
      <c r="AD337" s="74">
        <f t="shared" si="31"/>
        <v>1</v>
      </c>
      <c r="AE337" s="45"/>
      <c r="AF337" s="76">
        <v>3.32</v>
      </c>
      <c r="AG337" s="52">
        <f t="shared" si="32"/>
        <v>-13.010299956639811</v>
      </c>
      <c r="AH337" s="76">
        <f t="shared" si="33"/>
        <v>5.000000000000001E-2</v>
      </c>
      <c r="AJ337" s="77">
        <v>3.32</v>
      </c>
      <c r="AK337" s="52">
        <f t="shared" si="34"/>
        <v>-6.0205999132796233</v>
      </c>
      <c r="AL337" s="77">
        <f t="shared" si="35"/>
        <v>0.25</v>
      </c>
    </row>
    <row r="338" spans="4:38" x14ac:dyDescent="0.25">
      <c r="D338" s="5">
        <v>3.2</v>
      </c>
      <c r="E338" s="4"/>
      <c r="X338" s="71">
        <v>3.33</v>
      </c>
      <c r="Y338" s="52">
        <v>0</v>
      </c>
      <c r="Z338" s="71">
        <f t="shared" si="30"/>
        <v>1</v>
      </c>
      <c r="AA338" s="45"/>
      <c r="AB338" s="74">
        <v>3.33</v>
      </c>
      <c r="AC338" s="75">
        <v>0</v>
      </c>
      <c r="AD338" s="74">
        <f t="shared" si="31"/>
        <v>1</v>
      </c>
      <c r="AE338" s="45"/>
      <c r="AF338" s="76">
        <v>3.33</v>
      </c>
      <c r="AG338" s="52">
        <f t="shared" si="32"/>
        <v>-13.010299956639811</v>
      </c>
      <c r="AH338" s="76">
        <f t="shared" si="33"/>
        <v>5.000000000000001E-2</v>
      </c>
      <c r="AJ338" s="77">
        <v>3.33</v>
      </c>
      <c r="AK338" s="52">
        <f t="shared" si="34"/>
        <v>-6.0205999132796233</v>
      </c>
      <c r="AL338" s="77">
        <f t="shared" si="35"/>
        <v>0.25</v>
      </c>
    </row>
    <row r="339" spans="4:38" x14ac:dyDescent="0.25">
      <c r="D339" s="2">
        <v>3.21</v>
      </c>
      <c r="E339" s="4"/>
      <c r="X339" s="71">
        <v>3.34</v>
      </c>
      <c r="Y339" s="52">
        <v>0</v>
      </c>
      <c r="Z339" s="71">
        <f t="shared" si="30"/>
        <v>1</v>
      </c>
      <c r="AA339" s="45"/>
      <c r="AB339" s="74">
        <v>3.34</v>
      </c>
      <c r="AC339" s="75">
        <v>0</v>
      </c>
      <c r="AD339" s="74">
        <f t="shared" si="31"/>
        <v>1</v>
      </c>
      <c r="AE339" s="45"/>
      <c r="AF339" s="76">
        <v>3.34</v>
      </c>
      <c r="AG339" s="52">
        <f t="shared" si="32"/>
        <v>-13.010299956639811</v>
      </c>
      <c r="AH339" s="76">
        <f t="shared" si="33"/>
        <v>5.000000000000001E-2</v>
      </c>
      <c r="AJ339" s="77">
        <v>3.34</v>
      </c>
      <c r="AK339" s="52">
        <f t="shared" si="34"/>
        <v>-6.0205999132796233</v>
      </c>
      <c r="AL339" s="77">
        <f t="shared" si="35"/>
        <v>0.25</v>
      </c>
    </row>
    <row r="340" spans="4:38" x14ac:dyDescent="0.25">
      <c r="D340" s="5">
        <v>3.22</v>
      </c>
      <c r="E340" s="4"/>
      <c r="X340" s="71">
        <v>3.35</v>
      </c>
      <c r="Y340" s="52">
        <v>0</v>
      </c>
      <c r="Z340" s="71">
        <f t="shared" si="30"/>
        <v>1</v>
      </c>
      <c r="AA340" s="45"/>
      <c r="AB340" s="74">
        <v>3.35</v>
      </c>
      <c r="AC340" s="75">
        <v>0</v>
      </c>
      <c r="AD340" s="74">
        <f t="shared" si="31"/>
        <v>1</v>
      </c>
      <c r="AE340" s="45"/>
      <c r="AF340" s="76">
        <v>3.35</v>
      </c>
      <c r="AG340" s="52">
        <f t="shared" si="32"/>
        <v>-13.010299956639811</v>
      </c>
      <c r="AH340" s="76">
        <f t="shared" si="33"/>
        <v>5.000000000000001E-2</v>
      </c>
      <c r="AJ340" s="77">
        <v>3.35</v>
      </c>
      <c r="AK340" s="52">
        <f t="shared" si="34"/>
        <v>-6.0205999132796233</v>
      </c>
      <c r="AL340" s="77">
        <f t="shared" si="35"/>
        <v>0.25</v>
      </c>
    </row>
    <row r="341" spans="4:38" x14ac:dyDescent="0.25">
      <c r="D341" s="2">
        <v>3.23</v>
      </c>
      <c r="E341" s="4"/>
      <c r="X341" s="71">
        <v>3.36</v>
      </c>
      <c r="Y341" s="52">
        <v>0</v>
      </c>
      <c r="Z341" s="71">
        <f t="shared" si="30"/>
        <v>1</v>
      </c>
      <c r="AA341" s="45"/>
      <c r="AB341" s="74">
        <v>3.36</v>
      </c>
      <c r="AC341" s="75">
        <v>0</v>
      </c>
      <c r="AD341" s="74">
        <f t="shared" si="31"/>
        <v>1</v>
      </c>
      <c r="AE341" s="45"/>
      <c r="AF341" s="76">
        <v>3.36</v>
      </c>
      <c r="AG341" s="52">
        <f t="shared" si="32"/>
        <v>-13.010299956639811</v>
      </c>
      <c r="AH341" s="76">
        <f t="shared" si="33"/>
        <v>5.000000000000001E-2</v>
      </c>
      <c r="AJ341" s="77">
        <v>3.36</v>
      </c>
      <c r="AK341" s="52">
        <f t="shared" si="34"/>
        <v>-6.0205999132796233</v>
      </c>
      <c r="AL341" s="77">
        <f t="shared" si="35"/>
        <v>0.25</v>
      </c>
    </row>
    <row r="342" spans="4:38" x14ac:dyDescent="0.25">
      <c r="D342" s="5">
        <v>3.24</v>
      </c>
      <c r="E342" s="4"/>
      <c r="X342" s="71">
        <v>3.37</v>
      </c>
      <c r="Y342" s="52">
        <v>0</v>
      </c>
      <c r="Z342" s="71">
        <f t="shared" si="30"/>
        <v>1</v>
      </c>
      <c r="AA342" s="45"/>
      <c r="AB342" s="74">
        <v>3.37</v>
      </c>
      <c r="AC342" s="75">
        <v>0</v>
      </c>
      <c r="AD342" s="74">
        <f t="shared" si="31"/>
        <v>1</v>
      </c>
      <c r="AE342" s="45"/>
      <c r="AF342" s="76">
        <v>3.37</v>
      </c>
      <c r="AG342" s="52">
        <f t="shared" si="32"/>
        <v>-13.010299956639811</v>
      </c>
      <c r="AH342" s="76">
        <f t="shared" si="33"/>
        <v>5.000000000000001E-2</v>
      </c>
      <c r="AJ342" s="77">
        <v>3.37</v>
      </c>
      <c r="AK342" s="52">
        <f t="shared" si="34"/>
        <v>-6.0205999132796233</v>
      </c>
      <c r="AL342" s="77">
        <f t="shared" si="35"/>
        <v>0.25</v>
      </c>
    </row>
    <row r="343" spans="4:38" x14ac:dyDescent="0.25">
      <c r="D343" s="2">
        <v>3.25</v>
      </c>
      <c r="E343" s="4"/>
      <c r="X343" s="71">
        <v>3.38</v>
      </c>
      <c r="Y343" s="52">
        <v>0</v>
      </c>
      <c r="Z343" s="71">
        <f t="shared" si="30"/>
        <v>1</v>
      </c>
      <c r="AA343" s="45"/>
      <c r="AB343" s="74">
        <v>3.38</v>
      </c>
      <c r="AC343" s="75">
        <v>0</v>
      </c>
      <c r="AD343" s="74">
        <f t="shared" si="31"/>
        <v>1</v>
      </c>
      <c r="AE343" s="45"/>
      <c r="AF343" s="76">
        <v>3.38</v>
      </c>
      <c r="AG343" s="52">
        <f t="shared" si="32"/>
        <v>-13.010299956639811</v>
      </c>
      <c r="AH343" s="76">
        <f t="shared" si="33"/>
        <v>5.000000000000001E-2</v>
      </c>
      <c r="AJ343" s="77">
        <v>3.38</v>
      </c>
      <c r="AK343" s="52">
        <f t="shared" si="34"/>
        <v>-6.0205999132796233</v>
      </c>
      <c r="AL343" s="77">
        <f t="shared" si="35"/>
        <v>0.25</v>
      </c>
    </row>
    <row r="344" spans="4:38" x14ac:dyDescent="0.25">
      <c r="D344" s="5">
        <v>3.26</v>
      </c>
      <c r="E344" s="4"/>
      <c r="X344" s="71">
        <v>3.39</v>
      </c>
      <c r="Y344" s="52">
        <v>0</v>
      </c>
      <c r="Z344" s="71">
        <f t="shared" si="30"/>
        <v>1</v>
      </c>
      <c r="AA344" s="45"/>
      <c r="AB344" s="74">
        <v>3.39</v>
      </c>
      <c r="AC344" s="75">
        <v>0</v>
      </c>
      <c r="AD344" s="74">
        <f t="shared" si="31"/>
        <v>1</v>
      </c>
      <c r="AE344" s="45"/>
      <c r="AF344" s="76">
        <v>3.39</v>
      </c>
      <c r="AG344" s="52">
        <f t="shared" si="32"/>
        <v>-13.010299956639811</v>
      </c>
      <c r="AH344" s="76">
        <f t="shared" si="33"/>
        <v>5.000000000000001E-2</v>
      </c>
      <c r="AJ344" s="77">
        <v>3.39</v>
      </c>
      <c r="AK344" s="52">
        <f t="shared" si="34"/>
        <v>-6.0205999132796233</v>
      </c>
      <c r="AL344" s="77">
        <f t="shared" si="35"/>
        <v>0.25</v>
      </c>
    </row>
    <row r="345" spans="4:38" x14ac:dyDescent="0.25">
      <c r="D345" s="2">
        <v>3.27</v>
      </c>
      <c r="E345" s="4"/>
      <c r="X345" s="71">
        <v>3.4</v>
      </c>
      <c r="Y345" s="52">
        <v>0</v>
      </c>
      <c r="Z345" s="71">
        <f t="shared" si="30"/>
        <v>1</v>
      </c>
      <c r="AA345" s="45"/>
      <c r="AB345" s="74">
        <v>3.4</v>
      </c>
      <c r="AC345" s="75">
        <v>0</v>
      </c>
      <c r="AD345" s="74">
        <f t="shared" si="31"/>
        <v>1</v>
      </c>
      <c r="AE345" s="45"/>
      <c r="AF345" s="76">
        <v>3.4</v>
      </c>
      <c r="AG345" s="52">
        <f t="shared" si="32"/>
        <v>-13.010299956639811</v>
      </c>
      <c r="AH345" s="76">
        <f t="shared" si="33"/>
        <v>5.000000000000001E-2</v>
      </c>
      <c r="AJ345" s="77">
        <v>3.4</v>
      </c>
      <c r="AK345" s="52">
        <f t="shared" si="34"/>
        <v>-6.0205999132796233</v>
      </c>
      <c r="AL345" s="77">
        <f t="shared" si="35"/>
        <v>0.25</v>
      </c>
    </row>
    <row r="346" spans="4:38" x14ac:dyDescent="0.25">
      <c r="D346" s="5">
        <v>3.28</v>
      </c>
      <c r="E346" s="4"/>
      <c r="X346" s="71">
        <v>3.41</v>
      </c>
      <c r="Y346" s="52">
        <v>0</v>
      </c>
      <c r="Z346" s="71">
        <f t="shared" si="30"/>
        <v>1</v>
      </c>
      <c r="AA346" s="45"/>
      <c r="AB346" s="74">
        <v>3.41</v>
      </c>
      <c r="AC346" s="75">
        <v>0</v>
      </c>
      <c r="AD346" s="74">
        <f t="shared" si="31"/>
        <v>1</v>
      </c>
      <c r="AE346" s="45"/>
      <c r="AF346" s="76">
        <v>3.41</v>
      </c>
      <c r="AG346" s="52">
        <f t="shared" si="32"/>
        <v>-13.010299956639811</v>
      </c>
      <c r="AH346" s="76">
        <f t="shared" si="33"/>
        <v>5.000000000000001E-2</v>
      </c>
      <c r="AJ346" s="77">
        <v>3.41</v>
      </c>
      <c r="AK346" s="52">
        <f t="shared" si="34"/>
        <v>-6.0205999132796233</v>
      </c>
      <c r="AL346" s="77">
        <f t="shared" si="35"/>
        <v>0.25</v>
      </c>
    </row>
    <row r="347" spans="4:38" x14ac:dyDescent="0.25">
      <c r="D347" s="2">
        <v>3.29</v>
      </c>
      <c r="E347" s="4"/>
      <c r="X347" s="71">
        <v>3.42</v>
      </c>
      <c r="Y347" s="52">
        <v>0</v>
      </c>
      <c r="Z347" s="71">
        <f t="shared" si="30"/>
        <v>1</v>
      </c>
      <c r="AA347" s="45"/>
      <c r="AB347" s="74">
        <v>3.42</v>
      </c>
      <c r="AC347" s="75">
        <v>0</v>
      </c>
      <c r="AD347" s="74">
        <f t="shared" si="31"/>
        <v>1</v>
      </c>
      <c r="AE347" s="45"/>
      <c r="AF347" s="76">
        <v>3.42</v>
      </c>
      <c r="AG347" s="52">
        <f t="shared" si="32"/>
        <v>-13.010299956639811</v>
      </c>
      <c r="AH347" s="76">
        <f t="shared" si="33"/>
        <v>5.000000000000001E-2</v>
      </c>
      <c r="AJ347" s="77">
        <v>3.42</v>
      </c>
      <c r="AK347" s="52">
        <f t="shared" si="34"/>
        <v>-6.0205999132796233</v>
      </c>
      <c r="AL347" s="77">
        <f t="shared" si="35"/>
        <v>0.25</v>
      </c>
    </row>
    <row r="348" spans="4:38" x14ac:dyDescent="0.25">
      <c r="D348" s="5">
        <v>3.3</v>
      </c>
      <c r="E348" s="4"/>
      <c r="X348" s="71">
        <v>3.43</v>
      </c>
      <c r="Y348" s="52">
        <v>0</v>
      </c>
      <c r="Z348" s="71">
        <f t="shared" si="30"/>
        <v>1</v>
      </c>
      <c r="AA348" s="45"/>
      <c r="AB348" s="74">
        <v>3.43</v>
      </c>
      <c r="AC348" s="75">
        <v>0</v>
      </c>
      <c r="AD348" s="74">
        <f t="shared" si="31"/>
        <v>1</v>
      </c>
      <c r="AE348" s="45"/>
      <c r="AF348" s="76">
        <v>3.43</v>
      </c>
      <c r="AG348" s="52">
        <f t="shared" si="32"/>
        <v>-13.010299956639811</v>
      </c>
      <c r="AH348" s="76">
        <f t="shared" si="33"/>
        <v>5.000000000000001E-2</v>
      </c>
      <c r="AJ348" s="77">
        <v>3.43</v>
      </c>
      <c r="AK348" s="52">
        <f t="shared" si="34"/>
        <v>-6.0205999132796233</v>
      </c>
      <c r="AL348" s="77">
        <f t="shared" si="35"/>
        <v>0.25</v>
      </c>
    </row>
    <row r="349" spans="4:38" x14ac:dyDescent="0.25">
      <c r="D349" s="2">
        <v>3.31</v>
      </c>
      <c r="E349" s="4"/>
      <c r="X349" s="71">
        <v>3.44</v>
      </c>
      <c r="Y349" s="52">
        <v>0</v>
      </c>
      <c r="Z349" s="71">
        <f t="shared" si="30"/>
        <v>1</v>
      </c>
      <c r="AA349" s="45"/>
      <c r="AB349" s="74">
        <v>3.44</v>
      </c>
      <c r="AC349" s="75">
        <v>0</v>
      </c>
      <c r="AD349" s="74">
        <f t="shared" si="31"/>
        <v>1</v>
      </c>
      <c r="AE349" s="45"/>
      <c r="AF349" s="76">
        <v>3.44</v>
      </c>
      <c r="AG349" s="52">
        <f t="shared" si="32"/>
        <v>-13.010299956639811</v>
      </c>
      <c r="AH349" s="76">
        <f t="shared" si="33"/>
        <v>5.000000000000001E-2</v>
      </c>
      <c r="AJ349" s="77">
        <v>3.44</v>
      </c>
      <c r="AK349" s="52">
        <f t="shared" si="34"/>
        <v>-6.0205999132796233</v>
      </c>
      <c r="AL349" s="77">
        <f t="shared" si="35"/>
        <v>0.25</v>
      </c>
    </row>
    <row r="350" spans="4:38" x14ac:dyDescent="0.25">
      <c r="D350" s="5">
        <v>3.32</v>
      </c>
      <c r="E350" s="4"/>
      <c r="X350" s="71">
        <v>3.45</v>
      </c>
      <c r="Y350" s="52">
        <v>0</v>
      </c>
      <c r="Z350" s="71">
        <f t="shared" si="30"/>
        <v>1</v>
      </c>
      <c r="AA350" s="45"/>
      <c r="AB350" s="74">
        <v>3.45</v>
      </c>
      <c r="AC350" s="75">
        <v>0</v>
      </c>
      <c r="AD350" s="74">
        <f t="shared" si="31"/>
        <v>1</v>
      </c>
      <c r="AE350" s="45"/>
      <c r="AF350" s="76">
        <v>3.45</v>
      </c>
      <c r="AG350" s="52">
        <f t="shared" si="32"/>
        <v>-13.010299956639811</v>
      </c>
      <c r="AH350" s="76">
        <f t="shared" si="33"/>
        <v>5.000000000000001E-2</v>
      </c>
      <c r="AJ350" s="77">
        <v>3.45</v>
      </c>
      <c r="AK350" s="52">
        <f t="shared" si="34"/>
        <v>-6.0205999132796233</v>
      </c>
      <c r="AL350" s="77">
        <f t="shared" si="35"/>
        <v>0.25</v>
      </c>
    </row>
    <row r="351" spans="4:38" x14ac:dyDescent="0.25">
      <c r="D351" s="2">
        <v>3.33</v>
      </c>
      <c r="E351" s="4"/>
      <c r="X351" s="71">
        <v>3.46</v>
      </c>
      <c r="Y351" s="52">
        <v>0</v>
      </c>
      <c r="Z351" s="71">
        <f t="shared" si="30"/>
        <v>1</v>
      </c>
      <c r="AA351" s="45"/>
      <c r="AB351" s="74">
        <v>3.46</v>
      </c>
      <c r="AC351" s="75">
        <v>0</v>
      </c>
      <c r="AD351" s="74">
        <f t="shared" si="31"/>
        <v>1</v>
      </c>
      <c r="AE351" s="45"/>
      <c r="AF351" s="76">
        <v>3.46</v>
      </c>
      <c r="AG351" s="52">
        <f t="shared" si="32"/>
        <v>-13.010299956639811</v>
      </c>
      <c r="AH351" s="76">
        <f t="shared" si="33"/>
        <v>5.000000000000001E-2</v>
      </c>
      <c r="AJ351" s="77">
        <v>3.46</v>
      </c>
      <c r="AK351" s="52">
        <f t="shared" si="34"/>
        <v>-6.0205999132796233</v>
      </c>
      <c r="AL351" s="77">
        <f t="shared" si="35"/>
        <v>0.25</v>
      </c>
    </row>
    <row r="352" spans="4:38" x14ac:dyDescent="0.25">
      <c r="D352" s="5">
        <v>3.34</v>
      </c>
      <c r="E352" s="4"/>
      <c r="X352" s="71">
        <v>3.47</v>
      </c>
      <c r="Y352" s="52">
        <v>0</v>
      </c>
      <c r="Z352" s="71">
        <f t="shared" si="30"/>
        <v>1</v>
      </c>
      <c r="AA352" s="45"/>
      <c r="AB352" s="74">
        <v>3.47</v>
      </c>
      <c r="AC352" s="75">
        <v>0</v>
      </c>
      <c r="AD352" s="74">
        <f t="shared" si="31"/>
        <v>1</v>
      </c>
      <c r="AE352" s="45"/>
      <c r="AF352" s="76">
        <v>3.47</v>
      </c>
      <c r="AG352" s="52">
        <f t="shared" si="32"/>
        <v>-13.010299956639811</v>
      </c>
      <c r="AH352" s="76">
        <f t="shared" si="33"/>
        <v>5.000000000000001E-2</v>
      </c>
      <c r="AJ352" s="77">
        <v>3.47</v>
      </c>
      <c r="AK352" s="52">
        <f t="shared" si="34"/>
        <v>-6.0205999132796233</v>
      </c>
      <c r="AL352" s="77">
        <f t="shared" si="35"/>
        <v>0.25</v>
      </c>
    </row>
    <row r="353" spans="4:38" x14ac:dyDescent="0.25">
      <c r="D353" s="2">
        <v>3.35</v>
      </c>
      <c r="E353" s="4"/>
      <c r="X353" s="71">
        <v>3.48</v>
      </c>
      <c r="Y353" s="52">
        <v>0</v>
      </c>
      <c r="Z353" s="71">
        <f t="shared" si="30"/>
        <v>1</v>
      </c>
      <c r="AA353" s="45"/>
      <c r="AB353" s="74">
        <v>3.48</v>
      </c>
      <c r="AC353" s="75">
        <v>0</v>
      </c>
      <c r="AD353" s="74">
        <f t="shared" si="31"/>
        <v>1</v>
      </c>
      <c r="AE353" s="45"/>
      <c r="AF353" s="76">
        <v>3.48</v>
      </c>
      <c r="AG353" s="52">
        <f t="shared" si="32"/>
        <v>-13.010299956639811</v>
      </c>
      <c r="AH353" s="76">
        <f t="shared" si="33"/>
        <v>5.000000000000001E-2</v>
      </c>
      <c r="AJ353" s="77">
        <v>3.48</v>
      </c>
      <c r="AK353" s="52">
        <f t="shared" si="34"/>
        <v>-6.0205999132796233</v>
      </c>
      <c r="AL353" s="77">
        <f t="shared" si="35"/>
        <v>0.25</v>
      </c>
    </row>
    <row r="354" spans="4:38" x14ac:dyDescent="0.25">
      <c r="D354" s="5">
        <v>3.36</v>
      </c>
      <c r="E354" s="4"/>
      <c r="X354" s="71">
        <v>3.49</v>
      </c>
      <c r="Y354" s="52">
        <v>0</v>
      </c>
      <c r="Z354" s="71">
        <f t="shared" si="30"/>
        <v>1</v>
      </c>
      <c r="AA354" s="45"/>
      <c r="AB354" s="74">
        <v>3.49</v>
      </c>
      <c r="AC354" s="75">
        <v>0</v>
      </c>
      <c r="AD354" s="74">
        <f t="shared" si="31"/>
        <v>1</v>
      </c>
      <c r="AE354" s="45"/>
      <c r="AF354" s="76">
        <v>3.49</v>
      </c>
      <c r="AG354" s="52">
        <f t="shared" si="32"/>
        <v>-13.010299956639811</v>
      </c>
      <c r="AH354" s="76">
        <f t="shared" si="33"/>
        <v>5.000000000000001E-2</v>
      </c>
      <c r="AJ354" s="77">
        <v>3.49</v>
      </c>
      <c r="AK354" s="52">
        <f t="shared" si="34"/>
        <v>-6.0205999132796233</v>
      </c>
      <c r="AL354" s="77">
        <f t="shared" si="35"/>
        <v>0.25</v>
      </c>
    </row>
    <row r="355" spans="4:38" x14ac:dyDescent="0.25">
      <c r="D355" s="2">
        <v>3.37</v>
      </c>
      <c r="E355" s="4"/>
      <c r="X355" s="71">
        <v>3.5</v>
      </c>
      <c r="Y355" s="52">
        <v>0</v>
      </c>
      <c r="Z355" s="71">
        <f t="shared" si="30"/>
        <v>1</v>
      </c>
      <c r="AA355" s="45"/>
      <c r="AB355" s="74">
        <v>3.5</v>
      </c>
      <c r="AC355" s="75">
        <v>0</v>
      </c>
      <c r="AD355" s="74">
        <f t="shared" si="31"/>
        <v>1</v>
      </c>
      <c r="AE355" s="45"/>
      <c r="AF355" s="76">
        <v>3.5</v>
      </c>
      <c r="AG355" s="52">
        <f t="shared" si="32"/>
        <v>-13.010299956639811</v>
      </c>
      <c r="AH355" s="76">
        <f t="shared" si="33"/>
        <v>5.000000000000001E-2</v>
      </c>
      <c r="AJ355" s="77">
        <v>3.5</v>
      </c>
      <c r="AK355" s="52">
        <f t="shared" si="34"/>
        <v>-6.0205999132796233</v>
      </c>
      <c r="AL355" s="77">
        <f t="shared" si="35"/>
        <v>0.25</v>
      </c>
    </row>
    <row r="356" spans="4:38" x14ac:dyDescent="0.25">
      <c r="D356" s="5">
        <v>3.38</v>
      </c>
      <c r="E356" s="4"/>
      <c r="X356" s="71">
        <v>3.51</v>
      </c>
      <c r="Y356" s="52">
        <v>0</v>
      </c>
      <c r="Z356" s="71">
        <f t="shared" si="30"/>
        <v>1</v>
      </c>
      <c r="AA356" s="45"/>
      <c r="AB356" s="74">
        <v>3.51</v>
      </c>
      <c r="AC356" s="75">
        <v>0</v>
      </c>
      <c r="AD356" s="74">
        <f t="shared" si="31"/>
        <v>1</v>
      </c>
      <c r="AE356" s="45"/>
      <c r="AF356" s="76">
        <v>3.51</v>
      </c>
      <c r="AG356" s="52">
        <f t="shared" si="32"/>
        <v>-13.010299956639811</v>
      </c>
      <c r="AH356" s="76">
        <f t="shared" si="33"/>
        <v>5.000000000000001E-2</v>
      </c>
      <c r="AJ356" s="77">
        <v>3.51</v>
      </c>
      <c r="AK356" s="52">
        <f t="shared" si="34"/>
        <v>-6.0205999132796233</v>
      </c>
      <c r="AL356" s="77">
        <f t="shared" si="35"/>
        <v>0.25</v>
      </c>
    </row>
    <row r="357" spans="4:38" x14ac:dyDescent="0.25">
      <c r="D357" s="2">
        <v>3.39</v>
      </c>
      <c r="E357" s="4"/>
      <c r="X357" s="71">
        <v>3.52</v>
      </c>
      <c r="Y357" s="52">
        <v>0</v>
      </c>
      <c r="Z357" s="71">
        <f t="shared" si="30"/>
        <v>1</v>
      </c>
      <c r="AA357" s="45"/>
      <c r="AB357" s="74">
        <v>3.52</v>
      </c>
      <c r="AC357" s="75">
        <v>0</v>
      </c>
      <c r="AD357" s="74">
        <f t="shared" si="31"/>
        <v>1</v>
      </c>
      <c r="AE357" s="45"/>
      <c r="AF357" s="76">
        <v>3.52</v>
      </c>
      <c r="AG357" s="52">
        <f t="shared" si="32"/>
        <v>-13.010299956639811</v>
      </c>
      <c r="AH357" s="76">
        <f t="shared" si="33"/>
        <v>5.000000000000001E-2</v>
      </c>
      <c r="AJ357" s="77">
        <v>3.52</v>
      </c>
      <c r="AK357" s="52">
        <f t="shared" si="34"/>
        <v>-6.0205999132796233</v>
      </c>
      <c r="AL357" s="77">
        <f t="shared" si="35"/>
        <v>0.25</v>
      </c>
    </row>
    <row r="358" spans="4:38" x14ac:dyDescent="0.25">
      <c r="D358" s="5">
        <v>3.4</v>
      </c>
      <c r="E358" s="4"/>
      <c r="X358" s="71">
        <v>3.53</v>
      </c>
      <c r="Y358" s="52">
        <v>0</v>
      </c>
      <c r="Z358" s="71">
        <f t="shared" si="30"/>
        <v>1</v>
      </c>
      <c r="AA358" s="45"/>
      <c r="AB358" s="74">
        <v>3.53</v>
      </c>
      <c r="AC358" s="75">
        <v>0</v>
      </c>
      <c r="AD358" s="74">
        <f t="shared" si="31"/>
        <v>1</v>
      </c>
      <c r="AE358" s="45"/>
      <c r="AF358" s="76">
        <v>3.53</v>
      </c>
      <c r="AG358" s="52">
        <f t="shared" si="32"/>
        <v>-13.010299956639811</v>
      </c>
      <c r="AH358" s="76">
        <f t="shared" si="33"/>
        <v>5.000000000000001E-2</v>
      </c>
      <c r="AJ358" s="77">
        <v>3.53</v>
      </c>
      <c r="AK358" s="52">
        <f t="shared" si="34"/>
        <v>-6.0205999132796233</v>
      </c>
      <c r="AL358" s="77">
        <f t="shared" si="35"/>
        <v>0.25</v>
      </c>
    </row>
    <row r="359" spans="4:38" x14ac:dyDescent="0.25">
      <c r="D359" s="2">
        <v>3.41</v>
      </c>
      <c r="E359" s="4"/>
      <c r="X359" s="71">
        <v>3.54</v>
      </c>
      <c r="Y359" s="52">
        <v>0</v>
      </c>
      <c r="Z359" s="71">
        <f t="shared" si="30"/>
        <v>1</v>
      </c>
      <c r="AA359" s="45"/>
      <c r="AB359" s="74">
        <v>3.54</v>
      </c>
      <c r="AC359" s="75">
        <v>0</v>
      </c>
      <c r="AD359" s="74">
        <f t="shared" si="31"/>
        <v>1</v>
      </c>
      <c r="AE359" s="45"/>
      <c r="AF359" s="76">
        <v>3.54</v>
      </c>
      <c r="AG359" s="52">
        <f t="shared" si="32"/>
        <v>-13.010299956639811</v>
      </c>
      <c r="AH359" s="76">
        <f t="shared" si="33"/>
        <v>5.000000000000001E-2</v>
      </c>
      <c r="AJ359" s="77">
        <v>3.54</v>
      </c>
      <c r="AK359" s="52">
        <f t="shared" si="34"/>
        <v>-6.0205999132796233</v>
      </c>
      <c r="AL359" s="77">
        <f t="shared" si="35"/>
        <v>0.25</v>
      </c>
    </row>
    <row r="360" spans="4:38" x14ac:dyDescent="0.25">
      <c r="D360" s="5">
        <v>3.42</v>
      </c>
      <c r="E360" s="4"/>
      <c r="X360" s="71">
        <v>3.55</v>
      </c>
      <c r="Y360" s="52">
        <v>0</v>
      </c>
      <c r="Z360" s="71">
        <f t="shared" si="30"/>
        <v>1</v>
      </c>
      <c r="AA360" s="45"/>
      <c r="AB360" s="74">
        <v>3.55</v>
      </c>
      <c r="AC360" s="75">
        <v>0</v>
      </c>
      <c r="AD360" s="74">
        <f t="shared" si="31"/>
        <v>1</v>
      </c>
      <c r="AE360" s="45"/>
      <c r="AF360" s="76">
        <v>3.55</v>
      </c>
      <c r="AG360" s="52">
        <f t="shared" si="32"/>
        <v>-13.010299956639811</v>
      </c>
      <c r="AH360" s="76">
        <f t="shared" si="33"/>
        <v>5.000000000000001E-2</v>
      </c>
      <c r="AJ360" s="77">
        <v>3.55</v>
      </c>
      <c r="AK360" s="52">
        <f t="shared" si="34"/>
        <v>-6.0205999132796233</v>
      </c>
      <c r="AL360" s="77">
        <f t="shared" si="35"/>
        <v>0.25</v>
      </c>
    </row>
    <row r="361" spans="4:38" x14ac:dyDescent="0.25">
      <c r="D361" s="2">
        <v>3.43</v>
      </c>
      <c r="E361" s="4"/>
      <c r="X361" s="71">
        <v>3.56</v>
      </c>
      <c r="Y361" s="52">
        <v>0</v>
      </c>
      <c r="Z361" s="71">
        <f t="shared" si="30"/>
        <v>1</v>
      </c>
      <c r="AA361" s="45"/>
      <c r="AB361" s="74">
        <v>3.56</v>
      </c>
      <c r="AC361" s="75">
        <v>0</v>
      </c>
      <c r="AD361" s="74">
        <f t="shared" si="31"/>
        <v>1</v>
      </c>
      <c r="AE361" s="45"/>
      <c r="AF361" s="76">
        <v>3.56</v>
      </c>
      <c r="AG361" s="52">
        <f t="shared" si="32"/>
        <v>-13.010299956639811</v>
      </c>
      <c r="AH361" s="76">
        <f t="shared" si="33"/>
        <v>5.000000000000001E-2</v>
      </c>
      <c r="AJ361" s="77">
        <v>3.56</v>
      </c>
      <c r="AK361" s="52">
        <f t="shared" si="34"/>
        <v>-6.0205999132796233</v>
      </c>
      <c r="AL361" s="77">
        <f t="shared" si="35"/>
        <v>0.25</v>
      </c>
    </row>
    <row r="362" spans="4:38" x14ac:dyDescent="0.25">
      <c r="D362" s="5">
        <v>3.44</v>
      </c>
      <c r="E362" s="4"/>
      <c r="X362" s="71">
        <v>3.57</v>
      </c>
      <c r="Y362" s="52">
        <v>0</v>
      </c>
      <c r="Z362" s="71">
        <f t="shared" si="30"/>
        <v>1</v>
      </c>
      <c r="AA362" s="45"/>
      <c r="AB362" s="74">
        <v>3.57</v>
      </c>
      <c r="AC362" s="75">
        <v>0</v>
      </c>
      <c r="AD362" s="74">
        <f t="shared" si="31"/>
        <v>1</v>
      </c>
      <c r="AE362" s="45"/>
      <c r="AF362" s="76">
        <v>3.57</v>
      </c>
      <c r="AG362" s="52">
        <f t="shared" si="32"/>
        <v>-13.010299956639811</v>
      </c>
      <c r="AH362" s="76">
        <f t="shared" si="33"/>
        <v>5.000000000000001E-2</v>
      </c>
      <c r="AJ362" s="77">
        <v>3.57</v>
      </c>
      <c r="AK362" s="52">
        <f t="shared" si="34"/>
        <v>-6.0205999132796233</v>
      </c>
      <c r="AL362" s="77">
        <f t="shared" si="35"/>
        <v>0.25</v>
      </c>
    </row>
    <row r="363" spans="4:38" x14ac:dyDescent="0.25">
      <c r="D363" s="2">
        <v>3.45</v>
      </c>
      <c r="E363" s="4"/>
      <c r="X363" s="71">
        <v>3.58</v>
      </c>
      <c r="Y363" s="52">
        <v>0</v>
      </c>
      <c r="Z363" s="71">
        <f t="shared" si="30"/>
        <v>1</v>
      </c>
      <c r="AA363" s="45"/>
      <c r="AB363" s="74">
        <v>3.58</v>
      </c>
      <c r="AC363" s="75">
        <v>0</v>
      </c>
      <c r="AD363" s="74">
        <f t="shared" si="31"/>
        <v>1</v>
      </c>
      <c r="AE363" s="45"/>
      <c r="AF363" s="76">
        <v>3.58</v>
      </c>
      <c r="AG363" s="52">
        <f t="shared" si="32"/>
        <v>-13.010299956639811</v>
      </c>
      <c r="AH363" s="76">
        <f t="shared" si="33"/>
        <v>5.000000000000001E-2</v>
      </c>
      <c r="AJ363" s="77">
        <v>3.58</v>
      </c>
      <c r="AK363" s="52">
        <f t="shared" si="34"/>
        <v>-6.0205999132796233</v>
      </c>
      <c r="AL363" s="77">
        <f t="shared" si="35"/>
        <v>0.25</v>
      </c>
    </row>
    <row r="364" spans="4:38" x14ac:dyDescent="0.25">
      <c r="D364" s="5">
        <v>3.46</v>
      </c>
      <c r="E364" s="4"/>
      <c r="X364" s="71">
        <v>3.59</v>
      </c>
      <c r="Y364" s="52">
        <v>0</v>
      </c>
      <c r="Z364" s="71">
        <f t="shared" si="30"/>
        <v>1</v>
      </c>
      <c r="AA364" s="45"/>
      <c r="AB364" s="74">
        <v>3.59</v>
      </c>
      <c r="AC364" s="75">
        <v>0</v>
      </c>
      <c r="AD364" s="74">
        <f t="shared" si="31"/>
        <v>1</v>
      </c>
      <c r="AE364" s="45"/>
      <c r="AF364" s="76">
        <v>3.59</v>
      </c>
      <c r="AG364" s="52">
        <f t="shared" si="32"/>
        <v>-13.010299956639811</v>
      </c>
      <c r="AH364" s="76">
        <f t="shared" si="33"/>
        <v>5.000000000000001E-2</v>
      </c>
      <c r="AJ364" s="77">
        <v>3.59</v>
      </c>
      <c r="AK364" s="52">
        <f t="shared" si="34"/>
        <v>-6.0205999132796233</v>
      </c>
      <c r="AL364" s="77">
        <f t="shared" si="35"/>
        <v>0.25</v>
      </c>
    </row>
    <row r="365" spans="4:38" x14ac:dyDescent="0.25">
      <c r="D365" s="2">
        <v>3.47</v>
      </c>
      <c r="E365" s="4"/>
      <c r="X365" s="71">
        <v>3.6</v>
      </c>
      <c r="Y365" s="52">
        <v>0</v>
      </c>
      <c r="Z365" s="71">
        <f t="shared" si="30"/>
        <v>1</v>
      </c>
      <c r="AA365" s="45"/>
      <c r="AB365" s="74">
        <v>3.6</v>
      </c>
      <c r="AC365" s="75">
        <v>0</v>
      </c>
      <c r="AD365" s="74">
        <f t="shared" si="31"/>
        <v>1</v>
      </c>
      <c r="AE365" s="45"/>
      <c r="AF365" s="76">
        <v>3.6</v>
      </c>
      <c r="AG365" s="52">
        <f t="shared" si="32"/>
        <v>-13.010299956639811</v>
      </c>
      <c r="AH365" s="76">
        <f t="shared" si="33"/>
        <v>5.000000000000001E-2</v>
      </c>
      <c r="AJ365" s="77">
        <v>3.6</v>
      </c>
      <c r="AK365" s="52">
        <f t="shared" si="34"/>
        <v>-6.0205999132796233</v>
      </c>
      <c r="AL365" s="77">
        <f t="shared" si="35"/>
        <v>0.25</v>
      </c>
    </row>
    <row r="366" spans="4:38" x14ac:dyDescent="0.25">
      <c r="D366" s="5">
        <v>3.48</v>
      </c>
      <c r="E366" s="4"/>
      <c r="X366" s="71">
        <v>3.61</v>
      </c>
      <c r="Y366" s="52">
        <v>0</v>
      </c>
      <c r="Z366" s="71">
        <f t="shared" si="30"/>
        <v>1</v>
      </c>
      <c r="AA366" s="45"/>
      <c r="AB366" s="74">
        <v>3.61</v>
      </c>
      <c r="AC366" s="75">
        <v>0</v>
      </c>
      <c r="AD366" s="74">
        <f t="shared" si="31"/>
        <v>1</v>
      </c>
      <c r="AE366" s="45"/>
      <c r="AF366" s="76">
        <v>3.61</v>
      </c>
      <c r="AG366" s="52">
        <f t="shared" si="32"/>
        <v>-13.010299956639811</v>
      </c>
      <c r="AH366" s="76">
        <f t="shared" si="33"/>
        <v>5.000000000000001E-2</v>
      </c>
      <c r="AJ366" s="77">
        <v>3.61</v>
      </c>
      <c r="AK366" s="52">
        <f t="shared" si="34"/>
        <v>-6.0205999132796233</v>
      </c>
      <c r="AL366" s="77">
        <f t="shared" si="35"/>
        <v>0.25</v>
      </c>
    </row>
    <row r="367" spans="4:38" x14ac:dyDescent="0.25">
      <c r="D367" s="2">
        <v>3.49</v>
      </c>
      <c r="E367" s="4"/>
      <c r="X367" s="71">
        <v>3.62</v>
      </c>
      <c r="Y367" s="52">
        <v>0</v>
      </c>
      <c r="Z367" s="71">
        <f t="shared" si="30"/>
        <v>1</v>
      </c>
      <c r="AA367" s="45"/>
      <c r="AB367" s="74">
        <v>3.62</v>
      </c>
      <c r="AC367" s="75">
        <v>0</v>
      </c>
      <c r="AD367" s="74">
        <f t="shared" si="31"/>
        <v>1</v>
      </c>
      <c r="AE367" s="45"/>
      <c r="AF367" s="76">
        <v>3.62</v>
      </c>
      <c r="AG367" s="52">
        <f t="shared" si="32"/>
        <v>-13.010299956639811</v>
      </c>
      <c r="AH367" s="76">
        <f t="shared" si="33"/>
        <v>5.000000000000001E-2</v>
      </c>
      <c r="AJ367" s="77">
        <v>3.62</v>
      </c>
      <c r="AK367" s="52">
        <f t="shared" si="34"/>
        <v>-6.0205999132796233</v>
      </c>
      <c r="AL367" s="77">
        <f t="shared" si="35"/>
        <v>0.25</v>
      </c>
    </row>
    <row r="368" spans="4:38" x14ac:dyDescent="0.25">
      <c r="D368" s="5">
        <v>3.5</v>
      </c>
      <c r="E368" s="4"/>
      <c r="X368" s="71">
        <v>3.63</v>
      </c>
      <c r="Y368" s="52">
        <v>0</v>
      </c>
      <c r="Z368" s="71">
        <f t="shared" si="30"/>
        <v>1</v>
      </c>
      <c r="AA368" s="45"/>
      <c r="AB368" s="74">
        <v>3.63</v>
      </c>
      <c r="AC368" s="75">
        <v>0</v>
      </c>
      <c r="AD368" s="74">
        <f t="shared" si="31"/>
        <v>1</v>
      </c>
      <c r="AE368" s="45"/>
      <c r="AF368" s="76">
        <v>3.63</v>
      </c>
      <c r="AG368" s="52">
        <f t="shared" si="32"/>
        <v>-13.010299956639811</v>
      </c>
      <c r="AH368" s="76">
        <f t="shared" si="33"/>
        <v>5.000000000000001E-2</v>
      </c>
      <c r="AJ368" s="77">
        <v>3.63</v>
      </c>
      <c r="AK368" s="52">
        <f t="shared" si="34"/>
        <v>-6.0205999132796233</v>
      </c>
      <c r="AL368" s="77">
        <f t="shared" si="35"/>
        <v>0.25</v>
      </c>
    </row>
    <row r="369" spans="4:38" x14ac:dyDescent="0.25">
      <c r="D369" s="2">
        <v>3.51</v>
      </c>
      <c r="E369" s="4"/>
      <c r="X369" s="71">
        <v>3.64</v>
      </c>
      <c r="Y369" s="52">
        <v>0</v>
      </c>
      <c r="Z369" s="71">
        <f t="shared" si="30"/>
        <v>1</v>
      </c>
      <c r="AA369" s="45"/>
      <c r="AB369" s="74">
        <v>3.64</v>
      </c>
      <c r="AC369" s="75">
        <v>0</v>
      </c>
      <c r="AD369" s="74">
        <f t="shared" si="31"/>
        <v>1</v>
      </c>
      <c r="AE369" s="45"/>
      <c r="AF369" s="76">
        <v>3.64</v>
      </c>
      <c r="AG369" s="52">
        <f t="shared" si="32"/>
        <v>-13.010299956639811</v>
      </c>
      <c r="AH369" s="76">
        <f t="shared" si="33"/>
        <v>5.000000000000001E-2</v>
      </c>
      <c r="AJ369" s="77">
        <v>3.64</v>
      </c>
      <c r="AK369" s="52">
        <f t="shared" si="34"/>
        <v>-6.0205999132796233</v>
      </c>
      <c r="AL369" s="77">
        <f t="shared" si="35"/>
        <v>0.25</v>
      </c>
    </row>
    <row r="370" spans="4:38" x14ac:dyDescent="0.25">
      <c r="D370" s="5">
        <v>3.52</v>
      </c>
      <c r="E370" s="4"/>
      <c r="X370" s="71">
        <v>3.65</v>
      </c>
      <c r="Y370" s="52">
        <v>0</v>
      </c>
      <c r="Z370" s="71">
        <f t="shared" si="30"/>
        <v>1</v>
      </c>
      <c r="AA370" s="45"/>
      <c r="AB370" s="74">
        <v>3.65</v>
      </c>
      <c r="AC370" s="75">
        <v>0</v>
      </c>
      <c r="AD370" s="74">
        <f t="shared" si="31"/>
        <v>1</v>
      </c>
      <c r="AE370" s="45"/>
      <c r="AF370" s="76">
        <v>3.65</v>
      </c>
      <c r="AG370" s="52">
        <f t="shared" si="32"/>
        <v>-13.010299956639811</v>
      </c>
      <c r="AH370" s="76">
        <f t="shared" si="33"/>
        <v>5.000000000000001E-2</v>
      </c>
      <c r="AJ370" s="77">
        <v>3.65</v>
      </c>
      <c r="AK370" s="52">
        <f t="shared" si="34"/>
        <v>-6.0205999132796233</v>
      </c>
      <c r="AL370" s="77">
        <f t="shared" si="35"/>
        <v>0.25</v>
      </c>
    </row>
    <row r="371" spans="4:38" x14ac:dyDescent="0.25">
      <c r="D371" s="2">
        <v>3.53</v>
      </c>
      <c r="E371" s="4"/>
      <c r="X371" s="71">
        <v>3.66</v>
      </c>
      <c r="Y371" s="52">
        <v>0</v>
      </c>
      <c r="Z371" s="71">
        <f t="shared" si="30"/>
        <v>1</v>
      </c>
      <c r="AA371" s="45"/>
      <c r="AB371" s="74">
        <v>3.66</v>
      </c>
      <c r="AC371" s="75">
        <v>0</v>
      </c>
      <c r="AD371" s="74">
        <f t="shared" si="31"/>
        <v>1</v>
      </c>
      <c r="AE371" s="45"/>
      <c r="AF371" s="76">
        <v>3.66</v>
      </c>
      <c r="AG371" s="52">
        <f t="shared" si="32"/>
        <v>-13.010299956639811</v>
      </c>
      <c r="AH371" s="76">
        <f t="shared" si="33"/>
        <v>5.000000000000001E-2</v>
      </c>
      <c r="AJ371" s="77">
        <v>3.66</v>
      </c>
      <c r="AK371" s="52">
        <f t="shared" si="34"/>
        <v>-6.0205999132796233</v>
      </c>
      <c r="AL371" s="77">
        <f t="shared" si="35"/>
        <v>0.25</v>
      </c>
    </row>
    <row r="372" spans="4:38" x14ac:dyDescent="0.25">
      <c r="D372" s="5">
        <v>3.54</v>
      </c>
      <c r="E372" s="4"/>
      <c r="X372" s="71">
        <v>3.67</v>
      </c>
      <c r="Y372" s="52">
        <v>0</v>
      </c>
      <c r="Z372" s="71">
        <f t="shared" si="30"/>
        <v>1</v>
      </c>
      <c r="AA372" s="45"/>
      <c r="AB372" s="74">
        <v>3.67</v>
      </c>
      <c r="AC372" s="75">
        <v>0</v>
      </c>
      <c r="AD372" s="74">
        <f t="shared" si="31"/>
        <v>1</v>
      </c>
      <c r="AE372" s="45"/>
      <c r="AF372" s="76">
        <v>3.67</v>
      </c>
      <c r="AG372" s="52">
        <f t="shared" si="32"/>
        <v>-13.010299956639811</v>
      </c>
      <c r="AH372" s="76">
        <f t="shared" si="33"/>
        <v>5.000000000000001E-2</v>
      </c>
      <c r="AJ372" s="77">
        <v>3.67</v>
      </c>
      <c r="AK372" s="52">
        <f t="shared" si="34"/>
        <v>-6.0205999132796233</v>
      </c>
      <c r="AL372" s="77">
        <f t="shared" si="35"/>
        <v>0.25</v>
      </c>
    </row>
    <row r="373" spans="4:38" x14ac:dyDescent="0.25">
      <c r="D373" s="2">
        <v>3.55</v>
      </c>
      <c r="E373" s="4"/>
      <c r="X373" s="71">
        <v>3.68</v>
      </c>
      <c r="Y373" s="52">
        <v>0</v>
      </c>
      <c r="Z373" s="71">
        <f t="shared" si="30"/>
        <v>1</v>
      </c>
      <c r="AA373" s="45"/>
      <c r="AB373" s="74">
        <v>3.68</v>
      </c>
      <c r="AC373" s="75">
        <v>0</v>
      </c>
      <c r="AD373" s="74">
        <f t="shared" si="31"/>
        <v>1</v>
      </c>
      <c r="AE373" s="45"/>
      <c r="AF373" s="76">
        <v>3.68</v>
      </c>
      <c r="AG373" s="52">
        <f t="shared" si="32"/>
        <v>-13.010299956639811</v>
      </c>
      <c r="AH373" s="76">
        <f t="shared" si="33"/>
        <v>5.000000000000001E-2</v>
      </c>
      <c r="AJ373" s="77">
        <v>3.68</v>
      </c>
      <c r="AK373" s="52">
        <f t="shared" si="34"/>
        <v>-6.0205999132796233</v>
      </c>
      <c r="AL373" s="77">
        <f t="shared" si="35"/>
        <v>0.25</v>
      </c>
    </row>
    <row r="374" spans="4:38" x14ac:dyDescent="0.25">
      <c r="D374" s="5">
        <v>3.56</v>
      </c>
      <c r="E374" s="4"/>
      <c r="X374" s="71">
        <v>3.69</v>
      </c>
      <c r="Y374" s="52">
        <v>0</v>
      </c>
      <c r="Z374" s="71">
        <f t="shared" si="30"/>
        <v>1</v>
      </c>
      <c r="AA374" s="45"/>
      <c r="AB374" s="74">
        <v>3.69</v>
      </c>
      <c r="AC374" s="75">
        <v>0</v>
      </c>
      <c r="AD374" s="74">
        <f t="shared" si="31"/>
        <v>1</v>
      </c>
      <c r="AE374" s="45"/>
      <c r="AF374" s="76">
        <v>3.69</v>
      </c>
      <c r="AG374" s="52">
        <f t="shared" si="32"/>
        <v>-13.010299956639811</v>
      </c>
      <c r="AH374" s="76">
        <f t="shared" si="33"/>
        <v>5.000000000000001E-2</v>
      </c>
      <c r="AJ374" s="77">
        <v>3.69</v>
      </c>
      <c r="AK374" s="52">
        <f t="shared" si="34"/>
        <v>-6.0205999132796233</v>
      </c>
      <c r="AL374" s="77">
        <f t="shared" si="35"/>
        <v>0.25</v>
      </c>
    </row>
    <row r="375" spans="4:38" x14ac:dyDescent="0.25">
      <c r="D375" s="2">
        <v>3.57</v>
      </c>
      <c r="E375" s="4"/>
      <c r="X375" s="71">
        <v>3.7</v>
      </c>
      <c r="Y375" s="52">
        <v>0</v>
      </c>
      <c r="Z375" s="71">
        <f t="shared" si="30"/>
        <v>1</v>
      </c>
      <c r="AA375" s="45"/>
      <c r="AB375" s="74">
        <v>3.7</v>
      </c>
      <c r="AC375" s="75">
        <v>0</v>
      </c>
      <c r="AD375" s="74">
        <f t="shared" si="31"/>
        <v>1</v>
      </c>
      <c r="AE375" s="45"/>
      <c r="AF375" s="76">
        <v>3.7</v>
      </c>
      <c r="AG375" s="52">
        <f t="shared" si="32"/>
        <v>-13.010299956639811</v>
      </c>
      <c r="AH375" s="76">
        <f t="shared" si="33"/>
        <v>5.000000000000001E-2</v>
      </c>
      <c r="AJ375" s="77">
        <v>3.7</v>
      </c>
      <c r="AK375" s="52">
        <f t="shared" si="34"/>
        <v>-6.0205999132796233</v>
      </c>
      <c r="AL375" s="77">
        <f t="shared" si="35"/>
        <v>0.25</v>
      </c>
    </row>
    <row r="376" spans="4:38" x14ac:dyDescent="0.25">
      <c r="D376" s="5">
        <v>3.58</v>
      </c>
      <c r="E376" s="4"/>
      <c r="X376" s="71">
        <v>3.71</v>
      </c>
      <c r="Y376" s="52">
        <v>0</v>
      </c>
      <c r="Z376" s="71">
        <f t="shared" si="30"/>
        <v>1</v>
      </c>
      <c r="AA376" s="45"/>
      <c r="AB376" s="74">
        <v>3.71</v>
      </c>
      <c r="AC376" s="75">
        <v>0</v>
      </c>
      <c r="AD376" s="74">
        <f t="shared" si="31"/>
        <v>1</v>
      </c>
      <c r="AE376" s="45"/>
      <c r="AF376" s="76">
        <v>3.71</v>
      </c>
      <c r="AG376" s="52">
        <f t="shared" si="32"/>
        <v>-13.010299956639811</v>
      </c>
      <c r="AH376" s="76">
        <f t="shared" si="33"/>
        <v>5.000000000000001E-2</v>
      </c>
      <c r="AJ376" s="77">
        <v>3.71</v>
      </c>
      <c r="AK376" s="52">
        <f t="shared" si="34"/>
        <v>-6.0205999132796233</v>
      </c>
      <c r="AL376" s="77">
        <f t="shared" si="35"/>
        <v>0.25</v>
      </c>
    </row>
    <row r="377" spans="4:38" x14ac:dyDescent="0.25">
      <c r="D377" s="2">
        <v>3.59</v>
      </c>
      <c r="E377" s="4"/>
      <c r="X377" s="71">
        <v>3.72</v>
      </c>
      <c r="Y377" s="52">
        <v>0</v>
      </c>
      <c r="Z377" s="71">
        <f t="shared" si="30"/>
        <v>1</v>
      </c>
      <c r="AA377" s="45"/>
      <c r="AB377" s="74">
        <v>3.72</v>
      </c>
      <c r="AC377" s="75">
        <v>0</v>
      </c>
      <c r="AD377" s="74">
        <f t="shared" si="31"/>
        <v>1</v>
      </c>
      <c r="AE377" s="45"/>
      <c r="AF377" s="76">
        <v>3.72</v>
      </c>
      <c r="AG377" s="52">
        <f t="shared" si="32"/>
        <v>-13.010299956639811</v>
      </c>
      <c r="AH377" s="76">
        <f t="shared" si="33"/>
        <v>5.000000000000001E-2</v>
      </c>
      <c r="AJ377" s="77">
        <v>3.72</v>
      </c>
      <c r="AK377" s="52">
        <f t="shared" si="34"/>
        <v>-6.0205999132796233</v>
      </c>
      <c r="AL377" s="77">
        <f t="shared" si="35"/>
        <v>0.25</v>
      </c>
    </row>
    <row r="378" spans="4:38" x14ac:dyDescent="0.25">
      <c r="D378" s="5">
        <v>3.6</v>
      </c>
      <c r="E378" s="4"/>
      <c r="X378" s="71">
        <v>3.73</v>
      </c>
      <c r="Y378" s="52">
        <v>0</v>
      </c>
      <c r="Z378" s="71">
        <f t="shared" si="30"/>
        <v>1</v>
      </c>
      <c r="AA378" s="45"/>
      <c r="AB378" s="74">
        <v>3.73</v>
      </c>
      <c r="AC378" s="75">
        <v>0</v>
      </c>
      <c r="AD378" s="74">
        <f t="shared" si="31"/>
        <v>1</v>
      </c>
      <c r="AE378" s="45"/>
      <c r="AF378" s="76">
        <v>3.73</v>
      </c>
      <c r="AG378" s="52">
        <f t="shared" si="32"/>
        <v>-13.010299956639811</v>
      </c>
      <c r="AH378" s="76">
        <f t="shared" si="33"/>
        <v>5.000000000000001E-2</v>
      </c>
      <c r="AJ378" s="77">
        <v>3.73</v>
      </c>
      <c r="AK378" s="52">
        <f t="shared" si="34"/>
        <v>-6.0205999132796233</v>
      </c>
      <c r="AL378" s="77">
        <f t="shared" si="35"/>
        <v>0.25</v>
      </c>
    </row>
    <row r="379" spans="4:38" x14ac:dyDescent="0.25">
      <c r="D379" s="2">
        <v>3.61</v>
      </c>
      <c r="E379" s="4"/>
      <c r="X379" s="71">
        <v>3.74</v>
      </c>
      <c r="Y379" s="52">
        <v>0</v>
      </c>
      <c r="Z379" s="71">
        <f t="shared" si="30"/>
        <v>1</v>
      </c>
      <c r="AA379" s="45"/>
      <c r="AB379" s="74">
        <v>3.74</v>
      </c>
      <c r="AC379" s="75">
        <v>0</v>
      </c>
      <c r="AD379" s="74">
        <f t="shared" si="31"/>
        <v>1</v>
      </c>
      <c r="AE379" s="45"/>
      <c r="AF379" s="76">
        <v>3.74</v>
      </c>
      <c r="AG379" s="52">
        <f t="shared" si="32"/>
        <v>-13.010299956639811</v>
      </c>
      <c r="AH379" s="76">
        <f t="shared" si="33"/>
        <v>5.000000000000001E-2</v>
      </c>
      <c r="AJ379" s="77">
        <v>3.74</v>
      </c>
      <c r="AK379" s="52">
        <f t="shared" si="34"/>
        <v>-6.0205999132796233</v>
      </c>
      <c r="AL379" s="77">
        <f t="shared" si="35"/>
        <v>0.25</v>
      </c>
    </row>
    <row r="380" spans="4:38" x14ac:dyDescent="0.25">
      <c r="D380" s="5">
        <v>3.62</v>
      </c>
      <c r="E380" s="4"/>
      <c r="X380" s="71">
        <v>3.75</v>
      </c>
      <c r="Y380" s="52">
        <v>0</v>
      </c>
      <c r="Z380" s="71">
        <f t="shared" si="30"/>
        <v>1</v>
      </c>
      <c r="AA380" s="45"/>
      <c r="AB380" s="74">
        <v>3.75</v>
      </c>
      <c r="AC380" s="75">
        <v>0</v>
      </c>
      <c r="AD380" s="74">
        <f t="shared" si="31"/>
        <v>1</v>
      </c>
      <c r="AE380" s="45"/>
      <c r="AF380" s="76">
        <v>3.75</v>
      </c>
      <c r="AG380" s="52">
        <f t="shared" si="32"/>
        <v>-13.010299956639811</v>
      </c>
      <c r="AH380" s="76">
        <f t="shared" si="33"/>
        <v>5.000000000000001E-2</v>
      </c>
      <c r="AJ380" s="77">
        <v>3.75</v>
      </c>
      <c r="AK380" s="52">
        <f t="shared" si="34"/>
        <v>-6.0205999132796233</v>
      </c>
      <c r="AL380" s="77">
        <f t="shared" si="35"/>
        <v>0.25</v>
      </c>
    </row>
    <row r="381" spans="4:38" x14ac:dyDescent="0.25">
      <c r="D381" s="2">
        <v>3.63</v>
      </c>
      <c r="E381" s="4"/>
      <c r="X381" s="71">
        <v>3.76</v>
      </c>
      <c r="Y381" s="52">
        <v>0</v>
      </c>
      <c r="Z381" s="71">
        <f t="shared" si="30"/>
        <v>1</v>
      </c>
      <c r="AA381" s="45"/>
      <c r="AB381" s="74">
        <v>3.76</v>
      </c>
      <c r="AC381" s="75">
        <v>0</v>
      </c>
      <c r="AD381" s="74">
        <f t="shared" si="31"/>
        <v>1</v>
      </c>
      <c r="AE381" s="45"/>
      <c r="AF381" s="76">
        <v>3.76</v>
      </c>
      <c r="AG381" s="52">
        <f t="shared" si="32"/>
        <v>-13.010299956639811</v>
      </c>
      <c r="AH381" s="76">
        <f t="shared" si="33"/>
        <v>5.000000000000001E-2</v>
      </c>
      <c r="AJ381" s="77">
        <v>3.76</v>
      </c>
      <c r="AK381" s="52">
        <f t="shared" si="34"/>
        <v>-6.0205999132796233</v>
      </c>
      <c r="AL381" s="77">
        <f t="shared" si="35"/>
        <v>0.25</v>
      </c>
    </row>
    <row r="382" spans="4:38" x14ac:dyDescent="0.25">
      <c r="D382" s="5">
        <v>3.64</v>
      </c>
      <c r="E382" s="4"/>
      <c r="X382" s="71">
        <v>3.77</v>
      </c>
      <c r="Y382" s="52">
        <v>0</v>
      </c>
      <c r="Z382" s="71">
        <f t="shared" si="30"/>
        <v>1</v>
      </c>
      <c r="AA382" s="45"/>
      <c r="AB382" s="74">
        <v>3.77</v>
      </c>
      <c r="AC382" s="75">
        <v>0</v>
      </c>
      <c r="AD382" s="74">
        <f t="shared" si="31"/>
        <v>1</v>
      </c>
      <c r="AE382" s="45"/>
      <c r="AF382" s="76">
        <v>3.77</v>
      </c>
      <c r="AG382" s="52">
        <f t="shared" si="32"/>
        <v>-13.010299956639811</v>
      </c>
      <c r="AH382" s="76">
        <f t="shared" si="33"/>
        <v>5.000000000000001E-2</v>
      </c>
      <c r="AJ382" s="77">
        <v>3.77</v>
      </c>
      <c r="AK382" s="52">
        <f t="shared" si="34"/>
        <v>-6.0205999132796233</v>
      </c>
      <c r="AL382" s="77">
        <f t="shared" si="35"/>
        <v>0.25</v>
      </c>
    </row>
    <row r="383" spans="4:38" x14ac:dyDescent="0.25">
      <c r="D383" s="2">
        <v>3.65</v>
      </c>
      <c r="E383" s="4"/>
      <c r="X383" s="71">
        <v>3.78</v>
      </c>
      <c r="Y383" s="52">
        <v>0</v>
      </c>
      <c r="Z383" s="71">
        <f t="shared" si="30"/>
        <v>1</v>
      </c>
      <c r="AA383" s="45"/>
      <c r="AB383" s="74">
        <v>3.78</v>
      </c>
      <c r="AC383" s="75">
        <v>0</v>
      </c>
      <c r="AD383" s="74">
        <f t="shared" si="31"/>
        <v>1</v>
      </c>
      <c r="AE383" s="45"/>
      <c r="AF383" s="76">
        <v>3.78</v>
      </c>
      <c r="AG383" s="52">
        <f t="shared" si="32"/>
        <v>-13.010299956639811</v>
      </c>
      <c r="AH383" s="76">
        <f t="shared" si="33"/>
        <v>5.000000000000001E-2</v>
      </c>
      <c r="AJ383" s="77">
        <v>3.78</v>
      </c>
      <c r="AK383" s="52">
        <f t="shared" si="34"/>
        <v>-6.0205999132796233</v>
      </c>
      <c r="AL383" s="77">
        <f t="shared" si="35"/>
        <v>0.25</v>
      </c>
    </row>
    <row r="384" spans="4:38" x14ac:dyDescent="0.25">
      <c r="D384" s="5">
        <v>3.66</v>
      </c>
      <c r="E384" s="4"/>
      <c r="X384" s="71">
        <v>3.79</v>
      </c>
      <c r="Y384" s="52">
        <v>0</v>
      </c>
      <c r="Z384" s="71">
        <f t="shared" si="30"/>
        <v>1</v>
      </c>
      <c r="AA384" s="45"/>
      <c r="AB384" s="74">
        <v>3.79</v>
      </c>
      <c r="AC384" s="75">
        <v>0</v>
      </c>
      <c r="AD384" s="74">
        <f t="shared" si="31"/>
        <v>1</v>
      </c>
      <c r="AE384" s="45"/>
      <c r="AF384" s="76">
        <v>3.79</v>
      </c>
      <c r="AG384" s="52">
        <f t="shared" si="32"/>
        <v>-13.010299956639811</v>
      </c>
      <c r="AH384" s="76">
        <f t="shared" si="33"/>
        <v>5.000000000000001E-2</v>
      </c>
      <c r="AJ384" s="77">
        <v>3.79</v>
      </c>
      <c r="AK384" s="52">
        <f t="shared" si="34"/>
        <v>-6.0205999132796233</v>
      </c>
      <c r="AL384" s="77">
        <f t="shared" si="35"/>
        <v>0.25</v>
      </c>
    </row>
    <row r="385" spans="4:38" x14ac:dyDescent="0.25">
      <c r="D385" s="2">
        <v>3.67</v>
      </c>
      <c r="E385" s="4"/>
      <c r="X385" s="71">
        <v>3.8</v>
      </c>
      <c r="Y385" s="52">
        <v>0</v>
      </c>
      <c r="Z385" s="71">
        <f t="shared" si="30"/>
        <v>1</v>
      </c>
      <c r="AA385" s="45"/>
      <c r="AB385" s="74">
        <v>3.8</v>
      </c>
      <c r="AC385" s="75">
        <v>0</v>
      </c>
      <c r="AD385" s="74">
        <f t="shared" si="31"/>
        <v>1</v>
      </c>
      <c r="AE385" s="45"/>
      <c r="AF385" s="76">
        <v>3.8</v>
      </c>
      <c r="AG385" s="52">
        <f t="shared" si="32"/>
        <v>-13.010299956639811</v>
      </c>
      <c r="AH385" s="76">
        <f t="shared" si="33"/>
        <v>5.000000000000001E-2</v>
      </c>
      <c r="AJ385" s="77">
        <v>3.8</v>
      </c>
      <c r="AK385" s="52">
        <f t="shared" si="34"/>
        <v>-6.0205999132796233</v>
      </c>
      <c r="AL385" s="77">
        <f t="shared" si="35"/>
        <v>0.25</v>
      </c>
    </row>
    <row r="386" spans="4:38" x14ac:dyDescent="0.25">
      <c r="D386" s="5">
        <v>3.68</v>
      </c>
      <c r="E386" s="4"/>
      <c r="X386" s="71">
        <v>3.81</v>
      </c>
      <c r="Y386" s="52">
        <v>0</v>
      </c>
      <c r="Z386" s="71">
        <f t="shared" si="30"/>
        <v>1</v>
      </c>
      <c r="AA386" s="45"/>
      <c r="AB386" s="74">
        <v>3.81</v>
      </c>
      <c r="AC386" s="75">
        <v>0</v>
      </c>
      <c r="AD386" s="74">
        <f t="shared" si="31"/>
        <v>1</v>
      </c>
      <c r="AE386" s="45"/>
      <c r="AF386" s="76">
        <v>3.81</v>
      </c>
      <c r="AG386" s="52">
        <f t="shared" si="32"/>
        <v>-13.010299956639811</v>
      </c>
      <c r="AH386" s="76">
        <f t="shared" si="33"/>
        <v>5.000000000000001E-2</v>
      </c>
      <c r="AJ386" s="77">
        <v>3.81</v>
      </c>
      <c r="AK386" s="52">
        <f t="shared" si="34"/>
        <v>-6.0205999132796233</v>
      </c>
      <c r="AL386" s="77">
        <f t="shared" si="35"/>
        <v>0.25</v>
      </c>
    </row>
    <row r="387" spans="4:38" x14ac:dyDescent="0.25">
      <c r="D387" s="2">
        <v>3.69</v>
      </c>
      <c r="E387" s="4"/>
      <c r="X387" s="71">
        <v>3.82</v>
      </c>
      <c r="Y387" s="52">
        <v>0</v>
      </c>
      <c r="Z387" s="71">
        <f t="shared" si="30"/>
        <v>1</v>
      </c>
      <c r="AA387" s="45"/>
      <c r="AB387" s="74">
        <v>3.82</v>
      </c>
      <c r="AC387" s="75">
        <v>0</v>
      </c>
      <c r="AD387" s="74">
        <f t="shared" si="31"/>
        <v>1</v>
      </c>
      <c r="AE387" s="45"/>
      <c r="AF387" s="76">
        <v>3.82</v>
      </c>
      <c r="AG387" s="52">
        <f t="shared" si="32"/>
        <v>-13.010299956639811</v>
      </c>
      <c r="AH387" s="76">
        <f t="shared" si="33"/>
        <v>5.000000000000001E-2</v>
      </c>
      <c r="AJ387" s="77">
        <v>3.82</v>
      </c>
      <c r="AK387" s="52">
        <f t="shared" si="34"/>
        <v>-6.0205999132796233</v>
      </c>
      <c r="AL387" s="77">
        <f t="shared" si="35"/>
        <v>0.25</v>
      </c>
    </row>
    <row r="388" spans="4:38" x14ac:dyDescent="0.25">
      <c r="D388" s="5">
        <v>3.7</v>
      </c>
      <c r="E388" s="4"/>
      <c r="X388" s="71">
        <v>3.83</v>
      </c>
      <c r="Y388" s="52">
        <v>0</v>
      </c>
      <c r="Z388" s="71">
        <f t="shared" si="30"/>
        <v>1</v>
      </c>
      <c r="AA388" s="45"/>
      <c r="AB388" s="74">
        <v>3.83</v>
      </c>
      <c r="AC388" s="75">
        <v>0</v>
      </c>
      <c r="AD388" s="74">
        <f t="shared" si="31"/>
        <v>1</v>
      </c>
      <c r="AE388" s="45"/>
      <c r="AF388" s="76">
        <v>3.83</v>
      </c>
      <c r="AG388" s="52">
        <f t="shared" si="32"/>
        <v>-13.010299956639811</v>
      </c>
      <c r="AH388" s="76">
        <f t="shared" si="33"/>
        <v>5.000000000000001E-2</v>
      </c>
      <c r="AJ388" s="77">
        <v>3.83</v>
      </c>
      <c r="AK388" s="52">
        <f t="shared" si="34"/>
        <v>-6.0205999132796233</v>
      </c>
      <c r="AL388" s="77">
        <f t="shared" si="35"/>
        <v>0.25</v>
      </c>
    </row>
    <row r="389" spans="4:38" x14ac:dyDescent="0.25">
      <c r="D389" s="2">
        <v>3.71</v>
      </c>
      <c r="E389" s="4"/>
      <c r="X389" s="71">
        <v>3.84</v>
      </c>
      <c r="Y389" s="52">
        <v>0</v>
      </c>
      <c r="Z389" s="71">
        <f t="shared" si="30"/>
        <v>1</v>
      </c>
      <c r="AA389" s="45"/>
      <c r="AB389" s="74">
        <v>3.84</v>
      </c>
      <c r="AC389" s="75">
        <v>0</v>
      </c>
      <c r="AD389" s="74">
        <f t="shared" si="31"/>
        <v>1</v>
      </c>
      <c r="AE389" s="45"/>
      <c r="AF389" s="76">
        <v>3.84</v>
      </c>
      <c r="AG389" s="52">
        <f t="shared" si="32"/>
        <v>-13.010299956639811</v>
      </c>
      <c r="AH389" s="76">
        <f t="shared" si="33"/>
        <v>5.000000000000001E-2</v>
      </c>
      <c r="AJ389" s="77">
        <v>3.84</v>
      </c>
      <c r="AK389" s="52">
        <f t="shared" si="34"/>
        <v>-6.0205999132796233</v>
      </c>
      <c r="AL389" s="77">
        <f t="shared" si="35"/>
        <v>0.25</v>
      </c>
    </row>
    <row r="390" spans="4:38" x14ac:dyDescent="0.25">
      <c r="D390" s="5">
        <v>3.72</v>
      </c>
      <c r="E390" s="4"/>
      <c r="X390" s="71">
        <v>3.85</v>
      </c>
      <c r="Y390" s="52">
        <v>0</v>
      </c>
      <c r="Z390" s="71">
        <f t="shared" ref="Z390:Z453" si="36">POWER(10,Y390/10)</f>
        <v>1</v>
      </c>
      <c r="AA390" s="45"/>
      <c r="AB390" s="74">
        <v>3.85</v>
      </c>
      <c r="AC390" s="75">
        <v>0</v>
      </c>
      <c r="AD390" s="74">
        <f t="shared" ref="AD390:AD453" si="37">POWER(10,AC390/10)</f>
        <v>1</v>
      </c>
      <c r="AE390" s="45"/>
      <c r="AF390" s="76">
        <v>3.85</v>
      </c>
      <c r="AG390" s="52">
        <f>10*LOG(0.05,10)</f>
        <v>-13.010299956639811</v>
      </c>
      <c r="AH390" s="76">
        <f t="shared" ref="AH390:AH453" si="38">POWER(10,AG390/10)</f>
        <v>5.000000000000001E-2</v>
      </c>
      <c r="AJ390" s="77">
        <v>3.85</v>
      </c>
      <c r="AK390" s="52">
        <f>10*LOG(0.25,10)</f>
        <v>-6.0205999132796233</v>
      </c>
      <c r="AL390" s="77">
        <f t="shared" ref="AL390:AL453" si="39">POWER(10,AK390/10)</f>
        <v>0.25</v>
      </c>
    </row>
    <row r="391" spans="4:38" x14ac:dyDescent="0.25">
      <c r="D391" s="2">
        <v>3.73</v>
      </c>
      <c r="E391" s="4"/>
      <c r="X391" s="71">
        <v>3.86</v>
      </c>
      <c r="Y391" s="52">
        <f>Y390-$Z$1</f>
        <v>-3.3333333333333335E-3</v>
      </c>
      <c r="Z391" s="71">
        <f t="shared" si="36"/>
        <v>0.99923276611021961</v>
      </c>
      <c r="AA391" s="45"/>
      <c r="AB391" s="74">
        <v>3.86</v>
      </c>
      <c r="AC391" s="75">
        <v>0</v>
      </c>
      <c r="AD391" s="74">
        <f t="shared" si="37"/>
        <v>1</v>
      </c>
      <c r="AE391" s="45"/>
      <c r="AF391" s="76">
        <v>3.86</v>
      </c>
      <c r="AG391" s="52">
        <f>AG390-$AH$1</f>
        <v>-13.020299956639811</v>
      </c>
      <c r="AH391" s="76">
        <f t="shared" si="38"/>
        <v>4.988500319112766E-2</v>
      </c>
      <c r="AJ391" s="77">
        <v>3.86</v>
      </c>
      <c r="AK391" s="52">
        <f>AK390-$AL$1</f>
        <v>-6.0305999132796231</v>
      </c>
      <c r="AL391" s="77">
        <f t="shared" si="39"/>
        <v>0.24942501595563835</v>
      </c>
    </row>
    <row r="392" spans="4:38" x14ac:dyDescent="0.25">
      <c r="D392" s="5">
        <v>3.74</v>
      </c>
      <c r="E392" s="4"/>
      <c r="X392" s="71">
        <v>3.87</v>
      </c>
      <c r="Y392" s="52">
        <f t="shared" ref="Y392:Y455" si="40">Y391-$Z$1</f>
        <v>-6.6666666666666671E-3</v>
      </c>
      <c r="Z392" s="71">
        <f t="shared" si="36"/>
        <v>0.99846612086828102</v>
      </c>
      <c r="AA392" s="45"/>
      <c r="AB392" s="74">
        <v>3.87</v>
      </c>
      <c r="AC392" s="75">
        <v>0</v>
      </c>
      <c r="AD392" s="74">
        <f t="shared" si="37"/>
        <v>1</v>
      </c>
      <c r="AE392" s="45"/>
      <c r="AF392" s="76">
        <v>3.87</v>
      </c>
      <c r="AG392" s="52">
        <f t="shared" ref="AG392:AG455" si="41">AG391-$AH$1</f>
        <v>-13.03029995663981</v>
      </c>
      <c r="AH392" s="76">
        <f t="shared" si="38"/>
        <v>4.9770270867576349E-2</v>
      </c>
      <c r="AJ392" s="77">
        <v>3.87</v>
      </c>
      <c r="AK392" s="52">
        <f t="shared" ref="AK392:AK455" si="42">AK391-$AL$1</f>
        <v>-6.0405999132796229</v>
      </c>
      <c r="AL392" s="77">
        <f t="shared" si="39"/>
        <v>0.24885135433788177</v>
      </c>
    </row>
    <row r="393" spans="4:38" x14ac:dyDescent="0.25">
      <c r="D393" s="2">
        <v>3.75</v>
      </c>
      <c r="E393" s="4"/>
      <c r="X393" s="71">
        <v>3.88</v>
      </c>
      <c r="Y393" s="52">
        <f t="shared" si="40"/>
        <v>-0.01</v>
      </c>
      <c r="Z393" s="71">
        <f t="shared" si="36"/>
        <v>0.99770006382255338</v>
      </c>
      <c r="AA393" s="45"/>
      <c r="AB393" s="74">
        <v>3.88</v>
      </c>
      <c r="AC393" s="75">
        <v>0</v>
      </c>
      <c r="AD393" s="74">
        <f t="shared" si="37"/>
        <v>1</v>
      </c>
      <c r="AE393" s="45"/>
      <c r="AF393" s="76">
        <v>3.88</v>
      </c>
      <c r="AG393" s="52">
        <f t="shared" si="41"/>
        <v>-13.04029995663981</v>
      </c>
      <c r="AH393" s="76">
        <f t="shared" si="38"/>
        <v>4.9655802421046696E-2</v>
      </c>
      <c r="AJ393" s="77">
        <v>3.88</v>
      </c>
      <c r="AK393" s="52">
        <f t="shared" si="42"/>
        <v>-6.0505999132796227</v>
      </c>
      <c r="AL393" s="77">
        <f t="shared" si="39"/>
        <v>0.24827901210523348</v>
      </c>
    </row>
    <row r="394" spans="4:38" x14ac:dyDescent="0.25">
      <c r="D394" s="5">
        <v>3.76</v>
      </c>
      <c r="E394" s="4"/>
      <c r="X394" s="71">
        <v>3.89</v>
      </c>
      <c r="Y394" s="52">
        <f t="shared" si="40"/>
        <v>-1.3333333333333334E-2</v>
      </c>
      <c r="Z394" s="71">
        <f t="shared" si="36"/>
        <v>0.9969345945217527</v>
      </c>
      <c r="AA394" s="45"/>
      <c r="AB394" s="74">
        <v>3.89</v>
      </c>
      <c r="AC394" s="75">
        <v>0</v>
      </c>
      <c r="AD394" s="74">
        <f t="shared" si="37"/>
        <v>1</v>
      </c>
      <c r="AE394" s="45"/>
      <c r="AF394" s="76">
        <v>3.89</v>
      </c>
      <c r="AG394" s="52">
        <f t="shared" si="41"/>
        <v>-13.05029995663981</v>
      </c>
      <c r="AH394" s="76">
        <f t="shared" si="38"/>
        <v>4.9541597244638379E-2</v>
      </c>
      <c r="AJ394" s="77">
        <v>3.89</v>
      </c>
      <c r="AK394" s="52">
        <f t="shared" si="42"/>
        <v>-6.0605999132796224</v>
      </c>
      <c r="AL394" s="77">
        <f t="shared" si="39"/>
        <v>0.24770798622319193</v>
      </c>
    </row>
    <row r="395" spans="4:38" x14ac:dyDescent="0.25">
      <c r="D395" s="2">
        <v>3.77</v>
      </c>
      <c r="E395" s="4"/>
      <c r="X395" s="71">
        <v>3.9</v>
      </c>
      <c r="Y395" s="52">
        <f t="shared" si="40"/>
        <v>-1.6666666666666666E-2</v>
      </c>
      <c r="Z395" s="71">
        <f t="shared" si="36"/>
        <v>0.99616971251494124</v>
      </c>
      <c r="AA395" s="45"/>
      <c r="AB395" s="74">
        <v>3.9</v>
      </c>
      <c r="AC395" s="75">
        <v>0</v>
      </c>
      <c r="AD395" s="74">
        <f t="shared" si="37"/>
        <v>1</v>
      </c>
      <c r="AE395" s="45"/>
      <c r="AF395" s="76">
        <v>3.9</v>
      </c>
      <c r="AG395" s="52">
        <f t="shared" si="41"/>
        <v>-13.06029995663981</v>
      </c>
      <c r="AH395" s="76">
        <f t="shared" si="38"/>
        <v>4.9427654732846951E-2</v>
      </c>
      <c r="AJ395" s="77">
        <v>3.9</v>
      </c>
      <c r="AK395" s="52">
        <f t="shared" si="42"/>
        <v>-6.0705999132796222</v>
      </c>
      <c r="AL395" s="77">
        <f t="shared" si="39"/>
        <v>0.2471382736642348</v>
      </c>
    </row>
    <row r="396" spans="4:38" x14ac:dyDescent="0.25">
      <c r="D396" s="5">
        <v>3.78</v>
      </c>
      <c r="E396" s="4"/>
      <c r="X396" s="71">
        <v>3.91</v>
      </c>
      <c r="Y396" s="52">
        <f t="shared" si="40"/>
        <v>-0.02</v>
      </c>
      <c r="Z396" s="71">
        <f t="shared" si="36"/>
        <v>0.99540541735152688</v>
      </c>
      <c r="AA396" s="45"/>
      <c r="AB396" s="74">
        <v>3.91</v>
      </c>
      <c r="AC396" s="75">
        <v>0</v>
      </c>
      <c r="AD396" s="74">
        <f t="shared" si="37"/>
        <v>1</v>
      </c>
      <c r="AE396" s="45"/>
      <c r="AF396" s="76">
        <v>3.91</v>
      </c>
      <c r="AG396" s="52">
        <f t="shared" si="41"/>
        <v>-13.070299956639809</v>
      </c>
      <c r="AH396" s="76">
        <f t="shared" si="38"/>
        <v>4.9313974281560521E-2</v>
      </c>
      <c r="AJ396" s="77">
        <v>3.91</v>
      </c>
      <c r="AK396" s="52">
        <f t="shared" si="42"/>
        <v>-6.080599913279622</v>
      </c>
      <c r="AL396" s="77">
        <f t="shared" si="39"/>
        <v>0.2465698714078027</v>
      </c>
    </row>
    <row r="397" spans="4:38" x14ac:dyDescent="0.25">
      <c r="D397" s="2">
        <v>3.79</v>
      </c>
      <c r="E397" s="4"/>
      <c r="X397" s="71">
        <v>3.92</v>
      </c>
      <c r="Y397" s="52">
        <f t="shared" si="40"/>
        <v>-2.3333333333333334E-2</v>
      </c>
      <c r="Z397" s="71">
        <f t="shared" si="36"/>
        <v>0.99464170858126388</v>
      </c>
      <c r="AA397" s="45"/>
      <c r="AB397" s="74">
        <v>3.92</v>
      </c>
      <c r="AC397" s="75">
        <v>0</v>
      </c>
      <c r="AD397" s="74">
        <f t="shared" si="37"/>
        <v>1</v>
      </c>
      <c r="AE397" s="45"/>
      <c r="AF397" s="76">
        <v>3.92</v>
      </c>
      <c r="AG397" s="52">
        <f t="shared" si="41"/>
        <v>-13.080299956639809</v>
      </c>
      <c r="AH397" s="76">
        <f t="shared" si="38"/>
        <v>4.9200555288056697E-2</v>
      </c>
      <c r="AJ397" s="77">
        <v>3.92</v>
      </c>
      <c r="AK397" s="52">
        <f t="shared" si="42"/>
        <v>-6.0905999132796218</v>
      </c>
      <c r="AL397" s="77">
        <f t="shared" si="39"/>
        <v>0.24600277644028351</v>
      </c>
    </row>
    <row r="398" spans="4:38" x14ac:dyDescent="0.25">
      <c r="D398" s="5">
        <v>3.8</v>
      </c>
      <c r="E398" s="4"/>
      <c r="X398" s="71">
        <v>3.93</v>
      </c>
      <c r="Y398" s="52">
        <f t="shared" si="40"/>
        <v>-2.6666666666666668E-2</v>
      </c>
      <c r="Z398" s="71">
        <f t="shared" si="36"/>
        <v>0.99387858575425136</v>
      </c>
      <c r="AA398" s="45"/>
      <c r="AB398" s="74">
        <v>3.93</v>
      </c>
      <c r="AC398" s="75">
        <v>0</v>
      </c>
      <c r="AD398" s="74">
        <f t="shared" si="37"/>
        <v>1</v>
      </c>
      <c r="AE398" s="45"/>
      <c r="AF398" s="76">
        <v>3.93</v>
      </c>
      <c r="AG398" s="52">
        <f t="shared" si="41"/>
        <v>-13.090299956639809</v>
      </c>
      <c r="AH398" s="76">
        <f t="shared" si="38"/>
        <v>4.908739715099926E-2</v>
      </c>
      <c r="AJ398" s="77">
        <v>3.93</v>
      </c>
      <c r="AK398" s="52">
        <f t="shared" si="42"/>
        <v>-6.1005999132796216</v>
      </c>
      <c r="AL398" s="77">
        <f t="shared" si="39"/>
        <v>0.24543698575499623</v>
      </c>
    </row>
    <row r="399" spans="4:38" x14ac:dyDescent="0.25">
      <c r="D399" s="2">
        <v>3.81</v>
      </c>
      <c r="E399" s="4"/>
      <c r="X399" s="71">
        <v>3.94</v>
      </c>
      <c r="Y399" s="52">
        <f t="shared" si="40"/>
        <v>-3.0000000000000002E-2</v>
      </c>
      <c r="Z399" s="71">
        <f t="shared" si="36"/>
        <v>0.99311604842093371</v>
      </c>
      <c r="AA399" s="45"/>
      <c r="AB399" s="74">
        <v>3.94</v>
      </c>
      <c r="AC399" s="75">
        <v>0</v>
      </c>
      <c r="AD399" s="74">
        <f t="shared" si="37"/>
        <v>1</v>
      </c>
      <c r="AE399" s="45"/>
      <c r="AF399" s="76">
        <v>3.94</v>
      </c>
      <c r="AG399" s="52">
        <f t="shared" si="41"/>
        <v>-13.100299956639809</v>
      </c>
      <c r="AH399" s="76">
        <f t="shared" si="38"/>
        <v>4.8974499270434964E-2</v>
      </c>
      <c r="AJ399" s="77">
        <v>3.94</v>
      </c>
      <c r="AK399" s="52">
        <f t="shared" si="42"/>
        <v>-6.1105999132796214</v>
      </c>
      <c r="AL399" s="77">
        <f t="shared" si="39"/>
        <v>0.24487249635217481</v>
      </c>
    </row>
    <row r="400" spans="4:38" x14ac:dyDescent="0.25">
      <c r="D400" s="5">
        <v>3.82</v>
      </c>
      <c r="E400" s="4"/>
      <c r="X400" s="71">
        <v>3.95</v>
      </c>
      <c r="Y400" s="52">
        <f t="shared" si="40"/>
        <v>-3.3333333333333333E-2</v>
      </c>
      <c r="Z400" s="71">
        <f t="shared" si="36"/>
        <v>0.99235409613210046</v>
      </c>
      <c r="AA400" s="45"/>
      <c r="AB400" s="74">
        <v>3.95</v>
      </c>
      <c r="AC400" s="75">
        <v>0</v>
      </c>
      <c r="AD400" s="74">
        <f t="shared" si="37"/>
        <v>1</v>
      </c>
      <c r="AE400" s="45"/>
      <c r="AF400" s="76">
        <v>3.95</v>
      </c>
      <c r="AG400" s="52">
        <f t="shared" si="41"/>
        <v>-13.110299956639809</v>
      </c>
      <c r="AH400" s="76">
        <f t="shared" si="38"/>
        <v>4.886186104779057E-2</v>
      </c>
      <c r="AJ400" s="77">
        <v>3.95</v>
      </c>
      <c r="AK400" s="52">
        <f t="shared" si="42"/>
        <v>-6.1205999132796212</v>
      </c>
      <c r="AL400" s="77">
        <f t="shared" si="39"/>
        <v>0.24430930523895283</v>
      </c>
    </row>
    <row r="401" spans="4:38" x14ac:dyDescent="0.25">
      <c r="D401" s="2">
        <v>3.83</v>
      </c>
      <c r="E401" s="4"/>
      <c r="X401" s="71">
        <v>3.96</v>
      </c>
      <c r="Y401" s="52">
        <f t="shared" si="40"/>
        <v>-3.6666666666666667E-2</v>
      </c>
      <c r="Z401" s="71">
        <f t="shared" si="36"/>
        <v>0.99159272843888557</v>
      </c>
      <c r="AA401" s="45"/>
      <c r="AB401" s="74">
        <v>3.96</v>
      </c>
      <c r="AC401" s="75">
        <v>0</v>
      </c>
      <c r="AD401" s="74">
        <f t="shared" si="37"/>
        <v>1</v>
      </c>
      <c r="AE401" s="45"/>
      <c r="AF401" s="76">
        <v>3.96</v>
      </c>
      <c r="AG401" s="52">
        <f t="shared" si="41"/>
        <v>-13.120299956639808</v>
      </c>
      <c r="AH401" s="76">
        <f t="shared" si="38"/>
        <v>4.8749481885869368E-2</v>
      </c>
      <c r="AJ401" s="77">
        <v>3.96</v>
      </c>
      <c r="AK401" s="52">
        <f t="shared" si="42"/>
        <v>-6.1305999132796209</v>
      </c>
      <c r="AL401" s="77">
        <f t="shared" si="39"/>
        <v>0.24374740942934689</v>
      </c>
    </row>
    <row r="402" spans="4:38" x14ac:dyDescent="0.25">
      <c r="D402" s="5">
        <v>3.84</v>
      </c>
      <c r="E402" s="4"/>
      <c r="X402" s="71">
        <v>3.97</v>
      </c>
      <c r="Y402" s="52">
        <f t="shared" si="40"/>
        <v>-0.04</v>
      </c>
      <c r="Z402" s="71">
        <f t="shared" si="36"/>
        <v>0.99083194489276749</v>
      </c>
      <c r="AA402" s="45"/>
      <c r="AB402" s="74">
        <v>3.97</v>
      </c>
      <c r="AC402" s="75">
        <v>0</v>
      </c>
      <c r="AD402" s="74">
        <f t="shared" si="37"/>
        <v>1</v>
      </c>
      <c r="AE402" s="45"/>
      <c r="AF402" s="76">
        <v>3.97</v>
      </c>
      <c r="AG402" s="52">
        <f t="shared" si="41"/>
        <v>-13.130299956639808</v>
      </c>
      <c r="AH402" s="76">
        <f t="shared" si="38"/>
        <v>4.8637361188848288E-2</v>
      </c>
      <c r="AJ402" s="77">
        <v>3.97</v>
      </c>
      <c r="AK402" s="52">
        <f t="shared" si="42"/>
        <v>-6.1405999132796207</v>
      </c>
      <c r="AL402" s="77">
        <f t="shared" si="39"/>
        <v>0.24318680594424141</v>
      </c>
    </row>
    <row r="403" spans="4:38" x14ac:dyDescent="0.25">
      <c r="D403" s="2">
        <v>3.85</v>
      </c>
      <c r="E403" s="4"/>
      <c r="X403" s="71">
        <v>3.98</v>
      </c>
      <c r="Y403" s="52">
        <f t="shared" si="40"/>
        <v>-4.3333333333333335E-2</v>
      </c>
      <c r="Z403" s="71">
        <f t="shared" si="36"/>
        <v>0.99007174504556894</v>
      </c>
      <c r="AA403" s="45"/>
      <c r="AB403" s="74">
        <v>3.98</v>
      </c>
      <c r="AC403" s="75">
        <v>0</v>
      </c>
      <c r="AD403" s="74">
        <f t="shared" si="37"/>
        <v>1</v>
      </c>
      <c r="AE403" s="45"/>
      <c r="AF403" s="76">
        <v>3.98</v>
      </c>
      <c r="AG403" s="52">
        <f t="shared" si="41"/>
        <v>-13.140299956639808</v>
      </c>
      <c r="AH403" s="76">
        <f t="shared" si="38"/>
        <v>4.8525498362274523E-2</v>
      </c>
      <c r="AJ403" s="77">
        <v>3.98</v>
      </c>
      <c r="AK403" s="52">
        <f t="shared" si="42"/>
        <v>-6.1505999132796205</v>
      </c>
      <c r="AL403" s="77">
        <f t="shared" si="39"/>
        <v>0.24262749181137258</v>
      </c>
    </row>
    <row r="404" spans="4:38" x14ac:dyDescent="0.25">
      <c r="D404" s="5">
        <v>3.86</v>
      </c>
      <c r="E404" s="4"/>
      <c r="X404" s="71">
        <v>3.99</v>
      </c>
      <c r="Y404" s="52">
        <f t="shared" si="40"/>
        <v>-4.6666666666666669E-2</v>
      </c>
      <c r="Z404" s="71">
        <f t="shared" si="36"/>
        <v>0.98931212844945604</v>
      </c>
      <c r="AA404" s="45"/>
      <c r="AB404" s="74">
        <v>3.99</v>
      </c>
      <c r="AC404" s="75">
        <v>0</v>
      </c>
      <c r="AD404" s="74">
        <f t="shared" si="37"/>
        <v>1</v>
      </c>
      <c r="AE404" s="45"/>
      <c r="AF404" s="76">
        <v>3.99</v>
      </c>
      <c r="AG404" s="52">
        <f t="shared" si="41"/>
        <v>-13.150299956639808</v>
      </c>
      <c r="AH404" s="76">
        <f t="shared" si="38"/>
        <v>4.8413892813062478E-2</v>
      </c>
      <c r="AJ404" s="77">
        <v>3.99</v>
      </c>
      <c r="AK404" s="52">
        <f t="shared" si="42"/>
        <v>-6.1605999132796203</v>
      </c>
      <c r="AL404" s="77">
        <f t="shared" si="39"/>
        <v>0.24206946406531246</v>
      </c>
    </row>
    <row r="405" spans="4:38" x14ac:dyDescent="0.25">
      <c r="D405" s="2">
        <v>3.87</v>
      </c>
      <c r="E405" s="4"/>
      <c r="X405" s="71">
        <v>4</v>
      </c>
      <c r="Y405" s="52">
        <f t="shared" si="40"/>
        <v>-0.05</v>
      </c>
      <c r="Z405" s="71">
        <f t="shared" si="36"/>
        <v>0.98855309465693875</v>
      </c>
      <c r="AA405" s="45"/>
      <c r="AB405" s="74">
        <v>4</v>
      </c>
      <c r="AC405" s="75">
        <v>0</v>
      </c>
      <c r="AD405" s="74">
        <f t="shared" si="37"/>
        <v>1</v>
      </c>
      <c r="AE405" s="45"/>
      <c r="AF405" s="76">
        <v>4</v>
      </c>
      <c r="AG405" s="52">
        <f t="shared" si="41"/>
        <v>-13.160299956639808</v>
      </c>
      <c r="AH405" s="76">
        <f t="shared" si="38"/>
        <v>4.8302543949490698E-2</v>
      </c>
      <c r="AJ405" s="77">
        <v>4</v>
      </c>
      <c r="AK405" s="52">
        <f t="shared" si="42"/>
        <v>-6.1705999132796201</v>
      </c>
      <c r="AL405" s="77">
        <f t="shared" si="39"/>
        <v>0.24151271974745353</v>
      </c>
    </row>
    <row r="406" spans="4:38" x14ac:dyDescent="0.25">
      <c r="D406" s="5">
        <v>3.88</v>
      </c>
      <c r="E406" s="4"/>
      <c r="X406" s="71">
        <v>4.01</v>
      </c>
      <c r="Y406" s="52">
        <f t="shared" si="40"/>
        <v>-5.3333333333333337E-2</v>
      </c>
      <c r="Z406" s="71">
        <f t="shared" si="36"/>
        <v>0.98779464322087074</v>
      </c>
      <c r="AA406" s="45"/>
      <c r="AB406" s="74">
        <v>4.01</v>
      </c>
      <c r="AC406" s="75">
        <v>0</v>
      </c>
      <c r="AD406" s="74">
        <f t="shared" si="37"/>
        <v>1</v>
      </c>
      <c r="AE406" s="45"/>
      <c r="AF406" s="76">
        <v>4.01</v>
      </c>
      <c r="AG406" s="52">
        <f t="shared" si="41"/>
        <v>-13.170299956639807</v>
      </c>
      <c r="AH406" s="76">
        <f t="shared" si="38"/>
        <v>4.8191451181198545E-2</v>
      </c>
      <c r="AJ406" s="77">
        <v>4.01</v>
      </c>
      <c r="AK406" s="52">
        <f t="shared" si="42"/>
        <v>-6.1805999132796199</v>
      </c>
      <c r="AL406" s="77">
        <f t="shared" si="39"/>
        <v>0.24095725590599282</v>
      </c>
    </row>
    <row r="407" spans="4:38" x14ac:dyDescent="0.25">
      <c r="D407" s="2">
        <v>3.89</v>
      </c>
      <c r="E407" s="4"/>
      <c r="X407" s="71">
        <v>4.0199999999999996</v>
      </c>
      <c r="Y407" s="52">
        <f t="shared" si="40"/>
        <v>-5.6666666666666671E-2</v>
      </c>
      <c r="Z407" s="71">
        <f t="shared" si="36"/>
        <v>0.98703677369444831</v>
      </c>
      <c r="AA407" s="45"/>
      <c r="AB407" s="74">
        <v>4.0199999999999996</v>
      </c>
      <c r="AC407" s="75">
        <v>0</v>
      </c>
      <c r="AD407" s="74">
        <f t="shared" si="37"/>
        <v>1</v>
      </c>
      <c r="AE407" s="45"/>
      <c r="AF407" s="76">
        <v>4.0199999999999996</v>
      </c>
      <c r="AG407" s="52">
        <f t="shared" si="41"/>
        <v>-13.180299956639807</v>
      </c>
      <c r="AH407" s="76">
        <f t="shared" si="38"/>
        <v>4.8080613919183258E-2</v>
      </c>
      <c r="AJ407" s="77">
        <v>4.0199999999999996</v>
      </c>
      <c r="AK407" s="52">
        <f t="shared" si="42"/>
        <v>-6.1905999132796197</v>
      </c>
      <c r="AL407" s="77">
        <f t="shared" si="39"/>
        <v>0.24040306959591634</v>
      </c>
    </row>
    <row r="408" spans="4:38" x14ac:dyDescent="0.25">
      <c r="D408" s="5">
        <v>3.9</v>
      </c>
      <c r="E408" s="4"/>
      <c r="X408" s="71">
        <v>4.03</v>
      </c>
      <c r="Y408" s="52">
        <f t="shared" si="40"/>
        <v>-6.0000000000000005E-2</v>
      </c>
      <c r="Z408" s="71">
        <f t="shared" si="36"/>
        <v>0.98627948563121037</v>
      </c>
      <c r="AA408" s="45"/>
      <c r="AB408" s="74">
        <v>4.03</v>
      </c>
      <c r="AC408" s="75">
        <v>0</v>
      </c>
      <c r="AD408" s="74">
        <f t="shared" si="37"/>
        <v>1</v>
      </c>
      <c r="AE408" s="45"/>
      <c r="AF408" s="76">
        <v>4.03</v>
      </c>
      <c r="AG408" s="52">
        <f t="shared" si="41"/>
        <v>-13.190299956639807</v>
      </c>
      <c r="AH408" s="76">
        <f t="shared" si="38"/>
        <v>4.7970031575796719E-2</v>
      </c>
      <c r="AJ408" s="77">
        <v>4.03</v>
      </c>
      <c r="AK408" s="52">
        <f t="shared" si="42"/>
        <v>-6.2005999132796195</v>
      </c>
      <c r="AL408" s="77">
        <f t="shared" si="39"/>
        <v>0.23985015787898348</v>
      </c>
    </row>
    <row r="409" spans="4:38" x14ac:dyDescent="0.25">
      <c r="D409" s="2">
        <v>3.91</v>
      </c>
      <c r="E409" s="4"/>
      <c r="X409" s="71">
        <v>4.04</v>
      </c>
      <c r="Y409" s="52">
        <f t="shared" si="40"/>
        <v>-6.3333333333333339E-2</v>
      </c>
      <c r="Z409" s="71">
        <f t="shared" si="36"/>
        <v>0.98552277858503912</v>
      </c>
      <c r="AA409" s="45"/>
      <c r="AB409" s="74">
        <v>4.04</v>
      </c>
      <c r="AC409" s="75">
        <v>0</v>
      </c>
      <c r="AD409" s="74">
        <f t="shared" si="37"/>
        <v>1</v>
      </c>
      <c r="AE409" s="45"/>
      <c r="AF409" s="76">
        <v>4.04</v>
      </c>
      <c r="AG409" s="52">
        <f t="shared" si="41"/>
        <v>-13.200299956639807</v>
      </c>
      <c r="AH409" s="76">
        <f t="shared" si="38"/>
        <v>4.7859703564742277E-2</v>
      </c>
      <c r="AJ409" s="77">
        <v>4.04</v>
      </c>
      <c r="AK409" s="52">
        <f t="shared" si="42"/>
        <v>-6.2105999132796192</v>
      </c>
      <c r="AL409" s="77">
        <f t="shared" si="39"/>
        <v>0.23929851782371131</v>
      </c>
    </row>
    <row r="410" spans="4:38" x14ac:dyDescent="0.25">
      <c r="D410" s="5">
        <v>3.92</v>
      </c>
      <c r="E410" s="4"/>
      <c r="X410" s="71">
        <v>4.05</v>
      </c>
      <c r="Y410" s="52">
        <f t="shared" si="40"/>
        <v>-6.6666666666666666E-2</v>
      </c>
      <c r="Z410" s="71">
        <f t="shared" si="36"/>
        <v>0.98476665211015824</v>
      </c>
      <c r="AA410" s="45"/>
      <c r="AB410" s="74">
        <v>4.05</v>
      </c>
      <c r="AC410" s="75">
        <v>0</v>
      </c>
      <c r="AD410" s="74">
        <f t="shared" si="37"/>
        <v>1</v>
      </c>
      <c r="AE410" s="45"/>
      <c r="AF410" s="76">
        <v>4.05</v>
      </c>
      <c r="AG410" s="52">
        <f t="shared" si="41"/>
        <v>-13.210299956639806</v>
      </c>
      <c r="AH410" s="76">
        <f t="shared" si="38"/>
        <v>4.7749629301071857E-2</v>
      </c>
      <c r="AJ410" s="77">
        <v>4.05</v>
      </c>
      <c r="AK410" s="52">
        <f t="shared" si="42"/>
        <v>-6.220599913279619</v>
      </c>
      <c r="AL410" s="77">
        <f t="shared" si="39"/>
        <v>0.23874814650535928</v>
      </c>
    </row>
    <row r="411" spans="4:38" x14ac:dyDescent="0.25">
      <c r="D411" s="2">
        <v>3.93</v>
      </c>
      <c r="E411" s="4"/>
      <c r="X411" s="71">
        <v>4.0599999999999996</v>
      </c>
      <c r="Y411" s="52">
        <f t="shared" si="40"/>
        <v>-6.9999999999999993E-2</v>
      </c>
      <c r="Z411" s="71">
        <f t="shared" si="36"/>
        <v>0.98401110576113382</v>
      </c>
      <c r="AA411" s="45"/>
      <c r="AB411" s="74">
        <v>4.0599999999999996</v>
      </c>
      <c r="AC411" s="75">
        <v>0</v>
      </c>
      <c r="AD411" s="74">
        <f t="shared" si="37"/>
        <v>1</v>
      </c>
      <c r="AE411" s="45"/>
      <c r="AF411" s="76">
        <v>4.0599999999999996</v>
      </c>
      <c r="AG411" s="52">
        <f t="shared" si="41"/>
        <v>-13.220299956639806</v>
      </c>
      <c r="AH411" s="76">
        <f t="shared" si="38"/>
        <v>4.7639808201182639E-2</v>
      </c>
      <c r="AJ411" s="77">
        <v>4.0599999999999996</v>
      </c>
      <c r="AK411" s="52">
        <f t="shared" si="42"/>
        <v>-6.2305999132796188</v>
      </c>
      <c r="AL411" s="77">
        <f t="shared" si="39"/>
        <v>0.23819904100591321</v>
      </c>
    </row>
    <row r="412" spans="4:38" x14ac:dyDescent="0.25">
      <c r="D412" s="5">
        <v>3.94</v>
      </c>
      <c r="E412" s="4"/>
      <c r="X412" s="71">
        <v>4.0699999999999896</v>
      </c>
      <c r="Y412" s="52">
        <f t="shared" si="40"/>
        <v>-7.333333333333332E-2</v>
      </c>
      <c r="Z412" s="71">
        <f t="shared" si="36"/>
        <v>0.98325613909287357</v>
      </c>
      <c r="AA412" s="45"/>
      <c r="AB412" s="74">
        <v>4.0699999999999896</v>
      </c>
      <c r="AC412" s="75">
        <v>0</v>
      </c>
      <c r="AD412" s="74">
        <f t="shared" si="37"/>
        <v>1</v>
      </c>
      <c r="AE412" s="45"/>
      <c r="AF412" s="76">
        <v>4.0699999999999896</v>
      </c>
      <c r="AG412" s="52">
        <f t="shared" si="41"/>
        <v>-13.230299956639806</v>
      </c>
      <c r="AH412" s="76">
        <f t="shared" si="38"/>
        <v>4.7530239682814134E-2</v>
      </c>
      <c r="AJ412" s="77">
        <v>4.0699999999999896</v>
      </c>
      <c r="AK412" s="52">
        <f t="shared" si="42"/>
        <v>-6.2405999132796186</v>
      </c>
      <c r="AL412" s="77">
        <f t="shared" si="39"/>
        <v>0.23765119841407065</v>
      </c>
    </row>
    <row r="413" spans="4:38" x14ac:dyDescent="0.25">
      <c r="D413" s="2">
        <v>3.95</v>
      </c>
      <c r="E413" s="4"/>
      <c r="X413" s="71">
        <v>4.0799999999999903</v>
      </c>
      <c r="Y413" s="52">
        <f t="shared" si="40"/>
        <v>-7.6666666666666647E-2</v>
      </c>
      <c r="Z413" s="71">
        <f t="shared" si="36"/>
        <v>0.98250175166062692</v>
      </c>
      <c r="AA413" s="45"/>
      <c r="AB413" s="74">
        <v>4.0799999999999903</v>
      </c>
      <c r="AC413" s="75">
        <v>0</v>
      </c>
      <c r="AD413" s="74">
        <f t="shared" si="37"/>
        <v>1</v>
      </c>
      <c r="AE413" s="45"/>
      <c r="AF413" s="76">
        <v>4.0799999999999903</v>
      </c>
      <c r="AG413" s="52">
        <f t="shared" si="41"/>
        <v>-13.240299956639806</v>
      </c>
      <c r="AH413" s="76">
        <f t="shared" si="38"/>
        <v>4.7420923165044919E-2</v>
      </c>
      <c r="AJ413" s="77">
        <v>4.0799999999999903</v>
      </c>
      <c r="AK413" s="52">
        <f t="shared" si="42"/>
        <v>-6.2505999132796184</v>
      </c>
      <c r="AL413" s="77">
        <f t="shared" si="39"/>
        <v>0.23710461582522455</v>
      </c>
    </row>
    <row r="414" spans="4:38" x14ac:dyDescent="0.25">
      <c r="D414" s="5">
        <v>3.96</v>
      </c>
      <c r="E414" s="4"/>
      <c r="X414" s="71">
        <v>4.09</v>
      </c>
      <c r="Y414" s="52">
        <f t="shared" si="40"/>
        <v>-7.9999999999999974E-2</v>
      </c>
      <c r="Z414" s="71">
        <f t="shared" si="36"/>
        <v>0.98174794301998447</v>
      </c>
      <c r="AA414" s="45"/>
      <c r="AB414" s="74">
        <v>4.09</v>
      </c>
      <c r="AC414" s="75">
        <v>0</v>
      </c>
      <c r="AD414" s="74">
        <f t="shared" si="37"/>
        <v>1</v>
      </c>
      <c r="AE414" s="45"/>
      <c r="AF414" s="76">
        <v>4.09</v>
      </c>
      <c r="AG414" s="52">
        <f t="shared" si="41"/>
        <v>-13.250299956639806</v>
      </c>
      <c r="AH414" s="76">
        <f t="shared" si="38"/>
        <v>4.7311858068289699E-2</v>
      </c>
      <c r="AJ414" s="77">
        <v>4.09</v>
      </c>
      <c r="AK414" s="52">
        <f t="shared" si="42"/>
        <v>-6.2605999132796182</v>
      </c>
      <c r="AL414" s="77">
        <f t="shared" si="39"/>
        <v>0.23655929034144851</v>
      </c>
    </row>
    <row r="415" spans="4:38" x14ac:dyDescent="0.25">
      <c r="D415" s="2">
        <v>3.97</v>
      </c>
      <c r="E415" s="4"/>
      <c r="X415" s="71">
        <v>4.0999999999999996</v>
      </c>
      <c r="Y415" s="52">
        <f t="shared" si="40"/>
        <v>-8.3333333333333301E-2</v>
      </c>
      <c r="Z415" s="71">
        <f t="shared" si="36"/>
        <v>0.98099471272687733</v>
      </c>
      <c r="AA415" s="45"/>
      <c r="AB415" s="74">
        <v>4.0999999999999996</v>
      </c>
      <c r="AC415" s="75">
        <v>0</v>
      </c>
      <c r="AD415" s="74">
        <f t="shared" si="37"/>
        <v>1</v>
      </c>
      <c r="AE415" s="45"/>
      <c r="AF415" s="76">
        <v>4.0999999999999996</v>
      </c>
      <c r="AG415" s="52">
        <f t="shared" si="41"/>
        <v>-13.260299956639805</v>
      </c>
      <c r="AH415" s="76">
        <f t="shared" si="38"/>
        <v>4.7203043814296235E-2</v>
      </c>
      <c r="AJ415" s="77">
        <v>4.0999999999999996</v>
      </c>
      <c r="AK415" s="52">
        <f t="shared" si="42"/>
        <v>-6.270599913279618</v>
      </c>
      <c r="AL415" s="77">
        <f t="shared" si="39"/>
        <v>0.23601521907148118</v>
      </c>
    </row>
    <row r="416" spans="4:38" x14ac:dyDescent="0.25">
      <c r="D416" s="5">
        <v>3.98</v>
      </c>
      <c r="E416" s="4"/>
      <c r="X416" s="71">
        <v>4.1099999999999897</v>
      </c>
      <c r="Y416" s="52">
        <f t="shared" si="40"/>
        <v>-8.6666666666666628E-2</v>
      </c>
      <c r="Z416" s="71">
        <f t="shared" si="36"/>
        <v>0.98024206033757788</v>
      </c>
      <c r="AA416" s="45"/>
      <c r="AB416" s="74">
        <v>4.1099999999999897</v>
      </c>
      <c r="AC416" s="75">
        <v>0</v>
      </c>
      <c r="AD416" s="74">
        <f t="shared" si="37"/>
        <v>1</v>
      </c>
      <c r="AE416" s="45"/>
      <c r="AF416" s="76">
        <v>4.1099999999999897</v>
      </c>
      <c r="AG416" s="52">
        <f t="shared" si="41"/>
        <v>-13.270299956639805</v>
      </c>
      <c r="AH416" s="76">
        <f t="shared" si="38"/>
        <v>4.7094479826142115E-2</v>
      </c>
      <c r="AJ416" s="77">
        <v>4.1099999999999897</v>
      </c>
      <c r="AK416" s="52">
        <f t="shared" si="42"/>
        <v>-6.2805999132796178</v>
      </c>
      <c r="AL416" s="77">
        <f t="shared" si="39"/>
        <v>0.23547239913071066</v>
      </c>
    </row>
    <row r="417" spans="4:38" x14ac:dyDescent="0.25">
      <c r="D417" s="2">
        <v>3.99</v>
      </c>
      <c r="E417" s="4"/>
      <c r="X417" s="71">
        <v>4.1199999999999903</v>
      </c>
      <c r="Y417" s="52">
        <f t="shared" si="40"/>
        <v>-8.9999999999999955E-2</v>
      </c>
      <c r="Z417" s="71">
        <f t="shared" si="36"/>
        <v>0.97948998540869892</v>
      </c>
      <c r="AA417" s="45"/>
      <c r="AB417" s="74">
        <v>4.1199999999999903</v>
      </c>
      <c r="AC417" s="75">
        <v>0</v>
      </c>
      <c r="AD417" s="74">
        <f t="shared" si="37"/>
        <v>1</v>
      </c>
      <c r="AE417" s="45"/>
      <c r="AF417" s="76">
        <v>4.1199999999999903</v>
      </c>
      <c r="AG417" s="52">
        <f t="shared" si="41"/>
        <v>-13.280299956639805</v>
      </c>
      <c r="AH417" s="76">
        <f t="shared" si="38"/>
        <v>4.6986165528231948E-2</v>
      </c>
      <c r="AJ417" s="77">
        <v>4.1199999999999903</v>
      </c>
      <c r="AK417" s="52">
        <f t="shared" si="42"/>
        <v>-6.2905999132796175</v>
      </c>
      <c r="AL417" s="77">
        <f t="shared" si="39"/>
        <v>0.23493082764115977</v>
      </c>
    </row>
    <row r="418" spans="4:38" x14ac:dyDescent="0.25">
      <c r="D418" s="5">
        <v>4</v>
      </c>
      <c r="E418" s="4"/>
      <c r="X418" s="71">
        <v>4.1299999999999901</v>
      </c>
      <c r="Y418" s="52">
        <f t="shared" si="40"/>
        <v>-9.3333333333333282E-2</v>
      </c>
      <c r="Z418" s="71">
        <f t="shared" si="36"/>
        <v>0.97873848749719283</v>
      </c>
      <c r="AA418" s="45"/>
      <c r="AB418" s="74">
        <v>4.1299999999999901</v>
      </c>
      <c r="AC418" s="75">
        <v>0</v>
      </c>
      <c r="AD418" s="74">
        <f t="shared" si="37"/>
        <v>1</v>
      </c>
      <c r="AE418" s="45"/>
      <c r="AF418" s="76">
        <v>4.1299999999999901</v>
      </c>
      <c r="AG418" s="52">
        <f t="shared" si="41"/>
        <v>-13.290299956639805</v>
      </c>
      <c r="AH418" s="76">
        <f t="shared" si="38"/>
        <v>4.6878100346294076E-2</v>
      </c>
      <c r="AJ418" s="77">
        <v>4.1299999999999901</v>
      </c>
      <c r="AK418" s="52">
        <f t="shared" si="42"/>
        <v>-6.3005999132796173</v>
      </c>
      <c r="AL418" s="77">
        <f t="shared" si="39"/>
        <v>0.23439050173147039</v>
      </c>
    </row>
    <row r="419" spans="4:38" x14ac:dyDescent="0.25">
      <c r="D419" s="2">
        <v>4.01</v>
      </c>
      <c r="E419" s="4"/>
      <c r="X419" s="71">
        <v>4.1399999999999899</v>
      </c>
      <c r="Y419" s="52">
        <f t="shared" si="40"/>
        <v>-9.6666666666666609E-2</v>
      </c>
      <c r="Z419" s="71">
        <f t="shared" si="36"/>
        <v>0.97798756616035265</v>
      </c>
      <c r="AA419" s="45"/>
      <c r="AB419" s="74">
        <v>4.1399999999999899</v>
      </c>
      <c r="AC419" s="75">
        <v>0</v>
      </c>
      <c r="AD419" s="74">
        <f t="shared" si="37"/>
        <v>1</v>
      </c>
      <c r="AE419" s="45"/>
      <c r="AF419" s="76">
        <v>4.1399999999999899</v>
      </c>
      <c r="AG419" s="52">
        <f t="shared" si="41"/>
        <v>-13.300299956639805</v>
      </c>
      <c r="AH419" s="76">
        <f t="shared" si="38"/>
        <v>4.6770283707377652E-2</v>
      </c>
      <c r="AJ419" s="77">
        <v>4.1399999999999899</v>
      </c>
      <c r="AK419" s="52">
        <f t="shared" si="42"/>
        <v>-6.3105999132796171</v>
      </c>
      <c r="AL419" s="77">
        <f t="shared" si="39"/>
        <v>0.23385141853688826</v>
      </c>
    </row>
    <row r="420" spans="4:38" x14ac:dyDescent="0.25">
      <c r="D420" s="5">
        <v>4.0199999999999996</v>
      </c>
      <c r="E420" s="4"/>
      <c r="X420" s="71">
        <v>4.1499999999999897</v>
      </c>
      <c r="Y420" s="52">
        <f t="shared" si="40"/>
        <v>-9.9999999999999936E-2</v>
      </c>
      <c r="Z420" s="71">
        <f t="shared" si="36"/>
        <v>0.97723722095581067</v>
      </c>
      <c r="AA420" s="45"/>
      <c r="AB420" s="74">
        <v>4.1499999999999897</v>
      </c>
      <c r="AC420" s="75">
        <v>0</v>
      </c>
      <c r="AD420" s="74">
        <f t="shared" si="37"/>
        <v>1</v>
      </c>
      <c r="AE420" s="45"/>
      <c r="AF420" s="76">
        <v>4.1499999999999897</v>
      </c>
      <c r="AG420" s="52">
        <f t="shared" si="41"/>
        <v>-13.310299956639804</v>
      </c>
      <c r="AH420" s="76">
        <f t="shared" si="38"/>
        <v>4.6662715039849631E-2</v>
      </c>
      <c r="AJ420" s="77">
        <v>4.1499999999999897</v>
      </c>
      <c r="AK420" s="52">
        <f t="shared" si="42"/>
        <v>-6.3205999132796169</v>
      </c>
      <c r="AL420" s="77">
        <f t="shared" si="39"/>
        <v>0.23331357519924814</v>
      </c>
    </row>
    <row r="421" spans="4:38" x14ac:dyDescent="0.25">
      <c r="D421" s="2">
        <v>4.03</v>
      </c>
      <c r="E421" s="4"/>
      <c r="X421" s="71">
        <v>4.1599999999999904</v>
      </c>
      <c r="Y421" s="52">
        <f t="shared" si="40"/>
        <v>-0.10333333333333326</v>
      </c>
      <c r="Z421" s="71">
        <f t="shared" si="36"/>
        <v>0.9764874514415387</v>
      </c>
      <c r="AA421" s="45"/>
      <c r="AB421" s="74">
        <v>4.1599999999999904</v>
      </c>
      <c r="AC421" s="75">
        <v>0</v>
      </c>
      <c r="AD421" s="74">
        <f t="shared" si="37"/>
        <v>1</v>
      </c>
      <c r="AE421" s="45"/>
      <c r="AF421" s="76">
        <v>4.1599999999999904</v>
      </c>
      <c r="AG421" s="52">
        <f t="shared" si="41"/>
        <v>-13.320299956639804</v>
      </c>
      <c r="AH421" s="76">
        <f t="shared" si="38"/>
        <v>4.6555393773391587E-2</v>
      </c>
      <c r="AJ421" s="77">
        <v>4.1599999999999904</v>
      </c>
      <c r="AK421" s="52">
        <f t="shared" si="42"/>
        <v>-6.3305999132796167</v>
      </c>
      <c r="AL421" s="77">
        <f t="shared" si="39"/>
        <v>0.23277696886695795</v>
      </c>
    </row>
    <row r="422" spans="4:38" x14ac:dyDescent="0.25">
      <c r="D422" s="5">
        <v>4.04</v>
      </c>
      <c r="E422" s="4"/>
      <c r="X422" s="71">
        <v>4.1699999999999902</v>
      </c>
      <c r="Y422" s="52">
        <f t="shared" si="40"/>
        <v>-0.10666666666666659</v>
      </c>
      <c r="Z422" s="71">
        <f t="shared" si="36"/>
        <v>0.9757382571758475</v>
      </c>
      <c r="AA422" s="45"/>
      <c r="AB422" s="74">
        <v>4.1699999999999902</v>
      </c>
      <c r="AC422" s="75">
        <v>0</v>
      </c>
      <c r="AD422" s="74">
        <f t="shared" si="37"/>
        <v>1</v>
      </c>
      <c r="AE422" s="45"/>
      <c r="AF422" s="76">
        <v>4.1699999999999902</v>
      </c>
      <c r="AG422" s="52">
        <f t="shared" si="41"/>
        <v>-13.330299956639804</v>
      </c>
      <c r="AH422" s="76">
        <f t="shared" si="38"/>
        <v>4.6448319338996895E-2</v>
      </c>
      <c r="AJ422" s="77">
        <v>4.1699999999999902</v>
      </c>
      <c r="AK422" s="52">
        <f t="shared" si="42"/>
        <v>-6.3405999132796165</v>
      </c>
      <c r="AL422" s="77">
        <f t="shared" si="39"/>
        <v>0.23224159669498445</v>
      </c>
    </row>
    <row r="423" spans="4:38" x14ac:dyDescent="0.25">
      <c r="D423" s="2">
        <v>4.05</v>
      </c>
      <c r="E423" s="4"/>
      <c r="X423" s="71">
        <v>4.1799999999999899</v>
      </c>
      <c r="Y423" s="52">
        <f t="shared" si="40"/>
        <v>-0.10999999999999992</v>
      </c>
      <c r="Z423" s="71">
        <f t="shared" si="36"/>
        <v>0.97498963771738689</v>
      </c>
      <c r="AA423" s="45"/>
      <c r="AB423" s="74">
        <v>4.1799999999999899</v>
      </c>
      <c r="AC423" s="75">
        <v>0</v>
      </c>
      <c r="AD423" s="74">
        <f t="shared" si="37"/>
        <v>1</v>
      </c>
      <c r="AE423" s="45"/>
      <c r="AF423" s="76">
        <v>4.1799999999999899</v>
      </c>
      <c r="AG423" s="52">
        <f t="shared" si="41"/>
        <v>-13.340299956639804</v>
      </c>
      <c r="AH423" s="76">
        <f t="shared" si="38"/>
        <v>4.6341491168967554E-2</v>
      </c>
      <c r="AJ423" s="77">
        <v>4.1799999999999899</v>
      </c>
      <c r="AK423" s="52">
        <f t="shared" si="42"/>
        <v>-6.3505999132796163</v>
      </c>
      <c r="AL423" s="77">
        <f t="shared" si="39"/>
        <v>0.23170745584483768</v>
      </c>
    </row>
    <row r="424" spans="4:38" x14ac:dyDescent="0.25">
      <c r="D424" s="5">
        <v>4.0599999999999996</v>
      </c>
      <c r="E424" s="4"/>
      <c r="X424" s="71">
        <v>4.1899999999999897</v>
      </c>
      <c r="Y424" s="52">
        <f t="shared" si="40"/>
        <v>-0.11333333333333324</v>
      </c>
      <c r="Z424" s="71">
        <f t="shared" si="36"/>
        <v>0.97424159262514543</v>
      </c>
      <c r="AA424" s="45"/>
      <c r="AB424" s="74">
        <v>4.1899999999999897</v>
      </c>
      <c r="AC424" s="75">
        <v>0</v>
      </c>
      <c r="AD424" s="74">
        <f t="shared" si="37"/>
        <v>1</v>
      </c>
      <c r="AE424" s="45"/>
      <c r="AF424" s="76">
        <v>4.1899999999999897</v>
      </c>
      <c r="AG424" s="52">
        <f t="shared" si="41"/>
        <v>-13.350299956639804</v>
      </c>
      <c r="AH424" s="76">
        <f t="shared" si="38"/>
        <v>4.6234908696911201E-2</v>
      </c>
      <c r="AJ424" s="77">
        <v>4.1899999999999897</v>
      </c>
      <c r="AK424" s="52">
        <f t="shared" si="42"/>
        <v>-6.360599913279616</v>
      </c>
      <c r="AL424" s="77">
        <f t="shared" si="39"/>
        <v>0.23117454348455602</v>
      </c>
    </row>
    <row r="425" spans="4:38" x14ac:dyDescent="0.25">
      <c r="D425" s="2">
        <v>4.07</v>
      </c>
      <c r="E425" s="4"/>
      <c r="X425" s="71">
        <v>4.1999999999999904</v>
      </c>
      <c r="Y425" s="52">
        <f t="shared" si="40"/>
        <v>-0.11666666666666657</v>
      </c>
      <c r="Z425" s="71">
        <f t="shared" si="36"/>
        <v>0.97349412145844993</v>
      </c>
      <c r="AA425" s="45"/>
      <c r="AB425" s="74">
        <v>4.1999999999999904</v>
      </c>
      <c r="AC425" s="75">
        <v>0</v>
      </c>
      <c r="AD425" s="74">
        <f t="shared" si="37"/>
        <v>1</v>
      </c>
      <c r="AE425" s="45"/>
      <c r="AF425" s="76">
        <v>4.1999999999999904</v>
      </c>
      <c r="AG425" s="52">
        <f t="shared" si="41"/>
        <v>-13.360299956639803</v>
      </c>
      <c r="AH425" s="76">
        <f t="shared" si="38"/>
        <v>4.6128571357738242E-2</v>
      </c>
      <c r="AJ425" s="77">
        <v>4.1999999999999904</v>
      </c>
      <c r="AK425" s="52">
        <f t="shared" si="42"/>
        <v>-6.3705999132796158</v>
      </c>
      <c r="AL425" s="77">
        <f t="shared" si="39"/>
        <v>0.2306428567886912</v>
      </c>
    </row>
    <row r="426" spans="4:38" x14ac:dyDescent="0.25">
      <c r="D426" s="5">
        <v>4.08</v>
      </c>
      <c r="E426" s="4"/>
      <c r="X426" s="71">
        <v>4.2099999999999902</v>
      </c>
      <c r="Y426" s="52">
        <f t="shared" si="40"/>
        <v>-0.1199999999999999</v>
      </c>
      <c r="Z426" s="71">
        <f t="shared" si="36"/>
        <v>0.9727472237769651</v>
      </c>
      <c r="AA426" s="45"/>
      <c r="AB426" s="74">
        <v>4.2099999999999902</v>
      </c>
      <c r="AC426" s="75">
        <v>0</v>
      </c>
      <c r="AD426" s="74">
        <f t="shared" si="37"/>
        <v>1</v>
      </c>
      <c r="AE426" s="45"/>
      <c r="AF426" s="76">
        <v>4.2099999999999902</v>
      </c>
      <c r="AG426" s="52">
        <f t="shared" si="41"/>
        <v>-13.370299956639803</v>
      </c>
      <c r="AH426" s="76">
        <f t="shared" si="38"/>
        <v>4.6022478587658636E-2</v>
      </c>
      <c r="AJ426" s="77">
        <v>4.2099999999999902</v>
      </c>
      <c r="AK426" s="52">
        <f t="shared" si="42"/>
        <v>-6.3805999132796156</v>
      </c>
      <c r="AL426" s="77">
        <f t="shared" si="39"/>
        <v>0.23011239293829325</v>
      </c>
    </row>
    <row r="427" spans="4:38" x14ac:dyDescent="0.25">
      <c r="D427" s="2">
        <v>4.09</v>
      </c>
      <c r="E427" s="4"/>
      <c r="X427" s="71">
        <v>4.21999999999999</v>
      </c>
      <c r="Y427" s="52">
        <f t="shared" si="40"/>
        <v>-0.12333333333333323</v>
      </c>
      <c r="Z427" s="71">
        <f t="shared" si="36"/>
        <v>0.97200089914069376</v>
      </c>
      <c r="AA427" s="45"/>
      <c r="AB427" s="74">
        <v>4.21999999999999</v>
      </c>
      <c r="AC427" s="75">
        <v>0</v>
      </c>
      <c r="AD427" s="74">
        <f t="shared" si="37"/>
        <v>1</v>
      </c>
      <c r="AE427" s="45"/>
      <c r="AF427" s="76">
        <v>4.21999999999999</v>
      </c>
      <c r="AG427" s="52">
        <f t="shared" si="41"/>
        <v>-13.380299956639803</v>
      </c>
      <c r="AH427" s="76">
        <f t="shared" si="38"/>
        <v>4.5916629824179128E-2</v>
      </c>
      <c r="AJ427" s="77">
        <v>4.21999999999999</v>
      </c>
      <c r="AK427" s="52">
        <f t="shared" si="42"/>
        <v>-6.3905999132796154</v>
      </c>
      <c r="AL427" s="77">
        <f t="shared" si="39"/>
        <v>0.22958314912089564</v>
      </c>
    </row>
    <row r="428" spans="4:38" x14ac:dyDescent="0.25">
      <c r="D428" s="5">
        <v>4.0999999999999996</v>
      </c>
      <c r="E428" s="4"/>
      <c r="X428" s="71">
        <v>4.2299999999999898</v>
      </c>
      <c r="Y428" s="52">
        <f t="shared" si="40"/>
        <v>-0.12666666666666657</v>
      </c>
      <c r="Z428" s="71">
        <f t="shared" si="36"/>
        <v>0.97125514710997596</v>
      </c>
      <c r="AA428" s="45"/>
      <c r="AB428" s="74">
        <v>4.2299999999999898</v>
      </c>
      <c r="AC428" s="75">
        <v>0</v>
      </c>
      <c r="AD428" s="74">
        <f t="shared" si="37"/>
        <v>1</v>
      </c>
      <c r="AE428" s="45"/>
      <c r="AF428" s="76">
        <v>4.2299999999999898</v>
      </c>
      <c r="AG428" s="52">
        <f t="shared" si="41"/>
        <v>-13.390299956639803</v>
      </c>
      <c r="AH428" s="76">
        <f t="shared" si="38"/>
        <v>4.5811024506100077E-2</v>
      </c>
      <c r="AJ428" s="77">
        <v>4.2299999999999898</v>
      </c>
      <c r="AK428" s="52">
        <f t="shared" si="42"/>
        <v>-6.4005999132796152</v>
      </c>
      <c r="AL428" s="77">
        <f t="shared" si="39"/>
        <v>0.22905512253050034</v>
      </c>
    </row>
    <row r="429" spans="4:38" x14ac:dyDescent="0.25">
      <c r="D429" s="2">
        <v>4.1100000000000003</v>
      </c>
      <c r="E429" s="4"/>
      <c r="X429" s="71">
        <v>4.2399999999999904</v>
      </c>
      <c r="Y429" s="52">
        <f t="shared" si="40"/>
        <v>-0.12999999999999989</v>
      </c>
      <c r="Z429" s="71">
        <f t="shared" si="36"/>
        <v>0.97050996724548977</v>
      </c>
      <c r="AA429" s="45"/>
      <c r="AB429" s="74">
        <v>4.2399999999999904</v>
      </c>
      <c r="AC429" s="75">
        <v>0</v>
      </c>
      <c r="AD429" s="74">
        <f t="shared" si="37"/>
        <v>1</v>
      </c>
      <c r="AE429" s="45"/>
      <c r="AF429" s="76">
        <v>4.2399999999999904</v>
      </c>
      <c r="AG429" s="52">
        <f t="shared" si="41"/>
        <v>-13.400299956639802</v>
      </c>
      <c r="AH429" s="76">
        <f t="shared" si="38"/>
        <v>4.5705662073512586E-2</v>
      </c>
      <c r="AJ429" s="77">
        <v>4.2399999999999904</v>
      </c>
      <c r="AK429" s="52">
        <f t="shared" si="42"/>
        <v>-6.410599913279615</v>
      </c>
      <c r="AL429" s="77">
        <f t="shared" si="39"/>
        <v>0.22852831036756296</v>
      </c>
    </row>
    <row r="430" spans="4:38" x14ac:dyDescent="0.25">
      <c r="D430" s="5">
        <v>4.12</v>
      </c>
      <c r="E430" s="4"/>
      <c r="X430" s="71">
        <v>4.2499999999999902</v>
      </c>
      <c r="Y430" s="52">
        <f t="shared" si="40"/>
        <v>-0.13333333333333322</v>
      </c>
      <c r="Z430" s="71">
        <f t="shared" si="36"/>
        <v>0.96976535910824935</v>
      </c>
      <c r="AA430" s="45"/>
      <c r="AB430" s="74">
        <v>4.2499999999999902</v>
      </c>
      <c r="AC430" s="75">
        <v>0</v>
      </c>
      <c r="AD430" s="74">
        <f t="shared" si="37"/>
        <v>1</v>
      </c>
      <c r="AE430" s="45"/>
      <c r="AF430" s="76">
        <v>4.2499999999999902</v>
      </c>
      <c r="AG430" s="52">
        <f t="shared" si="41"/>
        <v>-13.410299956639802</v>
      </c>
      <c r="AH430" s="76">
        <f t="shared" si="38"/>
        <v>4.5600541967795567E-2</v>
      </c>
      <c r="AJ430" s="77">
        <v>4.2499999999999902</v>
      </c>
      <c r="AK430" s="52">
        <f t="shared" si="42"/>
        <v>-6.4205999132796148</v>
      </c>
      <c r="AL430" s="77">
        <f t="shared" si="39"/>
        <v>0.22800270983897789</v>
      </c>
    </row>
    <row r="431" spans="4:38" x14ac:dyDescent="0.25">
      <c r="D431" s="2">
        <v>4.13</v>
      </c>
      <c r="E431" s="4"/>
      <c r="X431" s="71">
        <v>4.25999999999999</v>
      </c>
      <c r="Y431" s="52">
        <f t="shared" si="40"/>
        <v>-0.13666666666666655</v>
      </c>
      <c r="Z431" s="71">
        <f t="shared" si="36"/>
        <v>0.96902132225960658</v>
      </c>
      <c r="AA431" s="45"/>
      <c r="AB431" s="74">
        <v>4.25999999999999</v>
      </c>
      <c r="AC431" s="75">
        <v>0</v>
      </c>
      <c r="AD431" s="74">
        <f t="shared" si="37"/>
        <v>1</v>
      </c>
      <c r="AE431" s="45"/>
      <c r="AF431" s="76">
        <v>4.25999999999999</v>
      </c>
      <c r="AG431" s="52">
        <f t="shared" si="41"/>
        <v>-13.420299956639802</v>
      </c>
      <c r="AH431" s="76">
        <f t="shared" si="38"/>
        <v>4.549566363161265E-2</v>
      </c>
      <c r="AJ431" s="77">
        <v>4.25999999999999</v>
      </c>
      <c r="AK431" s="52">
        <f t="shared" si="42"/>
        <v>-6.4305999132796146</v>
      </c>
      <c r="AL431" s="77">
        <f t="shared" si="39"/>
        <v>0.22747831815806338</v>
      </c>
    </row>
    <row r="432" spans="4:38" x14ac:dyDescent="0.25">
      <c r="D432" s="5">
        <v>4.1399999999999997</v>
      </c>
      <c r="E432" s="4"/>
      <c r="X432" s="71">
        <v>4.2699999999999898</v>
      </c>
      <c r="Y432" s="52">
        <f t="shared" si="40"/>
        <v>-0.13999999999999987</v>
      </c>
      <c r="Z432" s="71">
        <f t="shared" si="36"/>
        <v>0.96827785626124918</v>
      </c>
      <c r="AA432" s="45"/>
      <c r="AB432" s="74">
        <v>4.2699999999999898</v>
      </c>
      <c r="AC432" s="75">
        <v>0</v>
      </c>
      <c r="AD432" s="74">
        <f t="shared" si="37"/>
        <v>1</v>
      </c>
      <c r="AE432" s="45"/>
      <c r="AF432" s="76">
        <v>4.2699999999999898</v>
      </c>
      <c r="AG432" s="52">
        <f t="shared" si="41"/>
        <v>-13.430299956639802</v>
      </c>
      <c r="AH432" s="76">
        <f t="shared" si="38"/>
        <v>4.5391026508909388E-2</v>
      </c>
      <c r="AJ432" s="77">
        <v>4.2699999999999898</v>
      </c>
      <c r="AK432" s="52">
        <f t="shared" si="42"/>
        <v>-6.4405999132796143</v>
      </c>
      <c r="AL432" s="77">
        <f t="shared" si="39"/>
        <v>0.22695513254454694</v>
      </c>
    </row>
    <row r="433" spans="4:38" x14ac:dyDescent="0.25">
      <c r="D433" s="2">
        <v>4.1500000000000004</v>
      </c>
      <c r="E433" s="4"/>
      <c r="X433" s="71">
        <v>4.2799999999999896</v>
      </c>
      <c r="Y433" s="52">
        <f t="shared" si="40"/>
        <v>-0.1433333333333332</v>
      </c>
      <c r="Z433" s="71">
        <f t="shared" si="36"/>
        <v>0.96753496067520162</v>
      </c>
      <c r="AA433" s="45"/>
      <c r="AB433" s="74">
        <v>4.2799999999999896</v>
      </c>
      <c r="AC433" s="75">
        <v>0</v>
      </c>
      <c r="AD433" s="74">
        <f t="shared" si="37"/>
        <v>1</v>
      </c>
      <c r="AE433" s="45"/>
      <c r="AF433" s="76">
        <v>4.2799999999999896</v>
      </c>
      <c r="AG433" s="52">
        <f t="shared" si="41"/>
        <v>-13.440299956639802</v>
      </c>
      <c r="AH433" s="76">
        <f t="shared" si="38"/>
        <v>4.5286630044910119E-2</v>
      </c>
      <c r="AJ433" s="77">
        <v>4.2799999999999896</v>
      </c>
      <c r="AK433" s="52">
        <f t="shared" si="42"/>
        <v>-6.4505999132796141</v>
      </c>
      <c r="AL433" s="77">
        <f t="shared" si="39"/>
        <v>0.22643315022455049</v>
      </c>
    </row>
    <row r="434" spans="4:38" x14ac:dyDescent="0.25">
      <c r="D434" s="5">
        <v>4.16</v>
      </c>
      <c r="E434" s="4"/>
      <c r="X434" s="71">
        <v>4.2899999999999903</v>
      </c>
      <c r="Y434" s="52">
        <f t="shared" si="40"/>
        <v>-0.14666666666666653</v>
      </c>
      <c r="Z434" s="71">
        <f t="shared" si="36"/>
        <v>0.9667926350638244</v>
      </c>
      <c r="AA434" s="45"/>
      <c r="AB434" s="74">
        <v>4.2899999999999903</v>
      </c>
      <c r="AC434" s="75">
        <v>0</v>
      </c>
      <c r="AD434" s="74">
        <f t="shared" si="37"/>
        <v>1</v>
      </c>
      <c r="AE434" s="45"/>
      <c r="AF434" s="76">
        <v>4.2899999999999903</v>
      </c>
      <c r="AG434" s="52">
        <f t="shared" si="41"/>
        <v>-13.450299956639801</v>
      </c>
      <c r="AH434" s="76">
        <f t="shared" si="38"/>
        <v>4.5182473686115172E-2</v>
      </c>
      <c r="AJ434" s="77">
        <v>4.2899999999999903</v>
      </c>
      <c r="AK434" s="52">
        <f t="shared" si="42"/>
        <v>-6.4605999132796139</v>
      </c>
      <c r="AL434" s="77">
        <f t="shared" si="39"/>
        <v>0.22591236843057583</v>
      </c>
    </row>
    <row r="435" spans="4:38" x14ac:dyDescent="0.25">
      <c r="D435" s="2">
        <v>4.17</v>
      </c>
      <c r="E435" s="4"/>
      <c r="X435" s="71">
        <v>4.2999999999999901</v>
      </c>
      <c r="Y435" s="52">
        <f t="shared" si="40"/>
        <v>-0.14999999999999986</v>
      </c>
      <c r="Z435" s="71">
        <f t="shared" si="36"/>
        <v>0.96605087898981334</v>
      </c>
      <c r="AA435" s="45"/>
      <c r="AB435" s="74">
        <v>4.2999999999999901</v>
      </c>
      <c r="AC435" s="75">
        <v>0</v>
      </c>
      <c r="AD435" s="74">
        <f t="shared" si="37"/>
        <v>1</v>
      </c>
      <c r="AE435" s="45"/>
      <c r="AF435" s="76">
        <v>4.2999999999999901</v>
      </c>
      <c r="AG435" s="52">
        <f t="shared" si="41"/>
        <v>-13.460299956639801</v>
      </c>
      <c r="AH435" s="76">
        <f t="shared" si="38"/>
        <v>4.5078556880297944E-2</v>
      </c>
      <c r="AJ435" s="77">
        <v>4.2999999999999901</v>
      </c>
      <c r="AK435" s="52">
        <f t="shared" si="42"/>
        <v>-6.4705999132796137</v>
      </c>
      <c r="AL435" s="77">
        <f t="shared" si="39"/>
        <v>0.22539278440148972</v>
      </c>
    </row>
    <row r="436" spans="4:38" x14ac:dyDescent="0.25">
      <c r="D436" s="5">
        <v>4.18</v>
      </c>
      <c r="E436" s="4"/>
      <c r="X436" s="71">
        <v>4.3099999999999898</v>
      </c>
      <c r="Y436" s="52">
        <f t="shared" si="40"/>
        <v>-0.15333333333333318</v>
      </c>
      <c r="Z436" s="71">
        <f t="shared" si="36"/>
        <v>0.96530969201620032</v>
      </c>
      <c r="AA436" s="45"/>
      <c r="AB436" s="74">
        <v>4.3099999999999898</v>
      </c>
      <c r="AC436" s="75">
        <v>0</v>
      </c>
      <c r="AD436" s="74">
        <f t="shared" si="37"/>
        <v>1</v>
      </c>
      <c r="AE436" s="45"/>
      <c r="AF436" s="76">
        <v>4.3099999999999898</v>
      </c>
      <c r="AG436" s="52">
        <f t="shared" si="41"/>
        <v>-13.470299956639801</v>
      </c>
      <c r="AH436" s="76">
        <f t="shared" si="38"/>
        <v>4.4974879076501856E-2</v>
      </c>
      <c r="AJ436" s="77">
        <v>4.3099999999999898</v>
      </c>
      <c r="AK436" s="52">
        <f t="shared" si="42"/>
        <v>-6.4805999132796135</v>
      </c>
      <c r="AL436" s="77">
        <f t="shared" si="39"/>
        <v>0.22487439538250931</v>
      </c>
    </row>
    <row r="437" spans="4:38" x14ac:dyDescent="0.25">
      <c r="D437" s="2">
        <v>4.1900000000000004</v>
      </c>
      <c r="E437" s="4"/>
      <c r="X437" s="71">
        <v>4.3199999999999896</v>
      </c>
      <c r="Y437" s="52">
        <f t="shared" si="40"/>
        <v>-0.15666666666666651</v>
      </c>
      <c r="Z437" s="71">
        <f t="shared" si="36"/>
        <v>0.96456907370635214</v>
      </c>
      <c r="AA437" s="45"/>
      <c r="AB437" s="74">
        <v>4.3199999999999896</v>
      </c>
      <c r="AC437" s="75">
        <v>0</v>
      </c>
      <c r="AD437" s="74">
        <f t="shared" si="37"/>
        <v>1</v>
      </c>
      <c r="AE437" s="45"/>
      <c r="AF437" s="76">
        <v>4.3199999999999896</v>
      </c>
      <c r="AG437" s="52">
        <f t="shared" si="41"/>
        <v>-13.480299956639801</v>
      </c>
      <c r="AH437" s="76">
        <f t="shared" si="38"/>
        <v>4.4871439725037529E-2</v>
      </c>
      <c r="AJ437" s="77">
        <v>4.3199999999999896</v>
      </c>
      <c r="AK437" s="52">
        <f t="shared" si="42"/>
        <v>-6.4905999132796133</v>
      </c>
      <c r="AL437" s="77">
        <f t="shared" si="39"/>
        <v>0.22435719862518763</v>
      </c>
    </row>
    <row r="438" spans="4:38" x14ac:dyDescent="0.25">
      <c r="D438" s="5">
        <v>4.2</v>
      </c>
      <c r="E438" s="4"/>
      <c r="X438" s="71">
        <v>4.3299999999999903</v>
      </c>
      <c r="Y438" s="52">
        <f t="shared" si="40"/>
        <v>-0.15999999999999984</v>
      </c>
      <c r="Z438" s="71">
        <f t="shared" si="36"/>
        <v>0.96382902362397072</v>
      </c>
      <c r="AA438" s="45"/>
      <c r="AB438" s="74">
        <v>4.3299999999999903</v>
      </c>
      <c r="AC438" s="75">
        <v>0</v>
      </c>
      <c r="AD438" s="74">
        <f t="shared" si="37"/>
        <v>1</v>
      </c>
      <c r="AE438" s="45"/>
      <c r="AF438" s="76">
        <v>4.3299999999999903</v>
      </c>
      <c r="AG438" s="52">
        <f t="shared" si="41"/>
        <v>-13.490299956639801</v>
      </c>
      <c r="AH438" s="76">
        <f t="shared" si="38"/>
        <v>4.4768238277479798E-2</v>
      </c>
      <c r="AJ438" s="77">
        <v>4.3299999999999903</v>
      </c>
      <c r="AK438" s="52">
        <f t="shared" si="42"/>
        <v>-6.5005999132796131</v>
      </c>
      <c r="AL438" s="77">
        <f t="shared" si="39"/>
        <v>0.223841191387399</v>
      </c>
    </row>
    <row r="439" spans="4:38" x14ac:dyDescent="0.25">
      <c r="D439" s="2">
        <v>4.21</v>
      </c>
      <c r="E439" s="4"/>
      <c r="X439" s="71">
        <v>4.3399999999999901</v>
      </c>
      <c r="Y439" s="52">
        <f t="shared" si="40"/>
        <v>-0.16333333333333316</v>
      </c>
      <c r="Z439" s="71">
        <f t="shared" si="36"/>
        <v>0.96308954133309232</v>
      </c>
      <c r="AA439" s="45"/>
      <c r="AB439" s="74">
        <v>4.3399999999999901</v>
      </c>
      <c r="AC439" s="75">
        <v>0</v>
      </c>
      <c r="AD439" s="74">
        <f t="shared" si="37"/>
        <v>1</v>
      </c>
      <c r="AE439" s="45"/>
      <c r="AF439" s="76">
        <v>4.3399999999999901</v>
      </c>
      <c r="AG439" s="52">
        <f t="shared" si="41"/>
        <v>-13.5002999566398</v>
      </c>
      <c r="AH439" s="76">
        <f t="shared" si="38"/>
        <v>4.4665274186664855E-2</v>
      </c>
      <c r="AJ439" s="77">
        <v>4.3399999999999901</v>
      </c>
      <c r="AK439" s="52">
        <f t="shared" si="42"/>
        <v>-6.5105999132796128</v>
      </c>
      <c r="AL439" s="77">
        <f t="shared" si="39"/>
        <v>0.2233263709333243</v>
      </c>
    </row>
    <row r="440" spans="4:38" x14ac:dyDescent="0.25">
      <c r="D440" s="5">
        <v>4.22</v>
      </c>
      <c r="E440" s="4"/>
      <c r="X440" s="71">
        <v>4.3499999999999899</v>
      </c>
      <c r="Y440" s="52">
        <f t="shared" si="40"/>
        <v>-0.16666666666666649</v>
      </c>
      <c r="Z440" s="71">
        <f t="shared" si="36"/>
        <v>0.96235062639808866</v>
      </c>
      <c r="AA440" s="45"/>
      <c r="AB440" s="74">
        <v>4.3499999999999899</v>
      </c>
      <c r="AC440" s="75">
        <v>0</v>
      </c>
      <c r="AD440" s="74">
        <f t="shared" si="37"/>
        <v>1</v>
      </c>
      <c r="AE440" s="45"/>
      <c r="AF440" s="76">
        <v>4.3499999999999899</v>
      </c>
      <c r="AG440" s="52">
        <f t="shared" si="41"/>
        <v>-13.5102999566398</v>
      </c>
      <c r="AH440" s="76">
        <f t="shared" si="38"/>
        <v>4.4562546906687379E-2</v>
      </c>
      <c r="AJ440" s="77">
        <v>4.3499999999999899</v>
      </c>
      <c r="AK440" s="52">
        <f t="shared" si="42"/>
        <v>-6.5205999132796126</v>
      </c>
      <c r="AL440" s="77">
        <f t="shared" si="39"/>
        <v>0.22281273453343692</v>
      </c>
    </row>
    <row r="441" spans="4:38" x14ac:dyDescent="0.25">
      <c r="D441" s="2">
        <v>4.2300000000000004</v>
      </c>
      <c r="E441" s="4"/>
      <c r="X441" s="71">
        <v>4.3599999999999897</v>
      </c>
      <c r="Y441" s="52">
        <f t="shared" si="40"/>
        <v>-0.16999999999999982</v>
      </c>
      <c r="Z441" s="71">
        <f t="shared" si="36"/>
        <v>0.9616122783836647</v>
      </c>
      <c r="AA441" s="45"/>
      <c r="AB441" s="74">
        <v>4.3599999999999897</v>
      </c>
      <c r="AC441" s="75">
        <v>0</v>
      </c>
      <c r="AD441" s="74">
        <f t="shared" si="37"/>
        <v>1</v>
      </c>
      <c r="AE441" s="45"/>
      <c r="AF441" s="76">
        <v>4.3599999999999897</v>
      </c>
      <c r="AG441" s="52">
        <f t="shared" si="41"/>
        <v>-13.5202999566398</v>
      </c>
      <c r="AH441" s="76">
        <f t="shared" si="38"/>
        <v>4.4460055892897518E-2</v>
      </c>
      <c r="AJ441" s="77">
        <v>4.3599999999999897</v>
      </c>
      <c r="AK441" s="52">
        <f t="shared" si="42"/>
        <v>-6.5305999132796124</v>
      </c>
      <c r="AL441" s="77">
        <f t="shared" si="39"/>
        <v>0.22230027946448766</v>
      </c>
    </row>
    <row r="442" spans="4:38" x14ac:dyDescent="0.25">
      <c r="D442" s="5">
        <v>4.24</v>
      </c>
      <c r="E442" s="4"/>
      <c r="X442" s="71">
        <v>4.3699999999999903</v>
      </c>
      <c r="Y442" s="52">
        <f t="shared" si="40"/>
        <v>-0.17333333333333314</v>
      </c>
      <c r="Z442" s="71">
        <f t="shared" si="36"/>
        <v>0.96087449685485993</v>
      </c>
      <c r="AA442" s="45"/>
      <c r="AB442" s="74">
        <v>4.3699999999999903</v>
      </c>
      <c r="AC442" s="75">
        <v>0</v>
      </c>
      <c r="AD442" s="74">
        <f t="shared" si="37"/>
        <v>1</v>
      </c>
      <c r="AE442" s="45"/>
      <c r="AF442" s="76">
        <v>4.3699999999999903</v>
      </c>
      <c r="AG442" s="52">
        <f t="shared" si="41"/>
        <v>-13.5302999566398</v>
      </c>
      <c r="AH442" s="76">
        <f t="shared" si="38"/>
        <v>4.4357800601898145E-2</v>
      </c>
      <c r="AJ442" s="77">
        <v>4.3699999999999903</v>
      </c>
      <c r="AK442" s="52">
        <f t="shared" si="42"/>
        <v>-6.5405999132796122</v>
      </c>
      <c r="AL442" s="77">
        <f t="shared" si="39"/>
        <v>0.22178900300949078</v>
      </c>
    </row>
    <row r="443" spans="4:38" x14ac:dyDescent="0.25">
      <c r="D443" s="2">
        <v>4.25</v>
      </c>
      <c r="E443" s="4"/>
      <c r="X443" s="71">
        <v>4.3799999999999901</v>
      </c>
      <c r="Y443" s="52">
        <f t="shared" si="40"/>
        <v>-0.17666666666666647</v>
      </c>
      <c r="Z443" s="71">
        <f t="shared" si="36"/>
        <v>0.96013728137704724</v>
      </c>
      <c r="AA443" s="45"/>
      <c r="AB443" s="74">
        <v>4.3799999999999901</v>
      </c>
      <c r="AC443" s="75">
        <v>0</v>
      </c>
      <c r="AD443" s="74">
        <f t="shared" si="37"/>
        <v>1</v>
      </c>
      <c r="AE443" s="45"/>
      <c r="AF443" s="76">
        <v>4.3799999999999901</v>
      </c>
      <c r="AG443" s="52">
        <f t="shared" si="41"/>
        <v>-13.540299956639799</v>
      </c>
      <c r="AH443" s="76">
        <f t="shared" si="38"/>
        <v>4.4255780491541906E-2</v>
      </c>
      <c r="AJ443" s="77">
        <v>4.3799999999999901</v>
      </c>
      <c r="AK443" s="52">
        <f t="shared" si="42"/>
        <v>-6.550599913279612</v>
      </c>
      <c r="AL443" s="77">
        <f t="shared" si="39"/>
        <v>0.22127890245770943</v>
      </c>
    </row>
    <row r="444" spans="4:38" x14ac:dyDescent="0.25">
      <c r="D444" s="5">
        <v>4.26</v>
      </c>
      <c r="E444" s="4"/>
      <c r="X444" s="71">
        <v>4.3899999999999899</v>
      </c>
      <c r="Y444" s="52">
        <f t="shared" si="40"/>
        <v>-0.1799999999999998</v>
      </c>
      <c r="Z444" s="71">
        <f t="shared" si="36"/>
        <v>0.95940063151593324</v>
      </c>
      <c r="AA444" s="45"/>
      <c r="AB444" s="74">
        <v>4.3899999999999899</v>
      </c>
      <c r="AC444" s="75">
        <v>0</v>
      </c>
      <c r="AD444" s="74">
        <f t="shared" si="37"/>
        <v>1</v>
      </c>
      <c r="AE444" s="45"/>
      <c r="AF444" s="76">
        <v>4.3899999999999899</v>
      </c>
      <c r="AG444" s="52">
        <f t="shared" si="41"/>
        <v>-13.550299956639799</v>
      </c>
      <c r="AH444" s="76">
        <f t="shared" si="38"/>
        <v>4.4153995020928261E-2</v>
      </c>
      <c r="AJ444" s="77">
        <v>4.3899999999999899</v>
      </c>
      <c r="AK444" s="52">
        <f t="shared" si="42"/>
        <v>-6.5605999132796118</v>
      </c>
      <c r="AL444" s="77">
        <f t="shared" si="39"/>
        <v>0.22076997510464125</v>
      </c>
    </row>
    <row r="445" spans="4:38" x14ac:dyDescent="0.25">
      <c r="D445" s="2">
        <v>4.2699999999999996</v>
      </c>
      <c r="E445" s="4"/>
      <c r="X445" s="71">
        <v>4.3999999999999897</v>
      </c>
      <c r="Y445" s="52">
        <f t="shared" si="40"/>
        <v>-0.18333333333333313</v>
      </c>
      <c r="Z445" s="71">
        <f t="shared" si="36"/>
        <v>0.95866454683755764</v>
      </c>
      <c r="AA445" s="45"/>
      <c r="AB445" s="74">
        <v>4.3999999999999897</v>
      </c>
      <c r="AC445" s="75">
        <v>0</v>
      </c>
      <c r="AD445" s="74">
        <f t="shared" si="37"/>
        <v>1</v>
      </c>
      <c r="AE445" s="45"/>
      <c r="AF445" s="76">
        <v>4.3999999999999897</v>
      </c>
      <c r="AG445" s="52">
        <f t="shared" si="41"/>
        <v>-13.560299956639799</v>
      </c>
      <c r="AH445" s="76">
        <f t="shared" si="38"/>
        <v>4.4052443650400827E-2</v>
      </c>
      <c r="AJ445" s="77">
        <v>4.3999999999999897</v>
      </c>
      <c r="AK445" s="52">
        <f t="shared" si="42"/>
        <v>-6.5705999132796116</v>
      </c>
      <c r="AL445" s="77">
        <f t="shared" si="39"/>
        <v>0.22026221825200412</v>
      </c>
    </row>
    <row r="446" spans="4:38" x14ac:dyDescent="0.25">
      <c r="D446" s="5">
        <v>4.28</v>
      </c>
      <c r="E446" s="4"/>
      <c r="X446" s="71">
        <v>4.4099999999999904</v>
      </c>
      <c r="Y446" s="52">
        <f t="shared" si="40"/>
        <v>-0.18666666666666645</v>
      </c>
      <c r="Z446" s="71">
        <f t="shared" si="36"/>
        <v>0.95792902690829274</v>
      </c>
      <c r="AA446" s="45"/>
      <c r="AB446" s="74">
        <v>4.4099999999999904</v>
      </c>
      <c r="AC446" s="75">
        <v>0</v>
      </c>
      <c r="AD446" s="74">
        <f t="shared" si="37"/>
        <v>1</v>
      </c>
      <c r="AE446" s="45"/>
      <c r="AF446" s="76">
        <v>4.4099999999999904</v>
      </c>
      <c r="AG446" s="52">
        <f t="shared" si="41"/>
        <v>-13.570299956639799</v>
      </c>
      <c r="AH446" s="76">
        <f t="shared" si="38"/>
        <v>4.3951125841544335E-2</v>
      </c>
      <c r="AJ446" s="77">
        <v>4.4099999999999904</v>
      </c>
      <c r="AK446" s="52">
        <f t="shared" si="42"/>
        <v>-6.5805999132796114</v>
      </c>
      <c r="AL446" s="77">
        <f t="shared" si="39"/>
        <v>0.21975562920772168</v>
      </c>
    </row>
    <row r="447" spans="4:38" x14ac:dyDescent="0.25">
      <c r="D447" s="2">
        <v>4.29</v>
      </c>
      <c r="E447" s="4"/>
      <c r="X447" s="71">
        <v>4.4199999999999902</v>
      </c>
      <c r="Y447" s="52">
        <f t="shared" si="40"/>
        <v>-0.18999999999999978</v>
      </c>
      <c r="Z447" s="71">
        <f t="shared" si="36"/>
        <v>0.95719407129484446</v>
      </c>
      <c r="AA447" s="45"/>
      <c r="AB447" s="74">
        <v>4.4199999999999902</v>
      </c>
      <c r="AC447" s="75">
        <v>0</v>
      </c>
      <c r="AD447" s="74">
        <f t="shared" si="37"/>
        <v>1</v>
      </c>
      <c r="AE447" s="45"/>
      <c r="AF447" s="76">
        <v>4.4199999999999902</v>
      </c>
      <c r="AG447" s="52">
        <f t="shared" si="41"/>
        <v>-13.580299956639799</v>
      </c>
      <c r="AH447" s="76">
        <f t="shared" si="38"/>
        <v>4.3850041057181863E-2</v>
      </c>
      <c r="AJ447" s="77">
        <v>4.4199999999999902</v>
      </c>
      <c r="AK447" s="52">
        <f t="shared" si="42"/>
        <v>-6.5905999132796111</v>
      </c>
      <c r="AL447" s="77">
        <f t="shared" si="39"/>
        <v>0.2192502052859093</v>
      </c>
    </row>
    <row r="448" spans="4:38" x14ac:dyDescent="0.25">
      <c r="D448" s="5">
        <v>4.3</v>
      </c>
      <c r="E448" s="4"/>
      <c r="X448" s="71">
        <v>4.4299999999999899</v>
      </c>
      <c r="Y448" s="52">
        <f t="shared" si="40"/>
        <v>-0.19333333333333311</v>
      </c>
      <c r="Z448" s="71">
        <f t="shared" si="36"/>
        <v>0.95645967956425026</v>
      </c>
      <c r="AA448" s="45"/>
      <c r="AB448" s="74">
        <v>4.4299999999999899</v>
      </c>
      <c r="AC448" s="75">
        <v>0</v>
      </c>
      <c r="AD448" s="74">
        <f t="shared" si="37"/>
        <v>1</v>
      </c>
      <c r="AE448" s="45"/>
      <c r="AF448" s="76">
        <v>4.4299999999999899</v>
      </c>
      <c r="AG448" s="52">
        <f t="shared" si="41"/>
        <v>-13.590299956639798</v>
      </c>
      <c r="AH448" s="76">
        <f t="shared" si="38"/>
        <v>4.3749188761371932E-2</v>
      </c>
      <c r="AJ448" s="77">
        <v>4.4299999999999899</v>
      </c>
      <c r="AK448" s="52">
        <f t="shared" si="42"/>
        <v>-6.6005999132796109</v>
      </c>
      <c r="AL448" s="77">
        <f t="shared" si="39"/>
        <v>0.21874594380685961</v>
      </c>
    </row>
    <row r="449" spans="4:38" x14ac:dyDescent="0.25">
      <c r="D449" s="2">
        <v>4.3099999999999996</v>
      </c>
      <c r="E449" s="4"/>
      <c r="X449" s="71">
        <v>4.4399999999999897</v>
      </c>
      <c r="Y449" s="52">
        <f t="shared" si="40"/>
        <v>-0.19666666666666643</v>
      </c>
      <c r="Z449" s="71">
        <f t="shared" si="36"/>
        <v>0.9557258512838801</v>
      </c>
      <c r="AA449" s="45"/>
      <c r="AB449" s="74">
        <v>4.4399999999999897</v>
      </c>
      <c r="AC449" s="75">
        <v>0</v>
      </c>
      <c r="AD449" s="74">
        <f t="shared" si="37"/>
        <v>1</v>
      </c>
      <c r="AE449" s="45"/>
      <c r="AF449" s="76">
        <v>4.4399999999999897</v>
      </c>
      <c r="AG449" s="52">
        <f t="shared" si="41"/>
        <v>-13.600299956639798</v>
      </c>
      <c r="AH449" s="76">
        <f t="shared" si="38"/>
        <v>4.3648568419405703E-2</v>
      </c>
      <c r="AJ449" s="77">
        <v>4.4399999999999897</v>
      </c>
      <c r="AK449" s="52">
        <f t="shared" si="42"/>
        <v>-6.6105999132796107</v>
      </c>
      <c r="AL449" s="77">
        <f t="shared" si="39"/>
        <v>0.21824284209702854</v>
      </c>
    </row>
    <row r="450" spans="4:38" x14ac:dyDescent="0.25">
      <c r="D450" s="5">
        <v>4.32</v>
      </c>
      <c r="E450" s="4"/>
      <c r="X450" s="71">
        <v>4.4499999999999904</v>
      </c>
      <c r="Y450" s="52">
        <f t="shared" si="40"/>
        <v>-0.19999999999999976</v>
      </c>
      <c r="Z450" s="71">
        <f t="shared" si="36"/>
        <v>0.95499258602143611</v>
      </c>
      <c r="AA450" s="45"/>
      <c r="AB450" s="74">
        <v>4.4499999999999904</v>
      </c>
      <c r="AC450" s="75">
        <v>0</v>
      </c>
      <c r="AD450" s="74">
        <f t="shared" si="37"/>
        <v>1</v>
      </c>
      <c r="AE450" s="45"/>
      <c r="AF450" s="76">
        <v>4.4499999999999904</v>
      </c>
      <c r="AG450" s="52">
        <f t="shared" si="41"/>
        <v>-13.610299956639798</v>
      </c>
      <c r="AH450" s="76">
        <f t="shared" si="38"/>
        <v>4.3548179497804165E-2</v>
      </c>
      <c r="AJ450" s="77">
        <v>4.4499999999999904</v>
      </c>
      <c r="AK450" s="52">
        <f t="shared" si="42"/>
        <v>-6.6205999132796105</v>
      </c>
      <c r="AL450" s="77">
        <f t="shared" si="39"/>
        <v>0.21774089748902081</v>
      </c>
    </row>
    <row r="451" spans="4:38" x14ac:dyDescent="0.25">
      <c r="D451" s="2">
        <v>4.33</v>
      </c>
      <c r="E451" s="4"/>
      <c r="X451" s="71">
        <v>4.4599999999999902</v>
      </c>
      <c r="Y451" s="52">
        <f t="shared" si="40"/>
        <v>-0.20333333333333309</v>
      </c>
      <c r="Z451" s="71">
        <f t="shared" si="36"/>
        <v>0.95425988334495149</v>
      </c>
      <c r="AA451" s="45"/>
      <c r="AB451" s="74">
        <v>4.4599999999999902</v>
      </c>
      <c r="AC451" s="75">
        <v>0</v>
      </c>
      <c r="AD451" s="74">
        <f t="shared" si="37"/>
        <v>1</v>
      </c>
      <c r="AE451" s="45"/>
      <c r="AF451" s="76">
        <v>4.4599999999999902</v>
      </c>
      <c r="AG451" s="52">
        <f t="shared" si="41"/>
        <v>-13.620299956639798</v>
      </c>
      <c r="AH451" s="76">
        <f t="shared" si="38"/>
        <v>4.3448021464315208E-2</v>
      </c>
      <c r="AJ451" s="77">
        <v>4.4599999999999902</v>
      </c>
      <c r="AK451" s="52">
        <f t="shared" si="42"/>
        <v>-6.6305999132796103</v>
      </c>
      <c r="AL451" s="77">
        <f t="shared" si="39"/>
        <v>0.21724010732157611</v>
      </c>
    </row>
    <row r="452" spans="4:38" x14ac:dyDescent="0.25">
      <c r="D452" s="5">
        <v>4.34</v>
      </c>
      <c r="E452" s="4"/>
      <c r="X452" s="71">
        <v>4.46999999999999</v>
      </c>
      <c r="Y452" s="52">
        <f t="shared" si="40"/>
        <v>-0.20666666666666642</v>
      </c>
      <c r="Z452" s="71">
        <f t="shared" si="36"/>
        <v>0.95352774282279129</v>
      </c>
      <c r="AA452" s="45"/>
      <c r="AB452" s="74">
        <v>4.46999999999999</v>
      </c>
      <c r="AC452" s="75">
        <v>0</v>
      </c>
      <c r="AD452" s="74">
        <f t="shared" si="37"/>
        <v>1</v>
      </c>
      <c r="AE452" s="45"/>
      <c r="AF452" s="76">
        <v>4.46999999999999</v>
      </c>
      <c r="AG452" s="52">
        <f t="shared" si="41"/>
        <v>-13.630299956639798</v>
      </c>
      <c r="AH452" s="76">
        <f t="shared" si="38"/>
        <v>4.3348093787910956E-2</v>
      </c>
      <c r="AJ452" s="77">
        <v>4.46999999999999</v>
      </c>
      <c r="AK452" s="52">
        <f t="shared" si="42"/>
        <v>-6.6405999132796101</v>
      </c>
      <c r="AL452" s="77">
        <f t="shared" si="39"/>
        <v>0.21674046893955481</v>
      </c>
    </row>
    <row r="453" spans="4:38" x14ac:dyDescent="0.25">
      <c r="D453" s="2">
        <v>4.3499999999999996</v>
      </c>
      <c r="E453" s="4"/>
      <c r="X453" s="71">
        <v>4.4799999999999898</v>
      </c>
      <c r="Y453" s="52">
        <f t="shared" si="40"/>
        <v>-0.20999999999999974</v>
      </c>
      <c r="Z453" s="71">
        <f t="shared" si="36"/>
        <v>0.95279616402365186</v>
      </c>
      <c r="AA453" s="45"/>
      <c r="AB453" s="74">
        <v>4.4799999999999898</v>
      </c>
      <c r="AC453" s="75">
        <v>0</v>
      </c>
      <c r="AD453" s="74">
        <f t="shared" si="37"/>
        <v>1</v>
      </c>
      <c r="AE453" s="45"/>
      <c r="AF453" s="76">
        <v>4.4799999999999898</v>
      </c>
      <c r="AG453" s="52">
        <f t="shared" si="41"/>
        <v>-13.640299956639797</v>
      </c>
      <c r="AH453" s="76">
        <f t="shared" si="38"/>
        <v>4.3248395938784809E-2</v>
      </c>
      <c r="AJ453" s="77">
        <v>4.4799999999999898</v>
      </c>
      <c r="AK453" s="52">
        <f t="shared" si="42"/>
        <v>-6.6505999132796099</v>
      </c>
      <c r="AL453" s="77">
        <f t="shared" si="39"/>
        <v>0.21624197969392395</v>
      </c>
    </row>
    <row r="454" spans="4:38" x14ac:dyDescent="0.25">
      <c r="D454" s="5">
        <v>4.3600000000000003</v>
      </c>
      <c r="E454" s="4"/>
      <c r="X454" s="71">
        <v>4.4899999999999904</v>
      </c>
      <c r="Y454" s="52">
        <f t="shared" si="40"/>
        <v>-0.21333333333333307</v>
      </c>
      <c r="Z454" s="71">
        <f t="shared" ref="Z454:Z517" si="43">POWER(10,Y454/10)</f>
        <v>0.95206514651656016</v>
      </c>
      <c r="AA454" s="45"/>
      <c r="AB454" s="74">
        <v>4.4899999999999904</v>
      </c>
      <c r="AC454" s="75">
        <v>0</v>
      </c>
      <c r="AD454" s="74">
        <f t="shared" ref="AD454:AD517" si="44">POWER(10,AC454/10)</f>
        <v>1</v>
      </c>
      <c r="AE454" s="45"/>
      <c r="AF454" s="76">
        <v>4.4899999999999904</v>
      </c>
      <c r="AG454" s="52">
        <f t="shared" si="41"/>
        <v>-13.650299956639797</v>
      </c>
      <c r="AH454" s="76">
        <f t="shared" ref="AH454:AH517" si="45">POWER(10,AG454/10)</f>
        <v>4.3148927388348655E-2</v>
      </c>
      <c r="AJ454" s="77">
        <v>4.4899999999999904</v>
      </c>
      <c r="AK454" s="52">
        <f t="shared" si="42"/>
        <v>-6.6605999132796097</v>
      </c>
      <c r="AL454" s="77">
        <f t="shared" ref="AL454:AL517" si="46">POWER(10,AK454/10)</f>
        <v>0.21574463694174326</v>
      </c>
    </row>
    <row r="455" spans="4:38" x14ac:dyDescent="0.25">
      <c r="D455" s="2">
        <v>4.37</v>
      </c>
      <c r="E455" s="4"/>
      <c r="X455" s="71">
        <v>4.4999999999999902</v>
      </c>
      <c r="Y455" s="52">
        <f t="shared" si="40"/>
        <v>-0.2166666666666664</v>
      </c>
      <c r="Z455" s="71">
        <f t="shared" si="43"/>
        <v>0.95133468987087422</v>
      </c>
      <c r="AA455" s="45"/>
      <c r="AB455" s="74">
        <v>4.4999999999999902</v>
      </c>
      <c r="AC455" s="75">
        <v>0</v>
      </c>
      <c r="AD455" s="74">
        <f t="shared" si="44"/>
        <v>1</v>
      </c>
      <c r="AE455" s="45"/>
      <c r="AF455" s="76">
        <v>4.4999999999999902</v>
      </c>
      <c r="AG455" s="52">
        <f t="shared" si="41"/>
        <v>-13.660299956639797</v>
      </c>
      <c r="AH455" s="76">
        <f t="shared" si="45"/>
        <v>4.3049687609230176E-2</v>
      </c>
      <c r="AJ455" s="77">
        <v>4.4999999999999902</v>
      </c>
      <c r="AK455" s="52">
        <f t="shared" si="42"/>
        <v>-6.6705999132796094</v>
      </c>
      <c r="AL455" s="77">
        <f t="shared" si="46"/>
        <v>0.2152484380461509</v>
      </c>
    </row>
    <row r="456" spans="4:38" x14ac:dyDescent="0.25">
      <c r="D456" s="5">
        <v>4.38</v>
      </c>
      <c r="E456" s="4"/>
      <c r="X456" s="71">
        <v>4.50999999999999</v>
      </c>
      <c r="Y456" s="52">
        <f t="shared" ref="Y456:Y519" si="47">Y455-$Z$1</f>
        <v>-0.21999999999999972</v>
      </c>
      <c r="Z456" s="71">
        <f t="shared" si="43"/>
        <v>0.95060479365628159</v>
      </c>
      <c r="AA456" s="45"/>
      <c r="AB456" s="74">
        <v>4.50999999999999</v>
      </c>
      <c r="AC456" s="75">
        <v>0</v>
      </c>
      <c r="AD456" s="74">
        <f t="shared" si="44"/>
        <v>1</v>
      </c>
      <c r="AE456" s="45"/>
      <c r="AF456" s="76">
        <v>4.50999999999999</v>
      </c>
      <c r="AG456" s="52">
        <f t="shared" ref="AG456:AG519" si="48">AG455-$AH$1</f>
        <v>-13.670299956639797</v>
      </c>
      <c r="AH456" s="76">
        <f t="shared" si="45"/>
        <v>4.2950676075269922E-2</v>
      </c>
      <c r="AJ456" s="77">
        <v>4.50999999999999</v>
      </c>
      <c r="AK456" s="52">
        <f t="shared" ref="AK456:AK519" si="49">AK455-$AL$1</f>
        <v>-6.6805999132796092</v>
      </c>
      <c r="AL456" s="77">
        <f t="shared" si="46"/>
        <v>0.21475338037634967</v>
      </c>
    </row>
    <row r="457" spans="4:38" x14ac:dyDescent="0.25">
      <c r="D457" s="2">
        <v>4.3899999999999997</v>
      </c>
      <c r="E457" s="4"/>
      <c r="X457" s="71">
        <v>4.5199999999999898</v>
      </c>
      <c r="Y457" s="52">
        <f t="shared" si="47"/>
        <v>-0.22333333333333305</v>
      </c>
      <c r="Z457" s="71">
        <f t="shared" si="43"/>
        <v>0.94987545744280089</v>
      </c>
      <c r="AA457" s="45"/>
      <c r="AB457" s="74">
        <v>4.5199999999999898</v>
      </c>
      <c r="AC457" s="75">
        <v>0</v>
      </c>
      <c r="AD457" s="74">
        <f t="shared" si="44"/>
        <v>1</v>
      </c>
      <c r="AE457" s="45"/>
      <c r="AF457" s="76">
        <v>4.5199999999999898</v>
      </c>
      <c r="AG457" s="52">
        <f t="shared" si="48"/>
        <v>-13.680299956639796</v>
      </c>
      <c r="AH457" s="76">
        <f t="shared" si="45"/>
        <v>4.2851892261518629E-2</v>
      </c>
      <c r="AJ457" s="77">
        <v>4.5199999999999898</v>
      </c>
      <c r="AK457" s="52">
        <f t="shared" si="49"/>
        <v>-6.690599913279609</v>
      </c>
      <c r="AL457" s="77">
        <f t="shared" si="46"/>
        <v>0.21425946130759307</v>
      </c>
    </row>
    <row r="458" spans="4:38" x14ac:dyDescent="0.25">
      <c r="D458" s="5">
        <v>4.4000000000000004</v>
      </c>
      <c r="E458" s="4"/>
      <c r="X458" s="71">
        <v>4.5299999999999896</v>
      </c>
      <c r="Y458" s="52">
        <f t="shared" si="47"/>
        <v>-0.22666666666666638</v>
      </c>
      <c r="Z458" s="71">
        <f t="shared" si="43"/>
        <v>0.94914668080078002</v>
      </c>
      <c r="AA458" s="45"/>
      <c r="AB458" s="74">
        <v>4.5299999999999896</v>
      </c>
      <c r="AC458" s="75">
        <v>0</v>
      </c>
      <c r="AD458" s="74">
        <f t="shared" si="44"/>
        <v>1</v>
      </c>
      <c r="AE458" s="45"/>
      <c r="AF458" s="76">
        <v>4.5299999999999896</v>
      </c>
      <c r="AG458" s="52">
        <f t="shared" si="48"/>
        <v>-13.690299956639796</v>
      </c>
      <c r="AH458" s="76">
        <f t="shared" si="45"/>
        <v>4.2753335644234315E-2</v>
      </c>
      <c r="AJ458" s="77">
        <v>4.5299999999999896</v>
      </c>
      <c r="AK458" s="52">
        <f t="shared" si="49"/>
        <v>-6.7005999132796088</v>
      </c>
      <c r="AL458" s="77">
        <f t="shared" si="46"/>
        <v>0.21376667822117151</v>
      </c>
    </row>
    <row r="459" spans="4:38" x14ac:dyDescent="0.25">
      <c r="D459" s="2">
        <v>4.41</v>
      </c>
      <c r="E459" s="4"/>
      <c r="X459" s="71">
        <v>4.5399999999999796</v>
      </c>
      <c r="Y459" s="52">
        <f t="shared" si="47"/>
        <v>-0.2299999999999997</v>
      </c>
      <c r="Z459" s="71">
        <f t="shared" si="43"/>
        <v>0.94841846330089719</v>
      </c>
      <c r="AA459" s="45"/>
      <c r="AB459" s="74">
        <v>4.5399999999999796</v>
      </c>
      <c r="AC459" s="75">
        <v>0</v>
      </c>
      <c r="AD459" s="74">
        <f t="shared" si="44"/>
        <v>1</v>
      </c>
      <c r="AE459" s="45"/>
      <c r="AF459" s="76">
        <v>4.5399999999999796</v>
      </c>
      <c r="AG459" s="52">
        <f t="shared" si="48"/>
        <v>-13.700299956639796</v>
      </c>
      <c r="AH459" s="76">
        <f t="shared" si="45"/>
        <v>4.2655005700879607E-2</v>
      </c>
      <c r="AJ459" s="77">
        <v>4.5399999999999796</v>
      </c>
      <c r="AK459" s="52">
        <f t="shared" si="49"/>
        <v>-6.7105999132796086</v>
      </c>
      <c r="AL459" s="77">
        <f t="shared" si="46"/>
        <v>0.21327502850439803</v>
      </c>
    </row>
    <row r="460" spans="4:38" x14ac:dyDescent="0.25">
      <c r="D460" s="5">
        <v>4.42</v>
      </c>
      <c r="E460" s="4"/>
      <c r="X460" s="71">
        <v>4.5499999999999803</v>
      </c>
      <c r="Y460" s="52">
        <f t="shared" si="47"/>
        <v>-0.23333333333333303</v>
      </c>
      <c r="Z460" s="71">
        <f t="shared" si="43"/>
        <v>0.94769080451415932</v>
      </c>
      <c r="AA460" s="45"/>
      <c r="AB460" s="74">
        <v>4.5499999999999803</v>
      </c>
      <c r="AC460" s="75">
        <v>0</v>
      </c>
      <c r="AD460" s="74">
        <f t="shared" si="44"/>
        <v>1</v>
      </c>
      <c r="AE460" s="45"/>
      <c r="AF460" s="76">
        <v>4.5499999999999803</v>
      </c>
      <c r="AG460" s="52">
        <f t="shared" si="48"/>
        <v>-13.710299956639796</v>
      </c>
      <c r="AH460" s="76">
        <f t="shared" si="45"/>
        <v>4.2556901910118974E-2</v>
      </c>
      <c r="AJ460" s="77">
        <v>4.5499999999999803</v>
      </c>
      <c r="AK460" s="52">
        <f t="shared" si="49"/>
        <v>-6.7205999132796084</v>
      </c>
      <c r="AL460" s="77">
        <f t="shared" si="46"/>
        <v>0.21278450955059489</v>
      </c>
    </row>
    <row r="461" spans="4:38" x14ac:dyDescent="0.25">
      <c r="D461" s="2">
        <v>4.43</v>
      </c>
      <c r="E461" s="4"/>
      <c r="X461" s="71">
        <v>4.5599999999999898</v>
      </c>
      <c r="Y461" s="52">
        <f t="shared" si="47"/>
        <v>-0.23666666666666636</v>
      </c>
      <c r="Z461" s="71">
        <f t="shared" si="43"/>
        <v>0.946963704011903</v>
      </c>
      <c r="AA461" s="45"/>
      <c r="AB461" s="74">
        <v>4.5599999999999898</v>
      </c>
      <c r="AC461" s="75">
        <v>0</v>
      </c>
      <c r="AD461" s="74">
        <f t="shared" si="44"/>
        <v>1</v>
      </c>
      <c r="AE461" s="45"/>
      <c r="AF461" s="76">
        <v>4.5599999999999898</v>
      </c>
      <c r="AG461" s="52">
        <f t="shared" si="48"/>
        <v>-13.720299956639796</v>
      </c>
      <c r="AH461" s="76">
        <f t="shared" si="45"/>
        <v>4.245902375181583E-2</v>
      </c>
      <c r="AJ461" s="77">
        <v>4.5599999999999898</v>
      </c>
      <c r="AK461" s="52">
        <f t="shared" si="49"/>
        <v>-6.7305999132796082</v>
      </c>
      <c r="AL461" s="77">
        <f t="shared" si="46"/>
        <v>0.21229511875907922</v>
      </c>
    </row>
    <row r="462" spans="4:38" x14ac:dyDescent="0.25">
      <c r="D462" s="5">
        <v>4.4400000000000004</v>
      </c>
      <c r="E462" s="4"/>
      <c r="X462" s="71">
        <v>4.5699999999999896</v>
      </c>
      <c r="Y462" s="52">
        <f t="shared" si="47"/>
        <v>-0.23999999999999969</v>
      </c>
      <c r="Z462" s="71">
        <f t="shared" si="43"/>
        <v>0.94623716136579306</v>
      </c>
      <c r="AA462" s="45"/>
      <c r="AB462" s="74">
        <v>4.5699999999999896</v>
      </c>
      <c r="AC462" s="75">
        <v>0</v>
      </c>
      <c r="AD462" s="74">
        <f t="shared" si="44"/>
        <v>1</v>
      </c>
      <c r="AE462" s="45"/>
      <c r="AF462" s="76">
        <v>4.5699999999999896</v>
      </c>
      <c r="AG462" s="52">
        <f t="shared" si="48"/>
        <v>-13.730299956639795</v>
      </c>
      <c r="AH462" s="76">
        <f t="shared" si="45"/>
        <v>4.2361370707029965E-2</v>
      </c>
      <c r="AJ462" s="77">
        <v>4.5699999999999896</v>
      </c>
      <c r="AK462" s="52">
        <f t="shared" si="49"/>
        <v>-6.7405999132796079</v>
      </c>
      <c r="AL462" s="77">
        <f t="shared" si="46"/>
        <v>0.21180685353514986</v>
      </c>
    </row>
    <row r="463" spans="4:38" x14ac:dyDescent="0.25">
      <c r="D463" s="2">
        <v>4.45</v>
      </c>
      <c r="E463" s="4"/>
      <c r="X463" s="71">
        <v>4.5799999999999796</v>
      </c>
      <c r="Y463" s="52">
        <f t="shared" si="47"/>
        <v>-0.24333333333333301</v>
      </c>
      <c r="Z463" s="71">
        <f t="shared" si="43"/>
        <v>0.94551117614782365</v>
      </c>
      <c r="AA463" s="45"/>
      <c r="AB463" s="74">
        <v>4.5799999999999796</v>
      </c>
      <c r="AC463" s="75">
        <v>0</v>
      </c>
      <c r="AD463" s="74">
        <f t="shared" si="44"/>
        <v>1</v>
      </c>
      <c r="AE463" s="45"/>
      <c r="AF463" s="76">
        <v>4.5799999999999796</v>
      </c>
      <c r="AG463" s="52">
        <f t="shared" si="48"/>
        <v>-13.740299956639795</v>
      </c>
      <c r="AH463" s="76">
        <f t="shared" si="45"/>
        <v>4.2263942258014643E-2</v>
      </c>
      <c r="AJ463" s="77">
        <v>4.5799999999999796</v>
      </c>
      <c r="AK463" s="52">
        <f t="shared" si="49"/>
        <v>-6.7505999132796077</v>
      </c>
      <c r="AL463" s="77">
        <f t="shared" si="46"/>
        <v>0.21131971129007321</v>
      </c>
    </row>
    <row r="464" spans="4:38" x14ac:dyDescent="0.25">
      <c r="D464" s="5">
        <v>4.46</v>
      </c>
      <c r="E464" s="4"/>
      <c r="X464" s="71">
        <v>4.5899999999999803</v>
      </c>
      <c r="Y464" s="52">
        <f t="shared" si="47"/>
        <v>-0.24666666666666634</v>
      </c>
      <c r="Z464" s="71">
        <f t="shared" si="43"/>
        <v>0.944785747930317</v>
      </c>
      <c r="AA464" s="45"/>
      <c r="AB464" s="74">
        <v>4.5899999999999803</v>
      </c>
      <c r="AC464" s="75">
        <v>0</v>
      </c>
      <c r="AD464" s="74">
        <f t="shared" si="44"/>
        <v>1</v>
      </c>
      <c r="AE464" s="45"/>
      <c r="AF464" s="76">
        <v>4.5899999999999803</v>
      </c>
      <c r="AG464" s="52">
        <f t="shared" si="48"/>
        <v>-13.750299956639795</v>
      </c>
      <c r="AH464" s="76">
        <f t="shared" si="45"/>
        <v>4.2166737888213908E-2</v>
      </c>
      <c r="AJ464" s="77">
        <v>4.5899999999999803</v>
      </c>
      <c r="AK464" s="52">
        <f t="shared" si="49"/>
        <v>-6.7605999132796075</v>
      </c>
      <c r="AL464" s="77">
        <f t="shared" si="46"/>
        <v>0.21083368944106959</v>
      </c>
    </row>
    <row r="465" spans="4:38" x14ac:dyDescent="0.25">
      <c r="D465" s="2">
        <v>4.47</v>
      </c>
      <c r="E465" s="4"/>
      <c r="X465" s="71">
        <v>4.5999999999999801</v>
      </c>
      <c r="Y465" s="52">
        <f t="shared" si="47"/>
        <v>-0.24999999999999967</v>
      </c>
      <c r="Z465" s="71">
        <f t="shared" si="43"/>
        <v>0.94406087628592339</v>
      </c>
      <c r="AA465" s="45"/>
      <c r="AB465" s="74">
        <v>4.5999999999999801</v>
      </c>
      <c r="AC465" s="75">
        <v>0</v>
      </c>
      <c r="AD465" s="74">
        <f t="shared" si="44"/>
        <v>1</v>
      </c>
      <c r="AE465" s="45"/>
      <c r="AF465" s="76">
        <v>4.5999999999999801</v>
      </c>
      <c r="AG465" s="52">
        <f t="shared" si="48"/>
        <v>-13.760299956639795</v>
      </c>
      <c r="AH465" s="76">
        <f t="shared" si="45"/>
        <v>4.206975708225992E-2</v>
      </c>
      <c r="AJ465" s="77">
        <v>4.5999999999999801</v>
      </c>
      <c r="AK465" s="52">
        <f t="shared" si="49"/>
        <v>-6.7705999132796073</v>
      </c>
      <c r="AL465" s="77">
        <f t="shared" si="46"/>
        <v>0.21034878541129959</v>
      </c>
    </row>
    <row r="466" spans="4:38" x14ac:dyDescent="0.25">
      <c r="D466" s="5">
        <v>4.4800000000000004</v>
      </c>
      <c r="E466" s="4"/>
      <c r="X466" s="71">
        <v>4.6099999999999799</v>
      </c>
      <c r="Y466" s="52">
        <f t="shared" si="47"/>
        <v>-0.25333333333333302</v>
      </c>
      <c r="Z466" s="71">
        <f t="shared" si="43"/>
        <v>0.94333656078762118</v>
      </c>
      <c r="AA466" s="45"/>
      <c r="AB466" s="74">
        <v>4.6099999999999799</v>
      </c>
      <c r="AC466" s="75">
        <v>0</v>
      </c>
      <c r="AD466" s="74">
        <f t="shared" si="44"/>
        <v>1</v>
      </c>
      <c r="AE466" s="45"/>
      <c r="AF466" s="76">
        <v>4.6099999999999799</v>
      </c>
      <c r="AG466" s="52">
        <f t="shared" si="48"/>
        <v>-13.770299956639795</v>
      </c>
      <c r="AH466" s="76">
        <f t="shared" si="45"/>
        <v>4.1972999325970033E-2</v>
      </c>
      <c r="AJ466" s="77">
        <v>4.6099999999999799</v>
      </c>
      <c r="AK466" s="52">
        <f t="shared" si="49"/>
        <v>-6.7805999132796071</v>
      </c>
      <c r="AL466" s="77">
        <f t="shared" si="46"/>
        <v>0.20986499662985017</v>
      </c>
    </row>
    <row r="467" spans="4:38" x14ac:dyDescent="0.25">
      <c r="D467" s="2">
        <v>4.49</v>
      </c>
      <c r="E467" s="4"/>
      <c r="X467" s="71">
        <v>4.6199999999999797</v>
      </c>
      <c r="Y467" s="52">
        <f t="shared" si="47"/>
        <v>-0.25666666666666638</v>
      </c>
      <c r="Z467" s="71">
        <f t="shared" si="43"/>
        <v>0.94261280100871603</v>
      </c>
      <c r="AA467" s="45"/>
      <c r="AB467" s="74">
        <v>4.6199999999999797</v>
      </c>
      <c r="AC467" s="75">
        <v>0</v>
      </c>
      <c r="AD467" s="74">
        <f t="shared" si="44"/>
        <v>1</v>
      </c>
      <c r="AE467" s="45"/>
      <c r="AF467" s="76">
        <v>4.6199999999999797</v>
      </c>
      <c r="AG467" s="52">
        <f t="shared" si="48"/>
        <v>-13.780299956639794</v>
      </c>
      <c r="AH467" s="76">
        <f t="shared" si="45"/>
        <v>4.187646410634429E-2</v>
      </c>
      <c r="AJ467" s="77">
        <v>4.6199999999999797</v>
      </c>
      <c r="AK467" s="52">
        <f t="shared" si="49"/>
        <v>-6.7905999132796069</v>
      </c>
      <c r="AL467" s="77">
        <f t="shared" si="46"/>
        <v>0.20938232053172146</v>
      </c>
    </row>
    <row r="468" spans="4:38" x14ac:dyDescent="0.25">
      <c r="D468" s="5">
        <v>4.5</v>
      </c>
      <c r="E468" s="4"/>
      <c r="X468" s="71">
        <v>4.6299999999999804</v>
      </c>
      <c r="Y468" s="52">
        <f t="shared" si="47"/>
        <v>-0.25999999999999973</v>
      </c>
      <c r="Z468" s="71">
        <f t="shared" si="43"/>
        <v>0.94188959652284143</v>
      </c>
      <c r="AA468" s="45"/>
      <c r="AB468" s="74">
        <v>4.6299999999999804</v>
      </c>
      <c r="AC468" s="75">
        <v>0</v>
      </c>
      <c r="AD468" s="74">
        <f t="shared" si="44"/>
        <v>1</v>
      </c>
      <c r="AE468" s="45"/>
      <c r="AF468" s="76">
        <v>4.6299999999999804</v>
      </c>
      <c r="AG468" s="52">
        <f t="shared" si="48"/>
        <v>-13.790299956639794</v>
      </c>
      <c r="AH468" s="76">
        <f t="shared" si="45"/>
        <v>4.178015091156257E-2</v>
      </c>
      <c r="AJ468" s="77">
        <v>4.6299999999999804</v>
      </c>
      <c r="AK468" s="52">
        <f t="shared" si="49"/>
        <v>-6.8005999132796067</v>
      </c>
      <c r="AL468" s="77">
        <f t="shared" si="46"/>
        <v>0.20890075455781279</v>
      </c>
    </row>
    <row r="469" spans="4:38" x14ac:dyDescent="0.25">
      <c r="D469" s="2">
        <v>4.51</v>
      </c>
      <c r="E469" s="4"/>
      <c r="X469" s="71">
        <v>4.6399999999999801</v>
      </c>
      <c r="Y469" s="52">
        <f t="shared" si="47"/>
        <v>-0.26333333333333309</v>
      </c>
      <c r="Z469" s="71">
        <f t="shared" si="43"/>
        <v>0.94116694690395752</v>
      </c>
      <c r="AA469" s="45"/>
      <c r="AB469" s="74">
        <v>4.6399999999999801</v>
      </c>
      <c r="AC469" s="75">
        <v>0</v>
      </c>
      <c r="AD469" s="74">
        <f t="shared" si="44"/>
        <v>1</v>
      </c>
      <c r="AE469" s="45"/>
      <c r="AF469" s="76">
        <v>4.6399999999999801</v>
      </c>
      <c r="AG469" s="52">
        <f t="shared" si="48"/>
        <v>-13.800299956639794</v>
      </c>
      <c r="AH469" s="76">
        <f t="shared" si="45"/>
        <v>4.1684059230981875E-2</v>
      </c>
      <c r="AJ469" s="77">
        <v>4.6399999999999801</v>
      </c>
      <c r="AK469" s="52">
        <f t="shared" si="49"/>
        <v>-6.8105999132796065</v>
      </c>
      <c r="AL469" s="77">
        <f t="shared" si="46"/>
        <v>0.20842029615490937</v>
      </c>
    </row>
    <row r="470" spans="4:38" x14ac:dyDescent="0.25">
      <c r="D470" s="5">
        <v>4.5199999999999996</v>
      </c>
      <c r="E470" s="4"/>
      <c r="X470" s="71">
        <v>4.6499999999999799</v>
      </c>
      <c r="Y470" s="52">
        <f t="shared" si="47"/>
        <v>-0.26666666666666644</v>
      </c>
      <c r="Z470" s="71">
        <f t="shared" si="43"/>
        <v>0.94044485172635184</v>
      </c>
      <c r="AA470" s="45"/>
      <c r="AB470" s="74">
        <v>4.6499999999999799</v>
      </c>
      <c r="AC470" s="75">
        <v>0</v>
      </c>
      <c r="AD470" s="74">
        <f t="shared" si="44"/>
        <v>1</v>
      </c>
      <c r="AE470" s="45"/>
      <c r="AF470" s="76">
        <v>4.6499999999999799</v>
      </c>
      <c r="AG470" s="52">
        <f t="shared" si="48"/>
        <v>-13.810299956639794</v>
      </c>
      <c r="AH470" s="76">
        <f t="shared" si="45"/>
        <v>4.1588188555133715E-2</v>
      </c>
      <c r="AJ470" s="77">
        <v>4.6499999999999799</v>
      </c>
      <c r="AK470" s="52">
        <f t="shared" si="49"/>
        <v>-6.8205999132796062</v>
      </c>
      <c r="AL470" s="77">
        <f t="shared" si="46"/>
        <v>0.20794094277566855</v>
      </c>
    </row>
    <row r="471" spans="4:38" x14ac:dyDescent="0.25">
      <c r="D471" s="2">
        <v>4.53</v>
      </c>
      <c r="E471" s="4"/>
      <c r="X471" s="71">
        <v>4.6599999999999797</v>
      </c>
      <c r="Y471" s="52">
        <f t="shared" si="47"/>
        <v>-0.2699999999999998</v>
      </c>
      <c r="Z471" s="71">
        <f t="shared" si="43"/>
        <v>0.93972331056463798</v>
      </c>
      <c r="AA471" s="45"/>
      <c r="AB471" s="74">
        <v>4.6599999999999797</v>
      </c>
      <c r="AC471" s="75">
        <v>0</v>
      </c>
      <c r="AD471" s="74">
        <f t="shared" si="44"/>
        <v>1</v>
      </c>
      <c r="AE471" s="45"/>
      <c r="AF471" s="76">
        <v>4.6599999999999797</v>
      </c>
      <c r="AG471" s="52">
        <f t="shared" si="48"/>
        <v>-13.820299956639793</v>
      </c>
      <c r="AH471" s="76">
        <f t="shared" si="45"/>
        <v>4.1492538375721276E-2</v>
      </c>
      <c r="AJ471" s="77">
        <v>4.6599999999999797</v>
      </c>
      <c r="AK471" s="52">
        <f t="shared" si="49"/>
        <v>-6.830599913279606</v>
      </c>
      <c r="AL471" s="77">
        <f t="shared" si="46"/>
        <v>0.20746269187860647</v>
      </c>
    </row>
    <row r="472" spans="4:38" x14ac:dyDescent="0.25">
      <c r="D472" s="5">
        <v>4.54</v>
      </c>
      <c r="E472" s="4"/>
      <c r="X472" s="71">
        <v>4.6699999999999804</v>
      </c>
      <c r="Y472" s="52">
        <f t="shared" si="47"/>
        <v>-0.27333333333333315</v>
      </c>
      <c r="Z472" s="71">
        <f t="shared" si="43"/>
        <v>0.93900232299375608</v>
      </c>
      <c r="AA472" s="45"/>
      <c r="AB472" s="74">
        <v>4.6699999999999804</v>
      </c>
      <c r="AC472" s="75">
        <v>0</v>
      </c>
      <c r="AD472" s="74">
        <f t="shared" si="44"/>
        <v>1</v>
      </c>
      <c r="AE472" s="45"/>
      <c r="AF472" s="76">
        <v>4.6699999999999804</v>
      </c>
      <c r="AG472" s="52">
        <f t="shared" si="48"/>
        <v>-13.830299956639793</v>
      </c>
      <c r="AH472" s="76">
        <f t="shared" si="45"/>
        <v>4.1397108185616871E-2</v>
      </c>
      <c r="AJ472" s="77">
        <v>4.6699999999999804</v>
      </c>
      <c r="AK472" s="52">
        <f t="shared" si="49"/>
        <v>-6.8405999132796058</v>
      </c>
      <c r="AL472" s="77">
        <f t="shared" si="46"/>
        <v>0.20698554092808438</v>
      </c>
    </row>
    <row r="473" spans="4:38" x14ac:dyDescent="0.25">
      <c r="D473" s="2">
        <v>4.55</v>
      </c>
      <c r="E473" s="4"/>
      <c r="X473" s="71">
        <v>4.6799999999999802</v>
      </c>
      <c r="Y473" s="52">
        <f t="shared" si="47"/>
        <v>-0.27666666666666651</v>
      </c>
      <c r="Z473" s="71">
        <f t="shared" si="43"/>
        <v>0.93828188858897288</v>
      </c>
      <c r="AA473" s="45"/>
      <c r="AB473" s="74">
        <v>4.6799999999999802</v>
      </c>
      <c r="AC473" s="75">
        <v>0</v>
      </c>
      <c r="AD473" s="74">
        <f t="shared" si="44"/>
        <v>1</v>
      </c>
      <c r="AE473" s="45"/>
      <c r="AF473" s="76">
        <v>4.6799999999999802</v>
      </c>
      <c r="AG473" s="52">
        <f t="shared" si="48"/>
        <v>-13.840299956639793</v>
      </c>
      <c r="AH473" s="76">
        <f t="shared" si="45"/>
        <v>4.1301897478859102E-2</v>
      </c>
      <c r="AJ473" s="77">
        <v>4.6799999999999802</v>
      </c>
      <c r="AK473" s="52">
        <f t="shared" si="49"/>
        <v>-6.8505999132796056</v>
      </c>
      <c r="AL473" s="77">
        <f t="shared" si="46"/>
        <v>0.20650948739429553</v>
      </c>
    </row>
    <row r="474" spans="4:38" x14ac:dyDescent="0.25">
      <c r="D474" s="5">
        <v>4.5599999999999996</v>
      </c>
      <c r="E474" s="4"/>
      <c r="X474" s="71">
        <v>4.68999999999998</v>
      </c>
      <c r="Y474" s="52">
        <f t="shared" si="47"/>
        <v>-0.27999999999999986</v>
      </c>
      <c r="Z474" s="71">
        <f t="shared" si="43"/>
        <v>0.93756200692588032</v>
      </c>
      <c r="AA474" s="45"/>
      <c r="AB474" s="74">
        <v>4.68999999999998</v>
      </c>
      <c r="AC474" s="75">
        <v>0</v>
      </c>
      <c r="AD474" s="74">
        <f t="shared" si="44"/>
        <v>1</v>
      </c>
      <c r="AE474" s="45"/>
      <c r="AF474" s="76">
        <v>4.68999999999998</v>
      </c>
      <c r="AG474" s="52">
        <f t="shared" si="48"/>
        <v>-13.850299956639793</v>
      </c>
      <c r="AH474" s="76">
        <f t="shared" si="45"/>
        <v>4.1206905750650273E-2</v>
      </c>
      <c r="AJ474" s="77">
        <v>4.68999999999998</v>
      </c>
      <c r="AK474" s="52">
        <f t="shared" si="49"/>
        <v>-6.8605999132796054</v>
      </c>
      <c r="AL474" s="77">
        <f t="shared" si="46"/>
        <v>0.2060345287532514</v>
      </c>
    </row>
    <row r="475" spans="4:38" x14ac:dyDescent="0.25">
      <c r="D475" s="2">
        <v>4.57</v>
      </c>
      <c r="E475" s="4"/>
      <c r="X475" s="71">
        <v>4.6999999999999797</v>
      </c>
      <c r="Y475" s="52">
        <f t="shared" si="47"/>
        <v>-0.28333333333333321</v>
      </c>
      <c r="Z475" s="71">
        <f t="shared" si="43"/>
        <v>0.9368426775803963</v>
      </c>
      <c r="AA475" s="45"/>
      <c r="AB475" s="74">
        <v>4.6999999999999797</v>
      </c>
      <c r="AC475" s="75">
        <v>0</v>
      </c>
      <c r="AD475" s="74">
        <f t="shared" si="44"/>
        <v>1</v>
      </c>
      <c r="AE475" s="45"/>
      <c r="AF475" s="76">
        <v>4.6999999999999797</v>
      </c>
      <c r="AG475" s="52">
        <f t="shared" si="48"/>
        <v>-13.860299956639793</v>
      </c>
      <c r="AH475" s="76">
        <f t="shared" si="45"/>
        <v>4.1112132497353723E-2</v>
      </c>
      <c r="AJ475" s="77">
        <v>4.6999999999999797</v>
      </c>
      <c r="AK475" s="52">
        <f t="shared" si="49"/>
        <v>-6.8705999132796052</v>
      </c>
      <c r="AL475" s="77">
        <f t="shared" si="46"/>
        <v>0.20556066248676863</v>
      </c>
    </row>
    <row r="476" spans="4:38" x14ac:dyDescent="0.25">
      <c r="D476" s="5">
        <v>4.58</v>
      </c>
      <c r="E476" s="4"/>
      <c r="X476" s="71">
        <v>4.7099999999999804</v>
      </c>
      <c r="Y476" s="52">
        <f t="shared" si="47"/>
        <v>-0.28666666666666657</v>
      </c>
      <c r="Z476" s="71">
        <f t="shared" si="43"/>
        <v>0.93612390012876401</v>
      </c>
      <c r="AA476" s="45"/>
      <c r="AB476" s="74">
        <v>4.7099999999999804</v>
      </c>
      <c r="AC476" s="75">
        <v>0</v>
      </c>
      <c r="AD476" s="74">
        <f t="shared" si="44"/>
        <v>1</v>
      </c>
      <c r="AE476" s="45"/>
      <c r="AF476" s="76">
        <v>4.7099999999999804</v>
      </c>
      <c r="AG476" s="52">
        <f t="shared" si="48"/>
        <v>-13.870299956639792</v>
      </c>
      <c r="AH476" s="76">
        <f t="shared" si="45"/>
        <v>4.1017577216491068E-2</v>
      </c>
      <c r="AJ476" s="77">
        <v>4.7099999999999804</v>
      </c>
      <c r="AK476" s="52">
        <f t="shared" si="49"/>
        <v>-6.880599913279605</v>
      </c>
      <c r="AL476" s="77">
        <f t="shared" si="46"/>
        <v>0.20508788608245543</v>
      </c>
    </row>
    <row r="477" spans="4:38" x14ac:dyDescent="0.25">
      <c r="D477" s="2">
        <v>4.59</v>
      </c>
      <c r="E477" s="4"/>
      <c r="X477" s="71">
        <v>4.7199999999999802</v>
      </c>
      <c r="Y477" s="52">
        <f t="shared" si="47"/>
        <v>-0.28999999999999992</v>
      </c>
      <c r="Z477" s="71">
        <f t="shared" si="43"/>
        <v>0.93540567414755182</v>
      </c>
      <c r="AA477" s="45"/>
      <c r="AB477" s="74">
        <v>4.7199999999999802</v>
      </c>
      <c r="AC477" s="75">
        <v>0</v>
      </c>
      <c r="AD477" s="74">
        <f t="shared" si="44"/>
        <v>1</v>
      </c>
      <c r="AE477" s="45"/>
      <c r="AF477" s="76">
        <v>4.7199999999999802</v>
      </c>
      <c r="AG477" s="52">
        <f t="shared" si="48"/>
        <v>-13.880299956639792</v>
      </c>
      <c r="AH477" s="76">
        <f t="shared" si="45"/>
        <v>4.0923239406739677E-2</v>
      </c>
      <c r="AJ477" s="77">
        <v>4.7199999999999802</v>
      </c>
      <c r="AK477" s="52">
        <f t="shared" si="49"/>
        <v>-6.8905999132796047</v>
      </c>
      <c r="AL477" s="77">
        <f t="shared" si="46"/>
        <v>0.20461619703369835</v>
      </c>
    </row>
    <row r="478" spans="4:38" x14ac:dyDescent="0.25">
      <c r="D478" s="5">
        <v>4.5999999999999996</v>
      </c>
      <c r="E478" s="4"/>
      <c r="X478" s="71">
        <v>4.72999999999998</v>
      </c>
      <c r="Y478" s="52">
        <f t="shared" si="47"/>
        <v>-0.29333333333333328</v>
      </c>
      <c r="Z478" s="71">
        <f t="shared" si="43"/>
        <v>0.93468799921365309</v>
      </c>
      <c r="AA478" s="45"/>
      <c r="AB478" s="74">
        <v>4.72999999999998</v>
      </c>
      <c r="AC478" s="75">
        <v>0</v>
      </c>
      <c r="AD478" s="74">
        <f t="shared" si="44"/>
        <v>1</v>
      </c>
      <c r="AE478" s="45"/>
      <c r="AF478" s="76">
        <v>4.72999999999998</v>
      </c>
      <c r="AG478" s="52">
        <f t="shared" si="48"/>
        <v>-13.890299956639792</v>
      </c>
      <c r="AH478" s="76">
        <f t="shared" si="45"/>
        <v>4.0829118567929812E-2</v>
      </c>
      <c r="AJ478" s="77">
        <v>4.72999999999998</v>
      </c>
      <c r="AK478" s="52">
        <f t="shared" si="49"/>
        <v>-6.9005999132796045</v>
      </c>
      <c r="AL478" s="77">
        <f t="shared" si="46"/>
        <v>0.20414559283964898</v>
      </c>
    </row>
    <row r="479" spans="4:38" x14ac:dyDescent="0.25">
      <c r="D479" s="2">
        <v>4.6100000000000003</v>
      </c>
      <c r="E479" s="4"/>
      <c r="X479" s="71">
        <v>4.7399999999999798</v>
      </c>
      <c r="Y479" s="52">
        <f t="shared" si="47"/>
        <v>-0.29666666666666663</v>
      </c>
      <c r="Z479" s="71">
        <f t="shared" si="43"/>
        <v>0.93397087490428532</v>
      </c>
      <c r="AA479" s="45"/>
      <c r="AB479" s="74">
        <v>4.7399999999999798</v>
      </c>
      <c r="AC479" s="75">
        <v>0</v>
      </c>
      <c r="AD479" s="74">
        <f t="shared" si="44"/>
        <v>1</v>
      </c>
      <c r="AE479" s="45"/>
      <c r="AF479" s="76">
        <v>4.7399999999999798</v>
      </c>
      <c r="AG479" s="52">
        <f t="shared" si="48"/>
        <v>-13.900299956639792</v>
      </c>
      <c r="AH479" s="76">
        <f t="shared" si="45"/>
        <v>4.0735214201042154E-2</v>
      </c>
      <c r="AJ479" s="77">
        <v>4.7399999999999798</v>
      </c>
      <c r="AK479" s="52">
        <f t="shared" si="49"/>
        <v>-6.9105999132796043</v>
      </c>
      <c r="AL479" s="77">
        <f t="shared" si="46"/>
        <v>0.20367607100521073</v>
      </c>
    </row>
    <row r="480" spans="4:38" x14ac:dyDescent="0.25">
      <c r="D480" s="5">
        <v>4.62</v>
      </c>
      <c r="E480" s="4"/>
      <c r="X480" s="71">
        <v>4.7499999999999796</v>
      </c>
      <c r="Y480" s="52">
        <f t="shared" si="47"/>
        <v>-0.3</v>
      </c>
      <c r="Z480" s="71">
        <f t="shared" si="43"/>
        <v>0.93325430079699101</v>
      </c>
      <c r="AA480" s="45"/>
      <c r="AB480" s="74">
        <v>4.7499999999999796</v>
      </c>
      <c r="AC480" s="75">
        <v>0</v>
      </c>
      <c r="AD480" s="74">
        <f t="shared" si="44"/>
        <v>1</v>
      </c>
      <c r="AE480" s="45"/>
      <c r="AF480" s="76">
        <v>4.7499999999999796</v>
      </c>
      <c r="AG480" s="52">
        <f t="shared" si="48"/>
        <v>-13.910299956639792</v>
      </c>
      <c r="AH480" s="76">
        <f t="shared" si="45"/>
        <v>4.0641525808205146E-2</v>
      </c>
      <c r="AJ480" s="77">
        <v>4.7499999999999796</v>
      </c>
      <c r="AK480" s="52">
        <f t="shared" si="49"/>
        <v>-6.9205999132796041</v>
      </c>
      <c r="AL480" s="77">
        <f t="shared" si="46"/>
        <v>0.20320762904102571</v>
      </c>
    </row>
    <row r="481" spans="4:38" x14ac:dyDescent="0.25">
      <c r="D481" s="2">
        <v>4.63</v>
      </c>
      <c r="E481" s="4"/>
      <c r="X481" s="71">
        <v>4.7599999999999802</v>
      </c>
      <c r="Y481" s="52">
        <f t="shared" si="47"/>
        <v>-0.30333333333333334</v>
      </c>
      <c r="Z481" s="71">
        <f t="shared" si="43"/>
        <v>0.93253827646963627</v>
      </c>
      <c r="AA481" s="45"/>
      <c r="AB481" s="74">
        <v>4.7599999999999802</v>
      </c>
      <c r="AC481" s="75">
        <v>0</v>
      </c>
      <c r="AD481" s="74">
        <f t="shared" si="44"/>
        <v>1</v>
      </c>
      <c r="AE481" s="45"/>
      <c r="AF481" s="76">
        <v>4.7599999999999802</v>
      </c>
      <c r="AG481" s="52">
        <f t="shared" si="48"/>
        <v>-13.920299956639791</v>
      </c>
      <c r="AH481" s="76">
        <f t="shared" si="45"/>
        <v>4.0548052892692213E-2</v>
      </c>
      <c r="AJ481" s="77">
        <v>4.7599999999999802</v>
      </c>
      <c r="AK481" s="52">
        <f t="shared" si="49"/>
        <v>-6.9305999132796039</v>
      </c>
      <c r="AL481" s="77">
        <f t="shared" si="46"/>
        <v>0.20274026446346108</v>
      </c>
    </row>
    <row r="482" spans="4:38" x14ac:dyDescent="0.25">
      <c r="D482" s="5">
        <v>4.6399999999999997</v>
      </c>
      <c r="E482" s="4"/>
      <c r="X482" s="71">
        <v>4.76999999999998</v>
      </c>
      <c r="Y482" s="52">
        <f t="shared" si="47"/>
        <v>-0.3066666666666667</v>
      </c>
      <c r="Z482" s="71">
        <f t="shared" si="43"/>
        <v>0.93182280150041141</v>
      </c>
      <c r="AA482" s="45"/>
      <c r="AB482" s="74">
        <v>4.76999999999998</v>
      </c>
      <c r="AC482" s="75">
        <v>0</v>
      </c>
      <c r="AD482" s="74">
        <f t="shared" si="44"/>
        <v>1</v>
      </c>
      <c r="AE482" s="45"/>
      <c r="AF482" s="76">
        <v>4.76999999999998</v>
      </c>
      <c r="AG482" s="52">
        <f t="shared" si="48"/>
        <v>-13.930299956639791</v>
      </c>
      <c r="AH482" s="76">
        <f t="shared" si="45"/>
        <v>4.0454794958919293E-2</v>
      </c>
      <c r="AJ482" s="77">
        <v>4.76999999999998</v>
      </c>
      <c r="AK482" s="52">
        <f t="shared" si="49"/>
        <v>-6.9405999132796037</v>
      </c>
      <c r="AL482" s="77">
        <f t="shared" si="46"/>
        <v>0.20227397479459649</v>
      </c>
    </row>
    <row r="483" spans="4:38" x14ac:dyDescent="0.25">
      <c r="D483" s="2">
        <v>4.6500000000000004</v>
      </c>
      <c r="E483" s="4"/>
      <c r="X483" s="71">
        <v>4.7799999999999798</v>
      </c>
      <c r="Y483" s="52">
        <f t="shared" si="47"/>
        <v>-0.31000000000000005</v>
      </c>
      <c r="Z483" s="71">
        <f t="shared" si="43"/>
        <v>0.93110787546783025</v>
      </c>
      <c r="AA483" s="45"/>
      <c r="AB483" s="74">
        <v>4.7799999999999798</v>
      </c>
      <c r="AC483" s="75">
        <v>0</v>
      </c>
      <c r="AD483" s="74">
        <f t="shared" si="44"/>
        <v>1</v>
      </c>
      <c r="AE483" s="45"/>
      <c r="AF483" s="76">
        <v>4.7799999999999798</v>
      </c>
      <c r="AG483" s="52">
        <f t="shared" si="48"/>
        <v>-13.940299956639791</v>
      </c>
      <c r="AH483" s="76">
        <f t="shared" si="45"/>
        <v>4.0361751512442097E-2</v>
      </c>
      <c r="AJ483" s="77">
        <v>4.7799999999999798</v>
      </c>
      <c r="AK483" s="52">
        <f t="shared" si="49"/>
        <v>-6.9505999132796035</v>
      </c>
      <c r="AL483" s="77">
        <f t="shared" si="46"/>
        <v>0.20180875756221048</v>
      </c>
    </row>
    <row r="484" spans="4:38" x14ac:dyDescent="0.25">
      <c r="D484" s="5">
        <v>4.66</v>
      </c>
      <c r="E484" s="4"/>
      <c r="X484" s="71">
        <v>4.7899999999999796</v>
      </c>
      <c r="Y484" s="52">
        <f t="shared" si="47"/>
        <v>-0.31333333333333341</v>
      </c>
      <c r="Z484" s="71">
        <f t="shared" si="43"/>
        <v>0.93039349795073012</v>
      </c>
      <c r="AA484" s="45"/>
      <c r="AB484" s="74">
        <v>4.7899999999999796</v>
      </c>
      <c r="AC484" s="75">
        <v>0</v>
      </c>
      <c r="AD484" s="74">
        <f t="shared" si="44"/>
        <v>1</v>
      </c>
      <c r="AE484" s="45"/>
      <c r="AF484" s="76">
        <v>4.7899999999999796</v>
      </c>
      <c r="AG484" s="52">
        <f t="shared" si="48"/>
        <v>-13.950299956639791</v>
      </c>
      <c r="AH484" s="76">
        <f t="shared" si="45"/>
        <v>4.0268922059953506E-2</v>
      </c>
      <c r="AJ484" s="77">
        <v>4.7899999999999796</v>
      </c>
      <c r="AK484" s="52">
        <f t="shared" si="49"/>
        <v>-6.9605999132796033</v>
      </c>
      <c r="AL484" s="77">
        <f t="shared" si="46"/>
        <v>0.20134461029976755</v>
      </c>
    </row>
    <row r="485" spans="4:38" x14ac:dyDescent="0.25">
      <c r="D485" s="2">
        <v>4.67</v>
      </c>
      <c r="E485" s="4"/>
      <c r="X485" s="71">
        <v>4.7999999999999803</v>
      </c>
      <c r="Y485" s="52">
        <f t="shared" si="47"/>
        <v>-0.31666666666666676</v>
      </c>
      <c r="Z485" s="71">
        <f t="shared" si="43"/>
        <v>0.92967966852827089</v>
      </c>
      <c r="AA485" s="45"/>
      <c r="AB485" s="74">
        <v>4.7999999999999803</v>
      </c>
      <c r="AC485" s="75">
        <v>0</v>
      </c>
      <c r="AD485" s="74">
        <f t="shared" si="44"/>
        <v>1</v>
      </c>
      <c r="AE485" s="45"/>
      <c r="AF485" s="76">
        <v>4.7999999999999803</v>
      </c>
      <c r="AG485" s="52">
        <f t="shared" si="48"/>
        <v>-13.960299956639791</v>
      </c>
      <c r="AH485" s="76">
        <f t="shared" si="45"/>
        <v>4.0176306109281044E-2</v>
      </c>
      <c r="AJ485" s="77">
        <v>4.7999999999999803</v>
      </c>
      <c r="AK485" s="52">
        <f t="shared" si="49"/>
        <v>-6.970599913279603</v>
      </c>
      <c r="AL485" s="77">
        <f t="shared" si="46"/>
        <v>0.20088153054640526</v>
      </c>
    </row>
    <row r="486" spans="4:38" x14ac:dyDescent="0.25">
      <c r="D486" s="5">
        <v>4.68</v>
      </c>
      <c r="E486" s="4"/>
      <c r="X486" s="71">
        <v>4.8099999999999801</v>
      </c>
      <c r="Y486" s="52">
        <f t="shared" si="47"/>
        <v>-0.32000000000000012</v>
      </c>
      <c r="Z486" s="71">
        <f t="shared" si="43"/>
        <v>0.92896638677993626</v>
      </c>
      <c r="AA486" s="45"/>
      <c r="AB486" s="74">
        <v>4.8099999999999801</v>
      </c>
      <c r="AC486" s="75">
        <v>0</v>
      </c>
      <c r="AD486" s="74">
        <f t="shared" si="44"/>
        <v>1</v>
      </c>
      <c r="AE486" s="45"/>
      <c r="AF486" s="76">
        <v>4.8099999999999801</v>
      </c>
      <c r="AG486" s="52">
        <f t="shared" si="48"/>
        <v>-13.97029995663979</v>
      </c>
      <c r="AH486" s="76">
        <f t="shared" si="45"/>
        <v>4.0083903169384129E-2</v>
      </c>
      <c r="AJ486" s="77">
        <v>4.8099999999999801</v>
      </c>
      <c r="AK486" s="52">
        <f t="shared" si="49"/>
        <v>-6.9805999132796028</v>
      </c>
      <c r="AL486" s="77">
        <f t="shared" si="46"/>
        <v>0.20041951584692069</v>
      </c>
    </row>
    <row r="487" spans="4:38" x14ac:dyDescent="0.25">
      <c r="D487" s="2">
        <v>4.6900000000000004</v>
      </c>
      <c r="E487" s="4"/>
      <c r="X487" s="71">
        <v>4.8199999999999799</v>
      </c>
      <c r="Y487" s="52">
        <f t="shared" si="47"/>
        <v>-0.32333333333333347</v>
      </c>
      <c r="Z487" s="71">
        <f t="shared" si="43"/>
        <v>0.92825365228553203</v>
      </c>
      <c r="AA487" s="45"/>
      <c r="AB487" s="74">
        <v>4.8199999999999799</v>
      </c>
      <c r="AC487" s="75">
        <v>0</v>
      </c>
      <c r="AD487" s="74">
        <f t="shared" si="44"/>
        <v>1</v>
      </c>
      <c r="AE487" s="45"/>
      <c r="AF487" s="76">
        <v>4.8199999999999799</v>
      </c>
      <c r="AG487" s="52">
        <f t="shared" si="48"/>
        <v>-13.98029995663979</v>
      </c>
      <c r="AH487" s="76">
        <f t="shared" si="45"/>
        <v>3.9991712750351599E-2</v>
      </c>
      <c r="AJ487" s="77">
        <v>4.8199999999999799</v>
      </c>
      <c r="AK487" s="52">
        <f t="shared" si="49"/>
        <v>-6.9905999132796026</v>
      </c>
      <c r="AL487" s="77">
        <f t="shared" si="46"/>
        <v>0.19995856375175802</v>
      </c>
    </row>
    <row r="488" spans="4:38" x14ac:dyDescent="0.25">
      <c r="D488" s="5">
        <v>4.7</v>
      </c>
      <c r="E488" s="4"/>
      <c r="X488" s="71">
        <v>4.8299999999999796</v>
      </c>
      <c r="Y488" s="52">
        <f t="shared" si="47"/>
        <v>-0.32666666666666683</v>
      </c>
      <c r="Z488" s="71">
        <f t="shared" si="43"/>
        <v>0.92754146462518616</v>
      </c>
      <c r="AA488" s="45"/>
      <c r="AB488" s="74">
        <v>4.8299999999999796</v>
      </c>
      <c r="AC488" s="75">
        <v>0</v>
      </c>
      <c r="AD488" s="74">
        <f t="shared" si="44"/>
        <v>1</v>
      </c>
      <c r="AE488" s="45"/>
      <c r="AF488" s="76">
        <v>4.8299999999999796</v>
      </c>
      <c r="AG488" s="52">
        <f t="shared" si="48"/>
        <v>-13.99029995663979</v>
      </c>
      <c r="AH488" s="76">
        <f t="shared" si="45"/>
        <v>3.9899734363399032E-2</v>
      </c>
      <c r="AJ488" s="77">
        <v>4.8299999999999796</v>
      </c>
      <c r="AK488" s="52">
        <f t="shared" si="49"/>
        <v>-7.0005999132796024</v>
      </c>
      <c r="AL488" s="77">
        <f t="shared" si="46"/>
        <v>0.19949867181699513</v>
      </c>
    </row>
    <row r="489" spans="4:38" x14ac:dyDescent="0.25">
      <c r="D489" s="2">
        <v>4.71</v>
      </c>
      <c r="E489" s="4"/>
      <c r="X489" s="71">
        <v>4.8399999999999803</v>
      </c>
      <c r="Y489" s="52">
        <f t="shared" si="47"/>
        <v>-0.33000000000000018</v>
      </c>
      <c r="Z489" s="71">
        <f t="shared" si="43"/>
        <v>0.92682982337934927</v>
      </c>
      <c r="AA489" s="45"/>
      <c r="AB489" s="74">
        <v>4.8399999999999803</v>
      </c>
      <c r="AC489" s="75">
        <v>0</v>
      </c>
      <c r="AD489" s="74">
        <f t="shared" si="44"/>
        <v>1</v>
      </c>
      <c r="AE489" s="45"/>
      <c r="AF489" s="76">
        <v>4.8399999999999803</v>
      </c>
      <c r="AG489" s="52">
        <f t="shared" si="48"/>
        <v>-14.00029995663979</v>
      </c>
      <c r="AH489" s="76">
        <f t="shared" si="45"/>
        <v>3.9807967520866135E-2</v>
      </c>
      <c r="AJ489" s="77">
        <v>4.8399999999999803</v>
      </c>
      <c r="AK489" s="52">
        <f t="shared" si="49"/>
        <v>-7.0105999132796022</v>
      </c>
      <c r="AL489" s="77">
        <f t="shared" si="46"/>
        <v>0.19903983760433064</v>
      </c>
    </row>
    <row r="490" spans="4:38" x14ac:dyDescent="0.25">
      <c r="D490" s="5">
        <v>4.72</v>
      </c>
      <c r="E490" s="4"/>
      <c r="X490" s="71">
        <v>4.8499999999999801</v>
      </c>
      <c r="Y490" s="52">
        <f t="shared" si="47"/>
        <v>-0.33333333333333354</v>
      </c>
      <c r="Z490" s="71">
        <f t="shared" si="43"/>
        <v>0.92611872812879348</v>
      </c>
      <c r="AA490" s="45"/>
      <c r="AB490" s="74">
        <v>4.8499999999999801</v>
      </c>
      <c r="AC490" s="75">
        <v>0</v>
      </c>
      <c r="AD490" s="74">
        <f t="shared" si="44"/>
        <v>1</v>
      </c>
      <c r="AE490" s="45"/>
      <c r="AF490" s="76">
        <v>4.8499999999999801</v>
      </c>
      <c r="AG490" s="52">
        <f t="shared" si="48"/>
        <v>-14.010299956639789</v>
      </c>
      <c r="AH490" s="76">
        <f t="shared" si="45"/>
        <v>3.9716411736214277E-2</v>
      </c>
      <c r="AJ490" s="77">
        <v>4.8499999999999801</v>
      </c>
      <c r="AK490" s="52">
        <f t="shared" si="49"/>
        <v>-7.020599913279602</v>
      </c>
      <c r="AL490" s="77">
        <f t="shared" si="46"/>
        <v>0.19858205868107137</v>
      </c>
    </row>
    <row r="491" spans="4:38" x14ac:dyDescent="0.25">
      <c r="D491" s="2">
        <v>4.7300000000000004</v>
      </c>
      <c r="E491" s="4"/>
      <c r="X491" s="71">
        <v>4.8599999999999799</v>
      </c>
      <c r="Y491" s="52">
        <f t="shared" si="47"/>
        <v>-0.33666666666666689</v>
      </c>
      <c r="Z491" s="71">
        <f t="shared" si="43"/>
        <v>0.92540817845461265</v>
      </c>
      <c r="AA491" s="45"/>
      <c r="AB491" s="74">
        <v>4.8599999999999799</v>
      </c>
      <c r="AC491" s="75">
        <v>0</v>
      </c>
      <c r="AD491" s="74">
        <f t="shared" si="44"/>
        <v>1</v>
      </c>
      <c r="AE491" s="45"/>
      <c r="AF491" s="76">
        <v>4.8599999999999799</v>
      </c>
      <c r="AG491" s="52">
        <f t="shared" si="48"/>
        <v>-14.020299956639789</v>
      </c>
      <c r="AH491" s="76">
        <f t="shared" si="45"/>
        <v>3.9625066524023776E-2</v>
      </c>
      <c r="AJ491" s="77">
        <v>4.8599999999999799</v>
      </c>
      <c r="AK491" s="52">
        <f t="shared" si="49"/>
        <v>-7.0305999132796018</v>
      </c>
      <c r="AL491" s="77">
        <f t="shared" si="46"/>
        <v>0.19812533262011892</v>
      </c>
    </row>
    <row r="492" spans="4:38" x14ac:dyDescent="0.25">
      <c r="D492" s="5">
        <v>4.74</v>
      </c>
      <c r="E492" s="4"/>
      <c r="X492" s="71">
        <v>4.8699999999999797</v>
      </c>
      <c r="Y492" s="52">
        <f t="shared" si="47"/>
        <v>-0.34000000000000025</v>
      </c>
      <c r="Z492" s="71">
        <f t="shared" si="43"/>
        <v>0.92469817393822251</v>
      </c>
      <c r="AA492" s="45"/>
      <c r="AB492" s="74">
        <v>4.8699999999999797</v>
      </c>
      <c r="AC492" s="75">
        <v>0</v>
      </c>
      <c r="AD492" s="74">
        <f t="shared" si="44"/>
        <v>1</v>
      </c>
      <c r="AE492" s="45"/>
      <c r="AF492" s="76">
        <v>4.8699999999999797</v>
      </c>
      <c r="AG492" s="52">
        <f t="shared" si="48"/>
        <v>-14.030299956639789</v>
      </c>
      <c r="AH492" s="76">
        <f t="shared" si="45"/>
        <v>3.9533931399991458E-2</v>
      </c>
      <c r="AJ492" s="77">
        <v>4.8699999999999797</v>
      </c>
      <c r="AK492" s="52">
        <f t="shared" si="49"/>
        <v>-7.0405999132796016</v>
      </c>
      <c r="AL492" s="77">
        <f t="shared" si="46"/>
        <v>0.19766965699995726</v>
      </c>
    </row>
    <row r="493" spans="4:38" x14ac:dyDescent="0.25">
      <c r="D493" s="2">
        <v>4.75</v>
      </c>
      <c r="E493" s="4"/>
      <c r="X493" s="71">
        <v>4.8799999999999804</v>
      </c>
      <c r="Y493" s="52">
        <f t="shared" si="47"/>
        <v>-0.3433333333333336</v>
      </c>
      <c r="Z493" s="71">
        <f t="shared" si="43"/>
        <v>0.92398871416135908</v>
      </c>
      <c r="AA493" s="45"/>
      <c r="AB493" s="74">
        <v>4.8799999999999804</v>
      </c>
      <c r="AC493" s="75">
        <v>0</v>
      </c>
      <c r="AD493" s="74">
        <f t="shared" si="44"/>
        <v>1</v>
      </c>
      <c r="AE493" s="45"/>
      <c r="AF493" s="76">
        <v>4.8799999999999804</v>
      </c>
      <c r="AG493" s="52">
        <f t="shared" si="48"/>
        <v>-14.040299956639789</v>
      </c>
      <c r="AH493" s="76">
        <f t="shared" si="45"/>
        <v>3.9443005880927924E-2</v>
      </c>
      <c r="AJ493" s="77">
        <v>4.8799999999999804</v>
      </c>
      <c r="AK493" s="52">
        <f t="shared" si="49"/>
        <v>-7.0505999132796013</v>
      </c>
      <c r="AL493" s="77">
        <f t="shared" si="46"/>
        <v>0.19721502940463959</v>
      </c>
    </row>
    <row r="494" spans="4:38" x14ac:dyDescent="0.25">
      <c r="D494" s="5">
        <v>4.76</v>
      </c>
      <c r="E494" s="4"/>
      <c r="X494" s="71">
        <v>4.8899999999999801</v>
      </c>
      <c r="Y494" s="52">
        <f t="shared" si="47"/>
        <v>-0.34666666666666696</v>
      </c>
      <c r="Z494" s="71">
        <f t="shared" si="43"/>
        <v>0.92327979870608001</v>
      </c>
      <c r="AA494" s="45"/>
      <c r="AB494" s="74">
        <v>4.8899999999999801</v>
      </c>
      <c r="AC494" s="75">
        <v>0</v>
      </c>
      <c r="AD494" s="74">
        <f t="shared" si="44"/>
        <v>1</v>
      </c>
      <c r="AE494" s="45"/>
      <c r="AF494" s="76">
        <v>4.8899999999999801</v>
      </c>
      <c r="AG494" s="52">
        <f t="shared" si="48"/>
        <v>-14.050299956639789</v>
      </c>
      <c r="AH494" s="76">
        <f t="shared" si="45"/>
        <v>3.9352289484755124E-2</v>
      </c>
      <c r="AJ494" s="77">
        <v>4.8899999999999801</v>
      </c>
      <c r="AK494" s="52">
        <f t="shared" si="49"/>
        <v>-7.0605999132796011</v>
      </c>
      <c r="AL494" s="77">
        <f t="shared" si="46"/>
        <v>0.19676144742377569</v>
      </c>
    </row>
    <row r="495" spans="4:38" x14ac:dyDescent="0.25">
      <c r="D495" s="2">
        <v>4.7699999999999996</v>
      </c>
      <c r="E495" s="4"/>
      <c r="X495" s="71">
        <v>4.8999999999999799</v>
      </c>
      <c r="Y495" s="52">
        <f t="shared" si="47"/>
        <v>-0.35000000000000031</v>
      </c>
      <c r="Z495" s="71">
        <f t="shared" si="43"/>
        <v>0.92257142715476315</v>
      </c>
      <c r="AA495" s="45"/>
      <c r="AB495" s="74">
        <v>4.8999999999999799</v>
      </c>
      <c r="AC495" s="75">
        <v>0</v>
      </c>
      <c r="AD495" s="74">
        <f t="shared" si="44"/>
        <v>1</v>
      </c>
      <c r="AE495" s="45"/>
      <c r="AF495" s="76">
        <v>4.8999999999999799</v>
      </c>
      <c r="AG495" s="52">
        <f t="shared" si="48"/>
        <v>-14.060299956639788</v>
      </c>
      <c r="AH495" s="76">
        <f t="shared" si="45"/>
        <v>3.9261781730503792E-2</v>
      </c>
      <c r="AJ495" s="77">
        <v>4.8999999999999799</v>
      </c>
      <c r="AK495" s="52">
        <f t="shared" si="49"/>
        <v>-7.0705999132796009</v>
      </c>
      <c r="AL495" s="77">
        <f t="shared" si="46"/>
        <v>0.19630890865251899</v>
      </c>
    </row>
    <row r="496" spans="4:38" x14ac:dyDescent="0.25">
      <c r="D496" s="5">
        <v>4.78</v>
      </c>
      <c r="E496" s="4"/>
      <c r="X496" s="71">
        <v>4.9099999999999797</v>
      </c>
      <c r="Y496" s="52">
        <f t="shared" si="47"/>
        <v>-0.35333333333333367</v>
      </c>
      <c r="Z496" s="71">
        <f t="shared" si="43"/>
        <v>0.92186359909010696</v>
      </c>
      <c r="AA496" s="45"/>
      <c r="AB496" s="74">
        <v>4.9099999999999797</v>
      </c>
      <c r="AC496" s="75">
        <v>0</v>
      </c>
      <c r="AD496" s="74">
        <f t="shared" si="44"/>
        <v>1</v>
      </c>
      <c r="AE496" s="45"/>
      <c r="AF496" s="76">
        <v>4.9099999999999797</v>
      </c>
      <c r="AG496" s="52">
        <f t="shared" si="48"/>
        <v>-14.070299956639788</v>
      </c>
      <c r="AH496" s="76">
        <f t="shared" si="45"/>
        <v>3.917148213831078E-2</v>
      </c>
      <c r="AJ496" s="77">
        <v>4.9099999999999797</v>
      </c>
      <c r="AK496" s="52">
        <f t="shared" si="49"/>
        <v>-7.0805999132796007</v>
      </c>
      <c r="AL496" s="77">
        <f t="shared" si="46"/>
        <v>0.19585741069155396</v>
      </c>
    </row>
    <row r="497" spans="4:38" x14ac:dyDescent="0.25">
      <c r="D497" s="2">
        <v>4.79</v>
      </c>
      <c r="E497" s="4"/>
      <c r="X497" s="71">
        <v>4.9199999999999804</v>
      </c>
      <c r="Y497" s="52">
        <f t="shared" si="47"/>
        <v>-0.35666666666666702</v>
      </c>
      <c r="Z497" s="71">
        <f t="shared" si="43"/>
        <v>0.9211563140951301</v>
      </c>
      <c r="AA497" s="45"/>
      <c r="AB497" s="74">
        <v>4.9199999999999804</v>
      </c>
      <c r="AC497" s="75">
        <v>0</v>
      </c>
      <c r="AD497" s="74">
        <f t="shared" si="44"/>
        <v>1</v>
      </c>
      <c r="AE497" s="45"/>
      <c r="AF497" s="76">
        <v>4.9199999999999804</v>
      </c>
      <c r="AG497" s="52">
        <f t="shared" si="48"/>
        <v>-14.080299956639788</v>
      </c>
      <c r="AH497" s="76">
        <f t="shared" si="45"/>
        <v>3.9081390229416681E-2</v>
      </c>
      <c r="AJ497" s="77">
        <v>4.9199999999999804</v>
      </c>
      <c r="AK497" s="52">
        <f t="shared" si="49"/>
        <v>-7.0905999132796005</v>
      </c>
      <c r="AL497" s="77">
        <f t="shared" si="46"/>
        <v>0.19540695114708342</v>
      </c>
    </row>
    <row r="498" spans="4:38" x14ac:dyDescent="0.25">
      <c r="D498" s="5">
        <v>4.8</v>
      </c>
      <c r="E498" s="4"/>
      <c r="X498" s="71">
        <v>4.9299999999999802</v>
      </c>
      <c r="Y498" s="52">
        <f t="shared" si="47"/>
        <v>-0.36000000000000038</v>
      </c>
      <c r="Z498" s="71">
        <f t="shared" si="43"/>
        <v>0.92044957175317133</v>
      </c>
      <c r="AA498" s="45"/>
      <c r="AB498" s="74">
        <v>4.9299999999999802</v>
      </c>
      <c r="AC498" s="75">
        <v>0</v>
      </c>
      <c r="AD498" s="74">
        <f t="shared" si="44"/>
        <v>1</v>
      </c>
      <c r="AE498" s="45"/>
      <c r="AF498" s="76">
        <v>4.9299999999999802</v>
      </c>
      <c r="AG498" s="52">
        <f t="shared" si="48"/>
        <v>-14.090299956639788</v>
      </c>
      <c r="AH498" s="76">
        <f t="shared" si="45"/>
        <v>3.8991505526163144E-2</v>
      </c>
      <c r="AJ498" s="77">
        <v>4.9299999999999802</v>
      </c>
      <c r="AK498" s="52">
        <f t="shared" si="49"/>
        <v>-7.1005999132796003</v>
      </c>
      <c r="AL498" s="77">
        <f t="shared" si="46"/>
        <v>0.19495752763081567</v>
      </c>
    </row>
    <row r="499" spans="4:38" x14ac:dyDescent="0.25">
      <c r="D499" s="2">
        <v>4.8099999999999996</v>
      </c>
      <c r="E499" s="4"/>
      <c r="X499" s="71">
        <v>4.93999999999998</v>
      </c>
      <c r="Y499" s="52">
        <f t="shared" si="47"/>
        <v>-0.36333333333333373</v>
      </c>
      <c r="Z499" s="71">
        <f t="shared" si="43"/>
        <v>0.91974337164788833</v>
      </c>
      <c r="AA499" s="45"/>
      <c r="AB499" s="74">
        <v>4.93999999999998</v>
      </c>
      <c r="AC499" s="75">
        <v>0</v>
      </c>
      <c r="AD499" s="74">
        <f t="shared" si="44"/>
        <v>1</v>
      </c>
      <c r="AE499" s="45"/>
      <c r="AF499" s="76">
        <v>4.93999999999998</v>
      </c>
      <c r="AG499" s="52">
        <f t="shared" si="48"/>
        <v>-14.100299956639788</v>
      </c>
      <c r="AH499" s="76">
        <f t="shared" si="45"/>
        <v>3.8901827551990398E-2</v>
      </c>
      <c r="AJ499" s="77">
        <v>4.93999999999998</v>
      </c>
      <c r="AK499" s="52">
        <f t="shared" si="49"/>
        <v>-7.1105999132796001</v>
      </c>
      <c r="AL499" s="77">
        <f t="shared" si="46"/>
        <v>0.19450913775995202</v>
      </c>
    </row>
    <row r="500" spans="4:38" x14ac:dyDescent="0.25">
      <c r="D500" s="5">
        <v>4.82</v>
      </c>
      <c r="E500" s="4"/>
      <c r="X500" s="71">
        <v>4.9499999999999797</v>
      </c>
      <c r="Y500" s="52">
        <f t="shared" si="47"/>
        <v>-0.36666666666666708</v>
      </c>
      <c r="Z500" s="71">
        <f t="shared" si="43"/>
        <v>0.91903771336325935</v>
      </c>
      <c r="AA500" s="45"/>
      <c r="AB500" s="74">
        <v>4.9499999999999797</v>
      </c>
      <c r="AC500" s="75">
        <v>0</v>
      </c>
      <c r="AD500" s="74">
        <f t="shared" si="44"/>
        <v>1</v>
      </c>
      <c r="AE500" s="45"/>
      <c r="AF500" s="76">
        <v>4.9499999999999797</v>
      </c>
      <c r="AG500" s="52">
        <f t="shared" si="48"/>
        <v>-14.110299956639787</v>
      </c>
      <c r="AH500" s="76">
        <f t="shared" si="45"/>
        <v>3.881235583143481E-2</v>
      </c>
      <c r="AJ500" s="77">
        <v>4.9499999999999797</v>
      </c>
      <c r="AK500" s="52">
        <f t="shared" si="49"/>
        <v>-7.1205999132795998</v>
      </c>
      <c r="AL500" s="77">
        <f t="shared" si="46"/>
        <v>0.19406177915717399</v>
      </c>
    </row>
    <row r="501" spans="4:38" x14ac:dyDescent="0.25">
      <c r="D501" s="2">
        <v>4.83</v>
      </c>
      <c r="E501" s="4"/>
      <c r="X501" s="71">
        <v>4.9599999999999804</v>
      </c>
      <c r="Y501" s="52">
        <f t="shared" si="47"/>
        <v>-0.37000000000000044</v>
      </c>
      <c r="Z501" s="71">
        <f t="shared" si="43"/>
        <v>0.91833259648358079</v>
      </c>
      <c r="AA501" s="45"/>
      <c r="AB501" s="74">
        <v>4.9599999999999804</v>
      </c>
      <c r="AC501" s="75">
        <v>0</v>
      </c>
      <c r="AD501" s="74">
        <f t="shared" si="44"/>
        <v>1</v>
      </c>
      <c r="AE501" s="45"/>
      <c r="AF501" s="76">
        <v>4.9599999999999804</v>
      </c>
      <c r="AG501" s="52">
        <f t="shared" si="48"/>
        <v>-14.120299956639787</v>
      </c>
      <c r="AH501" s="76">
        <f t="shared" si="45"/>
        <v>3.8723089890126142E-2</v>
      </c>
      <c r="AJ501" s="77">
        <v>4.9599999999999804</v>
      </c>
      <c r="AK501" s="52">
        <f t="shared" si="49"/>
        <v>-7.1305999132795996</v>
      </c>
      <c r="AL501" s="77">
        <f t="shared" si="46"/>
        <v>0.19361544945063075</v>
      </c>
    </row>
    <row r="502" spans="4:38" x14ac:dyDescent="0.25">
      <c r="D502" s="5">
        <v>4.84</v>
      </c>
      <c r="E502" s="4"/>
      <c r="X502" s="71">
        <v>4.9699999999999802</v>
      </c>
      <c r="Y502" s="52">
        <f t="shared" si="47"/>
        <v>-0.37333333333333379</v>
      </c>
      <c r="Z502" s="71">
        <f t="shared" si="43"/>
        <v>0.9176280205934686</v>
      </c>
      <c r="AA502" s="45"/>
      <c r="AB502" s="74">
        <v>4.9699999999999802</v>
      </c>
      <c r="AC502" s="75">
        <v>0</v>
      </c>
      <c r="AD502" s="74">
        <f t="shared" si="44"/>
        <v>1</v>
      </c>
      <c r="AE502" s="45"/>
      <c r="AF502" s="76">
        <v>4.9699999999999802</v>
      </c>
      <c r="AG502" s="52">
        <f t="shared" si="48"/>
        <v>-14.130299956639787</v>
      </c>
      <c r="AH502" s="76">
        <f t="shared" si="45"/>
        <v>3.8634029254785332E-2</v>
      </c>
      <c r="AJ502" s="77">
        <v>4.9699999999999802</v>
      </c>
      <c r="AK502" s="52">
        <f t="shared" si="49"/>
        <v>-7.1405999132795994</v>
      </c>
      <c r="AL502" s="77">
        <f t="shared" si="46"/>
        <v>0.19317014627392662</v>
      </c>
    </row>
    <row r="503" spans="4:38" x14ac:dyDescent="0.25">
      <c r="D503" s="2">
        <v>4.8499999999999996</v>
      </c>
      <c r="E503" s="4"/>
      <c r="X503" s="71">
        <v>4.97999999999998</v>
      </c>
      <c r="Y503" s="52">
        <f t="shared" si="47"/>
        <v>-0.37666666666666715</v>
      </c>
      <c r="Z503" s="71">
        <f t="shared" si="43"/>
        <v>0.91692398527785723</v>
      </c>
      <c r="AA503" s="45"/>
      <c r="AB503" s="74">
        <v>4.97999999999998</v>
      </c>
      <c r="AC503" s="75">
        <v>0</v>
      </c>
      <c r="AD503" s="74">
        <f t="shared" si="44"/>
        <v>1</v>
      </c>
      <c r="AE503" s="45"/>
      <c r="AF503" s="76">
        <v>4.97999999999998</v>
      </c>
      <c r="AG503" s="52">
        <f t="shared" si="48"/>
        <v>-14.140299956639787</v>
      </c>
      <c r="AH503" s="76">
        <f t="shared" si="45"/>
        <v>3.8545173453221719E-2</v>
      </c>
      <c r="AJ503" s="77">
        <v>4.97999999999998</v>
      </c>
      <c r="AK503" s="52">
        <f t="shared" si="49"/>
        <v>-7.1505999132795992</v>
      </c>
      <c r="AL503" s="77">
        <f t="shared" si="46"/>
        <v>0.19272586726610855</v>
      </c>
    </row>
    <row r="504" spans="4:38" x14ac:dyDescent="0.25">
      <c r="D504" s="5">
        <v>4.8600000000000003</v>
      </c>
      <c r="E504" s="4"/>
      <c r="X504" s="71">
        <v>4.9899999999999798</v>
      </c>
      <c r="Y504" s="52">
        <f t="shared" si="47"/>
        <v>-0.3800000000000005</v>
      </c>
      <c r="Z504" s="71">
        <f t="shared" si="43"/>
        <v>0.91622049012199969</v>
      </c>
      <c r="AA504" s="45"/>
      <c r="AB504" s="74">
        <v>4.9899999999999798</v>
      </c>
      <c r="AC504" s="75">
        <v>0</v>
      </c>
      <c r="AD504" s="74">
        <f t="shared" si="44"/>
        <v>1</v>
      </c>
      <c r="AE504" s="45"/>
      <c r="AF504" s="76">
        <v>4.9899999999999798</v>
      </c>
      <c r="AG504" s="52">
        <f t="shared" si="48"/>
        <v>-14.150299956639786</v>
      </c>
      <c r="AH504" s="76">
        <f t="shared" si="45"/>
        <v>3.8456522014330696E-2</v>
      </c>
      <c r="AJ504" s="77">
        <v>4.9899999999999798</v>
      </c>
      <c r="AK504" s="52">
        <f t="shared" si="49"/>
        <v>-7.160599913279599</v>
      </c>
      <c r="AL504" s="77">
        <f t="shared" si="46"/>
        <v>0.19228261007165343</v>
      </c>
    </row>
    <row r="505" spans="4:38" x14ac:dyDescent="0.25">
      <c r="D505" s="2">
        <v>4.87</v>
      </c>
      <c r="E505" s="4"/>
      <c r="X505" s="71">
        <v>4.9999999999999796</v>
      </c>
      <c r="Y505" s="52">
        <f t="shared" si="47"/>
        <v>-0.38333333333333386</v>
      </c>
      <c r="Z505" s="71">
        <f t="shared" si="43"/>
        <v>0.91551753471146691</v>
      </c>
      <c r="AA505" s="45"/>
      <c r="AB505" s="74">
        <v>4.9999999999999796</v>
      </c>
      <c r="AC505" s="75">
        <v>0</v>
      </c>
      <c r="AD505" s="74">
        <f t="shared" si="44"/>
        <v>1</v>
      </c>
      <c r="AE505" s="45"/>
      <c r="AF505" s="76">
        <v>4.9999999999999796</v>
      </c>
      <c r="AG505" s="52">
        <f t="shared" si="48"/>
        <v>-14.160299956639786</v>
      </c>
      <c r="AH505" s="76">
        <f t="shared" si="45"/>
        <v>3.8368074468091165E-2</v>
      </c>
      <c r="AJ505" s="77">
        <v>4.9999999999999796</v>
      </c>
      <c r="AK505" s="52">
        <f t="shared" si="49"/>
        <v>-7.1705999132795988</v>
      </c>
      <c r="AL505" s="77">
        <f t="shared" si="46"/>
        <v>0.19184037234045587</v>
      </c>
    </row>
    <row r="506" spans="4:38" x14ac:dyDescent="0.25">
      <c r="D506" s="5">
        <v>4.88</v>
      </c>
      <c r="E506" s="4"/>
      <c r="X506" s="71">
        <v>5.0099999999999802</v>
      </c>
      <c r="Y506" s="52">
        <f t="shared" si="47"/>
        <v>-0.38666666666666721</v>
      </c>
      <c r="Z506" s="71">
        <f t="shared" si="43"/>
        <v>0.91481511863214815</v>
      </c>
      <c r="AA506" s="45"/>
      <c r="AB506" s="74">
        <v>5.0099999999999802</v>
      </c>
      <c r="AC506" s="75">
        <v>0</v>
      </c>
      <c r="AD506" s="74">
        <f t="shared" si="44"/>
        <v>1</v>
      </c>
      <c r="AE506" s="45"/>
      <c r="AF506" s="76">
        <v>5.0099999999999802</v>
      </c>
      <c r="AG506" s="52">
        <f t="shared" si="48"/>
        <v>-14.170299956639786</v>
      </c>
      <c r="AH506" s="76">
        <f t="shared" si="45"/>
        <v>3.8279830345563023E-2</v>
      </c>
      <c r="AJ506" s="77">
        <v>5.0099999999999802</v>
      </c>
      <c r="AK506" s="52">
        <f t="shared" si="49"/>
        <v>-7.1805999132795986</v>
      </c>
      <c r="AL506" s="77">
        <f t="shared" si="46"/>
        <v>0.19139915172781519</v>
      </c>
    </row>
    <row r="507" spans="4:38" x14ac:dyDescent="0.25">
      <c r="D507" s="2">
        <v>4.8899999999999997</v>
      </c>
      <c r="E507" s="4"/>
      <c r="X507" s="71">
        <v>5.01999999999998</v>
      </c>
      <c r="Y507" s="52">
        <f t="shared" si="47"/>
        <v>-0.39000000000000057</v>
      </c>
      <c r="Z507" s="71">
        <f t="shared" si="43"/>
        <v>0.91411324147025019</v>
      </c>
      <c r="AA507" s="45"/>
      <c r="AB507" s="74">
        <v>5.01999999999998</v>
      </c>
      <c r="AC507" s="75">
        <v>0</v>
      </c>
      <c r="AD507" s="74">
        <f t="shared" si="44"/>
        <v>1</v>
      </c>
      <c r="AE507" s="45"/>
      <c r="AF507" s="76">
        <v>5.01999999999998</v>
      </c>
      <c r="AG507" s="52">
        <f t="shared" si="48"/>
        <v>-14.180299956639786</v>
      </c>
      <c r="AH507" s="76">
        <f t="shared" si="45"/>
        <v>3.8191789178884751E-2</v>
      </c>
      <c r="AJ507" s="77">
        <v>5.01999999999998</v>
      </c>
      <c r="AK507" s="52">
        <f t="shared" si="49"/>
        <v>-7.1905999132795984</v>
      </c>
      <c r="AL507" s="77">
        <f t="shared" si="46"/>
        <v>0.19095894589442378</v>
      </c>
    </row>
    <row r="508" spans="4:38" x14ac:dyDescent="0.25">
      <c r="D508" s="5">
        <v>4.9000000000000004</v>
      </c>
      <c r="E508" s="4"/>
      <c r="X508" s="71">
        <v>5.0299999999999701</v>
      </c>
      <c r="Y508" s="52">
        <f t="shared" si="47"/>
        <v>-0.39333333333333392</v>
      </c>
      <c r="Z508" s="71">
        <f t="shared" si="43"/>
        <v>0.91341190281229723</v>
      </c>
      <c r="AA508" s="45"/>
      <c r="AB508" s="74">
        <v>5.0299999999999701</v>
      </c>
      <c r="AC508" s="75">
        <v>0</v>
      </c>
      <c r="AD508" s="74">
        <f t="shared" si="44"/>
        <v>1</v>
      </c>
      <c r="AE508" s="45"/>
      <c r="AF508" s="76">
        <v>5.0299999999999701</v>
      </c>
      <c r="AG508" s="52">
        <f t="shared" si="48"/>
        <v>-14.190299956639786</v>
      </c>
      <c r="AH508" s="76">
        <f t="shared" si="45"/>
        <v>3.8103950501270821E-2</v>
      </c>
      <c r="AJ508" s="77">
        <v>5.0299999999999701</v>
      </c>
      <c r="AK508" s="52">
        <f t="shared" si="49"/>
        <v>-7.2005999132795981</v>
      </c>
      <c r="AL508" s="77">
        <f t="shared" si="46"/>
        <v>0.19051975250635411</v>
      </c>
    </row>
    <row r="509" spans="4:38" x14ac:dyDescent="0.25">
      <c r="D509" s="2">
        <v>4.91</v>
      </c>
      <c r="E509" s="4"/>
      <c r="X509" s="71">
        <v>5.0399999999999698</v>
      </c>
      <c r="Y509" s="52">
        <f t="shared" si="47"/>
        <v>-0.39666666666666728</v>
      </c>
      <c r="Z509" s="71">
        <f t="shared" si="43"/>
        <v>0.91271110224513086</v>
      </c>
      <c r="AA509" s="45"/>
      <c r="AB509" s="74">
        <v>5.0399999999999698</v>
      </c>
      <c r="AC509" s="75">
        <v>0</v>
      </c>
      <c r="AD509" s="74">
        <f t="shared" si="44"/>
        <v>1</v>
      </c>
      <c r="AE509" s="45"/>
      <c r="AF509" s="76">
        <v>5.0399999999999698</v>
      </c>
      <c r="AG509" s="52">
        <f t="shared" si="48"/>
        <v>-14.200299956639785</v>
      </c>
      <c r="AH509" s="76">
        <f t="shared" si="45"/>
        <v>3.8016313847009299E-2</v>
      </c>
      <c r="AJ509" s="77">
        <v>5.0399999999999698</v>
      </c>
      <c r="AK509" s="52">
        <f t="shared" si="49"/>
        <v>-7.2105999132795979</v>
      </c>
      <c r="AL509" s="77">
        <f t="shared" si="46"/>
        <v>0.19008156923504654</v>
      </c>
    </row>
    <row r="510" spans="4:38" x14ac:dyDescent="0.25">
      <c r="D510" s="5">
        <v>4.92</v>
      </c>
      <c r="E510" s="4"/>
      <c r="X510" s="71">
        <v>5.0499999999999696</v>
      </c>
      <c r="Y510" s="52">
        <f t="shared" si="47"/>
        <v>-0.40000000000000063</v>
      </c>
      <c r="Z510" s="71">
        <f t="shared" si="43"/>
        <v>0.91201083935590965</v>
      </c>
      <c r="AA510" s="45"/>
      <c r="AB510" s="74">
        <v>5.0499999999999696</v>
      </c>
      <c r="AC510" s="75">
        <v>0</v>
      </c>
      <c r="AD510" s="74">
        <f t="shared" si="44"/>
        <v>1</v>
      </c>
      <c r="AE510" s="45"/>
      <c r="AF510" s="76">
        <v>5.0499999999999696</v>
      </c>
      <c r="AG510" s="52">
        <f t="shared" si="48"/>
        <v>-14.210299956639785</v>
      </c>
      <c r="AH510" s="76">
        <f t="shared" si="45"/>
        <v>3.7928878751459422E-2</v>
      </c>
      <c r="AJ510" s="77">
        <v>5.0499999999999696</v>
      </c>
      <c r="AK510" s="52">
        <f t="shared" si="49"/>
        <v>-7.2205999132795977</v>
      </c>
      <c r="AL510" s="77">
        <f t="shared" si="46"/>
        <v>0.18964439375729711</v>
      </c>
    </row>
    <row r="511" spans="4:38" x14ac:dyDescent="0.25">
      <c r="D511" s="2">
        <v>4.93</v>
      </c>
      <c r="E511" s="4"/>
      <c r="X511" s="71">
        <v>5.0599999999999703</v>
      </c>
      <c r="Y511" s="52">
        <f t="shared" si="47"/>
        <v>-0.40333333333333399</v>
      </c>
      <c r="Z511" s="71">
        <f t="shared" si="43"/>
        <v>0.91131111373210871</v>
      </c>
      <c r="AA511" s="45"/>
      <c r="AB511" s="74">
        <v>5.0599999999999703</v>
      </c>
      <c r="AC511" s="75">
        <v>0</v>
      </c>
      <c r="AD511" s="74">
        <f t="shared" si="44"/>
        <v>1</v>
      </c>
      <c r="AE511" s="45"/>
      <c r="AF511" s="76">
        <v>5.0599999999999703</v>
      </c>
      <c r="AG511" s="52">
        <f t="shared" si="48"/>
        <v>-14.220299956639785</v>
      </c>
      <c r="AH511" s="76">
        <f t="shared" si="45"/>
        <v>3.7841644751048939E-2</v>
      </c>
      <c r="AJ511" s="77">
        <v>5.0599999999999703</v>
      </c>
      <c r="AK511" s="52">
        <f t="shared" si="49"/>
        <v>-7.2305999132795975</v>
      </c>
      <c r="AL511" s="77">
        <f t="shared" si="46"/>
        <v>0.18920822375524474</v>
      </c>
    </row>
    <row r="512" spans="4:38" x14ac:dyDescent="0.25">
      <c r="D512" s="5">
        <v>4.9400000000000004</v>
      </c>
      <c r="E512" s="4"/>
      <c r="X512" s="71">
        <v>5.0699999999999701</v>
      </c>
      <c r="Y512" s="52">
        <f t="shared" si="47"/>
        <v>-0.40666666666666734</v>
      </c>
      <c r="Z512" s="71">
        <f t="shared" si="43"/>
        <v>0.91061192496151988</v>
      </c>
      <c r="AA512" s="45"/>
      <c r="AB512" s="74">
        <v>5.0699999999999701</v>
      </c>
      <c r="AC512" s="75">
        <v>0</v>
      </c>
      <c r="AD512" s="74">
        <f t="shared" si="44"/>
        <v>1</v>
      </c>
      <c r="AE512" s="45"/>
      <c r="AF512" s="76">
        <v>5.0699999999999701</v>
      </c>
      <c r="AG512" s="52">
        <f t="shared" si="48"/>
        <v>-14.230299956639785</v>
      </c>
      <c r="AH512" s="76">
        <f t="shared" si="45"/>
        <v>3.7754611383271929E-2</v>
      </c>
      <c r="AJ512" s="77">
        <v>5.0699999999999701</v>
      </c>
      <c r="AK512" s="52">
        <f t="shared" si="49"/>
        <v>-7.2405999132795973</v>
      </c>
      <c r="AL512" s="77">
        <f t="shared" si="46"/>
        <v>0.18877305691635959</v>
      </c>
    </row>
    <row r="513" spans="4:38" x14ac:dyDescent="0.25">
      <c r="D513" s="2">
        <v>4.95</v>
      </c>
      <c r="E513" s="4"/>
      <c r="X513" s="71">
        <v>5.0799999999999699</v>
      </c>
      <c r="Y513" s="52">
        <f t="shared" si="47"/>
        <v>-0.4100000000000007</v>
      </c>
      <c r="Z513" s="71">
        <f t="shared" si="43"/>
        <v>0.90991327263225141</v>
      </c>
      <c r="AA513" s="45"/>
      <c r="AB513" s="74">
        <v>5.0799999999999699</v>
      </c>
      <c r="AC513" s="75">
        <v>0</v>
      </c>
      <c r="AD513" s="74">
        <f t="shared" si="44"/>
        <v>1</v>
      </c>
      <c r="AE513" s="45"/>
      <c r="AF513" s="76">
        <v>5.0799999999999699</v>
      </c>
      <c r="AG513" s="52">
        <f t="shared" si="48"/>
        <v>-14.240299956639785</v>
      </c>
      <c r="AH513" s="76">
        <f t="shared" si="45"/>
        <v>3.7667778186686103E-2</v>
      </c>
      <c r="AJ513" s="77">
        <v>5.0799999999999699</v>
      </c>
      <c r="AK513" s="52">
        <f t="shared" si="49"/>
        <v>-7.2505999132795971</v>
      </c>
      <c r="AL513" s="77">
        <f t="shared" si="46"/>
        <v>0.18833889093343045</v>
      </c>
    </row>
    <row r="514" spans="4:38" x14ac:dyDescent="0.25">
      <c r="D514" s="5">
        <v>4.96</v>
      </c>
      <c r="E514" s="4"/>
      <c r="X514" s="71">
        <v>5.0899999999999697</v>
      </c>
      <c r="Y514" s="52">
        <f t="shared" si="47"/>
        <v>-0.41333333333333405</v>
      </c>
      <c r="Z514" s="71">
        <f t="shared" si="43"/>
        <v>0.90921515633272709</v>
      </c>
      <c r="AA514" s="45"/>
      <c r="AB514" s="74">
        <v>5.0899999999999697</v>
      </c>
      <c r="AC514" s="75">
        <v>0</v>
      </c>
      <c r="AD514" s="74">
        <f t="shared" si="44"/>
        <v>1</v>
      </c>
      <c r="AE514" s="45"/>
      <c r="AF514" s="76">
        <v>5.0899999999999697</v>
      </c>
      <c r="AG514" s="52">
        <f t="shared" si="48"/>
        <v>-14.250299956639784</v>
      </c>
      <c r="AH514" s="76">
        <f t="shared" si="45"/>
        <v>3.75811447009105E-2</v>
      </c>
      <c r="AJ514" s="77">
        <v>5.0899999999999697</v>
      </c>
      <c r="AK514" s="52">
        <f t="shared" si="49"/>
        <v>-7.2605999132795969</v>
      </c>
      <c r="AL514" s="77">
        <f t="shared" si="46"/>
        <v>0.18790572350455248</v>
      </c>
    </row>
    <row r="515" spans="4:38" x14ac:dyDescent="0.25">
      <c r="D515" s="2">
        <v>4.97</v>
      </c>
      <c r="E515" s="4"/>
      <c r="X515" s="71">
        <v>5.0999999999999703</v>
      </c>
      <c r="Y515" s="52">
        <f t="shared" si="47"/>
        <v>-0.41666666666666741</v>
      </c>
      <c r="Z515" s="71">
        <f t="shared" si="43"/>
        <v>0.90851757565168656</v>
      </c>
      <c r="AA515" s="45"/>
      <c r="AB515" s="74">
        <v>5.0999999999999703</v>
      </c>
      <c r="AC515" s="75">
        <v>0</v>
      </c>
      <c r="AD515" s="74">
        <f t="shared" si="44"/>
        <v>1</v>
      </c>
      <c r="AE515" s="45"/>
      <c r="AF515" s="76">
        <v>5.0999999999999703</v>
      </c>
      <c r="AG515" s="52">
        <f t="shared" si="48"/>
        <v>-14.260299956639784</v>
      </c>
      <c r="AH515" s="76">
        <f t="shared" si="45"/>
        <v>3.7494710466623025E-2</v>
      </c>
      <c r="AJ515" s="77">
        <v>5.0999999999999703</v>
      </c>
      <c r="AK515" s="52">
        <f t="shared" si="49"/>
        <v>-7.2705999132795966</v>
      </c>
      <c r="AL515" s="77">
        <f t="shared" si="46"/>
        <v>0.18747355233311511</v>
      </c>
    </row>
    <row r="516" spans="4:38" x14ac:dyDescent="0.25">
      <c r="D516" s="5">
        <v>4.9800000000000004</v>
      </c>
      <c r="E516" s="4"/>
      <c r="X516" s="71">
        <v>5.1099999999999701</v>
      </c>
      <c r="Y516" s="52">
        <f t="shared" si="47"/>
        <v>-0.42000000000000076</v>
      </c>
      <c r="Z516" s="71">
        <f t="shared" si="43"/>
        <v>0.90782053017818554</v>
      </c>
      <c r="AA516" s="45"/>
      <c r="AB516" s="74">
        <v>5.1099999999999701</v>
      </c>
      <c r="AC516" s="75">
        <v>0</v>
      </c>
      <c r="AD516" s="74">
        <f t="shared" si="44"/>
        <v>1</v>
      </c>
      <c r="AE516" s="45"/>
      <c r="AF516" s="76">
        <v>5.1099999999999701</v>
      </c>
      <c r="AG516" s="52">
        <f t="shared" si="48"/>
        <v>-14.270299956639784</v>
      </c>
      <c r="AH516" s="76">
        <f t="shared" si="45"/>
        <v>3.7408475025557941E-2</v>
      </c>
      <c r="AJ516" s="77">
        <v>5.1099999999999701</v>
      </c>
      <c r="AK516" s="52">
        <f t="shared" si="49"/>
        <v>-7.2805999132795964</v>
      </c>
      <c r="AL516" s="77">
        <f t="shared" si="46"/>
        <v>0.18704237512778976</v>
      </c>
    </row>
    <row r="517" spans="4:38" x14ac:dyDescent="0.25">
      <c r="D517" s="2">
        <v>4.99</v>
      </c>
      <c r="E517" s="4"/>
      <c r="X517" s="71">
        <v>5.1199999999999699</v>
      </c>
      <c r="Y517" s="52">
        <f t="shared" si="47"/>
        <v>-0.42333333333333412</v>
      </c>
      <c r="Z517" s="71">
        <f t="shared" si="43"/>
        <v>0.90712401950159449</v>
      </c>
      <c r="AA517" s="45"/>
      <c r="AB517" s="74">
        <v>5.1199999999999699</v>
      </c>
      <c r="AC517" s="75">
        <v>0</v>
      </c>
      <c r="AD517" s="74">
        <f t="shared" si="44"/>
        <v>1</v>
      </c>
      <c r="AE517" s="45"/>
      <c r="AF517" s="76">
        <v>5.1199999999999699</v>
      </c>
      <c r="AG517" s="52">
        <f t="shared" si="48"/>
        <v>-14.280299956639784</v>
      </c>
      <c r="AH517" s="76">
        <f t="shared" si="45"/>
        <v>3.7322437920503555E-2</v>
      </c>
      <c r="AJ517" s="77">
        <v>5.1199999999999699</v>
      </c>
      <c r="AK517" s="52">
        <f t="shared" si="49"/>
        <v>-7.2905999132795962</v>
      </c>
      <c r="AL517" s="77">
        <f t="shared" si="46"/>
        <v>0.1866121896025178</v>
      </c>
    </row>
    <row r="518" spans="4:38" x14ac:dyDescent="0.25">
      <c r="D518" s="5">
        <v>5</v>
      </c>
      <c r="E518" s="4"/>
      <c r="X518" s="71">
        <v>5.1299999999999697</v>
      </c>
      <c r="Y518" s="52">
        <f t="shared" si="47"/>
        <v>-0.42666666666666747</v>
      </c>
      <c r="Z518" s="71">
        <f t="shared" ref="Z518:Z581" si="50">POWER(10,Y518/10)</f>
        <v>0.9064280432115992</v>
      </c>
      <c r="AA518" s="45"/>
      <c r="AB518" s="74">
        <v>5.1299999999999697</v>
      </c>
      <c r="AC518" s="75">
        <v>0</v>
      </c>
      <c r="AD518" s="74">
        <f t="shared" ref="AD518:AD581" si="51">POWER(10,AC518/10)</f>
        <v>1</v>
      </c>
      <c r="AE518" s="45"/>
      <c r="AF518" s="76">
        <v>5.1299999999999697</v>
      </c>
      <c r="AG518" s="52">
        <f t="shared" si="48"/>
        <v>-14.290299956639783</v>
      </c>
      <c r="AH518" s="76">
        <f t="shared" ref="AH518:AH581" si="52">POWER(10,AG518/10)</f>
        <v>3.7236598695299689E-2</v>
      </c>
      <c r="AJ518" s="77">
        <v>5.1299999999999697</v>
      </c>
      <c r="AK518" s="52">
        <f t="shared" si="49"/>
        <v>-7.300599913279596</v>
      </c>
      <c r="AL518" s="77">
        <f t="shared" ref="AL518:AL581" si="53">POWER(10,AK518/10)</f>
        <v>0.18618299347649844</v>
      </c>
    </row>
    <row r="519" spans="4:38" x14ac:dyDescent="0.25">
      <c r="D519" s="2">
        <v>5.01</v>
      </c>
      <c r="E519" s="4"/>
      <c r="X519" s="71">
        <v>5.1399999999999704</v>
      </c>
      <c r="Y519" s="52">
        <f t="shared" si="47"/>
        <v>-0.43000000000000083</v>
      </c>
      <c r="Z519" s="71">
        <f t="shared" si="50"/>
        <v>0.90573260089819996</v>
      </c>
      <c r="AA519" s="45"/>
      <c r="AB519" s="74">
        <v>5.1399999999999704</v>
      </c>
      <c r="AC519" s="75">
        <v>0</v>
      </c>
      <c r="AD519" s="74">
        <f t="shared" si="51"/>
        <v>1</v>
      </c>
      <c r="AE519" s="45"/>
      <c r="AF519" s="76">
        <v>5.1399999999999704</v>
      </c>
      <c r="AG519" s="52">
        <f t="shared" si="48"/>
        <v>-14.300299956639783</v>
      </c>
      <c r="AH519" s="76">
        <f t="shared" si="52"/>
        <v>3.7150956894835295E-2</v>
      </c>
      <c r="AJ519" s="77">
        <v>5.1399999999999704</v>
      </c>
      <c r="AK519" s="52">
        <f t="shared" si="49"/>
        <v>-7.3105999132795958</v>
      </c>
      <c r="AL519" s="77">
        <f t="shared" si="53"/>
        <v>0.18575478447417651</v>
      </c>
    </row>
    <row r="520" spans="4:38" x14ac:dyDescent="0.25">
      <c r="D520" s="5">
        <v>5.0199999999999996</v>
      </c>
      <c r="E520" s="4"/>
      <c r="X520" s="71">
        <v>5.1499999999999702</v>
      </c>
      <c r="Y520" s="52">
        <f t="shared" ref="Y520:Y583" si="54">Y519-$Z$1</f>
        <v>-0.43333333333333418</v>
      </c>
      <c r="Z520" s="71">
        <f t="shared" si="50"/>
        <v>0.90503769215171193</v>
      </c>
      <c r="AA520" s="45"/>
      <c r="AB520" s="74">
        <v>5.1499999999999702</v>
      </c>
      <c r="AC520" s="75">
        <v>0</v>
      </c>
      <c r="AD520" s="74">
        <f t="shared" si="51"/>
        <v>1</v>
      </c>
      <c r="AE520" s="45"/>
      <c r="AF520" s="76">
        <v>5.1499999999999702</v>
      </c>
      <c r="AG520" s="52">
        <f t="shared" ref="AG520:AG583" si="55">AG519-$AH$1</f>
        <v>-14.310299956639783</v>
      </c>
      <c r="AH520" s="76">
        <f t="shared" si="52"/>
        <v>3.7065512065046109E-2</v>
      </c>
      <c r="AJ520" s="77">
        <v>5.1499999999999702</v>
      </c>
      <c r="AK520" s="52">
        <f t="shared" ref="AK520:AK583" si="56">AK519-$AL$1</f>
        <v>-7.3205999132795956</v>
      </c>
      <c r="AL520" s="77">
        <f t="shared" si="53"/>
        <v>0.18532756032523057</v>
      </c>
    </row>
    <row r="521" spans="4:38" x14ac:dyDescent="0.25">
      <c r="D521" s="2">
        <v>5.03</v>
      </c>
      <c r="E521" s="4"/>
      <c r="X521" s="71">
        <v>5.1599999999999699</v>
      </c>
      <c r="Y521" s="52">
        <f t="shared" si="54"/>
        <v>-0.43666666666666754</v>
      </c>
      <c r="Z521" s="71">
        <f t="shared" si="50"/>
        <v>0.90434331656276445</v>
      </c>
      <c r="AA521" s="45"/>
      <c r="AB521" s="74">
        <v>5.1599999999999699</v>
      </c>
      <c r="AC521" s="75">
        <v>0</v>
      </c>
      <c r="AD521" s="74">
        <f t="shared" si="51"/>
        <v>1</v>
      </c>
      <c r="AE521" s="45"/>
      <c r="AF521" s="76">
        <v>5.1599999999999699</v>
      </c>
      <c r="AG521" s="52">
        <f t="shared" si="55"/>
        <v>-14.320299956639783</v>
      </c>
      <c r="AH521" s="76">
        <f t="shared" si="52"/>
        <v>3.6980263752912114E-2</v>
      </c>
      <c r="AJ521" s="77">
        <v>5.1599999999999699</v>
      </c>
      <c r="AK521" s="52">
        <f t="shared" si="56"/>
        <v>-7.3305999132795954</v>
      </c>
      <c r="AL521" s="77">
        <f t="shared" si="53"/>
        <v>0.18490131876456065</v>
      </c>
    </row>
    <row r="522" spans="4:38" x14ac:dyDescent="0.25">
      <c r="D522" s="5">
        <v>5.04</v>
      </c>
      <c r="E522" s="4"/>
      <c r="X522" s="71">
        <v>5.1699999999999697</v>
      </c>
      <c r="Y522" s="52">
        <f t="shared" si="54"/>
        <v>-0.44000000000000089</v>
      </c>
      <c r="Z522" s="71">
        <f t="shared" si="50"/>
        <v>0.90364947372230131</v>
      </c>
      <c r="AA522" s="45"/>
      <c r="AB522" s="74">
        <v>5.1699999999999697</v>
      </c>
      <c r="AC522" s="75">
        <v>0</v>
      </c>
      <c r="AD522" s="74">
        <f t="shared" si="51"/>
        <v>1</v>
      </c>
      <c r="AE522" s="45"/>
      <c r="AF522" s="76">
        <v>5.1699999999999697</v>
      </c>
      <c r="AG522" s="52">
        <f t="shared" si="55"/>
        <v>-14.330299956639783</v>
      </c>
      <c r="AH522" s="76">
        <f t="shared" si="52"/>
        <v>3.6895211506455292E-2</v>
      </c>
      <c r="AJ522" s="77">
        <v>5.1699999999999697</v>
      </c>
      <c r="AK522" s="52">
        <f t="shared" si="56"/>
        <v>-7.3405999132795952</v>
      </c>
      <c r="AL522" s="77">
        <f t="shared" si="53"/>
        <v>0.18447605753227647</v>
      </c>
    </row>
    <row r="523" spans="4:38" x14ac:dyDescent="0.25">
      <c r="D523" s="2">
        <v>5.05</v>
      </c>
      <c r="E523" s="4"/>
      <c r="X523" s="71">
        <v>5.1799999999999704</v>
      </c>
      <c r="Y523" s="52">
        <f t="shared" si="54"/>
        <v>-0.44333333333333425</v>
      </c>
      <c r="Z523" s="71">
        <f t="shared" si="50"/>
        <v>0.90295616322157934</v>
      </c>
      <c r="AA523" s="45"/>
      <c r="AB523" s="74">
        <v>5.1799999999999704</v>
      </c>
      <c r="AC523" s="75">
        <v>0</v>
      </c>
      <c r="AD523" s="74">
        <f t="shared" si="51"/>
        <v>1</v>
      </c>
      <c r="AE523" s="45"/>
      <c r="AF523" s="76">
        <v>5.1799999999999704</v>
      </c>
      <c r="AG523" s="52">
        <f t="shared" si="55"/>
        <v>-14.340299956639782</v>
      </c>
      <c r="AH523" s="76">
        <f t="shared" si="52"/>
        <v>3.6810354874737057E-2</v>
      </c>
      <c r="AJ523" s="77">
        <v>5.1799999999999704</v>
      </c>
      <c r="AK523" s="52">
        <f t="shared" si="56"/>
        <v>-7.3505999132795949</v>
      </c>
      <c r="AL523" s="77">
        <f t="shared" si="53"/>
        <v>0.18405177437368522</v>
      </c>
    </row>
    <row r="524" spans="4:38" x14ac:dyDescent="0.25">
      <c r="D524" s="5">
        <v>5.0599999999999996</v>
      </c>
      <c r="E524" s="4"/>
      <c r="X524" s="71">
        <v>5.1899999999999702</v>
      </c>
      <c r="Y524" s="52">
        <f t="shared" si="54"/>
        <v>-0.4466666666666676</v>
      </c>
      <c r="Z524" s="71">
        <f t="shared" si="50"/>
        <v>0.90226338465216982</v>
      </c>
      <c r="AA524" s="45"/>
      <c r="AB524" s="74">
        <v>5.1899999999999702</v>
      </c>
      <c r="AC524" s="75">
        <v>0</v>
      </c>
      <c r="AD524" s="74">
        <f t="shared" si="51"/>
        <v>1</v>
      </c>
      <c r="AE524" s="45"/>
      <c r="AF524" s="76">
        <v>5.1899999999999702</v>
      </c>
      <c r="AG524" s="52">
        <f t="shared" si="55"/>
        <v>-14.350299956639782</v>
      </c>
      <c r="AH524" s="76">
        <f t="shared" si="52"/>
        <v>3.6725693407855989E-2</v>
      </c>
      <c r="AJ524" s="77">
        <v>5.1899999999999702</v>
      </c>
      <c r="AK524" s="52">
        <f t="shared" si="56"/>
        <v>-7.3605999132795947</v>
      </c>
      <c r="AL524" s="77">
        <f t="shared" si="53"/>
        <v>0.18362846703927993</v>
      </c>
    </row>
    <row r="525" spans="4:38" x14ac:dyDescent="0.25">
      <c r="D525" s="2">
        <v>5.07</v>
      </c>
      <c r="E525" s="4"/>
      <c r="X525" s="71">
        <v>5.19999999999997</v>
      </c>
      <c r="Y525" s="52">
        <f t="shared" si="54"/>
        <v>-0.45000000000000095</v>
      </c>
      <c r="Z525" s="71">
        <f t="shared" si="50"/>
        <v>0.90157113760595675</v>
      </c>
      <c r="AA525" s="45"/>
      <c r="AB525" s="74">
        <v>5.19999999999997</v>
      </c>
      <c r="AC525" s="75">
        <v>0</v>
      </c>
      <c r="AD525" s="74">
        <f t="shared" si="51"/>
        <v>1</v>
      </c>
      <c r="AE525" s="45"/>
      <c r="AF525" s="76">
        <v>5.19999999999997</v>
      </c>
      <c r="AG525" s="52">
        <f t="shared" si="55"/>
        <v>-14.360299956639782</v>
      </c>
      <c r="AH525" s="76">
        <f t="shared" si="52"/>
        <v>3.6641226656945455E-2</v>
      </c>
      <c r="AJ525" s="77">
        <v>5.19999999999997</v>
      </c>
      <c r="AK525" s="52">
        <f t="shared" si="56"/>
        <v>-7.3705999132795945</v>
      </c>
      <c r="AL525" s="77">
        <f t="shared" si="53"/>
        <v>0.18320613328472724</v>
      </c>
    </row>
    <row r="526" spans="4:38" x14ac:dyDescent="0.25">
      <c r="D526" s="5">
        <v>5.08</v>
      </c>
      <c r="E526" s="4"/>
      <c r="X526" s="71">
        <v>5.2099999999999698</v>
      </c>
      <c r="Y526" s="52">
        <f t="shared" si="54"/>
        <v>-0.45333333333333431</v>
      </c>
      <c r="Z526" s="71">
        <f t="shared" si="50"/>
        <v>0.90087942167513746</v>
      </c>
      <c r="AA526" s="45"/>
      <c r="AB526" s="74">
        <v>5.2099999999999698</v>
      </c>
      <c r="AC526" s="75">
        <v>0</v>
      </c>
      <c r="AD526" s="74">
        <f t="shared" si="51"/>
        <v>1</v>
      </c>
      <c r="AE526" s="45"/>
      <c r="AF526" s="76">
        <v>5.2099999999999698</v>
      </c>
      <c r="AG526" s="52">
        <f t="shared" si="55"/>
        <v>-14.370299956639782</v>
      </c>
      <c r="AH526" s="76">
        <f t="shared" si="52"/>
        <v>3.6556954174171111E-2</v>
      </c>
      <c r="AJ526" s="77">
        <v>5.2099999999999698</v>
      </c>
      <c r="AK526" s="52">
        <f t="shared" si="56"/>
        <v>-7.3805999132795943</v>
      </c>
      <c r="AL526" s="77">
        <f t="shared" si="53"/>
        <v>0.18278477087085557</v>
      </c>
    </row>
    <row r="527" spans="4:38" x14ac:dyDescent="0.25">
      <c r="D527" s="2">
        <v>5.09</v>
      </c>
      <c r="E527" s="4"/>
      <c r="X527" s="71">
        <v>5.2199999999999704</v>
      </c>
      <c r="Y527" s="52">
        <f t="shared" si="54"/>
        <v>-0.45666666666666766</v>
      </c>
      <c r="Z527" s="71">
        <f t="shared" si="50"/>
        <v>0.90018823645222268</v>
      </c>
      <c r="AA527" s="45"/>
      <c r="AB527" s="74">
        <v>5.2199999999999704</v>
      </c>
      <c r="AC527" s="75">
        <v>0</v>
      </c>
      <c r="AD527" s="74">
        <f t="shared" si="51"/>
        <v>1</v>
      </c>
      <c r="AE527" s="45"/>
      <c r="AF527" s="76">
        <v>5.2199999999999704</v>
      </c>
      <c r="AG527" s="52">
        <f t="shared" si="55"/>
        <v>-14.380299956639782</v>
      </c>
      <c r="AH527" s="76">
        <f t="shared" si="52"/>
        <v>3.6472875512728681E-2</v>
      </c>
      <c r="AJ527" s="77">
        <v>5.2199999999999704</v>
      </c>
      <c r="AK527" s="52">
        <f t="shared" si="56"/>
        <v>-7.3905999132795941</v>
      </c>
      <c r="AL527" s="77">
        <f t="shared" si="53"/>
        <v>0.18236437756364338</v>
      </c>
    </row>
    <row r="528" spans="4:38" x14ac:dyDescent="0.25">
      <c r="D528" s="5">
        <v>5.0999999999999996</v>
      </c>
      <c r="E528" s="4"/>
      <c r="X528" s="71">
        <v>5.2299999999999702</v>
      </c>
      <c r="Y528" s="52">
        <f t="shared" si="54"/>
        <v>-0.46000000000000102</v>
      </c>
      <c r="Z528" s="71">
        <f t="shared" si="50"/>
        <v>0.8994975815300349</v>
      </c>
      <c r="AA528" s="45"/>
      <c r="AB528" s="74">
        <v>5.2299999999999702</v>
      </c>
      <c r="AC528" s="75">
        <v>0</v>
      </c>
      <c r="AD528" s="74">
        <f t="shared" si="51"/>
        <v>1</v>
      </c>
      <c r="AE528" s="45"/>
      <c r="AF528" s="76">
        <v>5.2299999999999702</v>
      </c>
      <c r="AG528" s="52">
        <f t="shared" si="55"/>
        <v>-14.390299956639781</v>
      </c>
      <c r="AH528" s="76">
        <f t="shared" si="52"/>
        <v>3.6388990226841451E-2</v>
      </c>
      <c r="AJ528" s="77">
        <v>5.2299999999999702</v>
      </c>
      <c r="AK528" s="52">
        <f t="shared" si="56"/>
        <v>-7.4005999132795939</v>
      </c>
      <c r="AL528" s="77">
        <f t="shared" si="53"/>
        <v>0.18194495113420725</v>
      </c>
    </row>
    <row r="529" spans="4:38" x14ac:dyDescent="0.25">
      <c r="D529" s="2">
        <v>5.1100000000000003</v>
      </c>
      <c r="E529" s="4"/>
      <c r="X529" s="71">
        <v>5.23999999999997</v>
      </c>
      <c r="Y529" s="52">
        <f t="shared" si="54"/>
        <v>-0.46333333333333437</v>
      </c>
      <c r="Z529" s="71">
        <f t="shared" si="50"/>
        <v>0.89880745650170957</v>
      </c>
      <c r="AA529" s="45"/>
      <c r="AB529" s="74">
        <v>5.23999999999997</v>
      </c>
      <c r="AC529" s="75">
        <v>0</v>
      </c>
      <c r="AD529" s="74">
        <f t="shared" si="51"/>
        <v>1</v>
      </c>
      <c r="AE529" s="45"/>
      <c r="AF529" s="76">
        <v>5.23999999999997</v>
      </c>
      <c r="AG529" s="52">
        <f t="shared" si="55"/>
        <v>-14.400299956639781</v>
      </c>
      <c r="AH529" s="76">
        <f t="shared" si="52"/>
        <v>3.6305297871757979E-2</v>
      </c>
      <c r="AJ529" s="77">
        <v>5.23999999999997</v>
      </c>
      <c r="AK529" s="52">
        <f t="shared" si="56"/>
        <v>-7.4105999132795937</v>
      </c>
      <c r="AL529" s="77">
        <f t="shared" si="53"/>
        <v>0.18152648935878993</v>
      </c>
    </row>
    <row r="530" spans="4:38" x14ac:dyDescent="0.25">
      <c r="D530" s="5">
        <v>5.12</v>
      </c>
      <c r="E530" s="4"/>
      <c r="X530" s="71">
        <v>5.2499999999999698</v>
      </c>
      <c r="Y530" s="52">
        <f t="shared" si="54"/>
        <v>-0.46666666666666773</v>
      </c>
      <c r="Z530" s="71">
        <f t="shared" si="50"/>
        <v>0.89811786096069435</v>
      </c>
      <c r="AA530" s="45"/>
      <c r="AB530" s="74">
        <v>5.2499999999999698</v>
      </c>
      <c r="AC530" s="75">
        <v>0</v>
      </c>
      <c r="AD530" s="74">
        <f t="shared" si="51"/>
        <v>1</v>
      </c>
      <c r="AE530" s="45"/>
      <c r="AF530" s="76">
        <v>5.2499999999999698</v>
      </c>
      <c r="AG530" s="52">
        <f t="shared" si="55"/>
        <v>-14.410299956639781</v>
      </c>
      <c r="AH530" s="76">
        <f t="shared" si="52"/>
        <v>3.622179800374975E-2</v>
      </c>
      <c r="AJ530" s="77">
        <v>5.2499999999999698</v>
      </c>
      <c r="AK530" s="52">
        <f t="shared" si="56"/>
        <v>-7.4205999132795935</v>
      </c>
      <c r="AL530" s="77">
        <f t="shared" si="53"/>
        <v>0.18110899001874878</v>
      </c>
    </row>
    <row r="531" spans="4:38" x14ac:dyDescent="0.25">
      <c r="D531" s="2">
        <v>5.13</v>
      </c>
      <c r="E531" s="4"/>
      <c r="X531" s="71">
        <v>5.2599999999999696</v>
      </c>
      <c r="Y531" s="52">
        <f t="shared" si="54"/>
        <v>-0.47000000000000108</v>
      </c>
      <c r="Z531" s="71">
        <f t="shared" si="50"/>
        <v>0.89742879450074819</v>
      </c>
      <c r="AA531" s="45"/>
      <c r="AB531" s="74">
        <v>5.2599999999999696</v>
      </c>
      <c r="AC531" s="75">
        <v>0</v>
      </c>
      <c r="AD531" s="74">
        <f t="shared" si="51"/>
        <v>1</v>
      </c>
      <c r="AE531" s="45"/>
      <c r="AF531" s="76">
        <v>5.2599999999999696</v>
      </c>
      <c r="AG531" s="52">
        <f t="shared" si="55"/>
        <v>-14.420299956639781</v>
      </c>
      <c r="AH531" s="76">
        <f t="shared" si="52"/>
        <v>3.613849018010875E-2</v>
      </c>
      <c r="AJ531" s="77">
        <v>5.2599999999999696</v>
      </c>
      <c r="AK531" s="52">
        <f t="shared" si="56"/>
        <v>-7.4305999132795932</v>
      </c>
      <c r="AL531" s="77">
        <f t="shared" si="53"/>
        <v>0.18069245090054381</v>
      </c>
    </row>
    <row r="532" spans="4:38" x14ac:dyDescent="0.25">
      <c r="D532" s="5">
        <v>5.14</v>
      </c>
      <c r="E532" s="4"/>
      <c r="X532" s="71">
        <v>5.2699999999999703</v>
      </c>
      <c r="Y532" s="52">
        <f t="shared" si="54"/>
        <v>-0.47333333333333444</v>
      </c>
      <c r="Z532" s="71">
        <f t="shared" si="50"/>
        <v>0.8967402567159426</v>
      </c>
      <c r="AA532" s="45"/>
      <c r="AB532" s="74">
        <v>5.2699999999999703</v>
      </c>
      <c r="AC532" s="75">
        <v>0</v>
      </c>
      <c r="AD532" s="74">
        <f t="shared" si="51"/>
        <v>1</v>
      </c>
      <c r="AE532" s="45"/>
      <c r="AF532" s="76">
        <v>5.2699999999999703</v>
      </c>
      <c r="AG532" s="52">
        <f t="shared" si="55"/>
        <v>-14.43029995663978</v>
      </c>
      <c r="AH532" s="76">
        <f t="shared" si="52"/>
        <v>3.6055373959145223E-2</v>
      </c>
      <c r="AJ532" s="77">
        <v>5.2699999999999703</v>
      </c>
      <c r="AK532" s="52">
        <f t="shared" si="56"/>
        <v>-7.440599913279593</v>
      </c>
      <c r="AL532" s="77">
        <f t="shared" si="53"/>
        <v>0.18027686979572616</v>
      </c>
    </row>
    <row r="533" spans="4:38" x14ac:dyDescent="0.25">
      <c r="D533" s="2">
        <v>5.15</v>
      </c>
      <c r="E533" s="4"/>
      <c r="X533" s="71">
        <v>5.2799999999999701</v>
      </c>
      <c r="Y533" s="52">
        <f t="shared" si="54"/>
        <v>-0.47666666666666779</v>
      </c>
      <c r="Z533" s="71">
        <f t="shared" si="50"/>
        <v>0.89605224720065979</v>
      </c>
      <c r="AA533" s="45"/>
      <c r="AB533" s="74">
        <v>5.2799999999999701</v>
      </c>
      <c r="AC533" s="75">
        <v>0</v>
      </c>
      <c r="AD533" s="74">
        <f t="shared" si="51"/>
        <v>1</v>
      </c>
      <c r="AE533" s="45"/>
      <c r="AF533" s="76">
        <v>5.2799999999999701</v>
      </c>
      <c r="AG533" s="52">
        <f t="shared" si="55"/>
        <v>-14.44029995663978</v>
      </c>
      <c r="AH533" s="76">
        <f t="shared" si="52"/>
        <v>3.5972448900185236E-2</v>
      </c>
      <c r="AJ533" s="77">
        <v>5.2799999999999701</v>
      </c>
      <c r="AK533" s="52">
        <f t="shared" si="56"/>
        <v>-7.4505999132795928</v>
      </c>
      <c r="AL533" s="77">
        <f t="shared" si="53"/>
        <v>0.17986224450092614</v>
      </c>
    </row>
    <row r="534" spans="4:38" x14ac:dyDescent="0.25">
      <c r="D534" s="5">
        <v>5.16</v>
      </c>
      <c r="E534" s="4"/>
      <c r="X534" s="71">
        <v>5.2899999999999698</v>
      </c>
      <c r="Y534" s="52">
        <f t="shared" si="54"/>
        <v>-0.48000000000000115</v>
      </c>
      <c r="Z534" s="71">
        <f t="shared" si="50"/>
        <v>0.89536476554959366</v>
      </c>
      <c r="AA534" s="45"/>
      <c r="AB534" s="74">
        <v>5.2899999999999698</v>
      </c>
      <c r="AC534" s="75">
        <v>0</v>
      </c>
      <c r="AD534" s="74">
        <f t="shared" si="51"/>
        <v>1</v>
      </c>
      <c r="AE534" s="45"/>
      <c r="AF534" s="76">
        <v>5.2899999999999698</v>
      </c>
      <c r="AG534" s="52">
        <f t="shared" si="55"/>
        <v>-14.45029995663978</v>
      </c>
      <c r="AH534" s="76">
        <f t="shared" si="52"/>
        <v>3.5889714563568341E-2</v>
      </c>
      <c r="AJ534" s="77">
        <v>5.2899999999999698</v>
      </c>
      <c r="AK534" s="52">
        <f t="shared" si="56"/>
        <v>-7.4605999132795926</v>
      </c>
      <c r="AL534" s="77">
        <f t="shared" si="53"/>
        <v>0.17944857281784168</v>
      </c>
    </row>
    <row r="535" spans="4:38" x14ac:dyDescent="0.25">
      <c r="D535" s="2">
        <v>5.17</v>
      </c>
      <c r="E535" s="4"/>
      <c r="X535" s="71">
        <v>5.2999999999999696</v>
      </c>
      <c r="Y535" s="52">
        <f t="shared" si="54"/>
        <v>-0.4833333333333345</v>
      </c>
      <c r="Z535" s="71">
        <f t="shared" si="50"/>
        <v>0.89467781135774871</v>
      </c>
      <c r="AA535" s="45"/>
      <c r="AB535" s="74">
        <v>5.2999999999999696</v>
      </c>
      <c r="AC535" s="75">
        <v>0</v>
      </c>
      <c r="AD535" s="74">
        <f t="shared" si="51"/>
        <v>1</v>
      </c>
      <c r="AE535" s="45"/>
      <c r="AF535" s="76">
        <v>5.2999999999999696</v>
      </c>
      <c r="AG535" s="52">
        <f t="shared" si="55"/>
        <v>-14.46029995663978</v>
      </c>
      <c r="AH535" s="76">
        <f t="shared" si="52"/>
        <v>3.5807170510645366E-2</v>
      </c>
      <c r="AJ535" s="77">
        <v>5.2999999999999696</v>
      </c>
      <c r="AK535" s="52">
        <f t="shared" si="56"/>
        <v>-7.4705999132795924</v>
      </c>
      <c r="AL535" s="77">
        <f t="shared" si="53"/>
        <v>0.17903585255322679</v>
      </c>
    </row>
    <row r="536" spans="4:38" x14ac:dyDescent="0.25">
      <c r="D536" s="5">
        <v>5.18</v>
      </c>
      <c r="E536" s="4"/>
      <c r="X536" s="71">
        <v>5.3099999999999703</v>
      </c>
      <c r="Y536" s="52">
        <f t="shared" si="54"/>
        <v>-0.48666666666666786</v>
      </c>
      <c r="Z536" s="71">
        <f t="shared" si="50"/>
        <v>0.89399138422044067</v>
      </c>
      <c r="AA536" s="45"/>
      <c r="AB536" s="74">
        <v>5.3099999999999703</v>
      </c>
      <c r="AC536" s="75">
        <v>0</v>
      </c>
      <c r="AD536" s="74">
        <f t="shared" si="51"/>
        <v>1</v>
      </c>
      <c r="AE536" s="45"/>
      <c r="AF536" s="76">
        <v>5.3099999999999703</v>
      </c>
      <c r="AG536" s="52">
        <f t="shared" si="55"/>
        <v>-14.47029995663978</v>
      </c>
      <c r="AH536" s="76">
        <f t="shared" si="52"/>
        <v>3.5724816303775921E-2</v>
      </c>
      <c r="AJ536" s="77">
        <v>5.3099999999999703</v>
      </c>
      <c r="AK536" s="52">
        <f t="shared" si="56"/>
        <v>-7.4805999132795922</v>
      </c>
      <c r="AL536" s="77">
        <f t="shared" si="53"/>
        <v>0.1786240815188796</v>
      </c>
    </row>
    <row r="537" spans="4:38" x14ac:dyDescent="0.25">
      <c r="D537" s="2">
        <v>5.19</v>
      </c>
      <c r="E537" s="4"/>
      <c r="X537" s="71">
        <v>5.3199999999999701</v>
      </c>
      <c r="Y537" s="52">
        <f t="shared" si="54"/>
        <v>-0.49000000000000121</v>
      </c>
      <c r="Z537" s="71">
        <f t="shared" si="50"/>
        <v>0.89330548373329499</v>
      </c>
      <c r="AA537" s="45"/>
      <c r="AB537" s="74">
        <v>5.3199999999999701</v>
      </c>
      <c r="AC537" s="75">
        <v>0</v>
      </c>
      <c r="AD537" s="74">
        <f t="shared" si="51"/>
        <v>1</v>
      </c>
      <c r="AE537" s="45"/>
      <c r="AF537" s="76">
        <v>5.3199999999999701</v>
      </c>
      <c r="AG537" s="52">
        <f t="shared" si="55"/>
        <v>-14.480299956639779</v>
      </c>
      <c r="AH537" s="76">
        <f t="shared" si="52"/>
        <v>3.5642651506326235E-2</v>
      </c>
      <c r="AJ537" s="77">
        <v>5.3199999999999701</v>
      </c>
      <c r="AK537" s="52">
        <f t="shared" si="56"/>
        <v>-7.490599913279592</v>
      </c>
      <c r="AL537" s="77">
        <f t="shared" si="53"/>
        <v>0.17821325753163114</v>
      </c>
    </row>
    <row r="538" spans="4:38" x14ac:dyDescent="0.25">
      <c r="D538" s="5">
        <v>5.2</v>
      </c>
      <c r="E538" s="4"/>
      <c r="X538" s="71">
        <v>5.3299999999999699</v>
      </c>
      <c r="Y538" s="52">
        <f t="shared" si="54"/>
        <v>-0.49333333333333457</v>
      </c>
      <c r="Z538" s="71">
        <f t="shared" si="50"/>
        <v>0.89262010949224824</v>
      </c>
      <c r="AA538" s="45"/>
      <c r="AB538" s="74">
        <v>5.3299999999999699</v>
      </c>
      <c r="AC538" s="75">
        <v>0</v>
      </c>
      <c r="AD538" s="74">
        <f t="shared" si="51"/>
        <v>1</v>
      </c>
      <c r="AE538" s="45"/>
      <c r="AF538" s="76">
        <v>5.3299999999999699</v>
      </c>
      <c r="AG538" s="52">
        <f t="shared" si="55"/>
        <v>-14.490299956639779</v>
      </c>
      <c r="AH538" s="76">
        <f t="shared" si="52"/>
        <v>3.5560675682666715E-2</v>
      </c>
      <c r="AJ538" s="77">
        <v>5.3299999999999699</v>
      </c>
      <c r="AK538" s="52">
        <f t="shared" si="56"/>
        <v>-7.5005999132795917</v>
      </c>
      <c r="AL538" s="77">
        <f t="shared" si="53"/>
        <v>0.17780337841333352</v>
      </c>
    </row>
    <row r="539" spans="4:38" x14ac:dyDescent="0.25">
      <c r="D539" s="2">
        <v>5.21</v>
      </c>
      <c r="E539" s="4"/>
      <c r="X539" s="71">
        <v>5.3399999999999697</v>
      </c>
      <c r="Y539" s="52">
        <f t="shared" si="54"/>
        <v>-0.49666666666666792</v>
      </c>
      <c r="Z539" s="71">
        <f t="shared" si="50"/>
        <v>0.89193526109354626</v>
      </c>
      <c r="AA539" s="45"/>
      <c r="AB539" s="74">
        <v>5.3399999999999697</v>
      </c>
      <c r="AC539" s="75">
        <v>0</v>
      </c>
      <c r="AD539" s="74">
        <f t="shared" si="51"/>
        <v>1</v>
      </c>
      <c r="AE539" s="45"/>
      <c r="AF539" s="76">
        <v>5.3399999999999697</v>
      </c>
      <c r="AG539" s="52">
        <f t="shared" si="55"/>
        <v>-14.500299956639779</v>
      </c>
      <c r="AH539" s="76">
        <f t="shared" si="52"/>
        <v>3.5478888398169692E-2</v>
      </c>
      <c r="AJ539" s="77">
        <v>5.3399999999999697</v>
      </c>
      <c r="AK539" s="52">
        <f t="shared" si="56"/>
        <v>-7.5105999132795915</v>
      </c>
      <c r="AL539" s="77">
        <f t="shared" si="53"/>
        <v>0.17739444199084847</v>
      </c>
    </row>
    <row r="540" spans="4:38" x14ac:dyDescent="0.25">
      <c r="D540" s="5">
        <v>5.22</v>
      </c>
      <c r="E540" s="4"/>
      <c r="X540" s="71">
        <v>5.3499999999999703</v>
      </c>
      <c r="Y540" s="52">
        <f t="shared" si="54"/>
        <v>-0.50000000000000122</v>
      </c>
      <c r="Z540" s="71">
        <f t="shared" si="50"/>
        <v>0.89125093813374523</v>
      </c>
      <c r="AA540" s="45"/>
      <c r="AB540" s="74">
        <v>5.3499999999999703</v>
      </c>
      <c r="AC540" s="75">
        <v>0</v>
      </c>
      <c r="AD540" s="74">
        <f t="shared" si="51"/>
        <v>1</v>
      </c>
      <c r="AE540" s="45"/>
      <c r="AF540" s="76">
        <v>5.3499999999999703</v>
      </c>
      <c r="AG540" s="52">
        <f t="shared" si="55"/>
        <v>-14.510299956639779</v>
      </c>
      <c r="AH540" s="76">
        <f t="shared" si="52"/>
        <v>3.5397289219207158E-2</v>
      </c>
      <c r="AJ540" s="77">
        <v>5.3499999999999703</v>
      </c>
      <c r="AK540" s="52">
        <f t="shared" si="56"/>
        <v>-7.5205999132795913</v>
      </c>
      <c r="AL540" s="77">
        <f t="shared" si="53"/>
        <v>0.17698644609603581</v>
      </c>
    </row>
    <row r="541" spans="4:38" x14ac:dyDescent="0.25">
      <c r="D541" s="2">
        <v>5.23</v>
      </c>
      <c r="E541" s="4"/>
      <c r="X541" s="71">
        <v>5.3599999999999701</v>
      </c>
      <c r="Y541" s="52">
        <f t="shared" si="54"/>
        <v>-0.50333333333333452</v>
      </c>
      <c r="Z541" s="71">
        <f t="shared" si="50"/>
        <v>0.89056714020971062</v>
      </c>
      <c r="AA541" s="45"/>
      <c r="AB541" s="74">
        <v>5.3599999999999701</v>
      </c>
      <c r="AC541" s="75">
        <v>0</v>
      </c>
      <c r="AD541" s="74">
        <f t="shared" si="51"/>
        <v>1</v>
      </c>
      <c r="AE541" s="45"/>
      <c r="AF541" s="76">
        <v>5.3599999999999701</v>
      </c>
      <c r="AG541" s="52">
        <f t="shared" si="55"/>
        <v>-14.520299956639779</v>
      </c>
      <c r="AH541" s="76">
        <f t="shared" si="52"/>
        <v>3.5315877713148348E-2</v>
      </c>
      <c r="AJ541" s="77">
        <v>5.3599999999999701</v>
      </c>
      <c r="AK541" s="52">
        <f t="shared" si="56"/>
        <v>-7.5305999132795911</v>
      </c>
      <c r="AL541" s="77">
        <f t="shared" si="53"/>
        <v>0.17657938856574182</v>
      </c>
    </row>
    <row r="542" spans="4:38" x14ac:dyDescent="0.25">
      <c r="D542" s="5">
        <v>5.24</v>
      </c>
      <c r="E542" s="4"/>
      <c r="X542" s="71">
        <v>5.3699999999999699</v>
      </c>
      <c r="Y542" s="52">
        <f t="shared" si="54"/>
        <v>-0.50666666666666782</v>
      </c>
      <c r="Z542" s="71">
        <f t="shared" si="50"/>
        <v>0.88988386691861698</v>
      </c>
      <c r="AA542" s="45"/>
      <c r="AB542" s="74">
        <v>5.3699999999999699</v>
      </c>
      <c r="AC542" s="75">
        <v>0</v>
      </c>
      <c r="AD542" s="74">
        <f t="shared" si="51"/>
        <v>1</v>
      </c>
      <c r="AE542" s="45"/>
      <c r="AF542" s="76">
        <v>5.3699999999999699</v>
      </c>
      <c r="AG542" s="52">
        <f t="shared" si="55"/>
        <v>-14.530299956639778</v>
      </c>
      <c r="AH542" s="76">
        <f t="shared" si="52"/>
        <v>3.5234653448357599E-2</v>
      </c>
      <c r="AJ542" s="77">
        <v>5.3699999999999699</v>
      </c>
      <c r="AK542" s="52">
        <f t="shared" si="56"/>
        <v>-7.5405999132795909</v>
      </c>
      <c r="AL542" s="77">
        <f t="shared" si="53"/>
        <v>0.17617326724178803</v>
      </c>
    </row>
    <row r="543" spans="4:38" x14ac:dyDescent="0.25">
      <c r="D543" s="2">
        <v>5.25</v>
      </c>
      <c r="E543" s="4"/>
      <c r="X543" s="71">
        <v>5.3799999999999697</v>
      </c>
      <c r="Y543" s="52">
        <f t="shared" si="54"/>
        <v>-0.51000000000000112</v>
      </c>
      <c r="Z543" s="71">
        <f t="shared" si="50"/>
        <v>0.88920111785794809</v>
      </c>
      <c r="AA543" s="45"/>
      <c r="AB543" s="74">
        <v>5.3799999999999697</v>
      </c>
      <c r="AC543" s="75">
        <v>0</v>
      </c>
      <c r="AD543" s="74">
        <f t="shared" si="51"/>
        <v>1</v>
      </c>
      <c r="AE543" s="45"/>
      <c r="AF543" s="76">
        <v>5.3799999999999697</v>
      </c>
      <c r="AG543" s="52">
        <f t="shared" si="55"/>
        <v>-14.540299956639778</v>
      </c>
      <c r="AH543" s="76">
        <f t="shared" si="52"/>
        <v>3.5153615994191936E-2</v>
      </c>
      <c r="AJ543" s="77">
        <v>5.3799999999999697</v>
      </c>
      <c r="AK543" s="52">
        <f t="shared" si="56"/>
        <v>-7.5505999132795907</v>
      </c>
      <c r="AL543" s="77">
        <f t="shared" si="53"/>
        <v>0.17576807997095964</v>
      </c>
    </row>
    <row r="544" spans="4:38" x14ac:dyDescent="0.25">
      <c r="D544" s="5">
        <v>5.26</v>
      </c>
      <c r="E544" s="4"/>
      <c r="X544" s="71">
        <v>5.3899999999999704</v>
      </c>
      <c r="Y544" s="52">
        <f t="shared" si="54"/>
        <v>-0.51333333333333442</v>
      </c>
      <c r="Z544" s="71">
        <f t="shared" si="50"/>
        <v>0.8885188926254971</v>
      </c>
      <c r="AA544" s="45"/>
      <c r="AB544" s="74">
        <v>5.3899999999999704</v>
      </c>
      <c r="AC544" s="75">
        <v>0</v>
      </c>
      <c r="AD544" s="74">
        <f t="shared" si="51"/>
        <v>1</v>
      </c>
      <c r="AE544" s="45"/>
      <c r="AF544" s="76">
        <v>5.3899999999999704</v>
      </c>
      <c r="AG544" s="52">
        <f t="shared" si="55"/>
        <v>-14.550299956639778</v>
      </c>
      <c r="AH544" s="76">
        <f t="shared" si="52"/>
        <v>3.5072764920998818E-2</v>
      </c>
      <c r="AJ544" s="77">
        <v>5.3899999999999704</v>
      </c>
      <c r="AK544" s="52">
        <f t="shared" si="56"/>
        <v>-7.5605999132795905</v>
      </c>
      <c r="AL544" s="77">
        <f t="shared" si="53"/>
        <v>0.17536382460499411</v>
      </c>
    </row>
    <row r="545" spans="4:38" x14ac:dyDescent="0.25">
      <c r="D545" s="2">
        <v>5.27</v>
      </c>
      <c r="E545" s="4"/>
      <c r="X545" s="71">
        <v>5.3999999999999702</v>
      </c>
      <c r="Y545" s="52">
        <f t="shared" si="54"/>
        <v>-0.51666666666666772</v>
      </c>
      <c r="Z545" s="71">
        <f t="shared" si="50"/>
        <v>0.88783719081936463</v>
      </c>
      <c r="AA545" s="45"/>
      <c r="AB545" s="74">
        <v>5.3999999999999702</v>
      </c>
      <c r="AC545" s="75">
        <v>0</v>
      </c>
      <c r="AD545" s="74">
        <f t="shared" si="51"/>
        <v>1</v>
      </c>
      <c r="AE545" s="45"/>
      <c r="AF545" s="76">
        <v>5.3999999999999702</v>
      </c>
      <c r="AG545" s="52">
        <f t="shared" si="55"/>
        <v>-14.560299956639778</v>
      </c>
      <c r="AH545" s="76">
        <f t="shared" si="52"/>
        <v>3.4992099800113946E-2</v>
      </c>
      <c r="AJ545" s="77">
        <v>5.3999999999999702</v>
      </c>
      <c r="AK545" s="52">
        <f t="shared" si="56"/>
        <v>-7.5705999132795903</v>
      </c>
      <c r="AL545" s="77">
        <f t="shared" si="53"/>
        <v>0.17496049900056973</v>
      </c>
    </row>
    <row r="546" spans="4:38" x14ac:dyDescent="0.25">
      <c r="D546" s="5">
        <v>5.28</v>
      </c>
      <c r="E546" s="4"/>
      <c r="X546" s="71">
        <v>5.4099999999999699</v>
      </c>
      <c r="Y546" s="52">
        <f t="shared" si="54"/>
        <v>-0.52000000000000102</v>
      </c>
      <c r="Z546" s="71">
        <f t="shared" si="50"/>
        <v>0.88715601203796068</v>
      </c>
      <c r="AA546" s="45"/>
      <c r="AB546" s="74">
        <v>5.4099999999999699</v>
      </c>
      <c r="AC546" s="75">
        <v>0</v>
      </c>
      <c r="AD546" s="74">
        <f t="shared" si="51"/>
        <v>1</v>
      </c>
      <c r="AE546" s="45"/>
      <c r="AF546" s="76">
        <v>5.4099999999999699</v>
      </c>
      <c r="AG546" s="52">
        <f t="shared" si="55"/>
        <v>-14.570299956639778</v>
      </c>
      <c r="AH546" s="76">
        <f t="shared" si="52"/>
        <v>3.491162020385883E-2</v>
      </c>
      <c r="AJ546" s="77">
        <v>5.4099999999999699</v>
      </c>
      <c r="AK546" s="52">
        <f t="shared" si="56"/>
        <v>-7.58059991327959</v>
      </c>
      <c r="AL546" s="77">
        <f t="shared" si="53"/>
        <v>0.1745581010192942</v>
      </c>
    </row>
    <row r="547" spans="4:38" x14ac:dyDescent="0.25">
      <c r="D547" s="2">
        <v>5.29</v>
      </c>
      <c r="E547" s="4"/>
      <c r="X547" s="71">
        <v>5.4199999999999697</v>
      </c>
      <c r="Y547" s="52">
        <f t="shared" si="54"/>
        <v>-0.52333333333333432</v>
      </c>
      <c r="Z547" s="71">
        <f t="shared" si="50"/>
        <v>0.88647535588000281</v>
      </c>
      <c r="AA547" s="45"/>
      <c r="AB547" s="74">
        <v>5.4199999999999697</v>
      </c>
      <c r="AC547" s="75">
        <v>0</v>
      </c>
      <c r="AD547" s="74">
        <f t="shared" si="51"/>
        <v>1</v>
      </c>
      <c r="AE547" s="45"/>
      <c r="AF547" s="76">
        <v>5.4199999999999697</v>
      </c>
      <c r="AG547" s="52">
        <f t="shared" si="55"/>
        <v>-14.580299956639777</v>
      </c>
      <c r="AH547" s="76">
        <f t="shared" si="52"/>
        <v>3.4831325705538707E-2</v>
      </c>
      <c r="AJ547" s="77">
        <v>5.4199999999999697</v>
      </c>
      <c r="AK547" s="52">
        <f t="shared" si="56"/>
        <v>-7.5905999132795898</v>
      </c>
      <c r="AL547" s="77">
        <f t="shared" si="53"/>
        <v>0.17415662852769351</v>
      </c>
    </row>
    <row r="548" spans="4:38" x14ac:dyDescent="0.25">
      <c r="D548" s="5">
        <v>5.3</v>
      </c>
      <c r="E548" s="4"/>
      <c r="X548" s="71">
        <v>5.4299999999999704</v>
      </c>
      <c r="Y548" s="52">
        <f t="shared" si="54"/>
        <v>-0.52666666666666762</v>
      </c>
      <c r="Z548" s="71">
        <f t="shared" si="50"/>
        <v>0.88579522194451665</v>
      </c>
      <c r="AA548" s="45"/>
      <c r="AB548" s="74">
        <v>5.4299999999999704</v>
      </c>
      <c r="AC548" s="75">
        <v>0</v>
      </c>
      <c r="AD548" s="74">
        <f t="shared" si="51"/>
        <v>1</v>
      </c>
      <c r="AE548" s="45"/>
      <c r="AF548" s="76">
        <v>5.4299999999999704</v>
      </c>
      <c r="AG548" s="52">
        <f t="shared" si="55"/>
        <v>-14.590299956639777</v>
      </c>
      <c r="AH548" s="76">
        <f t="shared" si="52"/>
        <v>3.4751215879440113E-2</v>
      </c>
      <c r="AJ548" s="77">
        <v>5.4299999999999704</v>
      </c>
      <c r="AK548" s="52">
        <f t="shared" si="56"/>
        <v>-7.6005999132795896</v>
      </c>
      <c r="AL548" s="77">
        <f t="shared" si="53"/>
        <v>0.17375607939720053</v>
      </c>
    </row>
    <row r="549" spans="4:38" x14ac:dyDescent="0.25">
      <c r="D549" s="2">
        <v>5.31</v>
      </c>
      <c r="E549" s="4"/>
      <c r="X549" s="71">
        <v>5.4399999999999702</v>
      </c>
      <c r="Y549" s="52">
        <f t="shared" si="54"/>
        <v>-0.53000000000000091</v>
      </c>
      <c r="Z549" s="71">
        <f t="shared" si="50"/>
        <v>0.88511560983083526</v>
      </c>
      <c r="AA549" s="45"/>
      <c r="AB549" s="74">
        <v>5.4399999999999702</v>
      </c>
      <c r="AC549" s="75">
        <v>0</v>
      </c>
      <c r="AD549" s="74">
        <f t="shared" si="51"/>
        <v>1</v>
      </c>
      <c r="AE549" s="45"/>
      <c r="AF549" s="76">
        <v>5.4399999999999702</v>
      </c>
      <c r="AG549" s="52">
        <f t="shared" si="55"/>
        <v>-14.600299956639777</v>
      </c>
      <c r="AH549" s="76">
        <f t="shared" si="52"/>
        <v>3.4671290300828723E-2</v>
      </c>
      <c r="AJ549" s="77">
        <v>5.4399999999999702</v>
      </c>
      <c r="AK549" s="52">
        <f t="shared" si="56"/>
        <v>-7.6105999132795894</v>
      </c>
      <c r="AL549" s="77">
        <f t="shared" si="53"/>
        <v>0.17335645150414361</v>
      </c>
    </row>
    <row r="550" spans="4:38" x14ac:dyDescent="0.25">
      <c r="D550" s="5">
        <v>5.32</v>
      </c>
      <c r="E550" s="4"/>
      <c r="X550" s="71">
        <v>5.44999999999997</v>
      </c>
      <c r="Y550" s="52">
        <f t="shared" si="54"/>
        <v>-0.53333333333333421</v>
      </c>
      <c r="Z550" s="71">
        <f t="shared" si="50"/>
        <v>0.88443651913859944</v>
      </c>
      <c r="AA550" s="45"/>
      <c r="AB550" s="74">
        <v>5.44999999999997</v>
      </c>
      <c r="AC550" s="75">
        <v>0</v>
      </c>
      <c r="AD550" s="74">
        <f t="shared" si="51"/>
        <v>1</v>
      </c>
      <c r="AE550" s="45"/>
      <c r="AF550" s="76">
        <v>5.44999999999997</v>
      </c>
      <c r="AG550" s="52">
        <f t="shared" si="55"/>
        <v>-14.610299956639777</v>
      </c>
      <c r="AH550" s="76">
        <f t="shared" si="52"/>
        <v>3.4591548545947093E-2</v>
      </c>
      <c r="AJ550" s="77">
        <v>5.44999999999997</v>
      </c>
      <c r="AK550" s="52">
        <f t="shared" si="56"/>
        <v>-7.6205999132795892</v>
      </c>
      <c r="AL550" s="77">
        <f t="shared" si="53"/>
        <v>0.17295774272973552</v>
      </c>
    </row>
    <row r="551" spans="4:38" x14ac:dyDescent="0.25">
      <c r="D551" s="2">
        <v>5.33</v>
      </c>
      <c r="E551" s="4"/>
      <c r="X551" s="71">
        <v>5.4599999999999698</v>
      </c>
      <c r="Y551" s="52">
        <f t="shared" si="54"/>
        <v>-0.53666666666666751</v>
      </c>
      <c r="Z551" s="71">
        <f t="shared" si="50"/>
        <v>0.8837579494677571</v>
      </c>
      <c r="AA551" s="45"/>
      <c r="AB551" s="74">
        <v>5.4599999999999698</v>
      </c>
      <c r="AC551" s="75">
        <v>0</v>
      </c>
      <c r="AD551" s="74">
        <f t="shared" si="51"/>
        <v>1</v>
      </c>
      <c r="AE551" s="45"/>
      <c r="AF551" s="76">
        <v>5.4599999999999698</v>
      </c>
      <c r="AG551" s="52">
        <f t="shared" si="55"/>
        <v>-14.620299956639776</v>
      </c>
      <c r="AH551" s="76">
        <f t="shared" si="52"/>
        <v>3.4511990192012357E-2</v>
      </c>
      <c r="AJ551" s="77">
        <v>5.4599999999999698</v>
      </c>
      <c r="AK551" s="52">
        <f t="shared" si="56"/>
        <v>-7.630599913279589</v>
      </c>
      <c r="AL551" s="77">
        <f t="shared" si="53"/>
        <v>0.17255995096006188</v>
      </c>
    </row>
    <row r="552" spans="4:38" x14ac:dyDescent="0.25">
      <c r="D552" s="5">
        <v>5.34</v>
      </c>
      <c r="E552" s="4"/>
      <c r="X552" s="71">
        <v>5.4699999999999704</v>
      </c>
      <c r="Y552" s="52">
        <f t="shared" si="54"/>
        <v>-0.54000000000000081</v>
      </c>
      <c r="Z552" s="71">
        <f t="shared" si="50"/>
        <v>0.88307990041856255</v>
      </c>
      <c r="AA552" s="45"/>
      <c r="AB552" s="74">
        <v>5.4699999999999704</v>
      </c>
      <c r="AC552" s="75">
        <v>0</v>
      </c>
      <c r="AD552" s="74">
        <f t="shared" si="51"/>
        <v>1</v>
      </c>
      <c r="AE552" s="45"/>
      <c r="AF552" s="76">
        <v>5.4699999999999704</v>
      </c>
      <c r="AG552" s="52">
        <f t="shared" si="55"/>
        <v>-14.630299956639776</v>
      </c>
      <c r="AH552" s="76">
        <f t="shared" si="52"/>
        <v>3.4432614817214074E-2</v>
      </c>
      <c r="AJ552" s="77">
        <v>5.4699999999999704</v>
      </c>
      <c r="AK552" s="52">
        <f t="shared" si="56"/>
        <v>-7.6405999132795888</v>
      </c>
      <c r="AL552" s="77">
        <f t="shared" si="53"/>
        <v>0.1721630740860704</v>
      </c>
    </row>
    <row r="553" spans="4:38" x14ac:dyDescent="0.25">
      <c r="D553" s="2">
        <v>5.35</v>
      </c>
      <c r="E553" s="4"/>
      <c r="X553" s="71">
        <v>5.4799999999999702</v>
      </c>
      <c r="Y553" s="52">
        <f t="shared" si="54"/>
        <v>-0.54333333333333411</v>
      </c>
      <c r="Z553" s="71">
        <f t="shared" si="50"/>
        <v>0.88240237159157764</v>
      </c>
      <c r="AA553" s="45"/>
      <c r="AB553" s="74">
        <v>5.4799999999999702</v>
      </c>
      <c r="AC553" s="75">
        <v>0</v>
      </c>
      <c r="AD553" s="74">
        <f t="shared" si="51"/>
        <v>1</v>
      </c>
      <c r="AE553" s="45"/>
      <c r="AF553" s="76">
        <v>5.4799999999999702</v>
      </c>
      <c r="AG553" s="52">
        <f t="shared" si="55"/>
        <v>-14.640299956639776</v>
      </c>
      <c r="AH553" s="76">
        <f t="shared" si="52"/>
        <v>3.4353422000711883E-2</v>
      </c>
      <c r="AJ553" s="77">
        <v>5.4799999999999702</v>
      </c>
      <c r="AK553" s="52">
        <f t="shared" si="56"/>
        <v>-7.6505999132795885</v>
      </c>
      <c r="AL553" s="77">
        <f t="shared" si="53"/>
        <v>0.1717671100035594</v>
      </c>
    </row>
    <row r="554" spans="4:38" x14ac:dyDescent="0.25">
      <c r="D554" s="5">
        <v>5.36</v>
      </c>
      <c r="E554" s="4"/>
      <c r="X554" s="71">
        <v>5.48999999999997</v>
      </c>
      <c r="Y554" s="52">
        <f t="shared" si="54"/>
        <v>-0.54666666666666741</v>
      </c>
      <c r="Z554" s="71">
        <f t="shared" si="50"/>
        <v>0.88172536258766998</v>
      </c>
      <c r="AA554" s="45"/>
      <c r="AB554" s="74">
        <v>5.48999999999997</v>
      </c>
      <c r="AC554" s="75">
        <v>0</v>
      </c>
      <c r="AD554" s="74">
        <f t="shared" si="51"/>
        <v>1</v>
      </c>
      <c r="AE554" s="45"/>
      <c r="AF554" s="76">
        <v>5.48999999999997</v>
      </c>
      <c r="AG554" s="52">
        <f t="shared" si="55"/>
        <v>-14.650299956639776</v>
      </c>
      <c r="AH554" s="76">
        <f t="shared" si="52"/>
        <v>3.4274411322633348E-2</v>
      </c>
      <c r="AJ554" s="77">
        <v>5.48999999999997</v>
      </c>
      <c r="AK554" s="52">
        <f t="shared" si="56"/>
        <v>-7.6605999132795883</v>
      </c>
      <c r="AL554" s="77">
        <f t="shared" si="53"/>
        <v>0.17137205661316673</v>
      </c>
    </row>
    <row r="555" spans="4:38" x14ac:dyDescent="0.25">
      <c r="D555" s="2">
        <v>5.37</v>
      </c>
      <c r="E555" s="4"/>
      <c r="X555" s="71">
        <v>5.49999999999996</v>
      </c>
      <c r="Y555" s="52">
        <f t="shared" si="54"/>
        <v>-0.55000000000000071</v>
      </c>
      <c r="Z555" s="71">
        <f t="shared" si="50"/>
        <v>0.88104887300801393</v>
      </c>
      <c r="AA555" s="45"/>
      <c r="AB555" s="74">
        <v>5.49999999999996</v>
      </c>
      <c r="AC555" s="75">
        <v>0</v>
      </c>
      <c r="AD555" s="74">
        <f t="shared" si="51"/>
        <v>1</v>
      </c>
      <c r="AE555" s="45"/>
      <c r="AF555" s="76">
        <v>5.49999999999996</v>
      </c>
      <c r="AG555" s="52">
        <f t="shared" si="55"/>
        <v>-14.660299956639776</v>
      </c>
      <c r="AH555" s="76">
        <f t="shared" si="52"/>
        <v>3.4195582364071754E-2</v>
      </c>
      <c r="AJ555" s="77">
        <v>5.49999999999996</v>
      </c>
      <c r="AK555" s="52">
        <f t="shared" si="56"/>
        <v>-7.6705999132795881</v>
      </c>
      <c r="AL555" s="77">
        <f t="shared" si="53"/>
        <v>0.17097791182035876</v>
      </c>
    </row>
    <row r="556" spans="4:38" x14ac:dyDescent="0.25">
      <c r="D556" s="5">
        <v>5.38</v>
      </c>
      <c r="E556" s="4"/>
      <c r="X556" s="71">
        <v>5.5099999999999598</v>
      </c>
      <c r="Y556" s="52">
        <f t="shared" si="54"/>
        <v>-0.55333333333333401</v>
      </c>
      <c r="Z556" s="71">
        <f t="shared" si="50"/>
        <v>0.8803729024540895</v>
      </c>
      <c r="AA556" s="45"/>
      <c r="AB556" s="74">
        <v>5.5099999999999598</v>
      </c>
      <c r="AC556" s="75">
        <v>0</v>
      </c>
      <c r="AD556" s="74">
        <f t="shared" si="51"/>
        <v>1</v>
      </c>
      <c r="AE556" s="45"/>
      <c r="AF556" s="76">
        <v>5.5099999999999598</v>
      </c>
      <c r="AG556" s="52">
        <f t="shared" si="55"/>
        <v>-14.670299956639775</v>
      </c>
      <c r="AH556" s="76">
        <f t="shared" si="52"/>
        <v>3.4116934707083754E-2</v>
      </c>
      <c r="AJ556" s="77">
        <v>5.5099999999999598</v>
      </c>
      <c r="AK556" s="52">
        <f t="shared" si="56"/>
        <v>-7.6805999132795879</v>
      </c>
      <c r="AL556" s="77">
        <f t="shared" si="53"/>
        <v>0.17058467353541881</v>
      </c>
    </row>
    <row r="557" spans="4:38" x14ac:dyDescent="0.25">
      <c r="D557" s="2">
        <v>5.39</v>
      </c>
      <c r="E557" s="4"/>
      <c r="X557" s="71">
        <v>5.5199999999999596</v>
      </c>
      <c r="Y557" s="52">
        <f t="shared" si="54"/>
        <v>-0.55666666666666731</v>
      </c>
      <c r="Z557" s="71">
        <f t="shared" si="50"/>
        <v>0.87969745052768233</v>
      </c>
      <c r="AA557" s="45"/>
      <c r="AB557" s="74">
        <v>5.5199999999999596</v>
      </c>
      <c r="AC557" s="75">
        <v>0</v>
      </c>
      <c r="AD557" s="74">
        <f t="shared" si="51"/>
        <v>1</v>
      </c>
      <c r="AE557" s="45"/>
      <c r="AF557" s="76">
        <v>5.5199999999999596</v>
      </c>
      <c r="AG557" s="52">
        <f t="shared" si="55"/>
        <v>-14.680299956639775</v>
      </c>
      <c r="AH557" s="76">
        <f t="shared" si="52"/>
        <v>3.4038467934687351E-2</v>
      </c>
      <c r="AJ557" s="77">
        <v>5.5199999999999596</v>
      </c>
      <c r="AK557" s="52">
        <f t="shared" si="56"/>
        <v>-7.6905999132795877</v>
      </c>
      <c r="AL557" s="77">
        <f t="shared" si="53"/>
        <v>0.17019233967343675</v>
      </c>
    </row>
    <row r="558" spans="4:38" x14ac:dyDescent="0.25">
      <c r="D558" s="5">
        <v>5.4</v>
      </c>
      <c r="E558" s="4"/>
      <c r="X558" s="71">
        <v>5.5299999999999603</v>
      </c>
      <c r="Y558" s="52">
        <f t="shared" si="54"/>
        <v>-0.56000000000000061</v>
      </c>
      <c r="Z558" s="71">
        <f t="shared" si="50"/>
        <v>0.87902251683088417</v>
      </c>
      <c r="AA558" s="45"/>
      <c r="AB558" s="74">
        <v>5.5299999999999603</v>
      </c>
      <c r="AC558" s="75">
        <v>0</v>
      </c>
      <c r="AD558" s="74">
        <f t="shared" si="51"/>
        <v>1</v>
      </c>
      <c r="AE558" s="45"/>
      <c r="AF558" s="76">
        <v>5.5299999999999603</v>
      </c>
      <c r="AG558" s="52">
        <f t="shared" si="55"/>
        <v>-14.690299956639775</v>
      </c>
      <c r="AH558" s="76">
        <f t="shared" si="52"/>
        <v>3.3960181630859516E-2</v>
      </c>
      <c r="AJ558" s="77">
        <v>5.5299999999999603</v>
      </c>
      <c r="AK558" s="52">
        <f t="shared" si="56"/>
        <v>-7.7005999132795875</v>
      </c>
      <c r="AL558" s="77">
        <f t="shared" si="53"/>
        <v>0.16980090815429752</v>
      </c>
    </row>
    <row r="559" spans="4:38" x14ac:dyDescent="0.25">
      <c r="D559" s="2">
        <v>5.41</v>
      </c>
      <c r="E559" s="4"/>
      <c r="X559" s="71">
        <v>5.5399999999999601</v>
      </c>
      <c r="Y559" s="52">
        <f t="shared" si="54"/>
        <v>-0.56333333333333391</v>
      </c>
      <c r="Z559" s="71">
        <f t="shared" si="50"/>
        <v>0.87834810096609162</v>
      </c>
      <c r="AA559" s="45"/>
      <c r="AB559" s="74">
        <v>5.5399999999999601</v>
      </c>
      <c r="AC559" s="75">
        <v>0</v>
      </c>
      <c r="AD559" s="74">
        <f t="shared" si="51"/>
        <v>1</v>
      </c>
      <c r="AE559" s="45"/>
      <c r="AF559" s="76">
        <v>5.5399999999999601</v>
      </c>
      <c r="AG559" s="52">
        <f t="shared" si="55"/>
        <v>-14.700299956639775</v>
      </c>
      <c r="AH559" s="76">
        <f t="shared" si="52"/>
        <v>3.3882075380534032E-2</v>
      </c>
      <c r="AJ559" s="77">
        <v>5.5399999999999601</v>
      </c>
      <c r="AK559" s="52">
        <f t="shared" si="56"/>
        <v>-7.7105999132795873</v>
      </c>
      <c r="AL559" s="77">
        <f t="shared" si="53"/>
        <v>0.16941037690267013</v>
      </c>
    </row>
    <row r="560" spans="4:38" x14ac:dyDescent="0.25">
      <c r="D560" s="5">
        <v>5.42</v>
      </c>
      <c r="E560" s="4"/>
      <c r="X560" s="71">
        <v>5.5499999999999599</v>
      </c>
      <c r="Y560" s="52">
        <f t="shared" si="54"/>
        <v>-0.56666666666666721</v>
      </c>
      <c r="Z560" s="71">
        <f t="shared" si="50"/>
        <v>0.87767420253600625</v>
      </c>
      <c r="AA560" s="45"/>
      <c r="AB560" s="74">
        <v>5.5499999999999599</v>
      </c>
      <c r="AC560" s="75">
        <v>0</v>
      </c>
      <c r="AD560" s="74">
        <f t="shared" si="51"/>
        <v>1</v>
      </c>
      <c r="AE560" s="45"/>
      <c r="AF560" s="76">
        <v>5.5499999999999599</v>
      </c>
      <c r="AG560" s="52">
        <f t="shared" si="55"/>
        <v>-14.710299956639775</v>
      </c>
      <c r="AH560" s="76">
        <f t="shared" si="52"/>
        <v>3.3804148769599376E-2</v>
      </c>
      <c r="AJ560" s="77">
        <v>5.5499999999999599</v>
      </c>
      <c r="AK560" s="52">
        <f t="shared" si="56"/>
        <v>-7.7205999132795871</v>
      </c>
      <c r="AL560" s="77">
        <f t="shared" si="53"/>
        <v>0.16902074384799687</v>
      </c>
    </row>
    <row r="561" spans="4:38" x14ac:dyDescent="0.25">
      <c r="D561" s="2">
        <v>5.43</v>
      </c>
      <c r="E561" s="4"/>
      <c r="X561" s="71">
        <v>5.5599999999999596</v>
      </c>
      <c r="Y561" s="52">
        <f t="shared" si="54"/>
        <v>-0.57000000000000051</v>
      </c>
      <c r="Z561" s="71">
        <f t="shared" si="50"/>
        <v>0.87700082114363465</v>
      </c>
      <c r="AA561" s="45"/>
      <c r="AB561" s="74">
        <v>5.5599999999999596</v>
      </c>
      <c r="AC561" s="75">
        <v>0</v>
      </c>
      <c r="AD561" s="74">
        <f t="shared" si="51"/>
        <v>1</v>
      </c>
      <c r="AE561" s="45"/>
      <c r="AF561" s="76">
        <v>5.5599999999999596</v>
      </c>
      <c r="AG561" s="52">
        <f t="shared" si="55"/>
        <v>-14.720299956639774</v>
      </c>
      <c r="AH561" s="76">
        <f t="shared" si="52"/>
        <v>3.3726401384896375E-2</v>
      </c>
      <c r="AJ561" s="77">
        <v>5.5599999999999596</v>
      </c>
      <c r="AK561" s="52">
        <f t="shared" si="56"/>
        <v>-7.7305999132795868</v>
      </c>
      <c r="AL561" s="77">
        <f t="shared" si="53"/>
        <v>0.16863200692448194</v>
      </c>
    </row>
    <row r="562" spans="4:38" x14ac:dyDescent="0.25">
      <c r="D562" s="5">
        <v>5.44</v>
      </c>
      <c r="E562" s="4"/>
      <c r="X562" s="71">
        <v>5.5699999999999603</v>
      </c>
      <c r="Y562" s="52">
        <f t="shared" si="54"/>
        <v>-0.57333333333333381</v>
      </c>
      <c r="Z562" s="71">
        <f t="shared" si="50"/>
        <v>0.87632795639228811</v>
      </c>
      <c r="AA562" s="45"/>
      <c r="AB562" s="74">
        <v>5.5699999999999603</v>
      </c>
      <c r="AC562" s="75">
        <v>0</v>
      </c>
      <c r="AD562" s="74">
        <f t="shared" si="51"/>
        <v>1</v>
      </c>
      <c r="AE562" s="45"/>
      <c r="AF562" s="76">
        <v>5.5699999999999603</v>
      </c>
      <c r="AG562" s="52">
        <f t="shared" si="55"/>
        <v>-14.730299956639774</v>
      </c>
      <c r="AH562" s="76">
        <f t="shared" si="52"/>
        <v>3.364883281421617E-2</v>
      </c>
      <c r="AJ562" s="77">
        <v>5.5699999999999603</v>
      </c>
      <c r="AK562" s="52">
        <f t="shared" si="56"/>
        <v>-7.7405999132795866</v>
      </c>
      <c r="AL562" s="77">
        <f t="shared" si="53"/>
        <v>0.16824416407108087</v>
      </c>
    </row>
    <row r="563" spans="4:38" x14ac:dyDescent="0.25">
      <c r="D563" s="2">
        <v>5.45</v>
      </c>
      <c r="E563" s="4"/>
      <c r="X563" s="71">
        <v>5.5799999999999601</v>
      </c>
      <c r="Y563" s="52">
        <f t="shared" si="54"/>
        <v>-0.5766666666666671</v>
      </c>
      <c r="Z563" s="71">
        <f t="shared" si="50"/>
        <v>0.87565560788558205</v>
      </c>
      <c r="AA563" s="45"/>
      <c r="AB563" s="74">
        <v>5.5799999999999601</v>
      </c>
      <c r="AC563" s="75">
        <v>0</v>
      </c>
      <c r="AD563" s="74">
        <f t="shared" si="51"/>
        <v>1</v>
      </c>
      <c r="AE563" s="45"/>
      <c r="AF563" s="76">
        <v>5.5799999999999601</v>
      </c>
      <c r="AG563" s="52">
        <f t="shared" si="55"/>
        <v>-14.740299956639774</v>
      </c>
      <c r="AH563" s="76">
        <f t="shared" si="52"/>
        <v>3.3571442646297904E-2</v>
      </c>
      <c r="AJ563" s="77">
        <v>5.5799999999999601</v>
      </c>
      <c r="AK563" s="52">
        <f t="shared" si="56"/>
        <v>-7.7505999132795864</v>
      </c>
      <c r="AL563" s="77">
        <f t="shared" si="53"/>
        <v>0.1678572132314895</v>
      </c>
    </row>
    <row r="564" spans="4:38" x14ac:dyDescent="0.25">
      <c r="D564" s="5">
        <v>5.46</v>
      </c>
      <c r="E564" s="4"/>
      <c r="X564" s="71">
        <v>5.5899999999999599</v>
      </c>
      <c r="Y564" s="52">
        <f t="shared" si="54"/>
        <v>-0.5800000000000004</v>
      </c>
      <c r="Z564" s="71">
        <f t="shared" si="50"/>
        <v>0.87498377522743598</v>
      </c>
      <c r="AA564" s="45"/>
      <c r="AB564" s="74">
        <v>5.5899999999999599</v>
      </c>
      <c r="AC564" s="75">
        <v>0</v>
      </c>
      <c r="AD564" s="74">
        <f t="shared" si="51"/>
        <v>1</v>
      </c>
      <c r="AE564" s="45"/>
      <c r="AF564" s="76">
        <v>5.5899999999999599</v>
      </c>
      <c r="AG564" s="52">
        <f t="shared" si="55"/>
        <v>-14.750299956639774</v>
      </c>
      <c r="AH564" s="76">
        <f t="shared" si="52"/>
        <v>3.34942304708266E-2</v>
      </c>
      <c r="AJ564" s="77">
        <v>5.5899999999999599</v>
      </c>
      <c r="AK564" s="52">
        <f t="shared" si="56"/>
        <v>-7.7605999132795862</v>
      </c>
      <c r="AL564" s="77">
        <f t="shared" si="53"/>
        <v>0.16747115235413301</v>
      </c>
    </row>
    <row r="565" spans="4:38" x14ac:dyDescent="0.25">
      <c r="D565" s="2">
        <v>5.47</v>
      </c>
      <c r="E565" s="4"/>
      <c r="X565" s="71">
        <v>5.5999999999999597</v>
      </c>
      <c r="Y565" s="52">
        <f t="shared" si="54"/>
        <v>-0.5833333333333337</v>
      </c>
      <c r="Z565" s="71">
        <f t="shared" si="50"/>
        <v>0.87431245802207358</v>
      </c>
      <c r="AA565" s="45"/>
      <c r="AB565" s="74">
        <v>5.5999999999999597</v>
      </c>
      <c r="AC565" s="75">
        <v>0</v>
      </c>
      <c r="AD565" s="74">
        <f t="shared" si="51"/>
        <v>1</v>
      </c>
      <c r="AE565" s="45"/>
      <c r="AF565" s="76">
        <v>5.5999999999999597</v>
      </c>
      <c r="AG565" s="52">
        <f t="shared" si="55"/>
        <v>-14.760299956639773</v>
      </c>
      <c r="AH565" s="76">
        <f t="shared" si="52"/>
        <v>3.3417195878431012E-2</v>
      </c>
      <c r="AJ565" s="77">
        <v>5.5999999999999597</v>
      </c>
      <c r="AK565" s="52">
        <f t="shared" si="56"/>
        <v>-7.770599913279586</v>
      </c>
      <c r="AL565" s="77">
        <f t="shared" si="53"/>
        <v>0.16708597939215508</v>
      </c>
    </row>
    <row r="566" spans="4:38" x14ac:dyDescent="0.25">
      <c r="D566" s="5">
        <v>5.48</v>
      </c>
      <c r="E566" s="4"/>
      <c r="X566" s="71">
        <v>5.6099999999999604</v>
      </c>
      <c r="Y566" s="52">
        <f t="shared" si="54"/>
        <v>-0.586666666666667</v>
      </c>
      <c r="Z566" s="71">
        <f t="shared" si="50"/>
        <v>0.87364165587402187</v>
      </c>
      <c r="AA566" s="45"/>
      <c r="AB566" s="74">
        <v>5.6099999999999604</v>
      </c>
      <c r="AC566" s="75">
        <v>0</v>
      </c>
      <c r="AD566" s="74">
        <f t="shared" si="51"/>
        <v>1</v>
      </c>
      <c r="AE566" s="45"/>
      <c r="AF566" s="76">
        <v>5.6099999999999604</v>
      </c>
      <c r="AG566" s="52">
        <f t="shared" si="55"/>
        <v>-14.770299956639773</v>
      </c>
      <c r="AH566" s="76">
        <f t="shared" si="52"/>
        <v>3.3340338460681379E-2</v>
      </c>
      <c r="AJ566" s="77">
        <v>5.6099999999999604</v>
      </c>
      <c r="AK566" s="52">
        <f t="shared" si="56"/>
        <v>-7.7805999132795858</v>
      </c>
      <c r="AL566" s="77">
        <f t="shared" si="53"/>
        <v>0.16670169230340695</v>
      </c>
    </row>
    <row r="567" spans="4:38" x14ac:dyDescent="0.25">
      <c r="D567" s="2">
        <v>5.49</v>
      </c>
      <c r="E567" s="4"/>
      <c r="X567" s="71">
        <v>5.6199999999999601</v>
      </c>
      <c r="Y567" s="52">
        <f t="shared" si="54"/>
        <v>-0.5900000000000003</v>
      </c>
      <c r="Z567" s="71">
        <f t="shared" si="50"/>
        <v>0.8729713683881114</v>
      </c>
      <c r="AA567" s="45"/>
      <c r="AB567" s="74">
        <v>5.6199999999999601</v>
      </c>
      <c r="AC567" s="75">
        <v>0</v>
      </c>
      <c r="AD567" s="74">
        <f t="shared" si="51"/>
        <v>1</v>
      </c>
      <c r="AE567" s="45"/>
      <c r="AF567" s="76">
        <v>5.6199999999999601</v>
      </c>
      <c r="AG567" s="52">
        <f t="shared" si="55"/>
        <v>-14.780299956639773</v>
      </c>
      <c r="AH567" s="76">
        <f t="shared" si="52"/>
        <v>3.326365781008736E-2</v>
      </c>
      <c r="AJ567" s="77">
        <v>5.6199999999999601</v>
      </c>
      <c r="AK567" s="52">
        <f t="shared" si="56"/>
        <v>-7.7905999132795856</v>
      </c>
      <c r="AL567" s="77">
        <f t="shared" si="53"/>
        <v>0.1663182890504368</v>
      </c>
    </row>
    <row r="568" spans="4:38" x14ac:dyDescent="0.25">
      <c r="D568" s="5">
        <v>5.5</v>
      </c>
      <c r="E568" s="4"/>
      <c r="X568" s="71">
        <v>5.6299999999999599</v>
      </c>
      <c r="Y568" s="52">
        <f t="shared" si="54"/>
        <v>-0.5933333333333336</v>
      </c>
      <c r="Z568" s="71">
        <f t="shared" si="50"/>
        <v>0.87230159516947625</v>
      </c>
      <c r="AA568" s="45"/>
      <c r="AB568" s="74">
        <v>5.6299999999999599</v>
      </c>
      <c r="AC568" s="75">
        <v>0</v>
      </c>
      <c r="AD568" s="74">
        <f t="shared" si="51"/>
        <v>1</v>
      </c>
      <c r="AE568" s="45"/>
      <c r="AF568" s="76">
        <v>5.6299999999999599</v>
      </c>
      <c r="AG568" s="52">
        <f t="shared" si="55"/>
        <v>-14.790299956639773</v>
      </c>
      <c r="AH568" s="76">
        <f t="shared" si="52"/>
        <v>3.3187153520095741E-2</v>
      </c>
      <c r="AJ568" s="77">
        <v>5.6299999999999599</v>
      </c>
      <c r="AK568" s="52">
        <f t="shared" si="56"/>
        <v>-7.8005999132795854</v>
      </c>
      <c r="AL568" s="77">
        <f t="shared" si="53"/>
        <v>0.16593576760047865</v>
      </c>
    </row>
    <row r="569" spans="4:38" x14ac:dyDescent="0.25">
      <c r="D569" s="2">
        <v>5.51</v>
      </c>
      <c r="E569" s="4"/>
      <c r="X569" s="71">
        <v>5.6399999999999597</v>
      </c>
      <c r="Y569" s="52">
        <f t="shared" si="54"/>
        <v>-0.5966666666666669</v>
      </c>
      <c r="Z569" s="71">
        <f t="shared" si="50"/>
        <v>0.87163233582355271</v>
      </c>
      <c r="AA569" s="45"/>
      <c r="AB569" s="74">
        <v>5.6399999999999597</v>
      </c>
      <c r="AC569" s="75">
        <v>0</v>
      </c>
      <c r="AD569" s="74">
        <f t="shared" si="51"/>
        <v>1</v>
      </c>
      <c r="AE569" s="45"/>
      <c r="AF569" s="76">
        <v>5.6399999999999597</v>
      </c>
      <c r="AG569" s="52">
        <f t="shared" si="55"/>
        <v>-14.800299956639773</v>
      </c>
      <c r="AH569" s="76">
        <f t="shared" si="52"/>
        <v>3.3110825185088386E-2</v>
      </c>
      <c r="AJ569" s="77">
        <v>5.6399999999999597</v>
      </c>
      <c r="AK569" s="52">
        <f t="shared" si="56"/>
        <v>-7.8105999132795851</v>
      </c>
      <c r="AL569" s="77">
        <f t="shared" si="53"/>
        <v>0.16555412592544191</v>
      </c>
    </row>
    <row r="570" spans="4:38" x14ac:dyDescent="0.25">
      <c r="D570" s="5">
        <v>5.52</v>
      </c>
      <c r="E570" s="4"/>
      <c r="X570" s="71">
        <v>5.6499999999999604</v>
      </c>
      <c r="Y570" s="52">
        <f t="shared" si="54"/>
        <v>-0.6000000000000002</v>
      </c>
      <c r="Z570" s="71">
        <f t="shared" si="50"/>
        <v>0.87096358995608059</v>
      </c>
      <c r="AA570" s="45"/>
      <c r="AB570" s="74">
        <v>5.6499999999999604</v>
      </c>
      <c r="AC570" s="75">
        <v>0</v>
      </c>
      <c r="AD570" s="74">
        <f t="shared" si="51"/>
        <v>1</v>
      </c>
      <c r="AE570" s="45"/>
      <c r="AF570" s="76">
        <v>5.6499999999999604</v>
      </c>
      <c r="AG570" s="52">
        <f t="shared" si="55"/>
        <v>-14.810299956639772</v>
      </c>
      <c r="AH570" s="76">
        <f t="shared" si="52"/>
        <v>3.3034672400380098E-2</v>
      </c>
      <c r="AJ570" s="77">
        <v>5.6499999999999604</v>
      </c>
      <c r="AK570" s="52">
        <f t="shared" si="56"/>
        <v>-7.8205999132795849</v>
      </c>
      <c r="AL570" s="77">
        <f t="shared" si="53"/>
        <v>0.16517336200190047</v>
      </c>
    </row>
    <row r="571" spans="4:38" x14ac:dyDescent="0.25">
      <c r="D571" s="2">
        <v>5.53</v>
      </c>
      <c r="E571" s="4"/>
      <c r="X571" s="71">
        <v>5.6599999999999602</v>
      </c>
      <c r="Y571" s="52">
        <f t="shared" si="54"/>
        <v>-0.6033333333333335</v>
      </c>
      <c r="Z571" s="71">
        <f t="shared" si="50"/>
        <v>0.87029535717310158</v>
      </c>
      <c r="AA571" s="45"/>
      <c r="AB571" s="74">
        <v>5.6599999999999602</v>
      </c>
      <c r="AC571" s="75">
        <v>0</v>
      </c>
      <c r="AD571" s="74">
        <f t="shared" si="51"/>
        <v>1</v>
      </c>
      <c r="AE571" s="45"/>
      <c r="AF571" s="76">
        <v>5.6599999999999602</v>
      </c>
      <c r="AG571" s="52">
        <f t="shared" si="55"/>
        <v>-14.820299956639772</v>
      </c>
      <c r="AH571" s="76">
        <f t="shared" si="52"/>
        <v>3.2958694762216356E-2</v>
      </c>
      <c r="AJ571" s="77">
        <v>5.6599999999999602</v>
      </c>
      <c r="AK571" s="52">
        <f t="shared" si="56"/>
        <v>-7.8305999132795847</v>
      </c>
      <c r="AL571" s="77">
        <f t="shared" si="53"/>
        <v>0.16479347381108181</v>
      </c>
    </row>
    <row r="572" spans="4:38" x14ac:dyDescent="0.25">
      <c r="D572" s="5">
        <v>5.54</v>
      </c>
      <c r="E572" s="4"/>
      <c r="X572" s="71">
        <v>5.66999999999996</v>
      </c>
      <c r="Y572" s="52">
        <f t="shared" si="54"/>
        <v>-0.6066666666666668</v>
      </c>
      <c r="Z572" s="71">
        <f t="shared" si="50"/>
        <v>0.8696276370809598</v>
      </c>
      <c r="AA572" s="45"/>
      <c r="AB572" s="74">
        <v>5.66999999999996</v>
      </c>
      <c r="AC572" s="75">
        <v>0</v>
      </c>
      <c r="AD572" s="74">
        <f t="shared" si="51"/>
        <v>1</v>
      </c>
      <c r="AE572" s="45"/>
      <c r="AF572" s="76">
        <v>5.66999999999996</v>
      </c>
      <c r="AG572" s="52">
        <f t="shared" si="55"/>
        <v>-14.830299956639772</v>
      </c>
      <c r="AH572" s="76">
        <f t="shared" si="52"/>
        <v>3.2882891867771318E-2</v>
      </c>
      <c r="AJ572" s="77">
        <v>5.66999999999996</v>
      </c>
      <c r="AK572" s="52">
        <f t="shared" si="56"/>
        <v>-7.8405999132795845</v>
      </c>
      <c r="AL572" s="77">
        <f t="shared" si="53"/>
        <v>0.16441445933885657</v>
      </c>
    </row>
    <row r="573" spans="4:38" x14ac:dyDescent="0.25">
      <c r="D573" s="2">
        <v>5.55</v>
      </c>
      <c r="E573" s="4"/>
      <c r="X573" s="71">
        <v>5.6799999999999597</v>
      </c>
      <c r="Y573" s="52">
        <f t="shared" si="54"/>
        <v>-0.6100000000000001</v>
      </c>
      <c r="Z573" s="71">
        <f t="shared" si="50"/>
        <v>0.86896042928630179</v>
      </c>
      <c r="AA573" s="45"/>
      <c r="AB573" s="74">
        <v>5.6799999999999597</v>
      </c>
      <c r="AC573" s="75">
        <v>0</v>
      </c>
      <c r="AD573" s="74">
        <f t="shared" si="51"/>
        <v>1</v>
      </c>
      <c r="AE573" s="45"/>
      <c r="AF573" s="76">
        <v>5.6799999999999597</v>
      </c>
      <c r="AG573" s="52">
        <f t="shared" si="55"/>
        <v>-14.840299956639772</v>
      </c>
      <c r="AH573" s="76">
        <f t="shared" si="52"/>
        <v>3.2807263315145566E-2</v>
      </c>
      <c r="AJ573" s="77">
        <v>5.6799999999999597</v>
      </c>
      <c r="AK573" s="52">
        <f t="shared" si="56"/>
        <v>-7.8505999132795843</v>
      </c>
      <c r="AL573" s="77">
        <f t="shared" si="53"/>
        <v>0.16403631657572781</v>
      </c>
    </row>
    <row r="574" spans="4:38" x14ac:dyDescent="0.25">
      <c r="D574" s="5">
        <v>5.56</v>
      </c>
      <c r="E574" s="4"/>
      <c r="X574" s="71">
        <v>5.6899999999999604</v>
      </c>
      <c r="Y574" s="52">
        <f t="shared" si="54"/>
        <v>-0.6133333333333334</v>
      </c>
      <c r="Z574" s="71">
        <f t="shared" si="50"/>
        <v>0.86829373339607518</v>
      </c>
      <c r="AA574" s="45"/>
      <c r="AB574" s="74">
        <v>5.6899999999999604</v>
      </c>
      <c r="AC574" s="75">
        <v>0</v>
      </c>
      <c r="AD574" s="74">
        <f t="shared" si="51"/>
        <v>1</v>
      </c>
      <c r="AE574" s="45"/>
      <c r="AF574" s="76">
        <v>5.6899999999999604</v>
      </c>
      <c r="AG574" s="52">
        <f t="shared" si="55"/>
        <v>-14.850299956639772</v>
      </c>
      <c r="AH574" s="76">
        <f t="shared" si="52"/>
        <v>3.2731808703364035E-2</v>
      </c>
      <c r="AJ574" s="77">
        <v>5.6899999999999604</v>
      </c>
      <c r="AK574" s="52">
        <f t="shared" si="56"/>
        <v>-7.8605999132795841</v>
      </c>
      <c r="AL574" s="77">
        <f t="shared" si="53"/>
        <v>0.1636590435168202</v>
      </c>
    </row>
    <row r="575" spans="4:38" x14ac:dyDescent="0.25">
      <c r="D575" s="2">
        <v>5.57</v>
      </c>
      <c r="E575" s="4"/>
      <c r="X575" s="71">
        <v>5.6999999999999602</v>
      </c>
      <c r="Y575" s="52">
        <f t="shared" si="54"/>
        <v>-0.6166666666666667</v>
      </c>
      <c r="Z575" s="71">
        <f t="shared" si="50"/>
        <v>0.86762754901752992</v>
      </c>
      <c r="AA575" s="45"/>
      <c r="AB575" s="74">
        <v>5.6999999999999602</v>
      </c>
      <c r="AC575" s="75">
        <v>0</v>
      </c>
      <c r="AD575" s="74">
        <f t="shared" si="51"/>
        <v>1</v>
      </c>
      <c r="AE575" s="45"/>
      <c r="AF575" s="76">
        <v>5.6999999999999602</v>
      </c>
      <c r="AG575" s="52">
        <f t="shared" si="55"/>
        <v>-14.860299956639771</v>
      </c>
      <c r="AH575" s="76">
        <f t="shared" si="52"/>
        <v>3.2656527632373915E-2</v>
      </c>
      <c r="AJ575" s="77">
        <v>5.6999999999999602</v>
      </c>
      <c r="AK575" s="52">
        <f t="shared" si="56"/>
        <v>-7.8705999132795839</v>
      </c>
      <c r="AL575" s="77">
        <f t="shared" si="53"/>
        <v>0.16328263816186958</v>
      </c>
    </row>
    <row r="576" spans="4:38" x14ac:dyDescent="0.25">
      <c r="D576" s="5">
        <v>5.58</v>
      </c>
      <c r="E576" s="4"/>
      <c r="X576" s="71">
        <v>5.70999999999996</v>
      </c>
      <c r="Y576" s="52">
        <f t="shared" si="54"/>
        <v>-0.62</v>
      </c>
      <c r="Z576" s="71">
        <f t="shared" si="50"/>
        <v>0.86696187575821659</v>
      </c>
      <c r="AA576" s="45"/>
      <c r="AB576" s="74">
        <v>5.70999999999996</v>
      </c>
      <c r="AC576" s="75">
        <v>0</v>
      </c>
      <c r="AD576" s="74">
        <f t="shared" si="51"/>
        <v>1</v>
      </c>
      <c r="AE576" s="45"/>
      <c r="AF576" s="76">
        <v>5.70999999999996</v>
      </c>
      <c r="AG576" s="52">
        <f t="shared" si="55"/>
        <v>-14.870299956639771</v>
      </c>
      <c r="AH576" s="76">
        <f t="shared" si="52"/>
        <v>3.2581419703042423E-2</v>
      </c>
      <c r="AJ576" s="77">
        <v>5.70999999999996</v>
      </c>
      <c r="AK576" s="52">
        <f t="shared" si="56"/>
        <v>-7.8805999132795836</v>
      </c>
      <c r="AL576" s="77">
        <f t="shared" si="53"/>
        <v>0.16290709851521215</v>
      </c>
    </row>
    <row r="577" spans="4:38" x14ac:dyDescent="0.25">
      <c r="D577" s="2">
        <v>5.59</v>
      </c>
      <c r="E577" s="4"/>
      <c r="X577" s="71">
        <v>5.7199999999999598</v>
      </c>
      <c r="Y577" s="52">
        <f t="shared" si="54"/>
        <v>-0.62333333333333329</v>
      </c>
      <c r="Z577" s="71">
        <f t="shared" si="50"/>
        <v>0.86629671322598745</v>
      </c>
      <c r="AA577" s="45"/>
      <c r="AB577" s="74">
        <v>5.7199999999999598</v>
      </c>
      <c r="AC577" s="75">
        <v>0</v>
      </c>
      <c r="AD577" s="74">
        <f t="shared" si="51"/>
        <v>1</v>
      </c>
      <c r="AE577" s="45"/>
      <c r="AF577" s="76">
        <v>5.7199999999999598</v>
      </c>
      <c r="AG577" s="52">
        <f t="shared" si="55"/>
        <v>-14.880299956639771</v>
      </c>
      <c r="AH577" s="76">
        <f t="shared" si="52"/>
        <v>3.2506484517154821E-2</v>
      </c>
      <c r="AJ577" s="77">
        <v>5.7199999999999598</v>
      </c>
      <c r="AK577" s="52">
        <f t="shared" si="56"/>
        <v>-7.8905999132795834</v>
      </c>
      <c r="AL577" s="77">
        <f t="shared" si="53"/>
        <v>0.16253242258577413</v>
      </c>
    </row>
    <row r="578" spans="4:38" x14ac:dyDescent="0.25">
      <c r="D578" s="5">
        <v>5.6</v>
      </c>
      <c r="E578" s="4"/>
      <c r="X578" s="71">
        <v>5.7299999999999596</v>
      </c>
      <c r="Y578" s="52">
        <f t="shared" si="54"/>
        <v>-0.62666666666666659</v>
      </c>
      <c r="Z578" s="71">
        <f t="shared" si="50"/>
        <v>0.86563206102899526</v>
      </c>
      <c r="AA578" s="45"/>
      <c r="AB578" s="74">
        <v>5.7299999999999596</v>
      </c>
      <c r="AC578" s="75">
        <v>0</v>
      </c>
      <c r="AD578" s="74">
        <f t="shared" si="51"/>
        <v>1</v>
      </c>
      <c r="AE578" s="45"/>
      <c r="AF578" s="76">
        <v>5.7299999999999596</v>
      </c>
      <c r="AG578" s="52">
        <f t="shared" si="55"/>
        <v>-14.890299956639771</v>
      </c>
      <c r="AH578" s="76">
        <f t="shared" si="52"/>
        <v>3.2431721677412227E-2</v>
      </c>
      <c r="AJ578" s="77">
        <v>5.7299999999999596</v>
      </c>
      <c r="AK578" s="52">
        <f t="shared" si="56"/>
        <v>-7.9005999132795832</v>
      </c>
      <c r="AL578" s="77">
        <f t="shared" si="53"/>
        <v>0.16215860838706106</v>
      </c>
    </row>
    <row r="579" spans="4:38" x14ac:dyDescent="0.25">
      <c r="D579" s="2">
        <v>5.61</v>
      </c>
      <c r="E579" s="4"/>
      <c r="X579" s="71">
        <v>5.7399999999999602</v>
      </c>
      <c r="Y579" s="52">
        <f t="shared" si="54"/>
        <v>-0.62999999999999989</v>
      </c>
      <c r="Z579" s="71">
        <f t="shared" si="50"/>
        <v>0.86496791877569323</v>
      </c>
      <c r="AA579" s="45"/>
      <c r="AB579" s="74">
        <v>5.7399999999999602</v>
      </c>
      <c r="AC579" s="75">
        <v>0</v>
      </c>
      <c r="AD579" s="74">
        <f t="shared" si="51"/>
        <v>1</v>
      </c>
      <c r="AE579" s="45"/>
      <c r="AF579" s="76">
        <v>5.7399999999999602</v>
      </c>
      <c r="AG579" s="52">
        <f t="shared" si="55"/>
        <v>-14.90029995663977</v>
      </c>
      <c r="AH579" s="76">
        <f t="shared" si="52"/>
        <v>3.235713078742946E-2</v>
      </c>
      <c r="AJ579" s="77">
        <v>5.7399999999999602</v>
      </c>
      <c r="AK579" s="52">
        <f t="shared" si="56"/>
        <v>-7.910599913279583</v>
      </c>
      <c r="AL579" s="77">
        <f t="shared" si="53"/>
        <v>0.16178565393714728</v>
      </c>
    </row>
    <row r="580" spans="4:38" x14ac:dyDescent="0.25">
      <c r="D580" s="5">
        <v>5.62</v>
      </c>
      <c r="E580" s="4"/>
      <c r="X580" s="71">
        <v>5.74999999999996</v>
      </c>
      <c r="Y580" s="52">
        <f t="shared" si="54"/>
        <v>-0.63333333333333319</v>
      </c>
      <c r="Z580" s="71">
        <f t="shared" si="50"/>
        <v>0.86430428607483589</v>
      </c>
      <c r="AA580" s="45"/>
      <c r="AB580" s="74">
        <v>5.74999999999996</v>
      </c>
      <c r="AC580" s="75">
        <v>0</v>
      </c>
      <c r="AD580" s="74">
        <f t="shared" si="51"/>
        <v>1</v>
      </c>
      <c r="AE580" s="45"/>
      <c r="AF580" s="76">
        <v>5.74999999999996</v>
      </c>
      <c r="AG580" s="52">
        <f t="shared" si="55"/>
        <v>-14.91029995663977</v>
      </c>
      <c r="AH580" s="76">
        <f t="shared" si="52"/>
        <v>3.228271145173308E-2</v>
      </c>
      <c r="AJ580" s="77">
        <v>5.74999999999996</v>
      </c>
      <c r="AK580" s="52">
        <f t="shared" si="56"/>
        <v>-7.9205999132795828</v>
      </c>
      <c r="AL580" s="77">
        <f t="shared" si="53"/>
        <v>0.16141355725866541</v>
      </c>
    </row>
    <row r="581" spans="4:38" x14ac:dyDescent="0.25">
      <c r="D581" s="2">
        <v>5.63</v>
      </c>
      <c r="E581" s="4"/>
      <c r="X581" s="71">
        <v>5.7599999999999598</v>
      </c>
      <c r="Y581" s="52">
        <f t="shared" si="54"/>
        <v>-0.63666666666666649</v>
      </c>
      <c r="Z581" s="71">
        <f t="shared" si="50"/>
        <v>0.86364116253547685</v>
      </c>
      <c r="AA581" s="45"/>
      <c r="AB581" s="74">
        <v>5.7599999999999598</v>
      </c>
      <c r="AC581" s="75">
        <v>0</v>
      </c>
      <c r="AD581" s="74">
        <f t="shared" si="51"/>
        <v>1</v>
      </c>
      <c r="AE581" s="45"/>
      <c r="AF581" s="76">
        <v>5.7599999999999598</v>
      </c>
      <c r="AG581" s="52">
        <f t="shared" si="55"/>
        <v>-14.92029995663977</v>
      </c>
      <c r="AH581" s="76">
        <f t="shared" si="52"/>
        <v>3.2208463275759158E-2</v>
      </c>
      <c r="AJ581" s="77">
        <v>5.7599999999999598</v>
      </c>
      <c r="AK581" s="52">
        <f t="shared" si="56"/>
        <v>-7.9305999132795826</v>
      </c>
      <c r="AL581" s="77">
        <f t="shared" si="53"/>
        <v>0.16104231637879582</v>
      </c>
    </row>
    <row r="582" spans="4:38" x14ac:dyDescent="0.25">
      <c r="D582" s="5">
        <v>5.64</v>
      </c>
      <c r="E582" s="4"/>
      <c r="X582" s="71">
        <v>5.7699999999999596</v>
      </c>
      <c r="Y582" s="52">
        <f t="shared" si="54"/>
        <v>-0.63999999999999979</v>
      </c>
      <c r="Z582" s="71">
        <f t="shared" ref="Z582:Z645" si="57">POWER(10,Y582/10)</f>
        <v>0.86297854776697036</v>
      </c>
      <c r="AA582" s="45"/>
      <c r="AB582" s="74">
        <v>5.7699999999999596</v>
      </c>
      <c r="AC582" s="75">
        <v>0</v>
      </c>
      <c r="AD582" s="74">
        <f t="shared" ref="AD582:AD645" si="58">POWER(10,AC582/10)</f>
        <v>1</v>
      </c>
      <c r="AE582" s="45"/>
      <c r="AF582" s="76">
        <v>5.7699999999999596</v>
      </c>
      <c r="AG582" s="52">
        <f t="shared" si="55"/>
        <v>-14.93029995663977</v>
      </c>
      <c r="AH582" s="76">
        <f t="shared" ref="AH582:AH645" si="59">POWER(10,AG582/10)</f>
        <v>3.2134385865851288E-2</v>
      </c>
      <c r="AJ582" s="77">
        <v>5.7699999999999596</v>
      </c>
      <c r="AK582" s="52">
        <f t="shared" si="56"/>
        <v>-7.9405999132795824</v>
      </c>
      <c r="AL582" s="77">
        <f t="shared" ref="AL582:AL645" si="60">POWER(10,AK582/10)</f>
        <v>0.16067192932925642</v>
      </c>
    </row>
    <row r="583" spans="4:38" x14ac:dyDescent="0.25">
      <c r="D583" s="2">
        <v>5.65</v>
      </c>
      <c r="E583" s="4"/>
      <c r="X583" s="71">
        <v>5.7799999999999603</v>
      </c>
      <c r="Y583" s="52">
        <f t="shared" si="54"/>
        <v>-0.64333333333333309</v>
      </c>
      <c r="Z583" s="71">
        <f t="shared" si="57"/>
        <v>0.86231644137897001</v>
      </c>
      <c r="AA583" s="45"/>
      <c r="AB583" s="74">
        <v>5.7799999999999603</v>
      </c>
      <c r="AC583" s="75">
        <v>0</v>
      </c>
      <c r="AD583" s="74">
        <f t="shared" si="58"/>
        <v>1</v>
      </c>
      <c r="AE583" s="45"/>
      <c r="AF583" s="76">
        <v>5.7799999999999603</v>
      </c>
      <c r="AG583" s="52">
        <f t="shared" si="55"/>
        <v>-14.94029995663977</v>
      </c>
      <c r="AH583" s="76">
        <f t="shared" si="59"/>
        <v>3.2060478829258388E-2</v>
      </c>
      <c r="AJ583" s="77">
        <v>5.7799999999999603</v>
      </c>
      <c r="AK583" s="52">
        <f t="shared" si="56"/>
        <v>-7.9505999132795822</v>
      </c>
      <c r="AL583" s="77">
        <f t="shared" si="60"/>
        <v>0.16030239414629191</v>
      </c>
    </row>
    <row r="584" spans="4:38" x14ac:dyDescent="0.25">
      <c r="D584" s="5">
        <v>5.66</v>
      </c>
      <c r="E584" s="4"/>
      <c r="X584" s="71">
        <v>5.7899999999999601</v>
      </c>
      <c r="Y584" s="52">
        <f t="shared" ref="Y584:Y647" si="61">Y583-$Z$1</f>
        <v>-0.64666666666666639</v>
      </c>
      <c r="Z584" s="71">
        <f t="shared" si="57"/>
        <v>0.86165484298142947</v>
      </c>
      <c r="AA584" s="45"/>
      <c r="AB584" s="74">
        <v>5.7899999999999601</v>
      </c>
      <c r="AC584" s="75">
        <v>0</v>
      </c>
      <c r="AD584" s="74">
        <f t="shared" si="58"/>
        <v>1</v>
      </c>
      <c r="AE584" s="45"/>
      <c r="AF584" s="76">
        <v>5.7899999999999601</v>
      </c>
      <c r="AG584" s="52">
        <f t="shared" ref="AG584:AG647" si="62">AG583-$AH$1</f>
        <v>-14.950299956639769</v>
      </c>
      <c r="AH584" s="76">
        <f t="shared" si="59"/>
        <v>3.1986741774132708E-2</v>
      </c>
      <c r="AJ584" s="77">
        <v>5.7899999999999601</v>
      </c>
      <c r="AK584" s="52">
        <f t="shared" ref="AK584:AK647" si="63">AK583-$AL$1</f>
        <v>-7.9605999132795819</v>
      </c>
      <c r="AL584" s="77">
        <f t="shared" si="60"/>
        <v>0.15993370887066355</v>
      </c>
    </row>
    <row r="585" spans="4:38" x14ac:dyDescent="0.25">
      <c r="D585" s="2">
        <v>5.67</v>
      </c>
      <c r="E585" s="4"/>
      <c r="X585" s="71">
        <v>5.7999999999999599</v>
      </c>
      <c r="Y585" s="52">
        <f t="shared" si="61"/>
        <v>-0.64999999999999969</v>
      </c>
      <c r="Z585" s="71">
        <f t="shared" si="57"/>
        <v>0.86099375218460061</v>
      </c>
      <c r="AA585" s="45"/>
      <c r="AB585" s="74">
        <v>5.7999999999999599</v>
      </c>
      <c r="AC585" s="75">
        <v>0</v>
      </c>
      <c r="AD585" s="74">
        <f t="shared" si="58"/>
        <v>1</v>
      </c>
      <c r="AE585" s="45"/>
      <c r="AF585" s="76">
        <v>5.7999999999999599</v>
      </c>
      <c r="AG585" s="52">
        <f t="shared" si="62"/>
        <v>-14.960299956639769</v>
      </c>
      <c r="AH585" s="76">
        <f t="shared" si="59"/>
        <v>3.1913174309527739E-2</v>
      </c>
      <c r="AJ585" s="77">
        <v>5.7999999999999599</v>
      </c>
      <c r="AK585" s="52">
        <f t="shared" si="63"/>
        <v>-7.9705999132795817</v>
      </c>
      <c r="AL585" s="77">
        <f t="shared" si="60"/>
        <v>0.15956587154763871</v>
      </c>
    </row>
    <row r="586" spans="4:38" x14ac:dyDescent="0.25">
      <c r="D586" s="5">
        <v>5.68</v>
      </c>
      <c r="E586" s="4"/>
      <c r="X586" s="71">
        <v>5.8099999999999596</v>
      </c>
      <c r="Y586" s="52">
        <f t="shared" si="61"/>
        <v>-0.65333333333333299</v>
      </c>
      <c r="Z586" s="71">
        <f t="shared" si="57"/>
        <v>0.86033316859903552</v>
      </c>
      <c r="AA586" s="45"/>
      <c r="AB586" s="74">
        <v>5.8099999999999596</v>
      </c>
      <c r="AC586" s="75">
        <v>0</v>
      </c>
      <c r="AD586" s="74">
        <f t="shared" si="58"/>
        <v>1</v>
      </c>
      <c r="AE586" s="45"/>
      <c r="AF586" s="76">
        <v>5.8099999999999596</v>
      </c>
      <c r="AG586" s="52">
        <f t="shared" si="62"/>
        <v>-14.970299956639769</v>
      </c>
      <c r="AH586" s="76">
        <f t="shared" si="59"/>
        <v>3.183977604539609E-2</v>
      </c>
      <c r="AJ586" s="77">
        <v>5.8099999999999596</v>
      </c>
      <c r="AK586" s="52">
        <f t="shared" si="63"/>
        <v>-7.9805999132795815</v>
      </c>
      <c r="AL586" s="77">
        <f t="shared" si="60"/>
        <v>0.15919888022698048</v>
      </c>
    </row>
    <row r="587" spans="4:38" x14ac:dyDescent="0.25">
      <c r="D587" s="2">
        <v>5.69</v>
      </c>
      <c r="E587" s="4"/>
      <c r="X587" s="71">
        <v>5.8199999999999603</v>
      </c>
      <c r="Y587" s="52">
        <f t="shared" si="61"/>
        <v>-0.65666666666666629</v>
      </c>
      <c r="Z587" s="71">
        <f t="shared" si="57"/>
        <v>0.85967309183558438</v>
      </c>
      <c r="AA587" s="45"/>
      <c r="AB587" s="74">
        <v>5.8199999999999603</v>
      </c>
      <c r="AC587" s="75">
        <v>0</v>
      </c>
      <c r="AD587" s="74">
        <f t="shared" si="58"/>
        <v>1</v>
      </c>
      <c r="AE587" s="45"/>
      <c r="AF587" s="76">
        <v>5.8199999999999603</v>
      </c>
      <c r="AG587" s="52">
        <f t="shared" si="62"/>
        <v>-14.980299956639769</v>
      </c>
      <c r="AH587" s="76">
        <f t="shared" si="59"/>
        <v>3.1766546592587486E-2</v>
      </c>
      <c r="AJ587" s="77">
        <v>5.8199999999999603</v>
      </c>
      <c r="AK587" s="52">
        <f t="shared" si="63"/>
        <v>-7.9905999132795813</v>
      </c>
      <c r="AL587" s="77">
        <f t="shared" si="60"/>
        <v>0.15883273296293746</v>
      </c>
    </row>
    <row r="588" spans="4:38" x14ac:dyDescent="0.25">
      <c r="D588" s="5">
        <v>5.7</v>
      </c>
      <c r="E588" s="4"/>
      <c r="X588" s="71">
        <v>5.8299999999999601</v>
      </c>
      <c r="Y588" s="52">
        <f t="shared" si="61"/>
        <v>-0.65999999999999959</v>
      </c>
      <c r="Z588" s="71">
        <f t="shared" si="57"/>
        <v>0.85901352150539578</v>
      </c>
      <c r="AA588" s="45"/>
      <c r="AB588" s="74">
        <v>5.8299999999999601</v>
      </c>
      <c r="AC588" s="75">
        <v>0</v>
      </c>
      <c r="AD588" s="74">
        <f t="shared" si="58"/>
        <v>1</v>
      </c>
      <c r="AE588" s="45"/>
      <c r="AF588" s="76">
        <v>5.8299999999999601</v>
      </c>
      <c r="AG588" s="52">
        <f t="shared" si="62"/>
        <v>-14.990299956639769</v>
      </c>
      <c r="AH588" s="76">
        <f t="shared" si="59"/>
        <v>3.1693485562846652E-2</v>
      </c>
      <c r="AJ588" s="77">
        <v>5.8299999999999601</v>
      </c>
      <c r="AK588" s="52">
        <f t="shared" si="63"/>
        <v>-8.0005999132795811</v>
      </c>
      <c r="AL588" s="77">
        <f t="shared" si="60"/>
        <v>0.15846742781423326</v>
      </c>
    </row>
    <row r="589" spans="4:38" x14ac:dyDescent="0.25">
      <c r="D589" s="2">
        <v>5.71</v>
      </c>
      <c r="E589" s="4"/>
      <c r="X589" s="71">
        <v>5.8399999999999599</v>
      </c>
      <c r="Y589" s="52">
        <f t="shared" si="61"/>
        <v>-0.66333333333333289</v>
      </c>
      <c r="Z589" s="71">
        <f t="shared" si="57"/>
        <v>0.85835445721991732</v>
      </c>
      <c r="AA589" s="45"/>
      <c r="AB589" s="74">
        <v>5.8399999999999599</v>
      </c>
      <c r="AC589" s="75">
        <v>0</v>
      </c>
      <c r="AD589" s="74">
        <f t="shared" si="58"/>
        <v>1</v>
      </c>
      <c r="AE589" s="45"/>
      <c r="AF589" s="76">
        <v>5.8399999999999599</v>
      </c>
      <c r="AG589" s="52">
        <f t="shared" si="62"/>
        <v>-15.000299956639768</v>
      </c>
      <c r="AH589" s="76">
        <f t="shared" si="59"/>
        <v>3.1620592568811272E-2</v>
      </c>
      <c r="AJ589" s="77">
        <v>5.8399999999999599</v>
      </c>
      <c r="AK589" s="52">
        <f t="shared" si="63"/>
        <v>-8.0105999132795809</v>
      </c>
      <c r="AL589" s="77">
        <f t="shared" si="60"/>
        <v>0.15810296284405637</v>
      </c>
    </row>
    <row r="590" spans="4:38" x14ac:dyDescent="0.25">
      <c r="D590" s="5">
        <v>5.72</v>
      </c>
      <c r="E590" s="4"/>
      <c r="X590" s="71">
        <v>5.8499999999999597</v>
      </c>
      <c r="Y590" s="52">
        <f t="shared" si="61"/>
        <v>-0.66666666666666619</v>
      </c>
      <c r="Z590" s="71">
        <f t="shared" si="57"/>
        <v>0.85769589859089412</v>
      </c>
      <c r="AA590" s="45"/>
      <c r="AB590" s="74">
        <v>5.8499999999999597</v>
      </c>
      <c r="AC590" s="75">
        <v>0</v>
      </c>
      <c r="AD590" s="74">
        <f t="shared" si="58"/>
        <v>1</v>
      </c>
      <c r="AE590" s="45"/>
      <c r="AF590" s="76">
        <v>5.8499999999999597</v>
      </c>
      <c r="AG590" s="52">
        <f t="shared" si="62"/>
        <v>-15.010299956639768</v>
      </c>
      <c r="AH590" s="76">
        <f t="shared" si="59"/>
        <v>3.1547867224009978E-2</v>
      </c>
      <c r="AJ590" s="77">
        <v>5.8499999999999597</v>
      </c>
      <c r="AK590" s="52">
        <f t="shared" si="63"/>
        <v>-8.0205999132795807</v>
      </c>
      <c r="AL590" s="77">
        <f t="shared" si="60"/>
        <v>0.15773933612004989</v>
      </c>
    </row>
    <row r="591" spans="4:38" x14ac:dyDescent="0.25">
      <c r="D591" s="2">
        <v>5.73</v>
      </c>
      <c r="E591" s="4"/>
      <c r="X591" s="71">
        <v>5.8599999999999604</v>
      </c>
      <c r="Y591" s="52">
        <f t="shared" si="61"/>
        <v>-0.66999999999999948</v>
      </c>
      <c r="Z591" s="71">
        <f t="shared" si="57"/>
        <v>0.85703784523036974</v>
      </c>
      <c r="AA591" s="45"/>
      <c r="AB591" s="74">
        <v>5.8599999999999604</v>
      </c>
      <c r="AC591" s="75">
        <v>0</v>
      </c>
      <c r="AD591" s="74">
        <f t="shared" si="58"/>
        <v>1</v>
      </c>
      <c r="AE591" s="45"/>
      <c r="AF591" s="76">
        <v>5.8599999999999604</v>
      </c>
      <c r="AG591" s="52">
        <f t="shared" si="62"/>
        <v>-15.020299956639768</v>
      </c>
      <c r="AH591" s="76">
        <f t="shared" si="59"/>
        <v>3.1475309142860182E-2</v>
      </c>
      <c r="AJ591" s="77">
        <v>5.8599999999999604</v>
      </c>
      <c r="AK591" s="52">
        <f t="shared" si="63"/>
        <v>-8.0305999132795804</v>
      </c>
      <c r="AL591" s="77">
        <f t="shared" si="60"/>
        <v>0.15737654571430096</v>
      </c>
    </row>
    <row r="592" spans="4:38" x14ac:dyDescent="0.25">
      <c r="D592" s="5">
        <v>5.74</v>
      </c>
      <c r="E592" s="4"/>
      <c r="X592" s="71">
        <v>5.8699999999999601</v>
      </c>
      <c r="Y592" s="52">
        <f t="shared" si="61"/>
        <v>-0.67333333333333278</v>
      </c>
      <c r="Z592" s="71">
        <f t="shared" si="57"/>
        <v>0.85638029675068461</v>
      </c>
      <c r="AA592" s="45"/>
      <c r="AB592" s="74">
        <v>5.8699999999999601</v>
      </c>
      <c r="AC592" s="75">
        <v>0</v>
      </c>
      <c r="AD592" s="74">
        <f t="shared" si="58"/>
        <v>1</v>
      </c>
      <c r="AE592" s="45"/>
      <c r="AF592" s="76">
        <v>5.8699999999999601</v>
      </c>
      <c r="AG592" s="52">
        <f t="shared" si="62"/>
        <v>-15.030299956639768</v>
      </c>
      <c r="AH592" s="76">
        <f t="shared" si="59"/>
        <v>3.1402917940666207E-2</v>
      </c>
      <c r="AJ592" s="77">
        <v>5.8699999999999601</v>
      </c>
      <c r="AK592" s="52">
        <f t="shared" si="63"/>
        <v>-8.0405999132795802</v>
      </c>
      <c r="AL592" s="77">
        <f t="shared" si="60"/>
        <v>0.15701458970333101</v>
      </c>
    </row>
    <row r="593" spans="4:38" x14ac:dyDescent="0.25">
      <c r="D593" s="2">
        <v>5.75</v>
      </c>
      <c r="E593" s="4"/>
      <c r="X593" s="71">
        <v>5.8799999999999599</v>
      </c>
      <c r="Y593" s="52">
        <f t="shared" si="61"/>
        <v>-0.67666666666666608</v>
      </c>
      <c r="Z593" s="71">
        <f t="shared" si="57"/>
        <v>0.85572325276447736</v>
      </c>
      <c r="AA593" s="45"/>
      <c r="AB593" s="74">
        <v>5.8799999999999599</v>
      </c>
      <c r="AC593" s="75">
        <v>0</v>
      </c>
      <c r="AD593" s="74">
        <f t="shared" si="58"/>
        <v>1</v>
      </c>
      <c r="AE593" s="45"/>
      <c r="AF593" s="76">
        <v>5.8799999999999599</v>
      </c>
      <c r="AG593" s="52">
        <f t="shared" si="62"/>
        <v>-15.040299956639767</v>
      </c>
      <c r="AH593" s="76">
        <f t="shared" si="59"/>
        <v>3.1330693233617091E-2</v>
      </c>
      <c r="AJ593" s="77">
        <v>5.8799999999999599</v>
      </c>
      <c r="AK593" s="52">
        <f t="shared" si="63"/>
        <v>-8.05059991327958</v>
      </c>
      <c r="AL593" s="77">
        <f t="shared" si="60"/>
        <v>0.1566534661680854</v>
      </c>
    </row>
    <row r="594" spans="4:38" x14ac:dyDescent="0.25">
      <c r="D594" s="5">
        <v>5.76</v>
      </c>
      <c r="E594" s="4"/>
      <c r="X594" s="71">
        <v>5.8899999999999597</v>
      </c>
      <c r="Y594" s="52">
        <f t="shared" si="61"/>
        <v>-0.67999999999999938</v>
      </c>
      <c r="Z594" s="71">
        <f t="shared" si="57"/>
        <v>0.8550667128846835</v>
      </c>
      <c r="AA594" s="45"/>
      <c r="AB594" s="74">
        <v>5.8899999999999597</v>
      </c>
      <c r="AC594" s="75">
        <v>0</v>
      </c>
      <c r="AD594" s="74">
        <f t="shared" si="58"/>
        <v>1</v>
      </c>
      <c r="AE594" s="45"/>
      <c r="AF594" s="76">
        <v>5.8899999999999597</v>
      </c>
      <c r="AG594" s="52">
        <f t="shared" si="62"/>
        <v>-15.050299956639767</v>
      </c>
      <c r="AH594" s="76">
        <f t="shared" si="59"/>
        <v>3.1258634638784602E-2</v>
      </c>
      <c r="AJ594" s="77">
        <v>5.8899999999999597</v>
      </c>
      <c r="AK594" s="52">
        <f t="shared" si="63"/>
        <v>-8.0605999132795798</v>
      </c>
      <c r="AL594" s="77">
        <f t="shared" si="60"/>
        <v>0.156293173193923</v>
      </c>
    </row>
    <row r="595" spans="4:38" x14ac:dyDescent="0.25">
      <c r="D595" s="2">
        <v>5.77</v>
      </c>
      <c r="E595" s="4"/>
      <c r="X595" s="71">
        <v>5.8999999999999604</v>
      </c>
      <c r="Y595" s="52">
        <f t="shared" si="61"/>
        <v>-0.68333333333333268</v>
      </c>
      <c r="Z595" s="71">
        <f t="shared" si="57"/>
        <v>0.85441067672453519</v>
      </c>
      <c r="AA595" s="45"/>
      <c r="AB595" s="74">
        <v>5.8999999999999604</v>
      </c>
      <c r="AC595" s="75">
        <v>0</v>
      </c>
      <c r="AD595" s="74">
        <f t="shared" si="58"/>
        <v>1</v>
      </c>
      <c r="AE595" s="45"/>
      <c r="AF595" s="76">
        <v>5.8999999999999604</v>
      </c>
      <c r="AG595" s="52">
        <f t="shared" si="62"/>
        <v>-15.060299956639767</v>
      </c>
      <c r="AH595" s="76">
        <f t="shared" si="59"/>
        <v>3.1186741774121274E-2</v>
      </c>
      <c r="AJ595" s="77">
        <v>5.8999999999999604</v>
      </c>
      <c r="AK595" s="52">
        <f t="shared" si="63"/>
        <v>-8.0705999132795796</v>
      </c>
      <c r="AL595" s="77">
        <f t="shared" si="60"/>
        <v>0.15593370887060642</v>
      </c>
    </row>
    <row r="596" spans="4:38" x14ac:dyDescent="0.25">
      <c r="D596" s="5">
        <v>5.78</v>
      </c>
      <c r="E596" s="4"/>
      <c r="X596" s="71">
        <v>5.9099999999999602</v>
      </c>
      <c r="Y596" s="52">
        <f t="shared" si="61"/>
        <v>-0.68666666666666598</v>
      </c>
      <c r="Z596" s="71">
        <f t="shared" si="57"/>
        <v>0.85375514389756202</v>
      </c>
      <c r="AA596" s="45"/>
      <c r="AB596" s="74">
        <v>5.9099999999999602</v>
      </c>
      <c r="AC596" s="75">
        <v>0</v>
      </c>
      <c r="AD596" s="74">
        <f t="shared" si="58"/>
        <v>1</v>
      </c>
      <c r="AE596" s="45"/>
      <c r="AF596" s="76">
        <v>5.9099999999999602</v>
      </c>
      <c r="AG596" s="52">
        <f t="shared" si="62"/>
        <v>-15.070299956639767</v>
      </c>
      <c r="AH596" s="76">
        <f t="shared" si="59"/>
        <v>3.1115014258458279E-2</v>
      </c>
      <c r="AJ596" s="77">
        <v>5.9099999999999602</v>
      </c>
      <c r="AK596" s="52">
        <f t="shared" si="63"/>
        <v>-8.0805999132795794</v>
      </c>
      <c r="AL596" s="77">
        <f t="shared" si="60"/>
        <v>0.15557507129229145</v>
      </c>
    </row>
    <row r="597" spans="4:38" x14ac:dyDescent="0.25">
      <c r="D597" s="2">
        <v>5.79</v>
      </c>
      <c r="E597" s="4"/>
      <c r="X597" s="71">
        <v>5.91999999999996</v>
      </c>
      <c r="Y597" s="52">
        <f t="shared" si="61"/>
        <v>-0.68999999999999928</v>
      </c>
      <c r="Z597" s="71">
        <f t="shared" si="57"/>
        <v>0.85310011401758956</v>
      </c>
      <c r="AA597" s="45"/>
      <c r="AB597" s="74">
        <v>5.91999999999996</v>
      </c>
      <c r="AC597" s="75">
        <v>0</v>
      </c>
      <c r="AD597" s="74">
        <f t="shared" si="58"/>
        <v>1</v>
      </c>
      <c r="AE597" s="45"/>
      <c r="AF597" s="76">
        <v>5.91999999999996</v>
      </c>
      <c r="AG597" s="52">
        <f t="shared" si="62"/>
        <v>-15.080299956639767</v>
      </c>
      <c r="AH597" s="76">
        <f t="shared" si="59"/>
        <v>3.1043451711503484E-2</v>
      </c>
      <c r="AJ597" s="77">
        <v>5.91999999999996</v>
      </c>
      <c r="AK597" s="52">
        <f t="shared" si="63"/>
        <v>-8.0905999132795792</v>
      </c>
      <c r="AL597" s="77">
        <f t="shared" si="60"/>
        <v>0.15521725855751745</v>
      </c>
    </row>
    <row r="598" spans="4:38" x14ac:dyDescent="0.25">
      <c r="D598" s="5">
        <v>5.8</v>
      </c>
      <c r="E598" s="4"/>
      <c r="X598" s="71">
        <v>5.9299999999999597</v>
      </c>
      <c r="Y598" s="52">
        <f t="shared" si="61"/>
        <v>-0.69333333333333258</v>
      </c>
      <c r="Z598" s="71">
        <f t="shared" si="57"/>
        <v>0.85244558669873982</v>
      </c>
      <c r="AA598" s="45"/>
      <c r="AB598" s="74">
        <v>5.9299999999999597</v>
      </c>
      <c r="AC598" s="75">
        <v>0</v>
      </c>
      <c r="AD598" s="74">
        <f t="shared" si="58"/>
        <v>1</v>
      </c>
      <c r="AE598" s="45"/>
      <c r="AF598" s="76">
        <v>5.9299999999999597</v>
      </c>
      <c r="AG598" s="52">
        <f t="shared" si="62"/>
        <v>-15.090299956639766</v>
      </c>
      <c r="AH598" s="76">
        <f t="shared" si="59"/>
        <v>3.097205375383939E-2</v>
      </c>
      <c r="AJ598" s="77">
        <v>5.9299999999999597</v>
      </c>
      <c r="AK598" s="52">
        <f t="shared" si="63"/>
        <v>-8.100599913279579</v>
      </c>
      <c r="AL598" s="77">
        <f t="shared" si="60"/>
        <v>0.15486026876919692</v>
      </c>
    </row>
    <row r="599" spans="4:38" x14ac:dyDescent="0.25">
      <c r="D599" s="2">
        <v>5.81</v>
      </c>
      <c r="E599" s="4"/>
      <c r="X599" s="71">
        <v>5.9399999999999604</v>
      </c>
      <c r="Y599" s="52">
        <f t="shared" si="61"/>
        <v>-0.69666666666666588</v>
      </c>
      <c r="Z599" s="71">
        <f t="shared" si="57"/>
        <v>0.85179156155543079</v>
      </c>
      <c r="AA599" s="45"/>
      <c r="AB599" s="74">
        <v>5.9399999999999604</v>
      </c>
      <c r="AC599" s="75">
        <v>0</v>
      </c>
      <c r="AD599" s="74">
        <f t="shared" si="58"/>
        <v>1</v>
      </c>
      <c r="AE599" s="45"/>
      <c r="AF599" s="76">
        <v>5.9399999999999604</v>
      </c>
      <c r="AG599" s="52">
        <f t="shared" si="62"/>
        <v>-15.100299956639766</v>
      </c>
      <c r="AH599" s="76">
        <f t="shared" si="59"/>
        <v>3.0900820006921102E-2</v>
      </c>
      <c r="AJ599" s="77">
        <v>5.9399999999999604</v>
      </c>
      <c r="AK599" s="52">
        <f t="shared" si="63"/>
        <v>-8.1105999132795787</v>
      </c>
      <c r="AL599" s="77">
        <f t="shared" si="60"/>
        <v>0.15450410003460552</v>
      </c>
    </row>
    <row r="600" spans="4:38" x14ac:dyDescent="0.25">
      <c r="D600" s="5">
        <v>5.82</v>
      </c>
      <c r="E600" s="4"/>
      <c r="X600" s="71">
        <v>5.9499999999999602</v>
      </c>
      <c r="Y600" s="52">
        <f t="shared" si="61"/>
        <v>-0.69999999999999918</v>
      </c>
      <c r="Z600" s="71">
        <f t="shared" si="57"/>
        <v>0.85113803820237666</v>
      </c>
      <c r="AA600" s="45"/>
      <c r="AB600" s="74">
        <v>5.9499999999999602</v>
      </c>
      <c r="AC600" s="75">
        <v>0</v>
      </c>
      <c r="AD600" s="74">
        <f t="shared" si="58"/>
        <v>1</v>
      </c>
      <c r="AE600" s="45"/>
      <c r="AF600" s="76">
        <v>5.9499999999999602</v>
      </c>
      <c r="AG600" s="52">
        <f t="shared" si="62"/>
        <v>-15.110299956639766</v>
      </c>
      <c r="AH600" s="76">
        <f t="shared" si="59"/>
        <v>3.0829750093074423E-2</v>
      </c>
      <c r="AJ600" s="77">
        <v>5.9499999999999602</v>
      </c>
      <c r="AK600" s="52">
        <f t="shared" si="63"/>
        <v>-8.1205999132795785</v>
      </c>
      <c r="AL600" s="77">
        <f t="shared" si="60"/>
        <v>0.15414875046537213</v>
      </c>
    </row>
    <row r="601" spans="4:38" x14ac:dyDescent="0.25">
      <c r="D601" s="2">
        <v>5.83</v>
      </c>
      <c r="E601" s="4"/>
      <c r="X601" s="71">
        <v>5.95999999999996</v>
      </c>
      <c r="Y601" s="52">
        <f t="shared" si="61"/>
        <v>-0.70333333333333248</v>
      </c>
      <c r="Z601" s="71">
        <f t="shared" si="57"/>
        <v>0.85048501625458661</v>
      </c>
      <c r="AA601" s="45"/>
      <c r="AB601" s="74">
        <v>5.95999999999996</v>
      </c>
      <c r="AC601" s="75">
        <v>0</v>
      </c>
      <c r="AD601" s="74">
        <f t="shared" si="58"/>
        <v>1</v>
      </c>
      <c r="AE601" s="45"/>
      <c r="AF601" s="76">
        <v>5.95999999999996</v>
      </c>
      <c r="AG601" s="52">
        <f t="shared" si="62"/>
        <v>-15.120299956639766</v>
      </c>
      <c r="AH601" s="76">
        <f t="shared" si="59"/>
        <v>3.0758843635493711E-2</v>
      </c>
      <c r="AJ601" s="77">
        <v>5.95999999999996</v>
      </c>
      <c r="AK601" s="52">
        <f t="shared" si="63"/>
        <v>-8.1305999132795783</v>
      </c>
      <c r="AL601" s="77">
        <f t="shared" si="60"/>
        <v>0.15379421817746866</v>
      </c>
    </row>
    <row r="602" spans="4:38" x14ac:dyDescent="0.25">
      <c r="D602" s="5">
        <v>5.84</v>
      </c>
      <c r="E602" s="4"/>
      <c r="X602" s="71">
        <v>5.96999999999995</v>
      </c>
      <c r="Y602" s="52">
        <f t="shared" si="61"/>
        <v>-0.70666666666666578</v>
      </c>
      <c r="Z602" s="71">
        <f t="shared" si="57"/>
        <v>0.84983249532736582</v>
      </c>
      <c r="AA602" s="45"/>
      <c r="AB602" s="74">
        <v>5.96999999999995</v>
      </c>
      <c r="AC602" s="75">
        <v>0</v>
      </c>
      <c r="AD602" s="74">
        <f t="shared" si="58"/>
        <v>1</v>
      </c>
      <c r="AE602" s="45"/>
      <c r="AF602" s="76">
        <v>5.96999999999995</v>
      </c>
      <c r="AG602" s="52">
        <f t="shared" si="62"/>
        <v>-15.130299956639766</v>
      </c>
      <c r="AH602" s="76">
        <f t="shared" si="59"/>
        <v>3.0688100258240029E-2</v>
      </c>
      <c r="AJ602" s="77">
        <v>5.96999999999995</v>
      </c>
      <c r="AK602" s="52">
        <f t="shared" si="63"/>
        <v>-8.1405999132795781</v>
      </c>
      <c r="AL602" s="77">
        <f t="shared" si="60"/>
        <v>0.15344050129120015</v>
      </c>
    </row>
    <row r="603" spans="4:38" x14ac:dyDescent="0.25">
      <c r="D603" s="2">
        <v>5.85</v>
      </c>
      <c r="E603" s="4"/>
      <c r="X603" s="71">
        <v>5.9799999999999498</v>
      </c>
      <c r="Y603" s="52">
        <f t="shared" si="61"/>
        <v>-0.70999999999999908</v>
      </c>
      <c r="Z603" s="71">
        <f t="shared" si="57"/>
        <v>0.849180475036314</v>
      </c>
      <c r="AA603" s="45"/>
      <c r="AB603" s="74">
        <v>5.9799999999999498</v>
      </c>
      <c r="AC603" s="75">
        <v>0</v>
      </c>
      <c r="AD603" s="74">
        <f t="shared" si="58"/>
        <v>1</v>
      </c>
      <c r="AE603" s="45"/>
      <c r="AF603" s="76">
        <v>5.9799999999999498</v>
      </c>
      <c r="AG603" s="52">
        <f t="shared" si="62"/>
        <v>-15.140299956639765</v>
      </c>
      <c r="AH603" s="76">
        <f t="shared" si="59"/>
        <v>3.0617519586238998E-2</v>
      </c>
      <c r="AJ603" s="77">
        <v>5.9799999999999498</v>
      </c>
      <c r="AK603" s="52">
        <f t="shared" si="63"/>
        <v>-8.1505999132795779</v>
      </c>
      <c r="AL603" s="77">
        <f t="shared" si="60"/>
        <v>0.15308759793119497</v>
      </c>
    </row>
    <row r="604" spans="4:38" x14ac:dyDescent="0.25">
      <c r="D604" s="5">
        <v>5.86</v>
      </c>
      <c r="E604" s="4"/>
      <c r="X604" s="71">
        <v>5.9899999999999496</v>
      </c>
      <c r="Y604" s="52">
        <f t="shared" si="61"/>
        <v>-0.71333333333333238</v>
      </c>
      <c r="Z604" s="71">
        <f t="shared" si="57"/>
        <v>0.84852895499732628</v>
      </c>
      <c r="AA604" s="45"/>
      <c r="AB604" s="74">
        <v>5.9899999999999496</v>
      </c>
      <c r="AC604" s="75">
        <v>0</v>
      </c>
      <c r="AD604" s="74">
        <f t="shared" si="58"/>
        <v>1</v>
      </c>
      <c r="AE604" s="45"/>
      <c r="AF604" s="76">
        <v>5.9899999999999496</v>
      </c>
      <c r="AG604" s="52">
        <f t="shared" si="62"/>
        <v>-15.150299956639765</v>
      </c>
      <c r="AH604" s="76">
        <f t="shared" si="59"/>
        <v>3.0547101245278919E-2</v>
      </c>
      <c r="AJ604" s="77">
        <v>5.9899999999999496</v>
      </c>
      <c r="AK604" s="52">
        <f t="shared" si="63"/>
        <v>-8.1605999132795777</v>
      </c>
      <c r="AL604" s="77">
        <f t="shared" si="60"/>
        <v>0.15273550622639459</v>
      </c>
    </row>
    <row r="605" spans="4:38" x14ac:dyDescent="0.25">
      <c r="D605" s="2">
        <v>5.87</v>
      </c>
      <c r="E605" s="4"/>
      <c r="X605" s="71">
        <v>5.9999999999999503</v>
      </c>
      <c r="Y605" s="52">
        <f t="shared" si="61"/>
        <v>-0.71666666666666567</v>
      </c>
      <c r="Z605" s="71">
        <f t="shared" si="57"/>
        <v>0.84787793482659257</v>
      </c>
      <c r="AA605" s="45"/>
      <c r="AB605" s="74">
        <v>5.9999999999999503</v>
      </c>
      <c r="AC605" s="75">
        <v>0</v>
      </c>
      <c r="AD605" s="74">
        <f t="shared" si="58"/>
        <v>1</v>
      </c>
      <c r="AE605" s="45"/>
      <c r="AF605" s="76">
        <v>5.9999999999999503</v>
      </c>
      <c r="AG605" s="52">
        <f t="shared" si="62"/>
        <v>-15.160299956639765</v>
      </c>
      <c r="AH605" s="76">
        <f t="shared" si="59"/>
        <v>3.0476844862008783E-2</v>
      </c>
      <c r="AJ605" s="77">
        <v>5.9999999999999503</v>
      </c>
      <c r="AK605" s="52">
        <f t="shared" si="63"/>
        <v>-8.1705999132795775</v>
      </c>
      <c r="AL605" s="77">
        <f t="shared" si="60"/>
        <v>0.15238422431004389</v>
      </c>
    </row>
    <row r="606" spans="4:38" x14ac:dyDescent="0.25">
      <c r="D606" s="5">
        <v>5.88</v>
      </c>
      <c r="E606" s="4"/>
      <c r="X606" s="71">
        <v>6.00999999999995</v>
      </c>
      <c r="Y606" s="52">
        <f t="shared" si="61"/>
        <v>-0.71999999999999897</v>
      </c>
      <c r="Z606" s="71">
        <f t="shared" si="57"/>
        <v>0.84722741414059666</v>
      </c>
      <c r="AA606" s="45"/>
      <c r="AB606" s="74">
        <v>6.00999999999995</v>
      </c>
      <c r="AC606" s="75">
        <v>0</v>
      </c>
      <c r="AD606" s="74">
        <f t="shared" si="58"/>
        <v>1</v>
      </c>
      <c r="AE606" s="45"/>
      <c r="AF606" s="76">
        <v>6.00999999999995</v>
      </c>
      <c r="AG606" s="52">
        <f t="shared" si="62"/>
        <v>-15.170299956639765</v>
      </c>
      <c r="AH606" s="76">
        <f t="shared" si="59"/>
        <v>3.0406750063936207E-2</v>
      </c>
      <c r="AJ606" s="77">
        <v>6.00999999999995</v>
      </c>
      <c r="AK606" s="52">
        <f t="shared" si="63"/>
        <v>-8.1805999132795773</v>
      </c>
      <c r="AL606" s="77">
        <f t="shared" si="60"/>
        <v>0.15203375031968111</v>
      </c>
    </row>
    <row r="607" spans="4:38" x14ac:dyDescent="0.25">
      <c r="D607" s="2">
        <v>5.89</v>
      </c>
      <c r="E607" s="4"/>
      <c r="X607" s="71">
        <v>6.0199999999999498</v>
      </c>
      <c r="Y607" s="52">
        <f t="shared" si="61"/>
        <v>-0.72333333333333227</v>
      </c>
      <c r="Z607" s="71">
        <f t="shared" si="57"/>
        <v>0.84657739255611708</v>
      </c>
      <c r="AA607" s="45"/>
      <c r="AB607" s="74">
        <v>6.0199999999999498</v>
      </c>
      <c r="AC607" s="75">
        <v>0</v>
      </c>
      <c r="AD607" s="74">
        <f t="shared" si="58"/>
        <v>1</v>
      </c>
      <c r="AE607" s="45"/>
      <c r="AF607" s="76">
        <v>6.0199999999999498</v>
      </c>
      <c r="AG607" s="52">
        <f t="shared" si="62"/>
        <v>-15.180299956639765</v>
      </c>
      <c r="AH607" s="76">
        <f t="shared" si="59"/>
        <v>3.0336816479425592E-2</v>
      </c>
      <c r="AJ607" s="77">
        <v>6.0199999999999498</v>
      </c>
      <c r="AK607" s="52">
        <f t="shared" si="63"/>
        <v>-8.190599913279577</v>
      </c>
      <c r="AL607" s="77">
        <f t="shared" si="60"/>
        <v>0.15168408239712797</v>
      </c>
    </row>
    <row r="608" spans="4:38" x14ac:dyDescent="0.25">
      <c r="D608" s="5">
        <v>5.9</v>
      </c>
      <c r="E608" s="4"/>
      <c r="X608" s="71">
        <v>6.0299999999999496</v>
      </c>
      <c r="Y608" s="52">
        <f t="shared" si="61"/>
        <v>-0.72666666666666557</v>
      </c>
      <c r="Z608" s="71">
        <f t="shared" si="57"/>
        <v>0.84592786969022615</v>
      </c>
      <c r="AA608" s="45"/>
      <c r="AB608" s="74">
        <v>6.0299999999999496</v>
      </c>
      <c r="AC608" s="75">
        <v>0</v>
      </c>
      <c r="AD608" s="74">
        <f t="shared" si="58"/>
        <v>1</v>
      </c>
      <c r="AE608" s="45"/>
      <c r="AF608" s="76">
        <v>6.0299999999999496</v>
      </c>
      <c r="AG608" s="52">
        <f t="shared" si="62"/>
        <v>-15.190299956639764</v>
      </c>
      <c r="AH608" s="76">
        <f t="shared" si="59"/>
        <v>3.0267043737696005E-2</v>
      </c>
      <c r="AJ608" s="77">
        <v>6.0299999999999496</v>
      </c>
      <c r="AK608" s="52">
        <f t="shared" si="63"/>
        <v>-8.2005999132795768</v>
      </c>
      <c r="AL608" s="77">
        <f t="shared" si="60"/>
        <v>0.15133521868848002</v>
      </c>
    </row>
    <row r="609" spans="4:38" x14ac:dyDescent="0.25">
      <c r="D609" s="2">
        <v>5.91</v>
      </c>
      <c r="E609" s="4"/>
      <c r="X609" s="71">
        <v>6.0399999999999503</v>
      </c>
      <c r="Y609" s="52">
        <f t="shared" si="61"/>
        <v>-0.72999999999999887</v>
      </c>
      <c r="Z609" s="71">
        <f t="shared" si="57"/>
        <v>0.84527884516029017</v>
      </c>
      <c r="AA609" s="45"/>
      <c r="AB609" s="74">
        <v>6.0399999999999503</v>
      </c>
      <c r="AC609" s="75">
        <v>0</v>
      </c>
      <c r="AD609" s="74">
        <f t="shared" si="58"/>
        <v>1</v>
      </c>
      <c r="AE609" s="45"/>
      <c r="AF609" s="76">
        <v>6.0399999999999503</v>
      </c>
      <c r="AG609" s="52">
        <f t="shared" si="62"/>
        <v>-15.200299956639764</v>
      </c>
      <c r="AH609" s="76">
        <f t="shared" si="59"/>
        <v>3.0197431468819307E-2</v>
      </c>
      <c r="AJ609" s="77">
        <v>6.0399999999999503</v>
      </c>
      <c r="AK609" s="52">
        <f t="shared" si="63"/>
        <v>-8.2105999132795766</v>
      </c>
      <c r="AL609" s="77">
        <f t="shared" si="60"/>
        <v>0.15098715734409657</v>
      </c>
    </row>
    <row r="610" spans="4:38" x14ac:dyDescent="0.25">
      <c r="D610" s="5">
        <v>5.92</v>
      </c>
      <c r="E610" s="4"/>
      <c r="X610" s="71">
        <v>6.0499999999999501</v>
      </c>
      <c r="Y610" s="52">
        <f t="shared" si="61"/>
        <v>-0.73333333333333217</v>
      </c>
      <c r="Z610" s="71">
        <f t="shared" si="57"/>
        <v>0.84463031858396875</v>
      </c>
      <c r="AA610" s="45"/>
      <c r="AB610" s="74">
        <v>6.0499999999999501</v>
      </c>
      <c r="AC610" s="75">
        <v>0</v>
      </c>
      <c r="AD610" s="74">
        <f t="shared" si="58"/>
        <v>1</v>
      </c>
      <c r="AE610" s="45"/>
      <c r="AF610" s="76">
        <v>6.0499999999999501</v>
      </c>
      <c r="AG610" s="52">
        <f t="shared" si="62"/>
        <v>-15.210299956639764</v>
      </c>
      <c r="AH610" s="76">
        <f t="shared" si="59"/>
        <v>3.0127979303718209E-2</v>
      </c>
      <c r="AJ610" s="77">
        <v>6.0499999999999501</v>
      </c>
      <c r="AK610" s="52">
        <f t="shared" si="63"/>
        <v>-8.2205999132795764</v>
      </c>
      <c r="AL610" s="77">
        <f t="shared" si="60"/>
        <v>0.15063989651859105</v>
      </c>
    </row>
    <row r="611" spans="4:38" x14ac:dyDescent="0.25">
      <c r="D611" s="2">
        <v>5.93</v>
      </c>
      <c r="E611" s="4"/>
      <c r="X611" s="71">
        <v>6.0599999999999499</v>
      </c>
      <c r="Y611" s="52">
        <f t="shared" si="61"/>
        <v>-0.73666666666666547</v>
      </c>
      <c r="Z611" s="71">
        <f t="shared" si="57"/>
        <v>0.84398228957921517</v>
      </c>
      <c r="AA611" s="45"/>
      <c r="AB611" s="74">
        <v>6.0599999999999499</v>
      </c>
      <c r="AC611" s="75">
        <v>0</v>
      </c>
      <c r="AD611" s="74">
        <f t="shared" si="58"/>
        <v>1</v>
      </c>
      <c r="AE611" s="45"/>
      <c r="AF611" s="76">
        <v>6.0599999999999499</v>
      </c>
      <c r="AG611" s="52">
        <f t="shared" si="62"/>
        <v>-15.220299956639764</v>
      </c>
      <c r="AH611" s="76">
        <f t="shared" si="59"/>
        <v>3.0058686874164218E-2</v>
      </c>
      <c r="AJ611" s="77">
        <v>6.0599999999999499</v>
      </c>
      <c r="AK611" s="52">
        <f t="shared" si="63"/>
        <v>-8.2305999132795762</v>
      </c>
      <c r="AL611" s="77">
        <f t="shared" si="60"/>
        <v>0.15029343437082113</v>
      </c>
    </row>
    <row r="612" spans="4:38" x14ac:dyDescent="0.25">
      <c r="D612" s="5">
        <v>5.94</v>
      </c>
      <c r="E612" s="4"/>
      <c r="X612" s="71">
        <v>6.0699999999999497</v>
      </c>
      <c r="Y612" s="52">
        <f t="shared" si="61"/>
        <v>-0.73999999999999877</v>
      </c>
      <c r="Z612" s="71">
        <f t="shared" si="57"/>
        <v>0.84333475776427569</v>
      </c>
      <c r="AA612" s="45"/>
      <c r="AB612" s="74">
        <v>6.0699999999999497</v>
      </c>
      <c r="AC612" s="75">
        <v>0</v>
      </c>
      <c r="AD612" s="74">
        <f t="shared" si="58"/>
        <v>1</v>
      </c>
      <c r="AE612" s="45"/>
      <c r="AF612" s="76">
        <v>6.0699999999999497</v>
      </c>
      <c r="AG612" s="52">
        <f t="shared" si="62"/>
        <v>-15.230299956639763</v>
      </c>
      <c r="AH612" s="76">
        <f t="shared" si="59"/>
        <v>2.9989553812775804E-2</v>
      </c>
      <c r="AJ612" s="77">
        <v>6.0699999999999497</v>
      </c>
      <c r="AK612" s="52">
        <f t="shared" si="63"/>
        <v>-8.240599913279576</v>
      </c>
      <c r="AL612" s="77">
        <f t="shared" si="60"/>
        <v>0.14994776906387899</v>
      </c>
    </row>
    <row r="613" spans="4:38" x14ac:dyDescent="0.25">
      <c r="D613" s="2">
        <v>5.95</v>
      </c>
      <c r="E613" s="4"/>
      <c r="X613" s="71">
        <v>6.0799999999999503</v>
      </c>
      <c r="Y613" s="52">
        <f t="shared" si="61"/>
        <v>-0.74333333333333207</v>
      </c>
      <c r="Z613" s="71">
        <f t="shared" si="57"/>
        <v>0.84268772275768911</v>
      </c>
      <c r="AA613" s="45"/>
      <c r="AB613" s="74">
        <v>6.0799999999999503</v>
      </c>
      <c r="AC613" s="75">
        <v>0</v>
      </c>
      <c r="AD613" s="74">
        <f t="shared" si="58"/>
        <v>1</v>
      </c>
      <c r="AE613" s="45"/>
      <c r="AF613" s="76">
        <v>6.0799999999999503</v>
      </c>
      <c r="AG613" s="52">
        <f t="shared" si="62"/>
        <v>-15.240299956639763</v>
      </c>
      <c r="AH613" s="76">
        <f t="shared" si="59"/>
        <v>2.9920579753016319E-2</v>
      </c>
      <c r="AJ613" s="77">
        <v>6.0799999999999503</v>
      </c>
      <c r="AK613" s="52">
        <f t="shared" si="63"/>
        <v>-8.2505999132795758</v>
      </c>
      <c r="AL613" s="77">
        <f t="shared" si="60"/>
        <v>0.14960289876508154</v>
      </c>
    </row>
    <row r="614" spans="4:38" x14ac:dyDescent="0.25">
      <c r="D614" s="5">
        <v>5.96</v>
      </c>
      <c r="E614" s="4"/>
      <c r="X614" s="71">
        <v>6.0899999999999501</v>
      </c>
      <c r="Y614" s="52">
        <f t="shared" si="61"/>
        <v>-0.74666666666666537</v>
      </c>
      <c r="Z614" s="71">
        <f t="shared" si="57"/>
        <v>0.84204118417828766</v>
      </c>
      <c r="AA614" s="45"/>
      <c r="AB614" s="74">
        <v>6.0899999999999501</v>
      </c>
      <c r="AC614" s="75">
        <v>0</v>
      </c>
      <c r="AD614" s="74">
        <f t="shared" si="58"/>
        <v>1</v>
      </c>
      <c r="AE614" s="45"/>
      <c r="AF614" s="76">
        <v>6.0899999999999501</v>
      </c>
      <c r="AG614" s="52">
        <f t="shared" si="62"/>
        <v>-15.250299956639763</v>
      </c>
      <c r="AH614" s="76">
        <f t="shared" si="59"/>
        <v>2.9851764329192169E-2</v>
      </c>
      <c r="AJ614" s="77">
        <v>6.0899999999999501</v>
      </c>
      <c r="AK614" s="52">
        <f t="shared" si="63"/>
        <v>-8.2605999132795755</v>
      </c>
      <c r="AL614" s="77">
        <f t="shared" si="60"/>
        <v>0.14925882164596085</v>
      </c>
    </row>
    <row r="615" spans="4:38" x14ac:dyDescent="0.25">
      <c r="D615" s="2">
        <v>5.97</v>
      </c>
      <c r="E615" s="4"/>
      <c r="X615" s="71">
        <v>6.0999999999999499</v>
      </c>
      <c r="Y615" s="52">
        <f t="shared" si="61"/>
        <v>-0.74999999999999867</v>
      </c>
      <c r="Z615" s="71">
        <f t="shared" si="57"/>
        <v>0.84139514164519535</v>
      </c>
      <c r="AA615" s="45"/>
      <c r="AB615" s="74">
        <v>6.0999999999999499</v>
      </c>
      <c r="AC615" s="75">
        <v>0</v>
      </c>
      <c r="AD615" s="74">
        <f t="shared" si="58"/>
        <v>1</v>
      </c>
      <c r="AE615" s="45"/>
      <c r="AF615" s="76">
        <v>6.0999999999999499</v>
      </c>
      <c r="AG615" s="52">
        <f t="shared" si="62"/>
        <v>-15.260299956639763</v>
      </c>
      <c r="AH615" s="76">
        <f t="shared" si="59"/>
        <v>2.9783107176450857E-2</v>
      </c>
      <c r="AJ615" s="77">
        <v>6.0999999999999499</v>
      </c>
      <c r="AK615" s="52">
        <f t="shared" si="63"/>
        <v>-8.2705999132795753</v>
      </c>
      <c r="AL615" s="77">
        <f t="shared" si="60"/>
        <v>0.14891553588225426</v>
      </c>
    </row>
    <row r="616" spans="4:38" x14ac:dyDescent="0.25">
      <c r="D616" s="5">
        <v>5.98</v>
      </c>
      <c r="E616" s="4"/>
      <c r="X616" s="71">
        <v>6.1099999999999497</v>
      </c>
      <c r="Y616" s="52">
        <f t="shared" si="61"/>
        <v>-0.75333333333333197</v>
      </c>
      <c r="Z616" s="71">
        <f t="shared" si="57"/>
        <v>0.84074959477782873</v>
      </c>
      <c r="AA616" s="45"/>
      <c r="AB616" s="74">
        <v>6.1099999999999497</v>
      </c>
      <c r="AC616" s="75">
        <v>0</v>
      </c>
      <c r="AD616" s="74">
        <f t="shared" si="58"/>
        <v>1</v>
      </c>
      <c r="AE616" s="45"/>
      <c r="AF616" s="76">
        <v>6.1099999999999497</v>
      </c>
      <c r="AG616" s="52">
        <f t="shared" si="62"/>
        <v>-15.270299956639763</v>
      </c>
      <c r="AH616" s="76">
        <f t="shared" si="59"/>
        <v>2.9714607930778958E-2</v>
      </c>
      <c r="AJ616" s="77">
        <v>6.1099999999999497</v>
      </c>
      <c r="AK616" s="52">
        <f t="shared" si="63"/>
        <v>-8.2805999132795751</v>
      </c>
      <c r="AL616" s="77">
        <f t="shared" si="60"/>
        <v>0.14857303965389479</v>
      </c>
    </row>
    <row r="617" spans="4:38" x14ac:dyDescent="0.25">
      <c r="D617" s="2">
        <v>5.99</v>
      </c>
      <c r="E617" s="4"/>
      <c r="X617" s="71">
        <v>6.1199999999999504</v>
      </c>
      <c r="Y617" s="52">
        <f t="shared" si="61"/>
        <v>-0.75666666666666527</v>
      </c>
      <c r="Z617" s="71">
        <f t="shared" si="57"/>
        <v>0.840104543195896</v>
      </c>
      <c r="AA617" s="45"/>
      <c r="AB617" s="74">
        <v>6.1199999999999504</v>
      </c>
      <c r="AC617" s="75">
        <v>0</v>
      </c>
      <c r="AD617" s="74">
        <f t="shared" si="58"/>
        <v>1</v>
      </c>
      <c r="AE617" s="45"/>
      <c r="AF617" s="76">
        <v>6.1199999999999504</v>
      </c>
      <c r="AG617" s="52">
        <f t="shared" si="62"/>
        <v>-15.280299956639762</v>
      </c>
      <c r="AH617" s="76">
        <f t="shared" si="59"/>
        <v>2.9646266229000316E-2</v>
      </c>
      <c r="AJ617" s="77">
        <v>6.1199999999999504</v>
      </c>
      <c r="AK617" s="52">
        <f t="shared" si="63"/>
        <v>-8.2905999132795749</v>
      </c>
      <c r="AL617" s="77">
        <f t="shared" si="60"/>
        <v>0.14823133114500159</v>
      </c>
    </row>
    <row r="618" spans="4:38" x14ac:dyDescent="0.25">
      <c r="D618" s="5">
        <v>6</v>
      </c>
      <c r="E618" s="4"/>
      <c r="X618" s="71">
        <v>6.1299999999999502</v>
      </c>
      <c r="Y618" s="52">
        <f t="shared" si="61"/>
        <v>-0.75999999999999857</v>
      </c>
      <c r="Z618" s="71">
        <f t="shared" si="57"/>
        <v>0.83945998651939768</v>
      </c>
      <c r="AA618" s="45"/>
      <c r="AB618" s="74">
        <v>6.1299999999999502</v>
      </c>
      <c r="AC618" s="75">
        <v>0</v>
      </c>
      <c r="AD618" s="74">
        <f t="shared" si="58"/>
        <v>1</v>
      </c>
      <c r="AE618" s="45"/>
      <c r="AF618" s="76">
        <v>6.1299999999999502</v>
      </c>
      <c r="AG618" s="52">
        <f t="shared" si="62"/>
        <v>-15.290299956639762</v>
      </c>
      <c r="AH618" s="76">
        <f t="shared" si="59"/>
        <v>2.9578081708774035E-2</v>
      </c>
      <c r="AJ618" s="77">
        <v>6.1299999999999502</v>
      </c>
      <c r="AK618" s="52">
        <f t="shared" si="63"/>
        <v>-8.3005999132795747</v>
      </c>
      <c r="AL618" s="77">
        <f t="shared" si="60"/>
        <v>0.14789040854387014</v>
      </c>
    </row>
    <row r="619" spans="4:38" x14ac:dyDescent="0.25">
      <c r="D619" s="2">
        <v>6.01</v>
      </c>
      <c r="E619" s="4"/>
      <c r="X619" s="71">
        <v>6.1399999999999499</v>
      </c>
      <c r="Y619" s="52">
        <f t="shared" si="61"/>
        <v>-0.76333333333333186</v>
      </c>
      <c r="Z619" s="71">
        <f t="shared" si="57"/>
        <v>0.8388159243686254</v>
      </c>
      <c r="AA619" s="45"/>
      <c r="AB619" s="74">
        <v>6.1399999999999499</v>
      </c>
      <c r="AC619" s="75">
        <v>0</v>
      </c>
      <c r="AD619" s="74">
        <f t="shared" si="58"/>
        <v>1</v>
      </c>
      <c r="AE619" s="45"/>
      <c r="AF619" s="76">
        <v>6.1399999999999499</v>
      </c>
      <c r="AG619" s="52">
        <f t="shared" si="62"/>
        <v>-15.300299956639762</v>
      </c>
      <c r="AH619" s="76">
        <f t="shared" si="59"/>
        <v>2.9510054008592541E-2</v>
      </c>
      <c r="AJ619" s="77">
        <v>6.1399999999999499</v>
      </c>
      <c r="AK619" s="52">
        <f t="shared" si="63"/>
        <v>-8.3105999132795745</v>
      </c>
      <c r="AL619" s="77">
        <f t="shared" si="60"/>
        <v>0.14755027004296273</v>
      </c>
    </row>
    <row r="620" spans="4:38" x14ac:dyDescent="0.25">
      <c r="D620" s="5">
        <v>6.02</v>
      </c>
      <c r="E620" s="4"/>
      <c r="X620" s="71">
        <v>6.1499999999999497</v>
      </c>
      <c r="Y620" s="52">
        <f t="shared" si="61"/>
        <v>-0.76666666666666516</v>
      </c>
      <c r="Z620" s="71">
        <f t="shared" si="57"/>
        <v>0.83817235636416243</v>
      </c>
      <c r="AA620" s="45"/>
      <c r="AB620" s="74">
        <v>6.1499999999999497</v>
      </c>
      <c r="AC620" s="75">
        <v>0</v>
      </c>
      <c r="AD620" s="74">
        <f t="shared" si="58"/>
        <v>1</v>
      </c>
      <c r="AE620" s="45"/>
      <c r="AF620" s="76">
        <v>6.1499999999999497</v>
      </c>
      <c r="AG620" s="52">
        <f t="shared" si="62"/>
        <v>-15.310299956639762</v>
      </c>
      <c r="AH620" s="76">
        <f t="shared" si="59"/>
        <v>2.9442182767779778E-2</v>
      </c>
      <c r="AJ620" s="77">
        <v>6.1499999999999497</v>
      </c>
      <c r="AK620" s="52">
        <f t="shared" si="63"/>
        <v>-8.3205999132795743</v>
      </c>
      <c r="AL620" s="77">
        <f t="shared" si="60"/>
        <v>0.14721091383889892</v>
      </c>
    </row>
    <row r="621" spans="4:38" x14ac:dyDescent="0.25">
      <c r="D621" s="2">
        <v>6.03</v>
      </c>
      <c r="E621" s="4"/>
      <c r="X621" s="71">
        <v>6.1599999999999504</v>
      </c>
      <c r="Y621" s="52">
        <f t="shared" si="61"/>
        <v>-0.76999999999999846</v>
      </c>
      <c r="Z621" s="71">
        <f t="shared" si="57"/>
        <v>0.83752928212688282</v>
      </c>
      <c r="AA621" s="45"/>
      <c r="AB621" s="74">
        <v>6.1599999999999504</v>
      </c>
      <c r="AC621" s="75">
        <v>0</v>
      </c>
      <c r="AD621" s="74">
        <f t="shared" si="58"/>
        <v>1</v>
      </c>
      <c r="AE621" s="45"/>
      <c r="AF621" s="76">
        <v>6.1599999999999504</v>
      </c>
      <c r="AG621" s="52">
        <f t="shared" si="62"/>
        <v>-15.320299956639762</v>
      </c>
      <c r="AH621" s="76">
        <f t="shared" si="59"/>
        <v>2.9374467626489157E-2</v>
      </c>
      <c r="AJ621" s="77">
        <v>6.1599999999999504</v>
      </c>
      <c r="AK621" s="52">
        <f t="shared" si="63"/>
        <v>-8.3305999132795741</v>
      </c>
      <c r="AL621" s="77">
        <f t="shared" si="60"/>
        <v>0.14687233813244585</v>
      </c>
    </row>
    <row r="622" spans="4:38" x14ac:dyDescent="0.25">
      <c r="D622" s="5">
        <v>6.04</v>
      </c>
      <c r="E622" s="4"/>
      <c r="X622" s="71">
        <v>6.1699999999999502</v>
      </c>
      <c r="Y622" s="52">
        <f t="shared" si="61"/>
        <v>-0.77333333333333176</v>
      </c>
      <c r="Z622" s="71">
        <f t="shared" si="57"/>
        <v>0.83688670127795173</v>
      </c>
      <c r="AA622" s="45"/>
      <c r="AB622" s="74">
        <v>6.1699999999999502</v>
      </c>
      <c r="AC622" s="75">
        <v>0</v>
      </c>
      <c r="AD622" s="74">
        <f t="shared" si="58"/>
        <v>1</v>
      </c>
      <c r="AE622" s="45"/>
      <c r="AF622" s="76">
        <v>6.1699999999999502</v>
      </c>
      <c r="AG622" s="52">
        <f t="shared" si="62"/>
        <v>-15.330299956639761</v>
      </c>
      <c r="AH622" s="76">
        <f t="shared" si="59"/>
        <v>2.9306908225701762E-2</v>
      </c>
      <c r="AJ622" s="77">
        <v>6.1699999999999502</v>
      </c>
      <c r="AK622" s="52">
        <f t="shared" si="63"/>
        <v>-8.3405999132795738</v>
      </c>
      <c r="AL622" s="77">
        <f t="shared" si="60"/>
        <v>0.14653454112850883</v>
      </c>
    </row>
    <row r="623" spans="4:38" x14ac:dyDescent="0.25">
      <c r="D623" s="2">
        <v>6.05</v>
      </c>
      <c r="E623" s="4"/>
      <c r="X623" s="71">
        <v>6.17999999999995</v>
      </c>
      <c r="Y623" s="52">
        <f t="shared" si="61"/>
        <v>-0.77666666666666506</v>
      </c>
      <c r="Z623" s="71">
        <f t="shared" si="57"/>
        <v>0.83624461343882484</v>
      </c>
      <c r="AA623" s="45"/>
      <c r="AB623" s="74">
        <v>6.17999999999995</v>
      </c>
      <c r="AC623" s="75">
        <v>0</v>
      </c>
      <c r="AD623" s="74">
        <f t="shared" si="58"/>
        <v>1</v>
      </c>
      <c r="AE623" s="45"/>
      <c r="AF623" s="76">
        <v>6.17999999999995</v>
      </c>
      <c r="AG623" s="52">
        <f t="shared" si="62"/>
        <v>-15.340299956639761</v>
      </c>
      <c r="AH623" s="76">
        <f t="shared" si="59"/>
        <v>2.9239504207224383E-2</v>
      </c>
      <c r="AJ623" s="77">
        <v>6.17999999999995</v>
      </c>
      <c r="AK623" s="52">
        <f t="shared" si="63"/>
        <v>-8.3505999132795736</v>
      </c>
      <c r="AL623" s="77">
        <f t="shared" si="60"/>
        <v>0.14619752103612182</v>
      </c>
    </row>
    <row r="624" spans="4:38" x14ac:dyDescent="0.25">
      <c r="D624" s="5">
        <v>6.06</v>
      </c>
      <c r="E624" s="4"/>
      <c r="X624" s="71">
        <v>6.1899999999999498</v>
      </c>
      <c r="Y624" s="52">
        <f t="shared" si="61"/>
        <v>-0.77999999999999836</v>
      </c>
      <c r="Z624" s="71">
        <f t="shared" si="57"/>
        <v>0.83560301823124838</v>
      </c>
      <c r="AA624" s="45"/>
      <c r="AB624" s="74">
        <v>6.1899999999999498</v>
      </c>
      <c r="AC624" s="75">
        <v>0</v>
      </c>
      <c r="AD624" s="74">
        <f t="shared" si="58"/>
        <v>1</v>
      </c>
      <c r="AE624" s="45"/>
      <c r="AF624" s="76">
        <v>6.1899999999999498</v>
      </c>
      <c r="AG624" s="52">
        <f t="shared" si="62"/>
        <v>-15.350299956639761</v>
      </c>
      <c r="AH624" s="76">
        <f t="shared" si="59"/>
        <v>2.9172255213687576E-2</v>
      </c>
      <c r="AJ624" s="77">
        <v>6.1899999999999498</v>
      </c>
      <c r="AK624" s="52">
        <f t="shared" si="63"/>
        <v>-8.3605999132795734</v>
      </c>
      <c r="AL624" s="77">
        <f t="shared" si="60"/>
        <v>0.14586127606843785</v>
      </c>
    </row>
    <row r="625" spans="4:38" x14ac:dyDescent="0.25">
      <c r="D625" s="2">
        <v>6.07</v>
      </c>
      <c r="E625" s="4"/>
      <c r="X625" s="71">
        <v>6.1999999999999504</v>
      </c>
      <c r="Y625" s="52">
        <f t="shared" si="61"/>
        <v>-0.78333333333333166</v>
      </c>
      <c r="Z625" s="71">
        <f t="shared" si="57"/>
        <v>0.8349619152772586</v>
      </c>
      <c r="AA625" s="45"/>
      <c r="AB625" s="74">
        <v>6.1999999999999504</v>
      </c>
      <c r="AC625" s="75">
        <v>0</v>
      </c>
      <c r="AD625" s="74">
        <f t="shared" si="58"/>
        <v>1</v>
      </c>
      <c r="AE625" s="45"/>
      <c r="AF625" s="76">
        <v>6.1999999999999504</v>
      </c>
      <c r="AG625" s="52">
        <f t="shared" si="62"/>
        <v>-15.360299956639761</v>
      </c>
      <c r="AH625" s="76">
        <f t="shared" si="59"/>
        <v>2.910516088854391E-2</v>
      </c>
      <c r="AJ625" s="77">
        <v>6.1999999999999504</v>
      </c>
      <c r="AK625" s="52">
        <f t="shared" si="63"/>
        <v>-8.3705999132795732</v>
      </c>
      <c r="AL625" s="77">
        <f t="shared" si="60"/>
        <v>0.14552580444271954</v>
      </c>
    </row>
    <row r="626" spans="4:38" x14ac:dyDescent="0.25">
      <c r="D626" s="5">
        <v>6.08</v>
      </c>
      <c r="E626" s="4"/>
      <c r="X626" s="71">
        <v>6.2099999999999502</v>
      </c>
      <c r="Y626" s="52">
        <f t="shared" si="61"/>
        <v>-0.78666666666666496</v>
      </c>
      <c r="Z626" s="71">
        <f t="shared" si="57"/>
        <v>0.83432130419918205</v>
      </c>
      <c r="AA626" s="45"/>
      <c r="AB626" s="74">
        <v>6.2099999999999502</v>
      </c>
      <c r="AC626" s="75">
        <v>0</v>
      </c>
      <c r="AD626" s="74">
        <f t="shared" si="58"/>
        <v>1</v>
      </c>
      <c r="AE626" s="45"/>
      <c r="AF626" s="76">
        <v>6.2099999999999502</v>
      </c>
      <c r="AG626" s="52">
        <f t="shared" si="62"/>
        <v>-15.37029995663976</v>
      </c>
      <c r="AH626" s="76">
        <f t="shared" si="59"/>
        <v>2.9038220876065935E-2</v>
      </c>
      <c r="AJ626" s="77">
        <v>6.2099999999999502</v>
      </c>
      <c r="AK626" s="52">
        <f t="shared" si="63"/>
        <v>-8.380599913279573</v>
      </c>
      <c r="AL626" s="77">
        <f t="shared" si="60"/>
        <v>0.1451911043803297</v>
      </c>
    </row>
    <row r="627" spans="4:38" x14ac:dyDescent="0.25">
      <c r="D627" s="2">
        <v>6.09</v>
      </c>
      <c r="E627" s="4"/>
      <c r="X627" s="71">
        <v>6.21999999999995</v>
      </c>
      <c r="Y627" s="52">
        <f t="shared" si="61"/>
        <v>-0.78999999999999826</v>
      </c>
      <c r="Z627" s="71">
        <f t="shared" si="57"/>
        <v>0.8336811846196347</v>
      </c>
      <c r="AA627" s="45"/>
      <c r="AB627" s="74">
        <v>6.21999999999995</v>
      </c>
      <c r="AC627" s="75">
        <v>0</v>
      </c>
      <c r="AD627" s="74">
        <f t="shared" si="58"/>
        <v>1</v>
      </c>
      <c r="AE627" s="45"/>
      <c r="AF627" s="76">
        <v>6.21999999999995</v>
      </c>
      <c r="AG627" s="52">
        <f t="shared" si="62"/>
        <v>-15.38029995663976</v>
      </c>
      <c r="AH627" s="76">
        <f t="shared" si="59"/>
        <v>2.8971434821344393E-2</v>
      </c>
      <c r="AJ627" s="77">
        <v>6.21999999999995</v>
      </c>
      <c r="AK627" s="52">
        <f t="shared" si="63"/>
        <v>-8.3905999132795728</v>
      </c>
      <c r="AL627" s="77">
        <f t="shared" si="60"/>
        <v>0.14485717410672191</v>
      </c>
    </row>
    <row r="628" spans="4:38" x14ac:dyDescent="0.25">
      <c r="D628" s="5">
        <v>6.1</v>
      </c>
      <c r="E628" s="4"/>
      <c r="X628" s="71">
        <v>6.2299999999999498</v>
      </c>
      <c r="Y628" s="52">
        <f t="shared" si="61"/>
        <v>-0.79333333333333156</v>
      </c>
      <c r="Z628" s="71">
        <f t="shared" si="57"/>
        <v>0.83304155616152231</v>
      </c>
      <c r="AA628" s="45"/>
      <c r="AB628" s="74">
        <v>6.2299999999999498</v>
      </c>
      <c r="AC628" s="75">
        <v>0</v>
      </c>
      <c r="AD628" s="74">
        <f t="shared" si="58"/>
        <v>1</v>
      </c>
      <c r="AE628" s="45"/>
      <c r="AF628" s="76">
        <v>6.2299999999999498</v>
      </c>
      <c r="AG628" s="52">
        <f t="shared" si="62"/>
        <v>-15.39029995663976</v>
      </c>
      <c r="AH628" s="76">
        <f t="shared" si="59"/>
        <v>2.8904802370286246E-2</v>
      </c>
      <c r="AJ628" s="77">
        <v>6.2299999999999498</v>
      </c>
      <c r="AK628" s="52">
        <f t="shared" si="63"/>
        <v>-8.4005999132795726</v>
      </c>
      <c r="AL628" s="77">
        <f t="shared" si="60"/>
        <v>0.14452401185143118</v>
      </c>
    </row>
    <row r="629" spans="4:38" x14ac:dyDescent="0.25">
      <c r="D629" s="2">
        <v>6.11</v>
      </c>
      <c r="E629" s="4"/>
      <c r="X629" s="71">
        <v>6.2399999999999496</v>
      </c>
      <c r="Y629" s="52">
        <f t="shared" si="61"/>
        <v>-0.79666666666666486</v>
      </c>
      <c r="Z629" s="71">
        <f t="shared" si="57"/>
        <v>0.83240241844803975</v>
      </c>
      <c r="AA629" s="45"/>
      <c r="AB629" s="74">
        <v>6.2399999999999496</v>
      </c>
      <c r="AC629" s="75">
        <v>0</v>
      </c>
      <c r="AD629" s="74">
        <f t="shared" si="58"/>
        <v>1</v>
      </c>
      <c r="AE629" s="45"/>
      <c r="AF629" s="76">
        <v>6.2399999999999496</v>
      </c>
      <c r="AG629" s="52">
        <f t="shared" si="62"/>
        <v>-15.40029995663976</v>
      </c>
      <c r="AH629" s="76">
        <f t="shared" si="59"/>
        <v>2.8838323169612871E-2</v>
      </c>
      <c r="AJ629" s="77">
        <v>6.2399999999999496</v>
      </c>
      <c r="AK629" s="52">
        <f t="shared" si="63"/>
        <v>-8.4105999132795723</v>
      </c>
      <c r="AL629" s="77">
        <f t="shared" si="60"/>
        <v>0.14419161584806434</v>
      </c>
    </row>
    <row r="630" spans="4:38" x14ac:dyDescent="0.25">
      <c r="D630" s="5">
        <v>6.12</v>
      </c>
      <c r="E630" s="4"/>
      <c r="X630" s="71">
        <v>6.2499999999999503</v>
      </c>
      <c r="Y630" s="52">
        <f t="shared" si="61"/>
        <v>-0.79999999999999816</v>
      </c>
      <c r="Z630" s="71">
        <f t="shared" si="57"/>
        <v>0.8317637711026713</v>
      </c>
      <c r="AA630" s="45"/>
      <c r="AB630" s="74">
        <v>6.2499999999999503</v>
      </c>
      <c r="AC630" s="75">
        <v>0</v>
      </c>
      <c r="AD630" s="74">
        <f t="shared" si="58"/>
        <v>1</v>
      </c>
      <c r="AE630" s="45"/>
      <c r="AF630" s="76">
        <v>6.2499999999999503</v>
      </c>
      <c r="AG630" s="52">
        <f t="shared" si="62"/>
        <v>-15.41029995663976</v>
      </c>
      <c r="AH630" s="76">
        <f t="shared" si="59"/>
        <v>2.8771996866858184E-2</v>
      </c>
      <c r="AJ630" s="77">
        <v>6.2499999999999503</v>
      </c>
      <c r="AK630" s="52">
        <f t="shared" si="63"/>
        <v>-8.4205999132795721</v>
      </c>
      <c r="AL630" s="77">
        <f t="shared" si="60"/>
        <v>0.14385998433429095</v>
      </c>
    </row>
    <row r="631" spans="4:38" x14ac:dyDescent="0.25">
      <c r="D631" s="2">
        <v>6.13</v>
      </c>
      <c r="E631" s="4"/>
      <c r="X631" s="71">
        <v>6.25999999999995</v>
      </c>
      <c r="Y631" s="52">
        <f t="shared" si="61"/>
        <v>-0.80333333333333146</v>
      </c>
      <c r="Z631" s="71">
        <f t="shared" si="57"/>
        <v>0.83112561374918992</v>
      </c>
      <c r="AA631" s="45"/>
      <c r="AB631" s="74">
        <v>6.25999999999995</v>
      </c>
      <c r="AC631" s="75">
        <v>0</v>
      </c>
      <c r="AD631" s="74">
        <f t="shared" si="58"/>
        <v>1</v>
      </c>
      <c r="AE631" s="45"/>
      <c r="AF631" s="76">
        <v>6.25999999999995</v>
      </c>
      <c r="AG631" s="52">
        <f t="shared" si="62"/>
        <v>-15.420299956639759</v>
      </c>
      <c r="AH631" s="76">
        <f t="shared" si="59"/>
        <v>2.8705823110366707E-2</v>
      </c>
      <c r="AJ631" s="77">
        <v>6.25999999999995</v>
      </c>
      <c r="AK631" s="52">
        <f t="shared" si="63"/>
        <v>-8.4305999132795719</v>
      </c>
      <c r="AL631" s="77">
        <f t="shared" si="60"/>
        <v>0.14352911555183359</v>
      </c>
    </row>
    <row r="632" spans="4:38" x14ac:dyDescent="0.25">
      <c r="D632" s="5">
        <v>6.14</v>
      </c>
      <c r="E632" s="4"/>
      <c r="X632" s="71">
        <v>6.2699999999999498</v>
      </c>
      <c r="Y632" s="52">
        <f t="shared" si="61"/>
        <v>-0.80666666666666476</v>
      </c>
      <c r="Z632" s="71">
        <f t="shared" si="57"/>
        <v>0.8304879460116571</v>
      </c>
      <c r="AA632" s="45"/>
      <c r="AB632" s="74">
        <v>6.2699999999999498</v>
      </c>
      <c r="AC632" s="75">
        <v>0</v>
      </c>
      <c r="AD632" s="74">
        <f t="shared" si="58"/>
        <v>1</v>
      </c>
      <c r="AE632" s="45"/>
      <c r="AF632" s="76">
        <v>6.2699999999999498</v>
      </c>
      <c r="AG632" s="52">
        <f t="shared" si="62"/>
        <v>-15.430299956639759</v>
      </c>
      <c r="AH632" s="76">
        <f t="shared" si="59"/>
        <v>2.8639801549291796E-2</v>
      </c>
      <c r="AJ632" s="77">
        <v>6.2699999999999498</v>
      </c>
      <c r="AK632" s="52">
        <f t="shared" si="63"/>
        <v>-8.4405999132795717</v>
      </c>
      <c r="AL632" s="77">
        <f t="shared" si="60"/>
        <v>0.14319900774645899</v>
      </c>
    </row>
    <row r="633" spans="4:38" x14ac:dyDescent="0.25">
      <c r="D633" s="2">
        <v>6.15</v>
      </c>
      <c r="E633" s="4"/>
      <c r="X633" s="71">
        <v>6.2799999999999496</v>
      </c>
      <c r="Y633" s="52">
        <f t="shared" si="61"/>
        <v>-0.80999999999999805</v>
      </c>
      <c r="Z633" s="71">
        <f t="shared" si="57"/>
        <v>0.82985076751442288</v>
      </c>
      <c r="AA633" s="45"/>
      <c r="AB633" s="74">
        <v>6.2799999999999496</v>
      </c>
      <c r="AC633" s="75">
        <v>0</v>
      </c>
      <c r="AD633" s="74">
        <f t="shared" si="58"/>
        <v>1</v>
      </c>
      <c r="AE633" s="45"/>
      <c r="AF633" s="76">
        <v>6.2799999999999496</v>
      </c>
      <c r="AG633" s="52">
        <f t="shared" si="62"/>
        <v>-15.440299956639759</v>
      </c>
      <c r="AH633" s="76">
        <f t="shared" si="59"/>
        <v>2.8573931833593691E-2</v>
      </c>
      <c r="AJ633" s="77">
        <v>6.2799999999999496</v>
      </c>
      <c r="AK633" s="52">
        <f t="shared" si="63"/>
        <v>-8.4505999132795715</v>
      </c>
      <c r="AL633" s="77">
        <f t="shared" si="60"/>
        <v>0.14286965916796843</v>
      </c>
    </row>
    <row r="634" spans="4:38" x14ac:dyDescent="0.25">
      <c r="D634" s="5">
        <v>6.16</v>
      </c>
      <c r="E634" s="4"/>
      <c r="X634" s="71">
        <v>6.2899999999999503</v>
      </c>
      <c r="Y634" s="52">
        <f t="shared" si="61"/>
        <v>-0.81333333333333135</v>
      </c>
      <c r="Z634" s="71">
        <f t="shared" si="57"/>
        <v>0.82921407788212553</v>
      </c>
      <c r="AA634" s="45"/>
      <c r="AB634" s="74">
        <v>6.2899999999999503</v>
      </c>
      <c r="AC634" s="75">
        <v>0</v>
      </c>
      <c r="AD634" s="74">
        <f t="shared" si="58"/>
        <v>1</v>
      </c>
      <c r="AE634" s="45"/>
      <c r="AF634" s="76">
        <v>6.2899999999999503</v>
      </c>
      <c r="AG634" s="52">
        <f t="shared" si="62"/>
        <v>-15.450299956639759</v>
      </c>
      <c r="AH634" s="76">
        <f t="shared" si="59"/>
        <v>2.8508213614037704E-2</v>
      </c>
      <c r="AJ634" s="77">
        <v>6.2899999999999503</v>
      </c>
      <c r="AK634" s="52">
        <f t="shared" si="63"/>
        <v>-8.4605999132795713</v>
      </c>
      <c r="AL634" s="77">
        <f t="shared" si="60"/>
        <v>0.14254106807018857</v>
      </c>
    </row>
    <row r="635" spans="4:38" x14ac:dyDescent="0.25">
      <c r="D635" s="2">
        <v>6.17</v>
      </c>
      <c r="E635" s="4"/>
      <c r="X635" s="71">
        <v>6.2999999999999501</v>
      </c>
      <c r="Y635" s="52">
        <f t="shared" si="61"/>
        <v>-0.81666666666666465</v>
      </c>
      <c r="Z635" s="71">
        <f t="shared" si="57"/>
        <v>0.82857787673969141</v>
      </c>
      <c r="AA635" s="45"/>
      <c r="AB635" s="74">
        <v>6.2999999999999501</v>
      </c>
      <c r="AC635" s="75">
        <v>0</v>
      </c>
      <c r="AD635" s="74">
        <f t="shared" si="58"/>
        <v>1</v>
      </c>
      <c r="AE635" s="45"/>
      <c r="AF635" s="76">
        <v>6.2999999999999501</v>
      </c>
      <c r="AG635" s="52">
        <f t="shared" si="62"/>
        <v>-15.460299956639759</v>
      </c>
      <c r="AH635" s="76">
        <f t="shared" si="59"/>
        <v>2.8442646542192418E-2</v>
      </c>
      <c r="AJ635" s="77">
        <v>6.2999999999999501</v>
      </c>
      <c r="AK635" s="52">
        <f t="shared" si="63"/>
        <v>-8.4705999132795711</v>
      </c>
      <c r="AL635" s="77">
        <f t="shared" si="60"/>
        <v>0.14221323271096209</v>
      </c>
    </row>
    <row r="636" spans="4:38" x14ac:dyDescent="0.25">
      <c r="D636" s="5">
        <v>6.18</v>
      </c>
      <c r="E636" s="4"/>
      <c r="X636" s="71">
        <v>6.3099999999999499</v>
      </c>
      <c r="Y636" s="52">
        <f t="shared" si="61"/>
        <v>-0.81999999999999795</v>
      </c>
      <c r="Z636" s="71">
        <f t="shared" si="57"/>
        <v>0.82794216371233442</v>
      </c>
      <c r="AA636" s="45"/>
      <c r="AB636" s="74">
        <v>6.3099999999999499</v>
      </c>
      <c r="AC636" s="75">
        <v>0</v>
      </c>
      <c r="AD636" s="74">
        <f t="shared" si="58"/>
        <v>1</v>
      </c>
      <c r="AE636" s="45"/>
      <c r="AF636" s="76">
        <v>6.3099999999999499</v>
      </c>
      <c r="AG636" s="52">
        <f t="shared" si="62"/>
        <v>-15.470299956639758</v>
      </c>
      <c r="AH636" s="76">
        <f t="shared" si="59"/>
        <v>2.8377230270427697E-2</v>
      </c>
      <c r="AJ636" s="77">
        <v>6.3099999999999499</v>
      </c>
      <c r="AK636" s="52">
        <f t="shared" si="63"/>
        <v>-8.4805999132795709</v>
      </c>
      <c r="AL636" s="77">
        <f t="shared" si="60"/>
        <v>0.1418861513521385</v>
      </c>
    </row>
    <row r="637" spans="4:38" x14ac:dyDescent="0.25">
      <c r="D637" s="2">
        <v>6.19</v>
      </c>
      <c r="E637" s="4"/>
      <c r="X637" s="71">
        <v>6.3199999999999497</v>
      </c>
      <c r="Y637" s="52">
        <f t="shared" si="61"/>
        <v>-0.82333333333333125</v>
      </c>
      <c r="Z637" s="71">
        <f t="shared" si="57"/>
        <v>0.82730693842555636</v>
      </c>
      <c r="AA637" s="45"/>
      <c r="AB637" s="74">
        <v>6.3199999999999497</v>
      </c>
      <c r="AC637" s="75">
        <v>0</v>
      </c>
      <c r="AD637" s="74">
        <f t="shared" si="58"/>
        <v>1</v>
      </c>
      <c r="AE637" s="45"/>
      <c r="AF637" s="76">
        <v>6.3199999999999497</v>
      </c>
      <c r="AG637" s="52">
        <f t="shared" si="62"/>
        <v>-15.480299956639758</v>
      </c>
      <c r="AH637" s="76">
        <f t="shared" si="59"/>
        <v>2.8311964451913012E-2</v>
      </c>
      <c r="AJ637" s="77">
        <v>6.3199999999999497</v>
      </c>
      <c r="AK637" s="52">
        <f t="shared" si="63"/>
        <v>-8.4905999132795706</v>
      </c>
      <c r="AL637" s="77">
        <f t="shared" si="60"/>
        <v>0.14155982225956504</v>
      </c>
    </row>
    <row r="638" spans="4:38" x14ac:dyDescent="0.25">
      <c r="D638" s="5">
        <v>6.2</v>
      </c>
      <c r="E638" s="4"/>
      <c r="X638" s="71">
        <v>6.3299999999999503</v>
      </c>
      <c r="Y638" s="52">
        <f t="shared" si="61"/>
        <v>-0.82666666666666455</v>
      </c>
      <c r="Z638" s="71">
        <f t="shared" si="57"/>
        <v>0.826672200505146</v>
      </c>
      <c r="AA638" s="45"/>
      <c r="AB638" s="74">
        <v>6.3299999999999503</v>
      </c>
      <c r="AC638" s="75">
        <v>0</v>
      </c>
      <c r="AD638" s="74">
        <f t="shared" si="58"/>
        <v>1</v>
      </c>
      <c r="AE638" s="45"/>
      <c r="AF638" s="76">
        <v>6.3299999999999503</v>
      </c>
      <c r="AG638" s="52">
        <f t="shared" si="62"/>
        <v>-15.490299956639758</v>
      </c>
      <c r="AH638" s="76">
        <f t="shared" si="59"/>
        <v>2.8246848740615477E-2</v>
      </c>
      <c r="AJ638" s="77">
        <v>6.3299999999999503</v>
      </c>
      <c r="AK638" s="52">
        <f t="shared" si="63"/>
        <v>-8.5005999132795704</v>
      </c>
      <c r="AL638" s="77">
        <f t="shared" si="60"/>
        <v>0.14123424370307736</v>
      </c>
    </row>
    <row r="639" spans="4:38" x14ac:dyDescent="0.25">
      <c r="D639" s="2">
        <v>6.21</v>
      </c>
      <c r="E639" s="4"/>
      <c r="X639" s="71">
        <v>6.3399999999999501</v>
      </c>
      <c r="Y639" s="52">
        <f t="shared" si="61"/>
        <v>-0.82999999999999785</v>
      </c>
      <c r="Z639" s="71">
        <f t="shared" si="57"/>
        <v>0.82603794957717902</v>
      </c>
      <c r="AA639" s="45"/>
      <c r="AB639" s="74">
        <v>6.3399999999999501</v>
      </c>
      <c r="AC639" s="75">
        <v>0</v>
      </c>
      <c r="AD639" s="74">
        <f t="shared" si="58"/>
        <v>1</v>
      </c>
      <c r="AE639" s="45"/>
      <c r="AF639" s="76">
        <v>6.3399999999999501</v>
      </c>
      <c r="AG639" s="52">
        <f t="shared" si="62"/>
        <v>-15.500299956639758</v>
      </c>
      <c r="AH639" s="76">
        <f t="shared" si="59"/>
        <v>2.8181882791298064E-2</v>
      </c>
      <c r="AJ639" s="77">
        <v>6.3399999999999501</v>
      </c>
      <c r="AK639" s="52">
        <f t="shared" si="63"/>
        <v>-8.5105999132795702</v>
      </c>
      <c r="AL639" s="77">
        <f t="shared" si="60"/>
        <v>0.14090941395649031</v>
      </c>
    </row>
    <row r="640" spans="4:38" x14ac:dyDescent="0.25">
      <c r="D640" s="5">
        <v>6.22</v>
      </c>
      <c r="E640" s="4"/>
      <c r="X640" s="71">
        <v>6.3499999999999499</v>
      </c>
      <c r="Y640" s="52">
        <f t="shared" si="61"/>
        <v>-0.83333333333333115</v>
      </c>
      <c r="Z640" s="71">
        <f t="shared" si="57"/>
        <v>0.82540418526801884</v>
      </c>
      <c r="AA640" s="45"/>
      <c r="AB640" s="74">
        <v>6.3499999999999499</v>
      </c>
      <c r="AC640" s="75">
        <v>0</v>
      </c>
      <c r="AD640" s="74">
        <f t="shared" si="58"/>
        <v>1</v>
      </c>
      <c r="AE640" s="45"/>
      <c r="AF640" s="76">
        <v>6.3499999999999499</v>
      </c>
      <c r="AG640" s="52">
        <f t="shared" si="62"/>
        <v>-15.510299956639757</v>
      </c>
      <c r="AH640" s="76">
        <f t="shared" si="59"/>
        <v>2.8117066259517803E-2</v>
      </c>
      <c r="AJ640" s="77">
        <v>6.3499999999999499</v>
      </c>
      <c r="AK640" s="52">
        <f t="shared" si="63"/>
        <v>-8.52059991327957</v>
      </c>
      <c r="AL640" s="77">
        <f t="shared" si="60"/>
        <v>0.14058533129758902</v>
      </c>
    </row>
    <row r="641" spans="4:38" x14ac:dyDescent="0.25">
      <c r="D641" s="2">
        <v>6.23</v>
      </c>
      <c r="E641" s="4"/>
      <c r="X641" s="71">
        <v>6.3599999999999497</v>
      </c>
      <c r="Y641" s="52">
        <f t="shared" si="61"/>
        <v>-0.83666666666666445</v>
      </c>
      <c r="Z641" s="71">
        <f t="shared" si="57"/>
        <v>0.82477090720431467</v>
      </c>
      <c r="AA641" s="45"/>
      <c r="AB641" s="74">
        <v>6.3599999999999497</v>
      </c>
      <c r="AC641" s="75">
        <v>0</v>
      </c>
      <c r="AD641" s="74">
        <f t="shared" si="58"/>
        <v>1</v>
      </c>
      <c r="AE641" s="45"/>
      <c r="AF641" s="76">
        <v>6.3599999999999497</v>
      </c>
      <c r="AG641" s="52">
        <f t="shared" si="62"/>
        <v>-15.520299956639757</v>
      </c>
      <c r="AH641" s="76">
        <f t="shared" si="59"/>
        <v>2.805239880162386E-2</v>
      </c>
      <c r="AJ641" s="77">
        <v>6.3599999999999497</v>
      </c>
      <c r="AK641" s="52">
        <f t="shared" si="63"/>
        <v>-8.5305999132795698</v>
      </c>
      <c r="AL641" s="77">
        <f t="shared" si="60"/>
        <v>0.14026199400811937</v>
      </c>
    </row>
    <row r="642" spans="4:38" x14ac:dyDescent="0.25">
      <c r="D642" s="5">
        <v>6.24</v>
      </c>
      <c r="E642" s="4"/>
      <c r="X642" s="71">
        <v>6.3699999999999504</v>
      </c>
      <c r="Y642" s="52">
        <f t="shared" si="61"/>
        <v>-0.83999999999999775</v>
      </c>
      <c r="Z642" s="71">
        <f t="shared" si="57"/>
        <v>0.82413811501300271</v>
      </c>
      <c r="AA642" s="45"/>
      <c r="AB642" s="74">
        <v>6.3699999999999504</v>
      </c>
      <c r="AC642" s="75">
        <v>0</v>
      </c>
      <c r="AD642" s="74">
        <f t="shared" si="58"/>
        <v>1</v>
      </c>
      <c r="AE642" s="45"/>
      <c r="AF642" s="76">
        <v>6.3699999999999504</v>
      </c>
      <c r="AG642" s="52">
        <f t="shared" si="62"/>
        <v>-15.530299956639757</v>
      </c>
      <c r="AH642" s="76">
        <f t="shared" si="59"/>
        <v>2.7987880074755854E-2</v>
      </c>
      <c r="AJ642" s="77">
        <v>6.3699999999999504</v>
      </c>
      <c r="AK642" s="52">
        <f t="shared" si="63"/>
        <v>-8.5405999132795696</v>
      </c>
      <c r="AL642" s="77">
        <f t="shared" si="60"/>
        <v>0.13993940037377928</v>
      </c>
    </row>
    <row r="643" spans="4:38" x14ac:dyDescent="0.25">
      <c r="D643" s="2">
        <v>6.25</v>
      </c>
      <c r="E643" s="4"/>
      <c r="X643" s="71">
        <v>6.3799999999999502</v>
      </c>
      <c r="Y643" s="52">
        <f t="shared" si="61"/>
        <v>-0.84333333333333105</v>
      </c>
      <c r="Z643" s="71">
        <f t="shared" si="57"/>
        <v>0.82350580832130504</v>
      </c>
      <c r="AA643" s="45"/>
      <c r="AB643" s="74">
        <v>6.3799999999999502</v>
      </c>
      <c r="AC643" s="75">
        <v>0</v>
      </c>
      <c r="AD643" s="74">
        <f t="shared" si="58"/>
        <v>1</v>
      </c>
      <c r="AE643" s="45"/>
      <c r="AF643" s="76">
        <v>6.3799999999999502</v>
      </c>
      <c r="AG643" s="52">
        <f t="shared" si="62"/>
        <v>-15.540299956639757</v>
      </c>
      <c r="AH643" s="76">
        <f t="shared" si="59"/>
        <v>2.7923509736841885E-2</v>
      </c>
      <c r="AJ643" s="77">
        <v>6.3799999999999502</v>
      </c>
      <c r="AK643" s="52">
        <f t="shared" si="63"/>
        <v>-8.5505999132795694</v>
      </c>
      <c r="AL643" s="77">
        <f t="shared" si="60"/>
        <v>0.13961754868420942</v>
      </c>
    </row>
    <row r="644" spans="4:38" x14ac:dyDescent="0.25">
      <c r="D644" s="5">
        <v>6.26</v>
      </c>
      <c r="E644" s="4"/>
      <c r="X644" s="71">
        <v>6.3899999999999499</v>
      </c>
      <c r="Y644" s="52">
        <f t="shared" si="61"/>
        <v>-0.84666666666666435</v>
      </c>
      <c r="Z644" s="71">
        <f t="shared" si="57"/>
        <v>0.82287398675673007</v>
      </c>
      <c r="AA644" s="45"/>
      <c r="AB644" s="74">
        <v>6.3899999999999499</v>
      </c>
      <c r="AC644" s="75">
        <v>0</v>
      </c>
      <c r="AD644" s="74">
        <f t="shared" si="58"/>
        <v>1</v>
      </c>
      <c r="AE644" s="45"/>
      <c r="AF644" s="76">
        <v>6.3899999999999499</v>
      </c>
      <c r="AG644" s="52">
        <f t="shared" si="62"/>
        <v>-15.550299956639757</v>
      </c>
      <c r="AH644" s="76">
        <f t="shared" si="59"/>
        <v>2.7859287446596832E-2</v>
      </c>
      <c r="AJ644" s="77">
        <v>6.3899999999999499</v>
      </c>
      <c r="AK644" s="52">
        <f t="shared" si="63"/>
        <v>-8.5605999132795692</v>
      </c>
      <c r="AL644" s="77">
        <f t="shared" si="60"/>
        <v>0.13929643723298418</v>
      </c>
    </row>
    <row r="645" spans="4:38" x14ac:dyDescent="0.25">
      <c r="D645" s="2">
        <v>6.27</v>
      </c>
      <c r="E645" s="4"/>
      <c r="X645" s="71">
        <v>6.3999999999999497</v>
      </c>
      <c r="Y645" s="52">
        <f t="shared" si="61"/>
        <v>-0.84999999999999765</v>
      </c>
      <c r="Z645" s="71">
        <f t="shared" si="57"/>
        <v>0.82224264994707152</v>
      </c>
      <c r="AA645" s="45"/>
      <c r="AB645" s="74">
        <v>6.3999999999999497</v>
      </c>
      <c r="AC645" s="75">
        <v>0</v>
      </c>
      <c r="AD645" s="74">
        <f t="shared" si="58"/>
        <v>1</v>
      </c>
      <c r="AE645" s="45"/>
      <c r="AF645" s="76">
        <v>6.3999999999999497</v>
      </c>
      <c r="AG645" s="52">
        <f t="shared" si="62"/>
        <v>-15.560299956639756</v>
      </c>
      <c r="AH645" s="76">
        <f t="shared" si="59"/>
        <v>2.7795212863520519E-2</v>
      </c>
      <c r="AJ645" s="77">
        <v>6.3999999999999497</v>
      </c>
      <c r="AK645" s="52">
        <f t="shared" si="63"/>
        <v>-8.5705999132795689</v>
      </c>
      <c r="AL645" s="77">
        <f t="shared" si="60"/>
        <v>0.13897606431760262</v>
      </c>
    </row>
    <row r="646" spans="4:38" x14ac:dyDescent="0.25">
      <c r="D646" s="5">
        <v>6.28</v>
      </c>
      <c r="E646" s="4"/>
      <c r="X646" s="71">
        <v>6.4099999999999504</v>
      </c>
      <c r="Y646" s="52">
        <f t="shared" si="61"/>
        <v>-0.85333333333333095</v>
      </c>
      <c r="Z646" s="71">
        <f t="shared" ref="Z646:Z709" si="64">POWER(10,Y646/10)</f>
        <v>0.82161179752040936</v>
      </c>
      <c r="AA646" s="45"/>
      <c r="AB646" s="74">
        <v>6.4099999999999504</v>
      </c>
      <c r="AC646" s="75">
        <v>0</v>
      </c>
      <c r="AD646" s="74">
        <f t="shared" ref="AD646:AD709" si="65">POWER(10,AC646/10)</f>
        <v>1</v>
      </c>
      <c r="AE646" s="45"/>
      <c r="AF646" s="76">
        <v>6.4099999999999504</v>
      </c>
      <c r="AG646" s="52">
        <f t="shared" si="62"/>
        <v>-15.570299956639756</v>
      </c>
      <c r="AH646" s="76">
        <f t="shared" ref="AH646:AH709" si="66">POWER(10,AG646/10)</f>
        <v>2.7731285647895874E-2</v>
      </c>
      <c r="AJ646" s="77">
        <v>6.4099999999999504</v>
      </c>
      <c r="AK646" s="52">
        <f t="shared" si="63"/>
        <v>-8.5805999132795687</v>
      </c>
      <c r="AL646" s="77">
        <f t="shared" ref="AL646:AL709" si="67">POWER(10,AK646/10)</f>
        <v>0.13865642823947946</v>
      </c>
    </row>
    <row r="647" spans="4:38" x14ac:dyDescent="0.25">
      <c r="D647" s="2">
        <v>6.29</v>
      </c>
      <c r="E647" s="4"/>
      <c r="X647" s="71">
        <v>6.4199999999999502</v>
      </c>
      <c r="Y647" s="52">
        <f t="shared" si="61"/>
        <v>-0.85666666666666424</v>
      </c>
      <c r="Z647" s="71">
        <f t="shared" si="64"/>
        <v>0.82098142910510852</v>
      </c>
      <c r="AA647" s="45"/>
      <c r="AB647" s="74">
        <v>6.4199999999999502</v>
      </c>
      <c r="AC647" s="75">
        <v>0</v>
      </c>
      <c r="AD647" s="74">
        <f t="shared" si="65"/>
        <v>1</v>
      </c>
      <c r="AE647" s="45"/>
      <c r="AF647" s="76">
        <v>6.4199999999999502</v>
      </c>
      <c r="AG647" s="52">
        <f t="shared" si="62"/>
        <v>-15.580299956639756</v>
      </c>
      <c r="AH647" s="76">
        <f t="shared" si="66"/>
        <v>2.7667505460787188E-2</v>
      </c>
      <c r="AJ647" s="77">
        <v>6.4199999999999502</v>
      </c>
      <c r="AK647" s="52">
        <f t="shared" si="63"/>
        <v>-8.5905999132795685</v>
      </c>
      <c r="AL647" s="77">
        <f t="shared" si="67"/>
        <v>0.13833752730393592</v>
      </c>
    </row>
    <row r="648" spans="4:38" x14ac:dyDescent="0.25">
      <c r="D648" s="5">
        <v>6.3</v>
      </c>
      <c r="E648" s="4"/>
      <c r="X648" s="71">
        <v>6.42999999999995</v>
      </c>
      <c r="Y648" s="52">
        <f t="shared" ref="Y648:Y711" si="68">Y647-$Z$1</f>
        <v>-0.85999999999999754</v>
      </c>
      <c r="Z648" s="71">
        <f t="shared" si="64"/>
        <v>0.82035154432981872</v>
      </c>
      <c r="AA648" s="45"/>
      <c r="AB648" s="74">
        <v>6.42999999999995</v>
      </c>
      <c r="AC648" s="75">
        <v>0</v>
      </c>
      <c r="AD648" s="74">
        <f t="shared" si="65"/>
        <v>1</v>
      </c>
      <c r="AE648" s="45"/>
      <c r="AF648" s="76">
        <v>6.42999999999995</v>
      </c>
      <c r="AG648" s="52">
        <f t="shared" ref="AG648:AG711" si="69">AG647-$AH$1</f>
        <v>-15.590299956639756</v>
      </c>
      <c r="AH648" s="76">
        <f t="shared" si="66"/>
        <v>2.7603871964038226E-2</v>
      </c>
      <c r="AJ648" s="77">
        <v>6.42999999999995</v>
      </c>
      <c r="AK648" s="52">
        <f t="shared" ref="AK648:AK711" si="70">AK647-$AL$1</f>
        <v>-8.6005999132795683</v>
      </c>
      <c r="AL648" s="77">
        <f t="shared" si="67"/>
        <v>0.13801935982019106</v>
      </c>
    </row>
    <row r="649" spans="4:38" x14ac:dyDescent="0.25">
      <c r="D649" s="2">
        <v>6.31</v>
      </c>
      <c r="E649" s="4"/>
      <c r="X649" s="71">
        <v>6.43999999999994</v>
      </c>
      <c r="Y649" s="52">
        <f t="shared" si="68"/>
        <v>-0.86333333333333084</v>
      </c>
      <c r="Z649" s="71">
        <f t="shared" si="64"/>
        <v>0.81972214282347533</v>
      </c>
      <c r="AA649" s="45"/>
      <c r="AB649" s="74">
        <v>6.43999999999994</v>
      </c>
      <c r="AC649" s="75">
        <v>0</v>
      </c>
      <c r="AD649" s="74">
        <f t="shared" si="65"/>
        <v>1</v>
      </c>
      <c r="AE649" s="45"/>
      <c r="AF649" s="76">
        <v>6.43999999999994</v>
      </c>
      <c r="AG649" s="52">
        <f t="shared" si="69"/>
        <v>-15.600299956639756</v>
      </c>
      <c r="AH649" s="76">
        <f t="shared" si="66"/>
        <v>2.7540384820270516E-2</v>
      </c>
      <c r="AJ649" s="77">
        <v>6.43999999999994</v>
      </c>
      <c r="AK649" s="52">
        <f t="shared" si="70"/>
        <v>-8.6105999132795681</v>
      </c>
      <c r="AL649" s="77">
        <f t="shared" si="67"/>
        <v>0.13770192410135257</v>
      </c>
    </row>
    <row r="650" spans="4:38" x14ac:dyDescent="0.25">
      <c r="D650" s="5">
        <v>6.32</v>
      </c>
      <c r="E650" s="4"/>
      <c r="X650" s="71">
        <v>6.4499999999999398</v>
      </c>
      <c r="Y650" s="52">
        <f t="shared" si="68"/>
        <v>-0.86666666666666414</v>
      </c>
      <c r="Z650" s="71">
        <f t="shared" si="64"/>
        <v>0.81909322421529762</v>
      </c>
      <c r="AA650" s="45"/>
      <c r="AB650" s="74">
        <v>6.4499999999999398</v>
      </c>
      <c r="AC650" s="75">
        <v>0</v>
      </c>
      <c r="AD650" s="74">
        <f t="shared" si="65"/>
        <v>1</v>
      </c>
      <c r="AE650" s="45"/>
      <c r="AF650" s="76">
        <v>6.4499999999999398</v>
      </c>
      <c r="AG650" s="52">
        <f t="shared" si="69"/>
        <v>-15.610299956639755</v>
      </c>
      <c r="AH650" s="76">
        <f t="shared" si="66"/>
        <v>2.7477043692881582E-2</v>
      </c>
      <c r="AJ650" s="77">
        <v>6.4499999999999398</v>
      </c>
      <c r="AK650" s="52">
        <f t="shared" si="70"/>
        <v>-8.6205999132795679</v>
      </c>
      <c r="AL650" s="77">
        <f t="shared" si="67"/>
        <v>0.13738521846440788</v>
      </c>
    </row>
    <row r="651" spans="4:38" x14ac:dyDescent="0.25">
      <c r="D651" s="2">
        <v>6.33</v>
      </c>
      <c r="E651" s="4"/>
      <c r="X651" s="71">
        <v>6.4599999999999396</v>
      </c>
      <c r="Y651" s="52">
        <f t="shared" si="68"/>
        <v>-0.86999999999999744</v>
      </c>
      <c r="Z651" s="71">
        <f t="shared" si="64"/>
        <v>0.81846478813479029</v>
      </c>
      <c r="AA651" s="45"/>
      <c r="AB651" s="74">
        <v>6.4599999999999396</v>
      </c>
      <c r="AC651" s="75">
        <v>0</v>
      </c>
      <c r="AD651" s="74">
        <f t="shared" si="65"/>
        <v>1</v>
      </c>
      <c r="AE651" s="45"/>
      <c r="AF651" s="76">
        <v>6.4599999999999396</v>
      </c>
      <c r="AG651" s="52">
        <f t="shared" si="69"/>
        <v>-15.620299956639755</v>
      </c>
      <c r="AH651" s="76">
        <f t="shared" si="66"/>
        <v>2.7413848246043031E-2</v>
      </c>
      <c r="AJ651" s="77">
        <v>6.4599999999999396</v>
      </c>
      <c r="AK651" s="52">
        <f t="shared" si="70"/>
        <v>-8.6305999132795677</v>
      </c>
      <c r="AL651" s="77">
        <f t="shared" si="67"/>
        <v>0.13706924123021519</v>
      </c>
    </row>
    <row r="652" spans="4:38" x14ac:dyDescent="0.25">
      <c r="D652" s="5">
        <v>6.34</v>
      </c>
      <c r="E652" s="4"/>
      <c r="X652" s="71">
        <v>6.4699999999999402</v>
      </c>
      <c r="Y652" s="52">
        <f t="shared" si="68"/>
        <v>-0.87333333333333074</v>
      </c>
      <c r="Z652" s="71">
        <f t="shared" si="64"/>
        <v>0.81783683421174147</v>
      </c>
      <c r="AA652" s="45"/>
      <c r="AB652" s="74">
        <v>6.4699999999999402</v>
      </c>
      <c r="AC652" s="75">
        <v>0</v>
      </c>
      <c r="AD652" s="74">
        <f t="shared" si="65"/>
        <v>1</v>
      </c>
      <c r="AE652" s="45"/>
      <c r="AF652" s="76">
        <v>6.4699999999999402</v>
      </c>
      <c r="AG652" s="52">
        <f t="shared" si="69"/>
        <v>-15.630299956639755</v>
      </c>
      <c r="AH652" s="76">
        <f t="shared" si="66"/>
        <v>2.7350798144698932E-2</v>
      </c>
      <c r="AJ652" s="77">
        <v>6.4699999999999402</v>
      </c>
      <c r="AK652" s="52">
        <f t="shared" si="70"/>
        <v>-8.6405999132795674</v>
      </c>
      <c r="AL652" s="77">
        <f t="shared" si="67"/>
        <v>0.13675399072349467</v>
      </c>
    </row>
    <row r="653" spans="4:38" x14ac:dyDescent="0.25">
      <c r="D653" s="2">
        <v>6.35</v>
      </c>
      <c r="E653" s="4"/>
      <c r="X653" s="71">
        <v>6.47999999999994</v>
      </c>
      <c r="Y653" s="52">
        <f t="shared" si="68"/>
        <v>-0.87666666666666404</v>
      </c>
      <c r="Z653" s="71">
        <f t="shared" si="64"/>
        <v>0.81720936207622352</v>
      </c>
      <c r="AA653" s="45"/>
      <c r="AB653" s="74">
        <v>6.47999999999994</v>
      </c>
      <c r="AC653" s="75">
        <v>0</v>
      </c>
      <c r="AD653" s="74">
        <f t="shared" si="65"/>
        <v>1</v>
      </c>
      <c r="AE653" s="45"/>
      <c r="AF653" s="76">
        <v>6.47999999999994</v>
      </c>
      <c r="AG653" s="52">
        <f t="shared" si="69"/>
        <v>-15.640299956639755</v>
      </c>
      <c r="AH653" s="76">
        <f t="shared" si="66"/>
        <v>2.7287893054563899E-2</v>
      </c>
      <c r="AJ653" s="77">
        <v>6.47999999999994</v>
      </c>
      <c r="AK653" s="52">
        <f t="shared" si="70"/>
        <v>-8.6505999132795672</v>
      </c>
      <c r="AL653" s="77">
        <f t="shared" si="67"/>
        <v>0.13643946527281947</v>
      </c>
    </row>
    <row r="654" spans="4:38" x14ac:dyDescent="0.25">
      <c r="D654" s="5">
        <v>6.36</v>
      </c>
      <c r="E654" s="4"/>
      <c r="X654" s="71">
        <v>6.4899999999999398</v>
      </c>
      <c r="Y654" s="52">
        <f t="shared" si="68"/>
        <v>-0.87999999999999734</v>
      </c>
      <c r="Z654" s="71">
        <f t="shared" si="64"/>
        <v>0.81658237135859291</v>
      </c>
      <c r="AA654" s="45"/>
      <c r="AB654" s="74">
        <v>6.4899999999999398</v>
      </c>
      <c r="AC654" s="75">
        <v>0</v>
      </c>
      <c r="AD654" s="74">
        <f t="shared" si="65"/>
        <v>1</v>
      </c>
      <c r="AE654" s="45"/>
      <c r="AF654" s="76">
        <v>6.4899999999999398</v>
      </c>
      <c r="AG654" s="52">
        <f t="shared" si="69"/>
        <v>-15.650299956639754</v>
      </c>
      <c r="AH654" s="76">
        <f t="shared" si="66"/>
        <v>2.7225132642121404E-2</v>
      </c>
      <c r="AJ654" s="77">
        <v>6.4899999999999398</v>
      </c>
      <c r="AK654" s="52">
        <f t="shared" si="70"/>
        <v>-8.660599913279567</v>
      </c>
      <c r="AL654" s="77">
        <f t="shared" si="67"/>
        <v>0.13612566321060704</v>
      </c>
    </row>
    <row r="655" spans="4:38" x14ac:dyDescent="0.25">
      <c r="D655" s="2">
        <v>6.37</v>
      </c>
      <c r="E655" s="4"/>
      <c r="X655" s="71">
        <v>6.4999999999999396</v>
      </c>
      <c r="Y655" s="52">
        <f t="shared" si="68"/>
        <v>-0.88333333333333064</v>
      </c>
      <c r="Z655" s="71">
        <f t="shared" si="64"/>
        <v>0.8159558616894893</v>
      </c>
      <c r="AA655" s="45"/>
      <c r="AB655" s="74">
        <v>6.4999999999999396</v>
      </c>
      <c r="AC655" s="75">
        <v>0</v>
      </c>
      <c r="AD655" s="74">
        <f t="shared" si="65"/>
        <v>1</v>
      </c>
      <c r="AE655" s="45"/>
      <c r="AF655" s="76">
        <v>6.4999999999999396</v>
      </c>
      <c r="AG655" s="52">
        <f t="shared" si="69"/>
        <v>-15.660299956639754</v>
      </c>
      <c r="AH655" s="76">
        <f t="shared" si="66"/>
        <v>2.7162516574622011E-2</v>
      </c>
      <c r="AJ655" s="77">
        <v>6.4999999999999396</v>
      </c>
      <c r="AK655" s="52">
        <f t="shared" si="70"/>
        <v>-8.6705999132795668</v>
      </c>
      <c r="AL655" s="77">
        <f t="shared" si="67"/>
        <v>0.13581258287311007</v>
      </c>
    </row>
    <row r="656" spans="4:38" x14ac:dyDescent="0.25">
      <c r="D656" s="5">
        <v>6.38</v>
      </c>
      <c r="E656" s="4"/>
      <c r="X656" s="71">
        <v>6.5099999999999403</v>
      </c>
      <c r="Y656" s="52">
        <f t="shared" si="68"/>
        <v>-0.88666666666666394</v>
      </c>
      <c r="Z656" s="71">
        <f t="shared" si="64"/>
        <v>0.81532983269983628</v>
      </c>
      <c r="AA656" s="45"/>
      <c r="AB656" s="74">
        <v>6.5099999999999403</v>
      </c>
      <c r="AC656" s="75">
        <v>0</v>
      </c>
      <c r="AD656" s="74">
        <f t="shared" si="65"/>
        <v>1</v>
      </c>
      <c r="AE656" s="45"/>
      <c r="AF656" s="76">
        <v>6.5099999999999403</v>
      </c>
      <c r="AG656" s="52">
        <f t="shared" si="69"/>
        <v>-15.670299956639754</v>
      </c>
      <c r="AH656" s="76">
        <f t="shared" si="66"/>
        <v>2.7100044520081537E-2</v>
      </c>
      <c r="AJ656" s="77">
        <v>6.5099999999999403</v>
      </c>
      <c r="AK656" s="52">
        <f t="shared" si="70"/>
        <v>-8.6805999132795666</v>
      </c>
      <c r="AL656" s="77">
        <f t="shared" si="67"/>
        <v>0.13550022260040773</v>
      </c>
    </row>
    <row r="657" spans="4:38" x14ac:dyDescent="0.25">
      <c r="D657" s="2">
        <v>6.39</v>
      </c>
      <c r="E657" s="4"/>
      <c r="X657" s="71">
        <v>6.5199999999999401</v>
      </c>
      <c r="Y657" s="52">
        <f t="shared" si="68"/>
        <v>-0.88999999999999724</v>
      </c>
      <c r="Z657" s="71">
        <f t="shared" si="64"/>
        <v>0.81470428402084005</v>
      </c>
      <c r="AA657" s="45"/>
      <c r="AB657" s="74">
        <v>6.5199999999999401</v>
      </c>
      <c r="AC657" s="75">
        <v>0</v>
      </c>
      <c r="AD657" s="74">
        <f t="shared" si="65"/>
        <v>1</v>
      </c>
      <c r="AE657" s="45"/>
      <c r="AF657" s="76">
        <v>6.5199999999999401</v>
      </c>
      <c r="AG657" s="52">
        <f t="shared" si="69"/>
        <v>-15.680299956639754</v>
      </c>
      <c r="AH657" s="76">
        <f t="shared" si="66"/>
        <v>2.7037716147279404E-2</v>
      </c>
      <c r="AJ657" s="77">
        <v>6.5199999999999401</v>
      </c>
      <c r="AK657" s="52">
        <f t="shared" si="70"/>
        <v>-8.6905999132795664</v>
      </c>
      <c r="AL657" s="77">
        <f t="shared" si="67"/>
        <v>0.13518858073639697</v>
      </c>
    </row>
    <row r="658" spans="4:38" x14ac:dyDescent="0.25">
      <c r="D658" s="5">
        <v>6.4</v>
      </c>
      <c r="E658" s="4"/>
      <c r="X658" s="71">
        <v>6.5299999999999399</v>
      </c>
      <c r="Y658" s="52">
        <f t="shared" si="68"/>
        <v>-0.89333333333333054</v>
      </c>
      <c r="Z658" s="71">
        <f t="shared" si="64"/>
        <v>0.81407921528398997</v>
      </c>
      <c r="AA658" s="45"/>
      <c r="AB658" s="74">
        <v>6.5299999999999399</v>
      </c>
      <c r="AC658" s="75">
        <v>0</v>
      </c>
      <c r="AD658" s="74">
        <f t="shared" si="65"/>
        <v>1</v>
      </c>
      <c r="AE658" s="45"/>
      <c r="AF658" s="76">
        <v>6.5299999999999399</v>
      </c>
      <c r="AG658" s="52">
        <f t="shared" si="69"/>
        <v>-15.690299956639754</v>
      </c>
      <c r="AH658" s="76">
        <f t="shared" si="66"/>
        <v>2.6975531125756746E-2</v>
      </c>
      <c r="AJ658" s="77">
        <v>6.5299999999999399</v>
      </c>
      <c r="AK658" s="52">
        <f t="shared" si="70"/>
        <v>-8.7005999132795662</v>
      </c>
      <c r="AL658" s="77">
        <f t="shared" si="67"/>
        <v>0.13487765562878368</v>
      </c>
    </row>
    <row r="659" spans="4:38" x14ac:dyDescent="0.25">
      <c r="D659" s="2">
        <v>6.41</v>
      </c>
      <c r="E659" s="4"/>
      <c r="X659" s="71">
        <v>6.5399999999999396</v>
      </c>
      <c r="Y659" s="52">
        <f t="shared" si="68"/>
        <v>-0.89666666666666384</v>
      </c>
      <c r="Z659" s="71">
        <f t="shared" si="64"/>
        <v>0.81345462612105846</v>
      </c>
      <c r="AA659" s="45"/>
      <c r="AB659" s="74">
        <v>6.5399999999999396</v>
      </c>
      <c r="AC659" s="75">
        <v>0</v>
      </c>
      <c r="AD659" s="74">
        <f t="shared" si="65"/>
        <v>1</v>
      </c>
      <c r="AE659" s="45"/>
      <c r="AF659" s="76">
        <v>6.5399999999999396</v>
      </c>
      <c r="AG659" s="52">
        <f t="shared" si="69"/>
        <v>-15.700299956639753</v>
      </c>
      <c r="AH659" s="76">
        <f t="shared" si="66"/>
        <v>2.6913489125814767E-2</v>
      </c>
      <c r="AJ659" s="77">
        <v>6.5399999999999396</v>
      </c>
      <c r="AK659" s="52">
        <f t="shared" si="70"/>
        <v>-8.710599913279566</v>
      </c>
      <c r="AL659" s="77">
        <f t="shared" si="67"/>
        <v>0.1345674456290738</v>
      </c>
    </row>
    <row r="660" spans="4:38" x14ac:dyDescent="0.25">
      <c r="D660" s="5">
        <v>6.42</v>
      </c>
      <c r="E660" s="4"/>
      <c r="X660" s="71">
        <v>6.5499999999999403</v>
      </c>
      <c r="Y660" s="52">
        <f t="shared" si="68"/>
        <v>-0.89999999999999714</v>
      </c>
      <c r="Z660" s="71">
        <f t="shared" si="64"/>
        <v>0.81283051616409974</v>
      </c>
      <c r="AA660" s="45"/>
      <c r="AB660" s="74">
        <v>6.5499999999999403</v>
      </c>
      <c r="AC660" s="75">
        <v>0</v>
      </c>
      <c r="AD660" s="74">
        <f t="shared" si="65"/>
        <v>1</v>
      </c>
      <c r="AE660" s="45"/>
      <c r="AF660" s="76">
        <v>6.5499999999999403</v>
      </c>
      <c r="AG660" s="52">
        <f t="shared" si="69"/>
        <v>-15.710299956639753</v>
      </c>
      <c r="AH660" s="76">
        <f t="shared" si="66"/>
        <v>2.6851589818512996E-2</v>
      </c>
      <c r="AJ660" s="77">
        <v>6.5499999999999403</v>
      </c>
      <c r="AK660" s="52">
        <f t="shared" si="70"/>
        <v>-8.7205999132795657</v>
      </c>
      <c r="AL660" s="77">
        <f t="shared" si="67"/>
        <v>0.134257949092565</v>
      </c>
    </row>
    <row r="661" spans="4:38" x14ac:dyDescent="0.25">
      <c r="D661" s="2">
        <v>6.43</v>
      </c>
      <c r="E661" s="4"/>
      <c r="X661" s="71">
        <v>6.5599999999999401</v>
      </c>
      <c r="Y661" s="52">
        <f t="shared" si="68"/>
        <v>-0.90333333333333043</v>
      </c>
      <c r="Z661" s="71">
        <f t="shared" si="64"/>
        <v>0.81220688504545102</v>
      </c>
      <c r="AA661" s="45"/>
      <c r="AB661" s="74">
        <v>6.5599999999999401</v>
      </c>
      <c r="AC661" s="75">
        <v>0</v>
      </c>
      <c r="AD661" s="74">
        <f t="shared" si="65"/>
        <v>1</v>
      </c>
      <c r="AE661" s="45"/>
      <c r="AF661" s="76">
        <v>6.5599999999999401</v>
      </c>
      <c r="AG661" s="52">
        <f t="shared" si="69"/>
        <v>-15.720299956639753</v>
      </c>
      <c r="AH661" s="76">
        <f t="shared" si="66"/>
        <v>2.678983287566743E-2</v>
      </c>
      <c r="AJ661" s="77">
        <v>6.5599999999999401</v>
      </c>
      <c r="AK661" s="52">
        <f t="shared" si="70"/>
        <v>-8.7305999132795655</v>
      </c>
      <c r="AL661" s="77">
        <f t="shared" si="67"/>
        <v>0.13394916437833718</v>
      </c>
    </row>
    <row r="662" spans="4:38" x14ac:dyDescent="0.25">
      <c r="D662" s="5">
        <v>6.44</v>
      </c>
      <c r="E662" s="4"/>
      <c r="X662" s="71">
        <v>6.5699999999999399</v>
      </c>
      <c r="Y662" s="52">
        <f t="shared" si="68"/>
        <v>-0.90666666666666373</v>
      </c>
      <c r="Z662" s="71">
        <f t="shared" si="64"/>
        <v>0.81158373239773129</v>
      </c>
      <c r="AA662" s="45"/>
      <c r="AB662" s="74">
        <v>6.5699999999999399</v>
      </c>
      <c r="AC662" s="75">
        <v>0</v>
      </c>
      <c r="AD662" s="74">
        <f t="shared" si="65"/>
        <v>1</v>
      </c>
      <c r="AE662" s="45"/>
      <c r="AF662" s="76">
        <v>6.5699999999999399</v>
      </c>
      <c r="AG662" s="52">
        <f t="shared" si="69"/>
        <v>-15.730299956639753</v>
      </c>
      <c r="AH662" s="76">
        <f t="shared" si="66"/>
        <v>2.6728217969848939E-2</v>
      </c>
      <c r="AJ662" s="77">
        <v>6.5699999999999399</v>
      </c>
      <c r="AK662" s="52">
        <f t="shared" si="70"/>
        <v>-8.7405999132795653</v>
      </c>
      <c r="AL662" s="77">
        <f t="shared" si="67"/>
        <v>0.13364108984924472</v>
      </c>
    </row>
    <row r="663" spans="4:38" x14ac:dyDescent="0.25">
      <c r="D663" s="2">
        <v>6.45</v>
      </c>
      <c r="E663" s="4"/>
      <c r="X663" s="71">
        <v>6.5799999999999397</v>
      </c>
      <c r="Y663" s="52">
        <f t="shared" si="68"/>
        <v>-0.90999999999999703</v>
      </c>
      <c r="Z663" s="71">
        <f t="shared" si="64"/>
        <v>0.81096105785384132</v>
      </c>
      <c r="AA663" s="45"/>
      <c r="AB663" s="74">
        <v>6.5799999999999397</v>
      </c>
      <c r="AC663" s="75">
        <v>0</v>
      </c>
      <c r="AD663" s="74">
        <f t="shared" si="65"/>
        <v>1</v>
      </c>
      <c r="AE663" s="45"/>
      <c r="AF663" s="76">
        <v>6.5799999999999397</v>
      </c>
      <c r="AG663" s="52">
        <f t="shared" si="69"/>
        <v>-15.740299956639753</v>
      </c>
      <c r="AH663" s="76">
        <f t="shared" si="66"/>
        <v>2.6666744774381409E-2</v>
      </c>
      <c r="AJ663" s="77">
        <v>6.5799999999999397</v>
      </c>
      <c r="AK663" s="52">
        <f t="shared" si="70"/>
        <v>-8.7505999132795651</v>
      </c>
      <c r="AL663" s="77">
        <f t="shared" si="67"/>
        <v>0.13333372387190701</v>
      </c>
    </row>
    <row r="664" spans="4:38" x14ac:dyDescent="0.25">
      <c r="D664" s="5">
        <v>6.46</v>
      </c>
      <c r="E664" s="4"/>
      <c r="X664" s="71">
        <v>6.5899999999999403</v>
      </c>
      <c r="Y664" s="52">
        <f t="shared" si="68"/>
        <v>-0.91333333333333033</v>
      </c>
      <c r="Z664" s="71">
        <f t="shared" si="64"/>
        <v>0.81033886104696384</v>
      </c>
      <c r="AA664" s="45"/>
      <c r="AB664" s="74">
        <v>6.5899999999999403</v>
      </c>
      <c r="AC664" s="75">
        <v>0</v>
      </c>
      <c r="AD664" s="74">
        <f t="shared" si="65"/>
        <v>1</v>
      </c>
      <c r="AE664" s="45"/>
      <c r="AF664" s="76">
        <v>6.5899999999999403</v>
      </c>
      <c r="AG664" s="52">
        <f t="shared" si="69"/>
        <v>-15.750299956639752</v>
      </c>
      <c r="AH664" s="76">
        <f t="shared" si="66"/>
        <v>2.6605412963340062E-2</v>
      </c>
      <c r="AJ664" s="77">
        <v>6.5899999999999403</v>
      </c>
      <c r="AK664" s="52">
        <f t="shared" si="70"/>
        <v>-8.7605999132795649</v>
      </c>
      <c r="AL664" s="77">
        <f t="shared" si="67"/>
        <v>0.13302706481670035</v>
      </c>
    </row>
    <row r="665" spans="4:38" x14ac:dyDescent="0.25">
      <c r="D665" s="2">
        <v>6.47</v>
      </c>
      <c r="E665" s="4"/>
      <c r="X665" s="71">
        <v>6.5999999999999401</v>
      </c>
      <c r="Y665" s="52">
        <f t="shared" si="68"/>
        <v>-0.91666666666666363</v>
      </c>
      <c r="Z665" s="71">
        <f t="shared" si="64"/>
        <v>0.80971714161056252</v>
      </c>
      <c r="AA665" s="45"/>
      <c r="AB665" s="74">
        <v>6.5999999999999401</v>
      </c>
      <c r="AC665" s="75">
        <v>0</v>
      </c>
      <c r="AD665" s="74">
        <f t="shared" si="65"/>
        <v>1</v>
      </c>
      <c r="AE665" s="45"/>
      <c r="AF665" s="76">
        <v>6.5999999999999401</v>
      </c>
      <c r="AG665" s="52">
        <f t="shared" si="69"/>
        <v>-15.760299956639752</v>
      </c>
      <c r="AH665" s="76">
        <f t="shared" si="66"/>
        <v>2.6544222211549773E-2</v>
      </c>
      <c r="AJ665" s="77">
        <v>6.5999999999999401</v>
      </c>
      <c r="AK665" s="52">
        <f t="shared" si="70"/>
        <v>-8.7705999132795647</v>
      </c>
      <c r="AL665" s="77">
        <f t="shared" si="67"/>
        <v>0.13272111105774889</v>
      </c>
    </row>
    <row r="666" spans="4:38" x14ac:dyDescent="0.25">
      <c r="D666" s="5">
        <v>6.48</v>
      </c>
      <c r="E666" s="4"/>
      <c r="X666" s="71">
        <v>6.6099999999999399</v>
      </c>
      <c r="Y666" s="52">
        <f t="shared" si="68"/>
        <v>-0.91999999999999693</v>
      </c>
      <c r="Z666" s="71">
        <f t="shared" si="64"/>
        <v>0.80909589917838287</v>
      </c>
      <c r="AA666" s="45"/>
      <c r="AB666" s="74">
        <v>6.6099999999999399</v>
      </c>
      <c r="AC666" s="75">
        <v>0</v>
      </c>
      <c r="AD666" s="74">
        <f t="shared" si="65"/>
        <v>1</v>
      </c>
      <c r="AE666" s="45"/>
      <c r="AF666" s="76">
        <v>6.6099999999999399</v>
      </c>
      <c r="AG666" s="52">
        <f t="shared" si="69"/>
        <v>-15.770299956639752</v>
      </c>
      <c r="AH666" s="76">
        <f t="shared" si="66"/>
        <v>2.6483172194583241E-2</v>
      </c>
      <c r="AJ666" s="77">
        <v>6.6099999999999399</v>
      </c>
      <c r="AK666" s="52">
        <f t="shared" si="70"/>
        <v>-8.7805999132795645</v>
      </c>
      <c r="AL666" s="77">
        <f t="shared" si="67"/>
        <v>0.13241586097291627</v>
      </c>
    </row>
    <row r="667" spans="4:38" x14ac:dyDescent="0.25">
      <c r="D667" s="2">
        <v>6.49</v>
      </c>
      <c r="E667" s="4"/>
      <c r="X667" s="71">
        <v>6.6199999999999397</v>
      </c>
      <c r="Y667" s="52">
        <f t="shared" si="68"/>
        <v>-0.92333333333333023</v>
      </c>
      <c r="Z667" s="71">
        <f t="shared" si="64"/>
        <v>0.80847513338445098</v>
      </c>
      <c r="AA667" s="45"/>
      <c r="AB667" s="74">
        <v>6.6199999999999397</v>
      </c>
      <c r="AC667" s="75">
        <v>0</v>
      </c>
      <c r="AD667" s="74">
        <f t="shared" si="65"/>
        <v>1</v>
      </c>
      <c r="AE667" s="45"/>
      <c r="AF667" s="76">
        <v>6.6199999999999397</v>
      </c>
      <c r="AG667" s="52">
        <f t="shared" si="69"/>
        <v>-15.780299956639752</v>
      </c>
      <c r="AH667" s="76">
        <f t="shared" si="66"/>
        <v>2.6422262588759377E-2</v>
      </c>
      <c r="AJ667" s="77">
        <v>6.6199999999999397</v>
      </c>
      <c r="AK667" s="52">
        <f t="shared" si="70"/>
        <v>-8.7905999132795642</v>
      </c>
      <c r="AL667" s="77">
        <f t="shared" si="67"/>
        <v>0.13211131294379688</v>
      </c>
    </row>
    <row r="668" spans="4:38" x14ac:dyDescent="0.25">
      <c r="D668" s="5">
        <v>6.5</v>
      </c>
      <c r="E668" s="4"/>
      <c r="X668" s="71">
        <v>6.6299999999999404</v>
      </c>
      <c r="Y668" s="52">
        <f t="shared" si="68"/>
        <v>-0.92666666666666353</v>
      </c>
      <c r="Z668" s="71">
        <f t="shared" si="64"/>
        <v>0.8078548438630736</v>
      </c>
      <c r="AA668" s="45"/>
      <c r="AB668" s="74">
        <v>6.6299999999999404</v>
      </c>
      <c r="AC668" s="75">
        <v>0</v>
      </c>
      <c r="AD668" s="74">
        <f t="shared" si="65"/>
        <v>1</v>
      </c>
      <c r="AE668" s="45"/>
      <c r="AF668" s="76">
        <v>6.6299999999999404</v>
      </c>
      <c r="AG668" s="52">
        <f t="shared" si="69"/>
        <v>-15.790299956639751</v>
      </c>
      <c r="AH668" s="76">
        <f t="shared" si="66"/>
        <v>2.6361493071141506E-2</v>
      </c>
      <c r="AJ668" s="77">
        <v>6.6299999999999404</v>
      </c>
      <c r="AK668" s="52">
        <f t="shared" si="70"/>
        <v>-8.800599913279564</v>
      </c>
      <c r="AL668" s="77">
        <f t="shared" si="67"/>
        <v>0.13180746535570748</v>
      </c>
    </row>
    <row r="669" spans="4:38" x14ac:dyDescent="0.25">
      <c r="D669" s="2">
        <v>6.51</v>
      </c>
      <c r="E669" s="4"/>
      <c r="X669" s="71">
        <v>6.6399999999999402</v>
      </c>
      <c r="Y669" s="52">
        <f t="shared" si="68"/>
        <v>-0.92999999999999683</v>
      </c>
      <c r="Z669" s="71">
        <f t="shared" si="64"/>
        <v>0.80723503024883869</v>
      </c>
      <c r="AA669" s="45"/>
      <c r="AB669" s="74">
        <v>6.6399999999999402</v>
      </c>
      <c r="AC669" s="75">
        <v>0</v>
      </c>
      <c r="AD669" s="74">
        <f t="shared" si="65"/>
        <v>1</v>
      </c>
      <c r="AE669" s="45"/>
      <c r="AF669" s="76">
        <v>6.6399999999999402</v>
      </c>
      <c r="AG669" s="52">
        <f t="shared" si="69"/>
        <v>-15.800299956639751</v>
      </c>
      <c r="AH669" s="76">
        <f t="shared" si="66"/>
        <v>2.6300863319535669E-2</v>
      </c>
      <c r="AJ669" s="77">
        <v>6.6399999999999402</v>
      </c>
      <c r="AK669" s="52">
        <f t="shared" si="70"/>
        <v>-8.8105999132795638</v>
      </c>
      <c r="AL669" s="77">
        <f t="shared" si="67"/>
        <v>0.13150431659767831</v>
      </c>
    </row>
    <row r="670" spans="4:38" x14ac:dyDescent="0.25">
      <c r="D670" s="5">
        <v>6.52</v>
      </c>
      <c r="E670" s="4"/>
      <c r="X670" s="71">
        <v>6.64999999999994</v>
      </c>
      <c r="Y670" s="52">
        <f t="shared" si="68"/>
        <v>-0.93333333333333013</v>
      </c>
      <c r="Z670" s="71">
        <f t="shared" si="64"/>
        <v>0.80661569217661411</v>
      </c>
      <c r="AA670" s="45"/>
      <c r="AB670" s="74">
        <v>6.64999999999994</v>
      </c>
      <c r="AC670" s="75">
        <v>0</v>
      </c>
      <c r="AD670" s="74">
        <f t="shared" si="65"/>
        <v>1</v>
      </c>
      <c r="AE670" s="45"/>
      <c r="AF670" s="76">
        <v>6.64999999999994</v>
      </c>
      <c r="AG670" s="52">
        <f t="shared" si="69"/>
        <v>-15.810299956639751</v>
      </c>
      <c r="AH670" s="76">
        <f t="shared" si="66"/>
        <v>2.6240373012488993E-2</v>
      </c>
      <c r="AJ670" s="77">
        <v>6.64999999999994</v>
      </c>
      <c r="AK670" s="52">
        <f t="shared" si="70"/>
        <v>-8.8205999132795636</v>
      </c>
      <c r="AL670" s="77">
        <f t="shared" si="67"/>
        <v>0.13120186506244494</v>
      </c>
    </row>
    <row r="671" spans="4:38" x14ac:dyDescent="0.25">
      <c r="D671" s="2">
        <v>6.53</v>
      </c>
      <c r="E671" s="4"/>
      <c r="X671" s="71">
        <v>6.6599999999999397</v>
      </c>
      <c r="Y671" s="52">
        <f t="shared" si="68"/>
        <v>-0.93666666666666343</v>
      </c>
      <c r="Z671" s="71">
        <f t="shared" si="64"/>
        <v>0.80599682928154748</v>
      </c>
      <c r="AA671" s="45"/>
      <c r="AB671" s="74">
        <v>6.6599999999999397</v>
      </c>
      <c r="AC671" s="75">
        <v>0</v>
      </c>
      <c r="AD671" s="74">
        <f t="shared" si="65"/>
        <v>1</v>
      </c>
      <c r="AE671" s="45"/>
      <c r="AF671" s="76">
        <v>6.6599999999999397</v>
      </c>
      <c r="AG671" s="52">
        <f t="shared" si="69"/>
        <v>-15.820299956639751</v>
      </c>
      <c r="AH671" s="76">
        <f t="shared" si="66"/>
        <v>2.6180021829287869E-2</v>
      </c>
      <c r="AJ671" s="77">
        <v>6.6599999999999397</v>
      </c>
      <c r="AK671" s="52">
        <f t="shared" si="70"/>
        <v>-8.8305999132795634</v>
      </c>
      <c r="AL671" s="77">
        <f t="shared" si="67"/>
        <v>0.13090010914643938</v>
      </c>
    </row>
    <row r="672" spans="4:38" x14ac:dyDescent="0.25">
      <c r="D672" s="5">
        <v>6.54</v>
      </c>
      <c r="E672" s="4"/>
      <c r="X672" s="71">
        <v>6.6699999999999404</v>
      </c>
      <c r="Y672" s="52">
        <f t="shared" si="68"/>
        <v>-0.93999999999999673</v>
      </c>
      <c r="Z672" s="71">
        <f t="shared" si="64"/>
        <v>0.80537844119906721</v>
      </c>
      <c r="AA672" s="45"/>
      <c r="AB672" s="74">
        <v>6.6699999999999404</v>
      </c>
      <c r="AC672" s="75">
        <v>0</v>
      </c>
      <c r="AD672" s="74">
        <f t="shared" si="65"/>
        <v>1</v>
      </c>
      <c r="AE672" s="45"/>
      <c r="AF672" s="76">
        <v>6.6699999999999404</v>
      </c>
      <c r="AG672" s="52">
        <f t="shared" si="69"/>
        <v>-15.830299956639751</v>
      </c>
      <c r="AH672" s="76">
        <f t="shared" si="66"/>
        <v>2.6119809449956351E-2</v>
      </c>
      <c r="AJ672" s="77">
        <v>6.6699999999999404</v>
      </c>
      <c r="AK672" s="52">
        <f t="shared" si="70"/>
        <v>-8.8405999132795632</v>
      </c>
      <c r="AL672" s="77">
        <f t="shared" si="67"/>
        <v>0.13059904724978177</v>
      </c>
    </row>
    <row r="673" spans="4:38" x14ac:dyDescent="0.25">
      <c r="D673" s="2">
        <v>6.55</v>
      </c>
      <c r="E673" s="4"/>
      <c r="X673" s="71">
        <v>6.6799999999999402</v>
      </c>
      <c r="Y673" s="52">
        <f t="shared" si="68"/>
        <v>-0.94333333333333003</v>
      </c>
      <c r="Z673" s="71">
        <f t="shared" si="64"/>
        <v>0.80476052756488081</v>
      </c>
      <c r="AA673" s="45"/>
      <c r="AB673" s="74">
        <v>6.6799999999999402</v>
      </c>
      <c r="AC673" s="75">
        <v>0</v>
      </c>
      <c r="AD673" s="74">
        <f t="shared" si="65"/>
        <v>1</v>
      </c>
      <c r="AE673" s="45"/>
      <c r="AF673" s="76">
        <v>6.6799999999999402</v>
      </c>
      <c r="AG673" s="52">
        <f t="shared" si="69"/>
        <v>-15.84029995663975</v>
      </c>
      <c r="AH673" s="76">
        <f t="shared" si="66"/>
        <v>2.6059735555254388E-2</v>
      </c>
      <c r="AJ673" s="77">
        <v>6.6799999999999402</v>
      </c>
      <c r="AK673" s="52">
        <f t="shared" si="70"/>
        <v>-8.850599913279563</v>
      </c>
      <c r="AL673" s="77">
        <f t="shared" si="67"/>
        <v>0.13029867777627188</v>
      </c>
    </row>
    <row r="674" spans="4:38" x14ac:dyDescent="0.25">
      <c r="D674" s="5">
        <v>6.56</v>
      </c>
      <c r="E674" s="4"/>
      <c r="X674" s="71">
        <v>6.68999999999994</v>
      </c>
      <c r="Y674" s="52">
        <f t="shared" si="68"/>
        <v>-0.94666666666666333</v>
      </c>
      <c r="Z674" s="71">
        <f t="shared" si="64"/>
        <v>0.80414308801497558</v>
      </c>
      <c r="AA674" s="45"/>
      <c r="AB674" s="74">
        <v>6.68999999999994</v>
      </c>
      <c r="AC674" s="75">
        <v>0</v>
      </c>
      <c r="AD674" s="74">
        <f t="shared" si="65"/>
        <v>1</v>
      </c>
      <c r="AE674" s="45"/>
      <c r="AF674" s="76">
        <v>6.68999999999994</v>
      </c>
      <c r="AG674" s="52">
        <f t="shared" si="69"/>
        <v>-15.85029995663975</v>
      </c>
      <c r="AH674" s="76">
        <f t="shared" si="66"/>
        <v>2.5999799826676155E-2</v>
      </c>
      <c r="AJ674" s="77">
        <v>6.68999999999994</v>
      </c>
      <c r="AK674" s="52">
        <f t="shared" si="70"/>
        <v>-8.8605999132795628</v>
      </c>
      <c r="AL674" s="77">
        <f t="shared" si="67"/>
        <v>0.12999899913338081</v>
      </c>
    </row>
    <row r="675" spans="4:38" x14ac:dyDescent="0.25">
      <c r="D675" s="2">
        <v>6.57</v>
      </c>
      <c r="E675" s="4"/>
      <c r="X675" s="71">
        <v>6.6999999999999398</v>
      </c>
      <c r="Y675" s="52">
        <f t="shared" si="68"/>
        <v>-0.94999999999999662</v>
      </c>
      <c r="Z675" s="71">
        <f t="shared" si="64"/>
        <v>0.80352612218561792</v>
      </c>
      <c r="AA675" s="45"/>
      <c r="AB675" s="74">
        <v>6.6999999999999398</v>
      </c>
      <c r="AC675" s="75">
        <v>0</v>
      </c>
      <c r="AD675" s="74">
        <f t="shared" si="65"/>
        <v>1</v>
      </c>
      <c r="AE675" s="45"/>
      <c r="AF675" s="76">
        <v>6.6999999999999398</v>
      </c>
      <c r="AG675" s="52">
        <f t="shared" si="69"/>
        <v>-15.86029995663975</v>
      </c>
      <c r="AH675" s="76">
        <f t="shared" si="66"/>
        <v>2.5940001946448417E-2</v>
      </c>
      <c r="AJ675" s="77">
        <v>6.6999999999999398</v>
      </c>
      <c r="AK675" s="52">
        <f t="shared" si="70"/>
        <v>-8.8705999132795625</v>
      </c>
      <c r="AL675" s="77">
        <f t="shared" si="67"/>
        <v>0.12970000973224211</v>
      </c>
    </row>
    <row r="676" spans="4:38" x14ac:dyDescent="0.25">
      <c r="D676" s="5">
        <v>6.58</v>
      </c>
      <c r="E676" s="4"/>
      <c r="X676" s="71">
        <v>6.7099999999999396</v>
      </c>
      <c r="Y676" s="52">
        <f t="shared" si="68"/>
        <v>-0.95333333333332992</v>
      </c>
      <c r="Z676" s="71">
        <f t="shared" si="64"/>
        <v>0.80290962971335333</v>
      </c>
      <c r="AA676" s="45"/>
      <c r="AB676" s="74">
        <v>6.7099999999999396</v>
      </c>
      <c r="AC676" s="75">
        <v>0</v>
      </c>
      <c r="AD676" s="74">
        <f t="shared" si="65"/>
        <v>1</v>
      </c>
      <c r="AE676" s="45"/>
      <c r="AF676" s="76">
        <v>6.7099999999999396</v>
      </c>
      <c r="AG676" s="52">
        <f t="shared" si="69"/>
        <v>-15.87029995663975</v>
      </c>
      <c r="AH676" s="76">
        <f t="shared" si="66"/>
        <v>2.5880341597528736E-2</v>
      </c>
      <c r="AJ676" s="77">
        <v>6.7099999999999396</v>
      </c>
      <c r="AK676" s="52">
        <f t="shared" si="70"/>
        <v>-8.8805999132795623</v>
      </c>
      <c r="AL676" s="77">
        <f t="shared" si="67"/>
        <v>0.12940170798764369</v>
      </c>
    </row>
    <row r="677" spans="4:38" x14ac:dyDescent="0.25">
      <c r="D677" s="2">
        <v>6.59</v>
      </c>
      <c r="E677" s="4"/>
      <c r="X677" s="71">
        <v>6.7199999999999402</v>
      </c>
      <c r="Y677" s="52">
        <f t="shared" si="68"/>
        <v>-0.95666666666666322</v>
      </c>
      <c r="Z677" s="71">
        <f t="shared" si="64"/>
        <v>0.80229361023500634</v>
      </c>
      <c r="AA677" s="45"/>
      <c r="AB677" s="74">
        <v>6.7199999999999402</v>
      </c>
      <c r="AC677" s="75">
        <v>0</v>
      </c>
      <c r="AD677" s="74">
        <f t="shared" si="65"/>
        <v>1</v>
      </c>
      <c r="AE677" s="45"/>
      <c r="AF677" s="76">
        <v>6.7199999999999402</v>
      </c>
      <c r="AG677" s="52">
        <f t="shared" si="69"/>
        <v>-15.88029995663975</v>
      </c>
      <c r="AH677" s="76">
        <f t="shared" si="66"/>
        <v>2.5820818463603908E-2</v>
      </c>
      <c r="AJ677" s="77">
        <v>6.7199999999999402</v>
      </c>
      <c r="AK677" s="52">
        <f t="shared" si="70"/>
        <v>-8.8905999132795621</v>
      </c>
      <c r="AL677" s="77">
        <f t="shared" si="67"/>
        <v>0.12910409231801956</v>
      </c>
    </row>
    <row r="678" spans="4:38" x14ac:dyDescent="0.25">
      <c r="D678" s="5">
        <v>6.6</v>
      </c>
      <c r="E678" s="4"/>
      <c r="X678" s="71">
        <v>6.72999999999994</v>
      </c>
      <c r="Y678" s="52">
        <f t="shared" si="68"/>
        <v>-0.95999999999999652</v>
      </c>
      <c r="Z678" s="71">
        <f t="shared" si="64"/>
        <v>0.80167806338767966</v>
      </c>
      <c r="AA678" s="45"/>
      <c r="AB678" s="74">
        <v>6.72999999999994</v>
      </c>
      <c r="AC678" s="75">
        <v>0</v>
      </c>
      <c r="AD678" s="74">
        <f t="shared" si="65"/>
        <v>1</v>
      </c>
      <c r="AE678" s="45"/>
      <c r="AF678" s="76">
        <v>6.72999999999994</v>
      </c>
      <c r="AG678" s="52">
        <f t="shared" si="69"/>
        <v>-15.890299956639749</v>
      </c>
      <c r="AH678" s="76">
        <f t="shared" si="66"/>
        <v>2.5761432229088187E-2</v>
      </c>
      <c r="AJ678" s="77">
        <v>6.72999999999994</v>
      </c>
      <c r="AK678" s="52">
        <f t="shared" si="70"/>
        <v>-8.9005999132795619</v>
      </c>
      <c r="AL678" s="77">
        <f t="shared" si="67"/>
        <v>0.12880716114544094</v>
      </c>
    </row>
    <row r="679" spans="4:38" x14ac:dyDescent="0.25">
      <c r="D679" s="2">
        <v>6.61</v>
      </c>
      <c r="E679" s="4"/>
      <c r="X679" s="71">
        <v>6.7399999999999398</v>
      </c>
      <c r="Y679" s="52">
        <f t="shared" si="68"/>
        <v>-0.96333333333332982</v>
      </c>
      <c r="Z679" s="71">
        <f t="shared" si="64"/>
        <v>0.80106298880875526</v>
      </c>
      <c r="AA679" s="45"/>
      <c r="AB679" s="74">
        <v>6.7399999999999398</v>
      </c>
      <c r="AC679" s="75">
        <v>0</v>
      </c>
      <c r="AD679" s="74">
        <f t="shared" si="65"/>
        <v>1</v>
      </c>
      <c r="AE679" s="45"/>
      <c r="AF679" s="76">
        <v>6.7399999999999398</v>
      </c>
      <c r="AG679" s="52">
        <f t="shared" si="69"/>
        <v>-15.900299956639749</v>
      </c>
      <c r="AH679" s="76">
        <f t="shared" si="66"/>
        <v>2.5702182579121657E-2</v>
      </c>
      <c r="AJ679" s="77">
        <v>6.7399999999999398</v>
      </c>
      <c r="AK679" s="52">
        <f t="shared" si="70"/>
        <v>-8.9105999132795617</v>
      </c>
      <c r="AL679" s="77">
        <f t="shared" si="67"/>
        <v>0.12851091289560831</v>
      </c>
    </row>
    <row r="680" spans="4:38" x14ac:dyDescent="0.25">
      <c r="D680" s="5">
        <v>6.62</v>
      </c>
      <c r="E680" s="4"/>
      <c r="X680" s="71">
        <v>6.7499999999999396</v>
      </c>
      <c r="Y680" s="52">
        <f t="shared" si="68"/>
        <v>-0.96666666666666312</v>
      </c>
      <c r="Z680" s="71">
        <f t="shared" si="64"/>
        <v>0.80044838613589242</v>
      </c>
      <c r="AA680" s="45"/>
      <c r="AB680" s="74">
        <v>6.7499999999999396</v>
      </c>
      <c r="AC680" s="75">
        <v>0</v>
      </c>
      <c r="AD680" s="74">
        <f t="shared" si="65"/>
        <v>1</v>
      </c>
      <c r="AE680" s="45"/>
      <c r="AF680" s="76">
        <v>6.7499999999999396</v>
      </c>
      <c r="AG680" s="52">
        <f t="shared" si="69"/>
        <v>-15.910299956639749</v>
      </c>
      <c r="AH680" s="76">
        <f t="shared" si="66"/>
        <v>2.5643069199568616E-2</v>
      </c>
      <c r="AJ680" s="77">
        <v>6.7499999999999396</v>
      </c>
      <c r="AK680" s="52">
        <f t="shared" si="70"/>
        <v>-8.9205999132795615</v>
      </c>
      <c r="AL680" s="77">
        <f t="shared" si="67"/>
        <v>0.12821534599784301</v>
      </c>
    </row>
    <row r="681" spans="4:38" x14ac:dyDescent="0.25">
      <c r="D681" s="2">
        <v>6.63</v>
      </c>
      <c r="E681" s="4"/>
      <c r="X681" s="71">
        <v>6.7599999999999403</v>
      </c>
      <c r="Y681" s="52">
        <f t="shared" si="68"/>
        <v>-0.96999999999999642</v>
      </c>
      <c r="Z681" s="71">
        <f t="shared" si="64"/>
        <v>0.79983425500702898</v>
      </c>
      <c r="AA681" s="45"/>
      <c r="AB681" s="74">
        <v>6.7599999999999403</v>
      </c>
      <c r="AC681" s="75">
        <v>0</v>
      </c>
      <c r="AD681" s="74">
        <f t="shared" si="65"/>
        <v>1</v>
      </c>
      <c r="AE681" s="45"/>
      <c r="AF681" s="76">
        <v>6.7599999999999403</v>
      </c>
      <c r="AG681" s="52">
        <f t="shared" si="69"/>
        <v>-15.920299956639749</v>
      </c>
      <c r="AH681" s="76">
        <f t="shared" si="66"/>
        <v>2.558409177701575E-2</v>
      </c>
      <c r="AJ681" s="77">
        <v>6.7599999999999403</v>
      </c>
      <c r="AK681" s="52">
        <f t="shared" si="70"/>
        <v>-8.9305999132795613</v>
      </c>
      <c r="AL681" s="77">
        <f t="shared" si="67"/>
        <v>0.12792045888507877</v>
      </c>
    </row>
    <row r="682" spans="4:38" x14ac:dyDescent="0.25">
      <c r="D682" s="5">
        <v>6.64</v>
      </c>
      <c r="E682" s="4"/>
      <c r="X682" s="71">
        <v>6.7699999999999401</v>
      </c>
      <c r="Y682" s="52">
        <f t="shared" si="68"/>
        <v>-0.97333333333332972</v>
      </c>
      <c r="Z682" s="71">
        <f t="shared" si="64"/>
        <v>0.79922059506038046</v>
      </c>
      <c r="AA682" s="45"/>
      <c r="AB682" s="74">
        <v>6.7699999999999401</v>
      </c>
      <c r="AC682" s="75">
        <v>0</v>
      </c>
      <c r="AD682" s="74">
        <f t="shared" si="65"/>
        <v>1</v>
      </c>
      <c r="AE682" s="45"/>
      <c r="AF682" s="76">
        <v>6.7699999999999401</v>
      </c>
      <c r="AG682" s="52">
        <f t="shared" si="69"/>
        <v>-15.930299956639749</v>
      </c>
      <c r="AH682" s="76">
        <f t="shared" si="66"/>
        <v>2.5525249998770681E-2</v>
      </c>
      <c r="AJ682" s="77">
        <v>6.7699999999999401</v>
      </c>
      <c r="AK682" s="52">
        <f t="shared" si="70"/>
        <v>-8.9405999132795611</v>
      </c>
      <c r="AL682" s="77">
        <f t="shared" si="67"/>
        <v>0.12762624999385336</v>
      </c>
    </row>
    <row r="683" spans="4:38" x14ac:dyDescent="0.25">
      <c r="D683" s="2">
        <v>6.65</v>
      </c>
      <c r="E683" s="4"/>
      <c r="X683" s="71">
        <v>6.7799999999999399</v>
      </c>
      <c r="Y683" s="52">
        <f t="shared" si="68"/>
        <v>-0.97666666666666302</v>
      </c>
      <c r="Z683" s="71">
        <f t="shared" si="64"/>
        <v>0.7986074059344398</v>
      </c>
      <c r="AA683" s="45"/>
      <c r="AB683" s="74">
        <v>6.7799999999999399</v>
      </c>
      <c r="AC683" s="75">
        <v>0</v>
      </c>
      <c r="AD683" s="74">
        <f t="shared" si="65"/>
        <v>1</v>
      </c>
      <c r="AE683" s="45"/>
      <c r="AF683" s="76">
        <v>6.7799999999999399</v>
      </c>
      <c r="AG683" s="52">
        <f t="shared" si="69"/>
        <v>-15.940299956639748</v>
      </c>
      <c r="AH683" s="76">
        <f t="shared" si="66"/>
        <v>2.5466543552860141E-2</v>
      </c>
      <c r="AJ683" s="77">
        <v>6.7799999999999399</v>
      </c>
      <c r="AK683" s="52">
        <f t="shared" si="70"/>
        <v>-8.9505999132795608</v>
      </c>
      <c r="AL683" s="77">
        <f t="shared" si="67"/>
        <v>0.12733271776430066</v>
      </c>
    </row>
    <row r="684" spans="4:38" x14ac:dyDescent="0.25">
      <c r="D684" s="5">
        <v>6.66</v>
      </c>
      <c r="E684" s="4"/>
      <c r="X684" s="71">
        <v>6.7899999999999396</v>
      </c>
      <c r="Y684" s="52">
        <f t="shared" si="68"/>
        <v>-0.97999999999999632</v>
      </c>
      <c r="Z684" s="71">
        <f t="shared" si="64"/>
        <v>0.79799468726797729</v>
      </c>
      <c r="AA684" s="45"/>
      <c r="AB684" s="74">
        <v>6.7899999999999396</v>
      </c>
      <c r="AC684" s="75">
        <v>0</v>
      </c>
      <c r="AD684" s="74">
        <f t="shared" si="65"/>
        <v>1</v>
      </c>
      <c r="AE684" s="45"/>
      <c r="AF684" s="76">
        <v>6.7899999999999396</v>
      </c>
      <c r="AG684" s="52">
        <f t="shared" si="69"/>
        <v>-15.950299956639748</v>
      </c>
      <c r="AH684" s="76">
        <f t="shared" si="66"/>
        <v>2.5407972128028387E-2</v>
      </c>
      <c r="AJ684" s="77">
        <v>6.7899999999999396</v>
      </c>
      <c r="AK684" s="52">
        <f t="shared" si="70"/>
        <v>-8.9605999132795606</v>
      </c>
      <c r="AL684" s="77">
        <f t="shared" si="67"/>
        <v>0.12703986064014197</v>
      </c>
    </row>
    <row r="685" spans="4:38" x14ac:dyDescent="0.25">
      <c r="D685" s="2">
        <v>6.67</v>
      </c>
      <c r="E685" s="4"/>
      <c r="X685" s="71">
        <v>6.7999999999999403</v>
      </c>
      <c r="Y685" s="52">
        <f t="shared" si="68"/>
        <v>-0.98333333333332962</v>
      </c>
      <c r="Z685" s="71">
        <f t="shared" si="64"/>
        <v>0.79738243870004066</v>
      </c>
      <c r="AA685" s="45"/>
      <c r="AB685" s="74">
        <v>6.7999999999999403</v>
      </c>
      <c r="AC685" s="75">
        <v>0</v>
      </c>
      <c r="AD685" s="74">
        <f t="shared" si="65"/>
        <v>1</v>
      </c>
      <c r="AE685" s="45"/>
      <c r="AF685" s="76">
        <v>6.7999999999999403</v>
      </c>
      <c r="AG685" s="52">
        <f t="shared" si="69"/>
        <v>-15.960299956639748</v>
      </c>
      <c r="AH685" s="76">
        <f t="shared" si="66"/>
        <v>2.5349535413735587E-2</v>
      </c>
      <c r="AJ685" s="77">
        <v>6.7999999999999403</v>
      </c>
      <c r="AK685" s="52">
        <f t="shared" si="70"/>
        <v>-8.9705999132795604</v>
      </c>
      <c r="AL685" s="77">
        <f t="shared" si="67"/>
        <v>0.12674767706867793</v>
      </c>
    </row>
    <row r="686" spans="4:38" x14ac:dyDescent="0.25">
      <c r="D686" s="5">
        <v>6.68</v>
      </c>
      <c r="E686" s="4"/>
      <c r="X686" s="71">
        <v>6.8099999999999401</v>
      </c>
      <c r="Y686" s="52">
        <f t="shared" si="68"/>
        <v>-0.98666666666666292</v>
      </c>
      <c r="Z686" s="71">
        <f t="shared" si="64"/>
        <v>0.79677065986995432</v>
      </c>
      <c r="AA686" s="45"/>
      <c r="AB686" s="74">
        <v>6.8099999999999401</v>
      </c>
      <c r="AC686" s="75">
        <v>0</v>
      </c>
      <c r="AD686" s="74">
        <f t="shared" si="65"/>
        <v>1</v>
      </c>
      <c r="AE686" s="45"/>
      <c r="AF686" s="76">
        <v>6.8099999999999401</v>
      </c>
      <c r="AG686" s="52">
        <f t="shared" si="69"/>
        <v>-15.970299956639748</v>
      </c>
      <c r="AH686" s="76">
        <f t="shared" si="66"/>
        <v>2.529123310015606E-2</v>
      </c>
      <c r="AJ686" s="77">
        <v>6.8099999999999401</v>
      </c>
      <c r="AK686" s="52">
        <f t="shared" si="70"/>
        <v>-8.9805999132795602</v>
      </c>
      <c r="AL686" s="77">
        <f t="shared" si="67"/>
        <v>0.12645616550078032</v>
      </c>
    </row>
    <row r="687" spans="4:38" x14ac:dyDescent="0.25">
      <c r="D687" s="2">
        <v>6.69</v>
      </c>
      <c r="E687" s="4"/>
      <c r="X687" s="71">
        <v>6.8199999999999399</v>
      </c>
      <c r="Y687" s="52">
        <f t="shared" si="68"/>
        <v>-0.98999999999999622</v>
      </c>
      <c r="Z687" s="71">
        <f t="shared" si="64"/>
        <v>0.79615935041731944</v>
      </c>
      <c r="AA687" s="45"/>
      <c r="AB687" s="74">
        <v>6.8199999999999399</v>
      </c>
      <c r="AC687" s="75">
        <v>0</v>
      </c>
      <c r="AD687" s="74">
        <f t="shared" si="65"/>
        <v>1</v>
      </c>
      <c r="AE687" s="45"/>
      <c r="AF687" s="76">
        <v>6.8199999999999399</v>
      </c>
      <c r="AG687" s="52">
        <f t="shared" si="69"/>
        <v>-15.980299956639747</v>
      </c>
      <c r="AH687" s="76">
        <f t="shared" si="66"/>
        <v>2.5233064878176784E-2</v>
      </c>
      <c r="AJ687" s="77">
        <v>6.8199999999999399</v>
      </c>
      <c r="AK687" s="52">
        <f t="shared" si="70"/>
        <v>-8.99059991327956</v>
      </c>
      <c r="AL687" s="77">
        <f t="shared" si="67"/>
        <v>0.12616532439088393</v>
      </c>
    </row>
    <row r="688" spans="4:38" x14ac:dyDescent="0.25">
      <c r="D688" s="5">
        <v>6.7</v>
      </c>
      <c r="E688" s="4"/>
      <c r="X688" s="71">
        <v>6.8299999999999397</v>
      </c>
      <c r="Y688" s="52">
        <f t="shared" si="68"/>
        <v>-0.99333333333332952</v>
      </c>
      <c r="Z688" s="71">
        <f t="shared" si="64"/>
        <v>0.79554850998201365</v>
      </c>
      <c r="AA688" s="45"/>
      <c r="AB688" s="74">
        <v>6.8299999999999397</v>
      </c>
      <c r="AC688" s="75">
        <v>0</v>
      </c>
      <c r="AD688" s="74">
        <f t="shared" si="65"/>
        <v>1</v>
      </c>
      <c r="AE688" s="45"/>
      <c r="AF688" s="76">
        <v>6.8299999999999397</v>
      </c>
      <c r="AG688" s="52">
        <f t="shared" si="69"/>
        <v>-15.990299956639747</v>
      </c>
      <c r="AH688" s="76">
        <f t="shared" si="66"/>
        <v>2.5175030439395608E-2</v>
      </c>
      <c r="AJ688" s="77">
        <v>6.8299999999999397</v>
      </c>
      <c r="AK688" s="52">
        <f t="shared" si="70"/>
        <v>-9.0005999132795598</v>
      </c>
      <c r="AL688" s="77">
        <f t="shared" si="67"/>
        <v>0.12587515219697801</v>
      </c>
    </row>
    <row r="689" spans="4:38" x14ac:dyDescent="0.25">
      <c r="D689" s="2">
        <v>6.71</v>
      </c>
      <c r="E689" s="4"/>
      <c r="X689" s="71">
        <v>6.8399999999999403</v>
      </c>
      <c r="Y689" s="52">
        <f t="shared" si="68"/>
        <v>-0.99666666666666281</v>
      </c>
      <c r="Z689" s="71">
        <f t="shared" si="64"/>
        <v>0.79493813820419135</v>
      </c>
      <c r="AA689" s="45"/>
      <c r="AB689" s="74">
        <v>6.8399999999999403</v>
      </c>
      <c r="AC689" s="75">
        <v>0</v>
      </c>
      <c r="AD689" s="74">
        <f t="shared" si="65"/>
        <v>1</v>
      </c>
      <c r="AE689" s="45"/>
      <c r="AF689" s="76">
        <v>6.8399999999999403</v>
      </c>
      <c r="AG689" s="52">
        <f t="shared" si="69"/>
        <v>-16.000299956639747</v>
      </c>
      <c r="AH689" s="76">
        <f t="shared" si="66"/>
        <v>2.5117129476119715E-2</v>
      </c>
      <c r="AJ689" s="77">
        <v>6.8399999999999403</v>
      </c>
      <c r="AK689" s="52">
        <f t="shared" si="70"/>
        <v>-9.0105999132795596</v>
      </c>
      <c r="AL689" s="77">
        <f t="shared" si="67"/>
        <v>0.12558564738059858</v>
      </c>
    </row>
    <row r="690" spans="4:38" x14ac:dyDescent="0.25">
      <c r="D690" s="5">
        <v>6.72</v>
      </c>
      <c r="E690" s="4"/>
      <c r="X690" s="71">
        <v>6.8499999999999401</v>
      </c>
      <c r="Y690" s="52">
        <f t="shared" si="68"/>
        <v>-0.99999999999999611</v>
      </c>
      <c r="Z690" s="71">
        <f t="shared" si="64"/>
        <v>0.79432823472428216</v>
      </c>
      <c r="AA690" s="45"/>
      <c r="AB690" s="74">
        <v>6.8499999999999401</v>
      </c>
      <c r="AC690" s="75">
        <v>0</v>
      </c>
      <c r="AD690" s="74">
        <f t="shared" si="65"/>
        <v>1</v>
      </c>
      <c r="AE690" s="45"/>
      <c r="AF690" s="76">
        <v>6.8499999999999401</v>
      </c>
      <c r="AG690" s="52">
        <f t="shared" si="69"/>
        <v>-16.010299956639749</v>
      </c>
      <c r="AH690" s="76">
        <f t="shared" si="66"/>
        <v>2.5059361681363971E-2</v>
      </c>
      <c r="AJ690" s="77">
        <v>6.8499999999999401</v>
      </c>
      <c r="AK690" s="52">
        <f t="shared" si="70"/>
        <v>-9.0205999132795593</v>
      </c>
      <c r="AL690" s="77">
        <f t="shared" si="67"/>
        <v>0.12529680840681992</v>
      </c>
    </row>
    <row r="691" spans="4:38" x14ac:dyDescent="0.25">
      <c r="D691" s="2">
        <v>6.73</v>
      </c>
      <c r="E691" s="4"/>
      <c r="X691" s="71">
        <v>6.8599999999999399</v>
      </c>
      <c r="Y691" s="52">
        <f t="shared" si="68"/>
        <v>-1.0033333333333294</v>
      </c>
      <c r="Z691" s="71">
        <f t="shared" si="64"/>
        <v>0.79371879918299226</v>
      </c>
      <c r="AA691" s="45"/>
      <c r="AB691" s="74">
        <v>6.8599999999999399</v>
      </c>
      <c r="AC691" s="75">
        <v>0</v>
      </c>
      <c r="AD691" s="74">
        <f t="shared" si="65"/>
        <v>1</v>
      </c>
      <c r="AE691" s="45"/>
      <c r="AF691" s="76">
        <v>6.8599999999999399</v>
      </c>
      <c r="AG691" s="52">
        <f t="shared" si="69"/>
        <v>-16.02029995663975</v>
      </c>
      <c r="AH691" s="76">
        <f t="shared" si="66"/>
        <v>2.5001726748849273E-2</v>
      </c>
      <c r="AJ691" s="77">
        <v>6.8599999999999399</v>
      </c>
      <c r="AK691" s="52">
        <f t="shared" si="70"/>
        <v>-9.0305999132795591</v>
      </c>
      <c r="AL691" s="77">
        <f t="shared" si="67"/>
        <v>0.12500863374424648</v>
      </c>
    </row>
    <row r="692" spans="4:38" x14ac:dyDescent="0.25">
      <c r="D692" s="5">
        <v>6.74</v>
      </c>
      <c r="E692" s="4"/>
      <c r="X692" s="71">
        <v>6.8699999999999397</v>
      </c>
      <c r="Y692" s="52">
        <f t="shared" si="68"/>
        <v>-1.0066666666666628</v>
      </c>
      <c r="Z692" s="71">
        <f t="shared" si="64"/>
        <v>0.79310983122130341</v>
      </c>
      <c r="AA692" s="45"/>
      <c r="AB692" s="74">
        <v>6.8699999999999397</v>
      </c>
      <c r="AC692" s="75">
        <v>0</v>
      </c>
      <c r="AD692" s="74">
        <f t="shared" si="65"/>
        <v>1</v>
      </c>
      <c r="AE692" s="45"/>
      <c r="AF692" s="76">
        <v>6.8699999999999397</v>
      </c>
      <c r="AG692" s="52">
        <f t="shared" si="69"/>
        <v>-16.030299956639752</v>
      </c>
      <c r="AH692" s="76">
        <f t="shared" si="66"/>
        <v>2.4944224373000951E-2</v>
      </c>
      <c r="AJ692" s="77">
        <v>6.8699999999999397</v>
      </c>
      <c r="AK692" s="52">
        <f t="shared" si="70"/>
        <v>-9.0405999132795589</v>
      </c>
      <c r="AL692" s="77">
        <f t="shared" si="67"/>
        <v>0.12472112186500488</v>
      </c>
    </row>
    <row r="693" spans="4:38" x14ac:dyDescent="0.25">
      <c r="D693" s="2">
        <v>6.75</v>
      </c>
      <c r="E693" s="4"/>
      <c r="X693" s="71">
        <v>6.8799999999999404</v>
      </c>
      <c r="Y693" s="52">
        <f t="shared" si="68"/>
        <v>-1.0099999999999962</v>
      </c>
      <c r="Z693" s="71">
        <f t="shared" si="64"/>
        <v>0.79250133048047244</v>
      </c>
      <c r="AA693" s="45"/>
      <c r="AB693" s="74">
        <v>6.8799999999999404</v>
      </c>
      <c r="AC693" s="75">
        <v>0</v>
      </c>
      <c r="AD693" s="74">
        <f t="shared" si="65"/>
        <v>1</v>
      </c>
      <c r="AE693" s="45"/>
      <c r="AF693" s="76">
        <v>6.8799999999999404</v>
      </c>
      <c r="AG693" s="52">
        <f t="shared" si="69"/>
        <v>-16.040299956639753</v>
      </c>
      <c r="AH693" s="76">
        <f t="shared" si="66"/>
        <v>2.488685424894712E-2</v>
      </c>
      <c r="AJ693" s="77">
        <v>6.8799999999999404</v>
      </c>
      <c r="AK693" s="52">
        <f t="shared" si="70"/>
        <v>-9.0505999132795587</v>
      </c>
      <c r="AL693" s="77">
        <f t="shared" si="67"/>
        <v>0.12443427124473583</v>
      </c>
    </row>
    <row r="694" spans="4:38" x14ac:dyDescent="0.25">
      <c r="D694" s="5">
        <v>6.76</v>
      </c>
      <c r="E694" s="4"/>
      <c r="X694" s="71">
        <v>6.8899999999999402</v>
      </c>
      <c r="Y694" s="52">
        <f t="shared" si="68"/>
        <v>-1.0133333333333296</v>
      </c>
      <c r="Z694" s="71">
        <f t="shared" si="64"/>
        <v>0.79189329660203178</v>
      </c>
      <c r="AA694" s="45"/>
      <c r="AB694" s="74">
        <v>6.8899999999999402</v>
      </c>
      <c r="AC694" s="75">
        <v>0</v>
      </c>
      <c r="AD694" s="74">
        <f t="shared" si="65"/>
        <v>1</v>
      </c>
      <c r="AE694" s="45"/>
      <c r="AF694" s="76">
        <v>6.8899999999999402</v>
      </c>
      <c r="AG694" s="52">
        <f t="shared" si="69"/>
        <v>-16.050299956639755</v>
      </c>
      <c r="AH694" s="76">
        <f t="shared" si="66"/>
        <v>2.4829616072517116E-2</v>
      </c>
      <c r="AJ694" s="77">
        <v>6.8899999999999402</v>
      </c>
      <c r="AK694" s="52">
        <f t="shared" si="70"/>
        <v>-9.0605999132795585</v>
      </c>
      <c r="AL694" s="77">
        <f t="shared" si="67"/>
        <v>0.12414808036258582</v>
      </c>
    </row>
    <row r="695" spans="4:38" x14ac:dyDescent="0.25">
      <c r="D695" s="2">
        <v>6.77</v>
      </c>
      <c r="E695" s="4"/>
      <c r="X695" s="71">
        <v>6.8999999999999302</v>
      </c>
      <c r="Y695" s="52">
        <f t="shared" si="68"/>
        <v>-1.0166666666666631</v>
      </c>
      <c r="Z695" s="71">
        <f t="shared" si="64"/>
        <v>0.79128572922778884</v>
      </c>
      <c r="AA695" s="45"/>
      <c r="AB695" s="74">
        <v>6.8999999999999302</v>
      </c>
      <c r="AC695" s="75">
        <v>0</v>
      </c>
      <c r="AD695" s="74">
        <f t="shared" si="65"/>
        <v>1</v>
      </c>
      <c r="AE695" s="45"/>
      <c r="AF695" s="76">
        <v>6.8999999999999302</v>
      </c>
      <c r="AG695" s="52">
        <f t="shared" si="69"/>
        <v>-16.060299956639756</v>
      </c>
      <c r="AH695" s="76">
        <f t="shared" si="66"/>
        <v>2.4772509540239816E-2</v>
      </c>
      <c r="AJ695" s="77">
        <v>6.8999999999999302</v>
      </c>
      <c r="AK695" s="52">
        <f t="shared" si="70"/>
        <v>-9.0705999132795583</v>
      </c>
      <c r="AL695" s="77">
        <f t="shared" si="67"/>
        <v>0.12386254770119942</v>
      </c>
    </row>
    <row r="696" spans="4:38" x14ac:dyDescent="0.25">
      <c r="D696" s="5">
        <v>6.78</v>
      </c>
      <c r="E696" s="4"/>
      <c r="X696" s="71">
        <v>6.90999999999993</v>
      </c>
      <c r="Y696" s="52">
        <f t="shared" si="68"/>
        <v>-1.0199999999999965</v>
      </c>
      <c r="Z696" s="71">
        <f t="shared" si="64"/>
        <v>0.79067862799982569</v>
      </c>
      <c r="AA696" s="45"/>
      <c r="AB696" s="74">
        <v>6.90999999999993</v>
      </c>
      <c r="AC696" s="75">
        <v>0</v>
      </c>
      <c r="AD696" s="74">
        <f t="shared" si="65"/>
        <v>1</v>
      </c>
      <c r="AE696" s="45"/>
      <c r="AF696" s="76">
        <v>6.90999999999993</v>
      </c>
      <c r="AG696" s="52">
        <f t="shared" si="69"/>
        <v>-16.070299956639758</v>
      </c>
      <c r="AH696" s="76">
        <f t="shared" si="66"/>
        <v>2.4715534349342073E-2</v>
      </c>
      <c r="AJ696" s="77">
        <v>6.90999999999993</v>
      </c>
      <c r="AK696" s="52">
        <f t="shared" si="70"/>
        <v>-9.0805999132795581</v>
      </c>
      <c r="AL696" s="77">
        <f t="shared" si="67"/>
        <v>0.12357767174671068</v>
      </c>
    </row>
    <row r="697" spans="4:38" x14ac:dyDescent="0.25">
      <c r="D697" s="2">
        <v>6.79</v>
      </c>
      <c r="E697" s="4"/>
      <c r="X697" s="71">
        <v>6.9199999999999298</v>
      </c>
      <c r="Y697" s="52">
        <f t="shared" si="68"/>
        <v>-1.0233333333333299</v>
      </c>
      <c r="Z697" s="71">
        <f t="shared" si="64"/>
        <v>0.7900719925604992</v>
      </c>
      <c r="AA697" s="45"/>
      <c r="AB697" s="74">
        <v>6.9199999999999298</v>
      </c>
      <c r="AC697" s="75">
        <v>0</v>
      </c>
      <c r="AD697" s="74">
        <f t="shared" si="65"/>
        <v>1</v>
      </c>
      <c r="AE697" s="45"/>
      <c r="AF697" s="76">
        <v>6.9199999999999298</v>
      </c>
      <c r="AG697" s="52">
        <f t="shared" si="69"/>
        <v>-16.08029995663976</v>
      </c>
      <c r="AH697" s="76">
        <f t="shared" si="66"/>
        <v>2.4658690197747087E-2</v>
      </c>
      <c r="AJ697" s="77">
        <v>6.9199999999999298</v>
      </c>
      <c r="AK697" s="52">
        <f t="shared" si="70"/>
        <v>-9.0905999132795579</v>
      </c>
      <c r="AL697" s="77">
        <f t="shared" si="67"/>
        <v>0.12329345098873583</v>
      </c>
    </row>
    <row r="698" spans="4:38" x14ac:dyDescent="0.25">
      <c r="D698" s="5">
        <v>6.8</v>
      </c>
      <c r="E698" s="4"/>
      <c r="X698" s="71">
        <v>6.9299999999999304</v>
      </c>
      <c r="Y698" s="52">
        <f t="shared" si="68"/>
        <v>-1.0266666666666633</v>
      </c>
      <c r="Z698" s="71">
        <f t="shared" si="64"/>
        <v>0.78946582255244047</v>
      </c>
      <c r="AA698" s="45"/>
      <c r="AB698" s="74">
        <v>6.9299999999999304</v>
      </c>
      <c r="AC698" s="75">
        <v>0</v>
      </c>
      <c r="AD698" s="74">
        <f t="shared" si="65"/>
        <v>1</v>
      </c>
      <c r="AE698" s="45"/>
      <c r="AF698" s="76">
        <v>6.9299999999999304</v>
      </c>
      <c r="AG698" s="52">
        <f t="shared" si="69"/>
        <v>-16.090299956639761</v>
      </c>
      <c r="AH698" s="76">
        <f t="shared" si="66"/>
        <v>2.4601976784072818E-2</v>
      </c>
      <c r="AJ698" s="77">
        <v>6.9299999999999304</v>
      </c>
      <c r="AK698" s="52">
        <f t="shared" si="70"/>
        <v>-9.1005999132795576</v>
      </c>
      <c r="AL698" s="77">
        <f t="shared" si="67"/>
        <v>0.12300988392036455</v>
      </c>
    </row>
    <row r="699" spans="4:38" x14ac:dyDescent="0.25">
      <c r="D699" s="2">
        <v>6.81</v>
      </c>
      <c r="E699" s="4"/>
      <c r="X699" s="71">
        <v>6.9399999999999302</v>
      </c>
      <c r="Y699" s="52">
        <f t="shared" si="68"/>
        <v>-1.0299999999999967</v>
      </c>
      <c r="Z699" s="71">
        <f t="shared" si="64"/>
        <v>0.78886011761855501</v>
      </c>
      <c r="AA699" s="45"/>
      <c r="AB699" s="74">
        <v>6.9399999999999302</v>
      </c>
      <c r="AC699" s="75">
        <v>0</v>
      </c>
      <c r="AD699" s="74">
        <f t="shared" si="65"/>
        <v>1</v>
      </c>
      <c r="AE699" s="45"/>
      <c r="AF699" s="76">
        <v>6.9399999999999302</v>
      </c>
      <c r="AG699" s="52">
        <f t="shared" si="69"/>
        <v>-16.100299956639763</v>
      </c>
      <c r="AH699" s="76">
        <f t="shared" si="66"/>
        <v>2.4545393807630423E-2</v>
      </c>
      <c r="AJ699" s="77">
        <v>6.9399999999999302</v>
      </c>
      <c r="AK699" s="52">
        <f t="shared" si="70"/>
        <v>-9.1105999132795574</v>
      </c>
      <c r="AL699" s="77">
        <f t="shared" si="67"/>
        <v>0.12272696903815261</v>
      </c>
    </row>
    <row r="700" spans="4:38" x14ac:dyDescent="0.25">
      <c r="D700" s="5">
        <v>6.82</v>
      </c>
      <c r="E700" s="4"/>
      <c r="X700" s="71">
        <v>6.94999999999993</v>
      </c>
      <c r="Y700" s="52">
        <f t="shared" si="68"/>
        <v>-1.0333333333333301</v>
      </c>
      <c r="Z700" s="71">
        <f t="shared" si="64"/>
        <v>0.78825487740202194</v>
      </c>
      <c r="AA700" s="45"/>
      <c r="AB700" s="74">
        <v>6.94999999999993</v>
      </c>
      <c r="AC700" s="75">
        <v>0</v>
      </c>
      <c r="AD700" s="74">
        <f t="shared" si="65"/>
        <v>1</v>
      </c>
      <c r="AE700" s="45"/>
      <c r="AF700" s="76">
        <v>6.94999999999993</v>
      </c>
      <c r="AG700" s="52">
        <f t="shared" si="69"/>
        <v>-16.110299956639764</v>
      </c>
      <c r="AH700" s="76">
        <f t="shared" si="66"/>
        <v>2.4488940968422572E-2</v>
      </c>
      <c r="AJ700" s="77">
        <v>6.94999999999993</v>
      </c>
      <c r="AK700" s="52">
        <f t="shared" si="70"/>
        <v>-9.1205999132795572</v>
      </c>
      <c r="AL700" s="77">
        <f t="shared" si="67"/>
        <v>0.12244470484211342</v>
      </c>
    </row>
    <row r="701" spans="4:38" x14ac:dyDescent="0.25">
      <c r="D701" s="2">
        <v>6.83</v>
      </c>
      <c r="E701" s="4"/>
      <c r="X701" s="71">
        <v>6.9599999999999298</v>
      </c>
      <c r="Y701" s="52">
        <f t="shared" si="68"/>
        <v>-1.0366666666666635</v>
      </c>
      <c r="Z701" s="71">
        <f t="shared" si="64"/>
        <v>0.78765010154629445</v>
      </c>
      <c r="AA701" s="45"/>
      <c r="AB701" s="74">
        <v>6.9599999999999298</v>
      </c>
      <c r="AC701" s="75">
        <v>0</v>
      </c>
      <c r="AD701" s="74">
        <f t="shared" si="65"/>
        <v>1</v>
      </c>
      <c r="AE701" s="45"/>
      <c r="AF701" s="76">
        <v>6.9599999999999298</v>
      </c>
      <c r="AG701" s="52">
        <f t="shared" si="69"/>
        <v>-16.120299956639766</v>
      </c>
      <c r="AH701" s="76">
        <f t="shared" si="66"/>
        <v>2.4432617967141936E-2</v>
      </c>
      <c r="AJ701" s="77">
        <v>6.9599999999999298</v>
      </c>
      <c r="AK701" s="52">
        <f t="shared" si="70"/>
        <v>-9.130599913279557</v>
      </c>
      <c r="AL701" s="77">
        <f t="shared" si="67"/>
        <v>0.12216308983571028</v>
      </c>
    </row>
    <row r="702" spans="4:38" x14ac:dyDescent="0.25">
      <c r="D702" s="5">
        <v>6.84</v>
      </c>
      <c r="E702" s="4"/>
      <c r="X702" s="71">
        <v>6.9699999999999296</v>
      </c>
      <c r="Y702" s="52">
        <f t="shared" si="68"/>
        <v>-1.0399999999999969</v>
      </c>
      <c r="Z702" s="71">
        <f t="shared" si="64"/>
        <v>0.78704578969509909</v>
      </c>
      <c r="AA702" s="45"/>
      <c r="AB702" s="74">
        <v>6.9699999999999296</v>
      </c>
      <c r="AC702" s="75">
        <v>0</v>
      </c>
      <c r="AD702" s="74">
        <f t="shared" si="65"/>
        <v>1</v>
      </c>
      <c r="AE702" s="45"/>
      <c r="AF702" s="76">
        <v>6.9699999999999296</v>
      </c>
      <c r="AG702" s="52">
        <f t="shared" si="69"/>
        <v>-16.130299956639767</v>
      </c>
      <c r="AH702" s="76">
        <f t="shared" si="66"/>
        <v>2.4376424505169563E-2</v>
      </c>
      <c r="AJ702" s="77">
        <v>6.9699999999999296</v>
      </c>
      <c r="AK702" s="52">
        <f t="shared" si="70"/>
        <v>-9.1405999132795568</v>
      </c>
      <c r="AL702" s="77">
        <f t="shared" si="67"/>
        <v>0.12188212252584842</v>
      </c>
    </row>
    <row r="703" spans="4:38" x14ac:dyDescent="0.25">
      <c r="D703" s="2">
        <v>6.85</v>
      </c>
      <c r="E703" s="4"/>
      <c r="X703" s="71">
        <v>6.9799999999999303</v>
      </c>
      <c r="Y703" s="52">
        <f t="shared" si="68"/>
        <v>-1.0433333333333303</v>
      </c>
      <c r="Z703" s="71">
        <f t="shared" si="64"/>
        <v>0.78644194149243618</v>
      </c>
      <c r="AA703" s="45"/>
      <c r="AB703" s="74">
        <v>6.9799999999999303</v>
      </c>
      <c r="AC703" s="75">
        <v>0</v>
      </c>
      <c r="AD703" s="74">
        <f t="shared" si="65"/>
        <v>1</v>
      </c>
      <c r="AE703" s="45"/>
      <c r="AF703" s="76">
        <v>6.9799999999999303</v>
      </c>
      <c r="AG703" s="52">
        <f t="shared" si="69"/>
        <v>-16.140299956639769</v>
      </c>
      <c r="AH703" s="76">
        <f t="shared" si="66"/>
        <v>2.4320360284573309E-2</v>
      </c>
      <c r="AJ703" s="77">
        <v>6.9799999999999303</v>
      </c>
      <c r="AK703" s="52">
        <f t="shared" si="70"/>
        <v>-9.1505999132795566</v>
      </c>
      <c r="AL703" s="77">
        <f t="shared" si="67"/>
        <v>0.12160180142286726</v>
      </c>
    </row>
    <row r="704" spans="4:38" x14ac:dyDescent="0.25">
      <c r="D704" s="5">
        <v>6.86</v>
      </c>
      <c r="E704" s="4"/>
      <c r="X704" s="71">
        <v>6.98999999999993</v>
      </c>
      <c r="Y704" s="52">
        <f t="shared" si="68"/>
        <v>-1.0466666666666637</v>
      </c>
      <c r="Z704" s="71">
        <f t="shared" si="64"/>
        <v>0.78583855658257851</v>
      </c>
      <c r="AA704" s="45"/>
      <c r="AB704" s="74">
        <v>6.98999999999993</v>
      </c>
      <c r="AC704" s="75">
        <v>0</v>
      </c>
      <c r="AD704" s="74">
        <f t="shared" si="65"/>
        <v>1</v>
      </c>
      <c r="AE704" s="45"/>
      <c r="AF704" s="76">
        <v>6.98999999999993</v>
      </c>
      <c r="AG704" s="52">
        <f t="shared" si="69"/>
        <v>-16.15029995663977</v>
      </c>
      <c r="AH704" s="76">
        <f t="shared" si="66"/>
        <v>2.4264425008106275E-2</v>
      </c>
      <c r="AJ704" s="77">
        <v>6.98999999999993</v>
      </c>
      <c r="AK704" s="52">
        <f t="shared" si="70"/>
        <v>-9.1605999132795564</v>
      </c>
      <c r="AL704" s="77">
        <f t="shared" si="67"/>
        <v>0.12132212504053209</v>
      </c>
    </row>
    <row r="705" spans="4:38" x14ac:dyDescent="0.25">
      <c r="D705" s="2">
        <v>6.87</v>
      </c>
      <c r="E705" s="4"/>
      <c r="X705" s="71">
        <v>6.9999999999999298</v>
      </c>
      <c r="Y705" s="52">
        <f t="shared" si="68"/>
        <v>-1.0499999999999972</v>
      </c>
      <c r="Z705" s="71">
        <f t="shared" si="64"/>
        <v>0.78523563461007218</v>
      </c>
      <c r="AA705" s="45"/>
      <c r="AB705" s="74">
        <v>6.9999999999999298</v>
      </c>
      <c r="AC705" s="75">
        <v>0</v>
      </c>
      <c r="AD705" s="74">
        <f t="shared" si="65"/>
        <v>1</v>
      </c>
      <c r="AE705" s="45"/>
      <c r="AF705" s="76">
        <v>6.9999999999999298</v>
      </c>
      <c r="AG705" s="52">
        <f t="shared" si="69"/>
        <v>-16.160299956639772</v>
      </c>
      <c r="AH705" s="76">
        <f t="shared" si="66"/>
        <v>2.4208618379205186E-2</v>
      </c>
      <c r="AJ705" s="77">
        <v>6.9999999999999298</v>
      </c>
      <c r="AK705" s="52">
        <f t="shared" si="70"/>
        <v>-9.1705999132795561</v>
      </c>
      <c r="AL705" s="77">
        <f t="shared" si="67"/>
        <v>0.12104309189602674</v>
      </c>
    </row>
    <row r="706" spans="4:38" x14ac:dyDescent="0.25">
      <c r="D706" s="5">
        <v>6.88</v>
      </c>
      <c r="E706" s="4"/>
      <c r="X706" s="71">
        <v>7.0099999999999296</v>
      </c>
      <c r="Y706" s="52">
        <f t="shared" si="68"/>
        <v>-1.0533333333333306</v>
      </c>
      <c r="Z706" s="71">
        <f t="shared" si="64"/>
        <v>0.7846331752197363</v>
      </c>
      <c r="AA706" s="45"/>
      <c r="AB706" s="74">
        <v>7.0099999999999296</v>
      </c>
      <c r="AC706" s="75">
        <v>0</v>
      </c>
      <c r="AD706" s="74">
        <f t="shared" si="65"/>
        <v>1</v>
      </c>
      <c r="AE706" s="45"/>
      <c r="AF706" s="76">
        <v>7.0099999999999296</v>
      </c>
      <c r="AG706" s="52">
        <f t="shared" si="69"/>
        <v>-16.170299956639774</v>
      </c>
      <c r="AH706" s="76">
        <f t="shared" si="66"/>
        <v>2.4152940101988846E-2</v>
      </c>
      <c r="AJ706" s="77">
        <v>7.0099999999999296</v>
      </c>
      <c r="AK706" s="52">
        <f t="shared" si="70"/>
        <v>-9.1805999132795559</v>
      </c>
      <c r="AL706" s="77">
        <f t="shared" si="67"/>
        <v>0.12076470050994502</v>
      </c>
    </row>
    <row r="707" spans="4:38" x14ac:dyDescent="0.25">
      <c r="D707" s="2">
        <v>6.89</v>
      </c>
      <c r="E707" s="4"/>
      <c r="X707" s="71">
        <v>7.0199999999999303</v>
      </c>
      <c r="Y707" s="52">
        <f t="shared" si="68"/>
        <v>-1.056666666666664</v>
      </c>
      <c r="Z707" s="71">
        <f t="shared" si="64"/>
        <v>0.78403117805666178</v>
      </c>
      <c r="AA707" s="45"/>
      <c r="AB707" s="74">
        <v>7.0199999999999303</v>
      </c>
      <c r="AC707" s="75">
        <v>0</v>
      </c>
      <c r="AD707" s="74">
        <f t="shared" si="65"/>
        <v>1</v>
      </c>
      <c r="AE707" s="45"/>
      <c r="AF707" s="76">
        <v>7.0199999999999303</v>
      </c>
      <c r="AG707" s="52">
        <f t="shared" si="69"/>
        <v>-16.180299956639775</v>
      </c>
      <c r="AH707" s="76">
        <f t="shared" si="66"/>
        <v>2.4097389881256568E-2</v>
      </c>
      <c r="AJ707" s="77">
        <v>7.0199999999999303</v>
      </c>
      <c r="AK707" s="52">
        <f t="shared" si="70"/>
        <v>-9.1905999132795557</v>
      </c>
      <c r="AL707" s="77">
        <f t="shared" si="67"/>
        <v>0.12048694940628371</v>
      </c>
    </row>
    <row r="708" spans="4:38" x14ac:dyDescent="0.25">
      <c r="D708" s="5">
        <v>6.9</v>
      </c>
      <c r="E708" s="4"/>
      <c r="X708" s="71">
        <v>7.0299999999999301</v>
      </c>
      <c r="Y708" s="52">
        <f t="shared" si="68"/>
        <v>-1.0599999999999974</v>
      </c>
      <c r="Z708" s="71">
        <f t="shared" si="64"/>
        <v>0.78342964276621219</v>
      </c>
      <c r="AA708" s="45"/>
      <c r="AB708" s="74">
        <v>7.0299999999999301</v>
      </c>
      <c r="AC708" s="75">
        <v>0</v>
      </c>
      <c r="AD708" s="74">
        <f t="shared" si="65"/>
        <v>1</v>
      </c>
      <c r="AE708" s="45"/>
      <c r="AF708" s="76">
        <v>7.0299999999999301</v>
      </c>
      <c r="AG708" s="52">
        <f t="shared" si="69"/>
        <v>-16.190299956639777</v>
      </c>
      <c r="AH708" s="76">
        <f t="shared" si="66"/>
        <v>2.4041967422486613E-2</v>
      </c>
      <c r="AJ708" s="77">
        <v>7.0299999999999301</v>
      </c>
      <c r="AK708" s="52">
        <f t="shared" si="70"/>
        <v>-9.2005999132795555</v>
      </c>
      <c r="AL708" s="77">
        <f t="shared" si="67"/>
        <v>0.12020983711243399</v>
      </c>
    </row>
    <row r="709" spans="4:38" x14ac:dyDescent="0.25">
      <c r="D709" s="2">
        <v>6.91</v>
      </c>
      <c r="E709" s="4"/>
      <c r="X709" s="71">
        <v>7.0399999999999299</v>
      </c>
      <c r="Y709" s="52">
        <f t="shared" si="68"/>
        <v>-1.0633333333333308</v>
      </c>
      <c r="Z709" s="71">
        <f t="shared" si="64"/>
        <v>0.78282856899402342</v>
      </c>
      <c r="AA709" s="45"/>
      <c r="AB709" s="74">
        <v>7.0399999999999299</v>
      </c>
      <c r="AC709" s="75">
        <v>0</v>
      </c>
      <c r="AD709" s="74">
        <f t="shared" si="65"/>
        <v>1</v>
      </c>
      <c r="AE709" s="45"/>
      <c r="AF709" s="76">
        <v>7.0399999999999299</v>
      </c>
      <c r="AG709" s="52">
        <f t="shared" si="69"/>
        <v>-16.200299956639778</v>
      </c>
      <c r="AH709" s="76">
        <f t="shared" si="66"/>
        <v>2.3986672431834635E-2</v>
      </c>
      <c r="AJ709" s="77">
        <v>7.0399999999999299</v>
      </c>
      <c r="AK709" s="52">
        <f t="shared" si="70"/>
        <v>-9.2105999132795553</v>
      </c>
      <c r="AL709" s="77">
        <f t="shared" si="67"/>
        <v>0.11993336215917415</v>
      </c>
    </row>
    <row r="710" spans="4:38" x14ac:dyDescent="0.25">
      <c r="D710" s="5">
        <v>6.92</v>
      </c>
      <c r="E710" s="4"/>
      <c r="X710" s="71">
        <v>7.0499999999999297</v>
      </c>
      <c r="Y710" s="52">
        <f t="shared" si="68"/>
        <v>-1.0666666666666642</v>
      </c>
      <c r="Z710" s="71">
        <f t="shared" ref="Z710:Z773" si="71">POWER(10,Y710/10)</f>
        <v>0.78222795638600295</v>
      </c>
      <c r="AA710" s="45"/>
      <c r="AB710" s="74">
        <v>7.0499999999999297</v>
      </c>
      <c r="AC710" s="75">
        <v>0</v>
      </c>
      <c r="AD710" s="74">
        <f t="shared" ref="AD710:AD773" si="72">POWER(10,AC710/10)</f>
        <v>1</v>
      </c>
      <c r="AE710" s="45"/>
      <c r="AF710" s="76">
        <v>7.0499999999999297</v>
      </c>
      <c r="AG710" s="52">
        <f t="shared" si="69"/>
        <v>-16.21029995663978</v>
      </c>
      <c r="AH710" s="76">
        <f t="shared" ref="AH710:AH773" si="73">POWER(10,AG710/10)</f>
        <v>2.3931504616132089E-2</v>
      </c>
      <c r="AJ710" s="77">
        <v>7.0499999999999297</v>
      </c>
      <c r="AK710" s="52">
        <f t="shared" si="70"/>
        <v>-9.2205999132795551</v>
      </c>
      <c r="AL710" s="77">
        <f t="shared" ref="AL710:AL773" si="74">POWER(10,AK710/10)</f>
        <v>0.11965752308066148</v>
      </c>
    </row>
    <row r="711" spans="4:38" x14ac:dyDescent="0.25">
      <c r="D711" s="2">
        <v>6.93</v>
      </c>
      <c r="E711" s="4"/>
      <c r="X711" s="71">
        <v>7.0599999999999303</v>
      </c>
      <c r="Y711" s="52">
        <f t="shared" si="68"/>
        <v>-1.0699999999999976</v>
      </c>
      <c r="Z711" s="71">
        <f t="shared" si="71"/>
        <v>0.78162780458833003</v>
      </c>
      <c r="AA711" s="45"/>
      <c r="AB711" s="74">
        <v>7.0599999999999303</v>
      </c>
      <c r="AC711" s="75">
        <v>0</v>
      </c>
      <c r="AD711" s="74">
        <f t="shared" si="72"/>
        <v>1</v>
      </c>
      <c r="AE711" s="45"/>
      <c r="AF711" s="76">
        <v>7.0599999999999303</v>
      </c>
      <c r="AG711" s="52">
        <f t="shared" si="69"/>
        <v>-16.220299956639781</v>
      </c>
      <c r="AH711" s="76">
        <f t="shared" si="73"/>
        <v>2.3876463682884708E-2</v>
      </c>
      <c r="AJ711" s="77">
        <v>7.0599999999999303</v>
      </c>
      <c r="AK711" s="52">
        <f t="shared" si="70"/>
        <v>-9.2305999132795549</v>
      </c>
      <c r="AL711" s="77">
        <f t="shared" si="74"/>
        <v>0.11938231841442462</v>
      </c>
    </row>
    <row r="712" spans="4:38" x14ac:dyDescent="0.25">
      <c r="D712" s="5">
        <v>6.94</v>
      </c>
      <c r="E712" s="4"/>
      <c r="X712" s="71">
        <v>7.0699999999999301</v>
      </c>
      <c r="Y712" s="52">
        <f t="shared" ref="Y712:Y775" si="75">Y711-$Z$1</f>
        <v>-1.073333333333331</v>
      </c>
      <c r="Z712" s="71">
        <f t="shared" si="71"/>
        <v>0.78102811324745525</v>
      </c>
      <c r="AA712" s="45"/>
      <c r="AB712" s="74">
        <v>7.0699999999999301</v>
      </c>
      <c r="AC712" s="75">
        <v>0</v>
      </c>
      <c r="AD712" s="74">
        <f t="shared" si="72"/>
        <v>1</v>
      </c>
      <c r="AE712" s="45"/>
      <c r="AF712" s="76">
        <v>7.0699999999999301</v>
      </c>
      <c r="AG712" s="52">
        <f t="shared" ref="AG712:AG775" si="76">AG711-$AH$1</f>
        <v>-16.230299956639783</v>
      </c>
      <c r="AH712" s="76">
        <f t="shared" si="73"/>
        <v>2.3821549340270944E-2</v>
      </c>
      <c r="AJ712" s="77">
        <v>7.0699999999999301</v>
      </c>
      <c r="AK712" s="52">
        <f t="shared" ref="AK712:AK775" si="77">AK711-$AL$1</f>
        <v>-9.2405999132795547</v>
      </c>
      <c r="AL712" s="77">
        <f t="shared" si="74"/>
        <v>0.11910774670135578</v>
      </c>
    </row>
    <row r="713" spans="4:38" x14ac:dyDescent="0.25">
      <c r="D713" s="2">
        <v>6.95</v>
      </c>
      <c r="E713" s="4"/>
      <c r="X713" s="71">
        <v>7.0799999999999299</v>
      </c>
      <c r="Y713" s="52">
        <f t="shared" si="75"/>
        <v>-1.0766666666666644</v>
      </c>
      <c r="Z713" s="71">
        <f t="shared" si="71"/>
        <v>0.78042888201010063</v>
      </c>
      <c r="AA713" s="45"/>
      <c r="AB713" s="74">
        <v>7.0799999999999299</v>
      </c>
      <c r="AC713" s="75">
        <v>0</v>
      </c>
      <c r="AD713" s="74">
        <f t="shared" si="72"/>
        <v>1</v>
      </c>
      <c r="AE713" s="45"/>
      <c r="AF713" s="76">
        <v>7.0799999999999299</v>
      </c>
      <c r="AG713" s="52">
        <f t="shared" si="76"/>
        <v>-16.240299956639785</v>
      </c>
      <c r="AH713" s="76">
        <f t="shared" si="73"/>
        <v>2.3766761297140396E-2</v>
      </c>
      <c r="AJ713" s="77">
        <v>7.0799999999999299</v>
      </c>
      <c r="AK713" s="52">
        <f t="shared" si="77"/>
        <v>-9.2505999132795544</v>
      </c>
      <c r="AL713" s="77">
        <f t="shared" si="74"/>
        <v>0.11883380648570321</v>
      </c>
    </row>
    <row r="714" spans="4:38" x14ac:dyDescent="0.25">
      <c r="D714" s="5">
        <v>6.96</v>
      </c>
      <c r="E714" s="4"/>
      <c r="X714" s="71">
        <v>7.0899999999999297</v>
      </c>
      <c r="Y714" s="52">
        <f t="shared" si="75"/>
        <v>-1.0799999999999979</v>
      </c>
      <c r="Z714" s="71">
        <f t="shared" si="71"/>
        <v>0.77983011052325901</v>
      </c>
      <c r="AA714" s="45"/>
      <c r="AB714" s="74">
        <v>7.0899999999999297</v>
      </c>
      <c r="AC714" s="75">
        <v>0</v>
      </c>
      <c r="AD714" s="74">
        <f t="shared" si="72"/>
        <v>1</v>
      </c>
      <c r="AE714" s="45"/>
      <c r="AF714" s="76">
        <v>7.0899999999999297</v>
      </c>
      <c r="AG714" s="52">
        <f t="shared" si="76"/>
        <v>-16.250299956639786</v>
      </c>
      <c r="AH714" s="76">
        <f t="shared" si="73"/>
        <v>2.3712099263012355E-2</v>
      </c>
      <c r="AJ714" s="77">
        <v>7.0899999999999297</v>
      </c>
      <c r="AK714" s="52">
        <f t="shared" si="77"/>
        <v>-9.2605999132795542</v>
      </c>
      <c r="AL714" s="77">
        <f t="shared" si="74"/>
        <v>0.11856049631506302</v>
      </c>
    </row>
    <row r="715" spans="4:38" x14ac:dyDescent="0.25">
      <c r="D715" s="2">
        <v>6.97</v>
      </c>
      <c r="E715" s="4"/>
      <c r="X715" s="71">
        <v>7.0999999999999304</v>
      </c>
      <c r="Y715" s="52">
        <f t="shared" si="75"/>
        <v>-1.0833333333333313</v>
      </c>
      <c r="Z715" s="71">
        <f t="shared" si="71"/>
        <v>0.77923179843419443</v>
      </c>
      <c r="AA715" s="45"/>
      <c r="AB715" s="74">
        <v>7.0999999999999304</v>
      </c>
      <c r="AC715" s="75">
        <v>0</v>
      </c>
      <c r="AD715" s="74">
        <f t="shared" si="72"/>
        <v>1</v>
      </c>
      <c r="AE715" s="45"/>
      <c r="AF715" s="76">
        <v>7.0999999999999304</v>
      </c>
      <c r="AG715" s="52">
        <f t="shared" si="76"/>
        <v>-16.260299956639788</v>
      </c>
      <c r="AH715" s="76">
        <f t="shared" si="73"/>
        <v>2.3657562948074144E-2</v>
      </c>
      <c r="AJ715" s="77">
        <v>7.0999999999999304</v>
      </c>
      <c r="AK715" s="52">
        <f t="shared" si="77"/>
        <v>-9.270599913279554</v>
      </c>
      <c r="AL715" s="77">
        <f t="shared" si="74"/>
        <v>0.11828781474037198</v>
      </c>
    </row>
    <row r="716" spans="4:38" x14ac:dyDescent="0.25">
      <c r="D716" s="5">
        <v>6.98</v>
      </c>
      <c r="E716" s="4"/>
      <c r="X716" s="71">
        <v>7.1099999999999302</v>
      </c>
      <c r="Y716" s="52">
        <f t="shared" si="75"/>
        <v>-1.0866666666666647</v>
      </c>
      <c r="Z716" s="71">
        <f t="shared" si="71"/>
        <v>0.77863394539044128</v>
      </c>
      <c r="AA716" s="45"/>
      <c r="AB716" s="74">
        <v>7.1099999999999302</v>
      </c>
      <c r="AC716" s="75">
        <v>0</v>
      </c>
      <c r="AD716" s="74">
        <f t="shared" si="72"/>
        <v>1</v>
      </c>
      <c r="AE716" s="45"/>
      <c r="AF716" s="76">
        <v>7.1099999999999302</v>
      </c>
      <c r="AG716" s="52">
        <f t="shared" si="76"/>
        <v>-16.270299956639789</v>
      </c>
      <c r="AH716" s="76">
        <f t="shared" si="73"/>
        <v>2.3603152063179641E-2</v>
      </c>
      <c r="AJ716" s="77">
        <v>7.1099999999999302</v>
      </c>
      <c r="AK716" s="52">
        <f t="shared" si="77"/>
        <v>-9.2805999132795538</v>
      </c>
      <c r="AL716" s="77">
        <f t="shared" si="74"/>
        <v>0.11801576031589951</v>
      </c>
    </row>
    <row r="717" spans="4:38" x14ac:dyDescent="0.25">
      <c r="D717" s="2">
        <v>6.99</v>
      </c>
      <c r="E717" s="4"/>
      <c r="X717" s="71">
        <v>7.1199999999999299</v>
      </c>
      <c r="Y717" s="52">
        <f t="shared" si="75"/>
        <v>-1.0899999999999981</v>
      </c>
      <c r="Z717" s="71">
        <f t="shared" si="71"/>
        <v>0.77803655103980429</v>
      </c>
      <c r="AA717" s="45"/>
      <c r="AB717" s="74">
        <v>7.1199999999999299</v>
      </c>
      <c r="AC717" s="75">
        <v>0</v>
      </c>
      <c r="AD717" s="74">
        <f t="shared" si="72"/>
        <v>1</v>
      </c>
      <c r="AE717" s="45"/>
      <c r="AF717" s="76">
        <v>7.1199999999999299</v>
      </c>
      <c r="AG717" s="52">
        <f t="shared" si="76"/>
        <v>-16.280299956639791</v>
      </c>
      <c r="AH717" s="76">
        <f t="shared" si="73"/>
        <v>2.3548866319847751E-2</v>
      </c>
      <c r="AJ717" s="77">
        <v>7.1199999999999299</v>
      </c>
      <c r="AK717" s="52">
        <f t="shared" si="77"/>
        <v>-9.2905999132795536</v>
      </c>
      <c r="AL717" s="77">
        <f t="shared" si="74"/>
        <v>0.11774433159924014</v>
      </c>
    </row>
    <row r="718" spans="4:38" x14ac:dyDescent="0.25">
      <c r="D718" s="5">
        <v>7</v>
      </c>
      <c r="E718" s="4"/>
      <c r="X718" s="71">
        <v>7.1299999999999297</v>
      </c>
      <c r="Y718" s="52">
        <f t="shared" si="75"/>
        <v>-1.0933333333333315</v>
      </c>
      <c r="Z718" s="71">
        <f t="shared" si="71"/>
        <v>0.77743961503035885</v>
      </c>
      <c r="AA718" s="45"/>
      <c r="AB718" s="74">
        <v>7.1299999999999297</v>
      </c>
      <c r="AC718" s="75">
        <v>0</v>
      </c>
      <c r="AD718" s="74">
        <f t="shared" si="72"/>
        <v>1</v>
      </c>
      <c r="AE718" s="45"/>
      <c r="AF718" s="76">
        <v>7.1299999999999297</v>
      </c>
      <c r="AG718" s="52">
        <f t="shared" si="76"/>
        <v>-16.290299956639792</v>
      </c>
      <c r="AH718" s="76">
        <f t="shared" si="73"/>
        <v>2.3494705430260859E-2</v>
      </c>
      <c r="AJ718" s="77">
        <v>7.1299999999999297</v>
      </c>
      <c r="AK718" s="52">
        <f t="shared" si="77"/>
        <v>-9.3005999132795534</v>
      </c>
      <c r="AL718" s="77">
        <f t="shared" si="74"/>
        <v>0.11747352715130573</v>
      </c>
    </row>
    <row r="719" spans="4:38" x14ac:dyDescent="0.25">
      <c r="D719" s="2">
        <v>7.01</v>
      </c>
      <c r="E719" s="4"/>
      <c r="X719" s="71">
        <v>7.1399999999999304</v>
      </c>
      <c r="Y719" s="52">
        <f t="shared" si="75"/>
        <v>-1.0966666666666649</v>
      </c>
      <c r="Z719" s="71">
        <f t="shared" si="71"/>
        <v>0.77684313701044971</v>
      </c>
      <c r="AA719" s="45"/>
      <c r="AB719" s="74">
        <v>7.1399999999999304</v>
      </c>
      <c r="AC719" s="75">
        <v>0</v>
      </c>
      <c r="AD719" s="74">
        <f t="shared" si="72"/>
        <v>1</v>
      </c>
      <c r="AE719" s="45"/>
      <c r="AF719" s="76">
        <v>7.1399999999999304</v>
      </c>
      <c r="AG719" s="52">
        <f t="shared" si="76"/>
        <v>-16.300299956639794</v>
      </c>
      <c r="AH719" s="76">
        <f t="shared" si="73"/>
        <v>2.3440669107263345E-2</v>
      </c>
      <c r="AJ719" s="77">
        <v>7.1399999999999304</v>
      </c>
      <c r="AK719" s="52">
        <f t="shared" si="77"/>
        <v>-9.3105999132795532</v>
      </c>
      <c r="AL719" s="77">
        <f t="shared" si="74"/>
        <v>0.1172033455363182</v>
      </c>
    </row>
    <row r="720" spans="4:38" x14ac:dyDescent="0.25">
      <c r="D720" s="5">
        <v>7.02</v>
      </c>
      <c r="E720" s="4"/>
      <c r="X720" s="71">
        <v>7.1499999999999302</v>
      </c>
      <c r="Y720" s="52">
        <f t="shared" si="75"/>
        <v>-1.0999999999999983</v>
      </c>
      <c r="Z720" s="71">
        <f t="shared" si="71"/>
        <v>0.77624711662869206</v>
      </c>
      <c r="AA720" s="45"/>
      <c r="AB720" s="74">
        <v>7.1499999999999302</v>
      </c>
      <c r="AC720" s="75">
        <v>0</v>
      </c>
      <c r="AD720" s="74">
        <f t="shared" si="72"/>
        <v>1</v>
      </c>
      <c r="AE720" s="45"/>
      <c r="AF720" s="76">
        <v>7.1499999999999302</v>
      </c>
      <c r="AG720" s="52">
        <f t="shared" si="76"/>
        <v>-16.310299956639795</v>
      </c>
      <c r="AH720" s="76">
        <f t="shared" si="73"/>
        <v>2.3386757064359987E-2</v>
      </c>
      <c r="AJ720" s="77">
        <v>7.1499999999999302</v>
      </c>
      <c r="AK720" s="52">
        <f t="shared" si="77"/>
        <v>-9.320599913279553</v>
      </c>
      <c r="AL720" s="77">
        <f t="shared" si="74"/>
        <v>0.11693378532180146</v>
      </c>
    </row>
    <row r="721" spans="4:38" x14ac:dyDescent="0.25">
      <c r="D721" s="2">
        <v>7.03</v>
      </c>
      <c r="E721" s="4"/>
      <c r="X721" s="71">
        <v>7.15999999999993</v>
      </c>
      <c r="Y721" s="52">
        <f t="shared" si="75"/>
        <v>-1.1033333333333317</v>
      </c>
      <c r="Z721" s="71">
        <f t="shared" si="71"/>
        <v>0.77565155353397019</v>
      </c>
      <c r="AA721" s="45"/>
      <c r="AB721" s="74">
        <v>7.15999999999993</v>
      </c>
      <c r="AC721" s="75">
        <v>0</v>
      </c>
      <c r="AD721" s="74">
        <f t="shared" si="72"/>
        <v>1</v>
      </c>
      <c r="AE721" s="45"/>
      <c r="AF721" s="76">
        <v>7.15999999999993</v>
      </c>
      <c r="AG721" s="52">
        <f t="shared" si="76"/>
        <v>-16.320299956639797</v>
      </c>
      <c r="AH721" s="76">
        <f t="shared" si="73"/>
        <v>2.3332969015714501E-2</v>
      </c>
      <c r="AJ721" s="77">
        <v>7.15999999999993</v>
      </c>
      <c r="AK721" s="52">
        <f t="shared" si="77"/>
        <v>-9.3305999132795527</v>
      </c>
      <c r="AL721" s="77">
        <f t="shared" si="74"/>
        <v>0.11666484507857403</v>
      </c>
    </row>
    <row r="722" spans="4:38" x14ac:dyDescent="0.25">
      <c r="D722" s="5">
        <v>7.04</v>
      </c>
      <c r="E722" s="4"/>
      <c r="X722" s="71">
        <v>7.1699999999999298</v>
      </c>
      <c r="Y722" s="52">
        <f t="shared" si="75"/>
        <v>-1.1066666666666651</v>
      </c>
      <c r="Z722" s="71">
        <f t="shared" si="71"/>
        <v>0.77505644737543822</v>
      </c>
      <c r="AA722" s="45"/>
      <c r="AB722" s="74">
        <v>7.1699999999999298</v>
      </c>
      <c r="AC722" s="75">
        <v>0</v>
      </c>
      <c r="AD722" s="74">
        <f t="shared" si="72"/>
        <v>1</v>
      </c>
      <c r="AE722" s="45"/>
      <c r="AF722" s="76">
        <v>7.1699999999999298</v>
      </c>
      <c r="AG722" s="52">
        <f t="shared" si="76"/>
        <v>-16.330299956639799</v>
      </c>
      <c r="AH722" s="76">
        <f t="shared" si="73"/>
        <v>2.327930467614801E-2</v>
      </c>
      <c r="AJ722" s="77">
        <v>7.1699999999999298</v>
      </c>
      <c r="AK722" s="52">
        <f t="shared" si="77"/>
        <v>-9.3405999132795525</v>
      </c>
      <c r="AL722" s="77">
        <f t="shared" si="74"/>
        <v>0.11639652338074162</v>
      </c>
    </row>
    <row r="723" spans="4:38" x14ac:dyDescent="0.25">
      <c r="D723" s="2">
        <v>7.05</v>
      </c>
      <c r="E723" s="4"/>
      <c r="X723" s="71">
        <v>7.1799999999999304</v>
      </c>
      <c r="Y723" s="52">
        <f t="shared" si="75"/>
        <v>-1.1099999999999985</v>
      </c>
      <c r="Z723" s="71">
        <f t="shared" si="71"/>
        <v>0.774461797802519</v>
      </c>
      <c r="AA723" s="45"/>
      <c r="AB723" s="74">
        <v>7.1799999999999304</v>
      </c>
      <c r="AC723" s="75">
        <v>0</v>
      </c>
      <c r="AD723" s="74">
        <f t="shared" si="72"/>
        <v>1</v>
      </c>
      <c r="AE723" s="45"/>
      <c r="AF723" s="76">
        <v>7.1799999999999304</v>
      </c>
      <c r="AG723" s="52">
        <f t="shared" si="76"/>
        <v>-16.3402999566398</v>
      </c>
      <c r="AH723" s="76">
        <f t="shared" si="73"/>
        <v>2.3225763761137521E-2</v>
      </c>
      <c r="AJ723" s="77">
        <v>7.1799999999999304</v>
      </c>
      <c r="AK723" s="52">
        <f t="shared" si="77"/>
        <v>-9.3505999132795523</v>
      </c>
      <c r="AL723" s="77">
        <f t="shared" si="74"/>
        <v>0.11612881880568927</v>
      </c>
    </row>
    <row r="724" spans="4:38" x14ac:dyDescent="0.25">
      <c r="D724" s="5">
        <v>7.06</v>
      </c>
      <c r="E724" s="4"/>
      <c r="X724" s="71">
        <v>7.1899999999999302</v>
      </c>
      <c r="Y724" s="52">
        <f t="shared" si="75"/>
        <v>-1.113333333333332</v>
      </c>
      <c r="Z724" s="71">
        <f t="shared" si="71"/>
        <v>0.77386760446490466</v>
      </c>
      <c r="AA724" s="45"/>
      <c r="AB724" s="74">
        <v>7.1899999999999302</v>
      </c>
      <c r="AC724" s="75">
        <v>0</v>
      </c>
      <c r="AD724" s="74">
        <f t="shared" si="72"/>
        <v>1</v>
      </c>
      <c r="AE724" s="45"/>
      <c r="AF724" s="76">
        <v>7.1899999999999302</v>
      </c>
      <c r="AG724" s="52">
        <f t="shared" si="76"/>
        <v>-16.350299956639802</v>
      </c>
      <c r="AH724" s="76">
        <f t="shared" si="73"/>
        <v>2.3172345986814443E-2</v>
      </c>
      <c r="AJ724" s="77">
        <v>7.1899999999999302</v>
      </c>
      <c r="AK724" s="52">
        <f t="shared" si="77"/>
        <v>-9.3605999132795521</v>
      </c>
      <c r="AL724" s="77">
        <f t="shared" si="74"/>
        <v>0.11586172993407388</v>
      </c>
    </row>
    <row r="725" spans="4:38" x14ac:dyDescent="0.25">
      <c r="D725" s="2">
        <v>7.07</v>
      </c>
      <c r="E725" s="4"/>
      <c r="X725" s="71">
        <v>7.19999999999993</v>
      </c>
      <c r="Y725" s="52">
        <f t="shared" si="75"/>
        <v>-1.1166666666666654</v>
      </c>
      <c r="Z725" s="71">
        <f t="shared" si="71"/>
        <v>0.77327386701255607</v>
      </c>
      <c r="AA725" s="45"/>
      <c r="AB725" s="74">
        <v>7.19999999999993</v>
      </c>
      <c r="AC725" s="75">
        <v>0</v>
      </c>
      <c r="AD725" s="74">
        <f t="shared" si="72"/>
        <v>1</v>
      </c>
      <c r="AE725" s="45"/>
      <c r="AF725" s="76">
        <v>7.19999999999993</v>
      </c>
      <c r="AG725" s="52">
        <f t="shared" si="76"/>
        <v>-16.360299956639803</v>
      </c>
      <c r="AH725" s="76">
        <f t="shared" si="73"/>
        <v>2.3119051069963051E-2</v>
      </c>
      <c r="AJ725" s="77">
        <v>7.19999999999993</v>
      </c>
      <c r="AK725" s="52">
        <f t="shared" si="77"/>
        <v>-9.3705999132795519</v>
      </c>
      <c r="AL725" s="77">
        <f t="shared" si="74"/>
        <v>0.11559525534981697</v>
      </c>
    </row>
    <row r="726" spans="4:38" x14ac:dyDescent="0.25">
      <c r="D726" s="5">
        <v>7.08</v>
      </c>
      <c r="E726" s="4"/>
      <c r="X726" s="71">
        <v>7.2099999999999298</v>
      </c>
      <c r="Y726" s="52">
        <f t="shared" si="75"/>
        <v>-1.1199999999999988</v>
      </c>
      <c r="Z726" s="71">
        <f t="shared" si="71"/>
        <v>0.77268058509570259</v>
      </c>
      <c r="AA726" s="45"/>
      <c r="AB726" s="74">
        <v>7.2099999999999298</v>
      </c>
      <c r="AC726" s="75">
        <v>0</v>
      </c>
      <c r="AD726" s="74">
        <f t="shared" si="72"/>
        <v>1</v>
      </c>
      <c r="AE726" s="45"/>
      <c r="AF726" s="76">
        <v>7.2099999999999298</v>
      </c>
      <c r="AG726" s="52">
        <f t="shared" si="76"/>
        <v>-16.370299956639805</v>
      </c>
      <c r="AH726" s="76">
        <f t="shared" si="73"/>
        <v>2.3065878728019001E-2</v>
      </c>
      <c r="AJ726" s="77">
        <v>7.2099999999999298</v>
      </c>
      <c r="AK726" s="52">
        <f t="shared" si="77"/>
        <v>-9.3805999132795517</v>
      </c>
      <c r="AL726" s="77">
        <f t="shared" si="74"/>
        <v>0.11532939364009676</v>
      </c>
    </row>
    <row r="727" spans="4:38" x14ac:dyDescent="0.25">
      <c r="D727" s="2">
        <v>7.09</v>
      </c>
      <c r="E727" s="4"/>
      <c r="X727" s="71">
        <v>7.2199999999999296</v>
      </c>
      <c r="Y727" s="52">
        <f t="shared" si="75"/>
        <v>-1.1233333333333322</v>
      </c>
      <c r="Z727" s="71">
        <f t="shared" si="71"/>
        <v>0.77208775836484178</v>
      </c>
      <c r="AA727" s="45"/>
      <c r="AB727" s="74">
        <v>7.2199999999999296</v>
      </c>
      <c r="AC727" s="75">
        <v>0</v>
      </c>
      <c r="AD727" s="74">
        <f t="shared" si="72"/>
        <v>1</v>
      </c>
      <c r="AE727" s="45"/>
      <c r="AF727" s="76">
        <v>7.2199999999999296</v>
      </c>
      <c r="AG727" s="52">
        <f t="shared" si="76"/>
        <v>-16.380299956639806</v>
      </c>
      <c r="AH727" s="76">
        <f t="shared" si="73"/>
        <v>2.3012828679067825E-2</v>
      </c>
      <c r="AJ727" s="77">
        <v>7.2199999999999296</v>
      </c>
      <c r="AK727" s="52">
        <f t="shared" si="77"/>
        <v>-9.3905999132795515</v>
      </c>
      <c r="AL727" s="77">
        <f t="shared" si="74"/>
        <v>0.11506414339534088</v>
      </c>
    </row>
    <row r="728" spans="4:38" x14ac:dyDescent="0.25">
      <c r="D728" s="5">
        <v>7.1</v>
      </c>
      <c r="E728" s="4"/>
      <c r="X728" s="71">
        <v>7.2299999999999303</v>
      </c>
      <c r="Y728" s="52">
        <f t="shared" si="75"/>
        <v>-1.1266666666666656</v>
      </c>
      <c r="Z728" s="71">
        <f t="shared" si="71"/>
        <v>0.77149538647073979</v>
      </c>
      <c r="AA728" s="45"/>
      <c r="AB728" s="74">
        <v>7.2299999999999303</v>
      </c>
      <c r="AC728" s="75">
        <v>0</v>
      </c>
      <c r="AD728" s="74">
        <f t="shared" si="72"/>
        <v>1</v>
      </c>
      <c r="AE728" s="45"/>
      <c r="AF728" s="76">
        <v>7.2299999999999303</v>
      </c>
      <c r="AG728" s="52">
        <f t="shared" si="76"/>
        <v>-16.390299956639808</v>
      </c>
      <c r="AH728" s="76">
        <f t="shared" si="73"/>
        <v>2.2959900641843438E-2</v>
      </c>
      <c r="AJ728" s="77">
        <v>7.2299999999999303</v>
      </c>
      <c r="AK728" s="52">
        <f t="shared" si="77"/>
        <v>-9.4005999132795512</v>
      </c>
      <c r="AL728" s="77">
        <f t="shared" si="74"/>
        <v>0.11479950320921904</v>
      </c>
    </row>
    <row r="729" spans="4:38" x14ac:dyDescent="0.25">
      <c r="D729" s="2">
        <v>7.11</v>
      </c>
      <c r="E729" s="4"/>
      <c r="X729" s="71">
        <v>7.23999999999993</v>
      </c>
      <c r="Y729" s="52">
        <f t="shared" si="75"/>
        <v>-1.129999999999999</v>
      </c>
      <c r="Z729" s="71">
        <f t="shared" si="71"/>
        <v>0.77090346906443008</v>
      </c>
      <c r="AA729" s="45"/>
      <c r="AB729" s="74">
        <v>7.23999999999993</v>
      </c>
      <c r="AC729" s="75">
        <v>0</v>
      </c>
      <c r="AD729" s="74">
        <f t="shared" si="72"/>
        <v>1</v>
      </c>
      <c r="AE729" s="45"/>
      <c r="AF729" s="76">
        <v>7.23999999999993</v>
      </c>
      <c r="AG729" s="52">
        <f t="shared" si="76"/>
        <v>-16.40029995663981</v>
      </c>
      <c r="AH729" s="76">
        <f t="shared" si="73"/>
        <v>2.2907094335726675E-2</v>
      </c>
      <c r="AJ729" s="77">
        <v>7.23999999999993</v>
      </c>
      <c r="AK729" s="52">
        <f t="shared" si="77"/>
        <v>-9.410599913279551</v>
      </c>
      <c r="AL729" s="77">
        <f t="shared" si="74"/>
        <v>0.11453547167863527</v>
      </c>
    </row>
    <row r="730" spans="4:38" x14ac:dyDescent="0.25">
      <c r="D730" s="5">
        <v>7.12</v>
      </c>
      <c r="E730" s="4"/>
      <c r="X730" s="71">
        <v>7.2499999999999298</v>
      </c>
      <c r="Y730" s="52">
        <f t="shared" si="75"/>
        <v>-1.1333333333333324</v>
      </c>
      <c r="Z730" s="71">
        <f t="shared" si="71"/>
        <v>0.77031200579721471</v>
      </c>
      <c r="AA730" s="45"/>
      <c r="AB730" s="74">
        <v>7.2499999999999298</v>
      </c>
      <c r="AC730" s="75">
        <v>0</v>
      </c>
      <c r="AD730" s="74">
        <f t="shared" si="72"/>
        <v>1</v>
      </c>
      <c r="AE730" s="45"/>
      <c r="AF730" s="76">
        <v>7.2499999999999298</v>
      </c>
      <c r="AG730" s="52">
        <f t="shared" si="76"/>
        <v>-16.410299956639811</v>
      </c>
      <c r="AH730" s="76">
        <f t="shared" si="73"/>
        <v>2.2854409480743746E-2</v>
      </c>
      <c r="AJ730" s="77">
        <v>7.2499999999999298</v>
      </c>
      <c r="AK730" s="52">
        <f t="shared" si="77"/>
        <v>-9.4205999132795508</v>
      </c>
      <c r="AL730" s="77">
        <f t="shared" si="74"/>
        <v>0.11427204740372068</v>
      </c>
    </row>
    <row r="731" spans="4:38" x14ac:dyDescent="0.25">
      <c r="D731" s="2">
        <v>7.13</v>
      </c>
      <c r="E731" s="4"/>
      <c r="X731" s="71">
        <v>7.2599999999999296</v>
      </c>
      <c r="Y731" s="52">
        <f t="shared" si="75"/>
        <v>-1.1366666666666658</v>
      </c>
      <c r="Z731" s="71">
        <f t="shared" si="71"/>
        <v>0.76972099632066238</v>
      </c>
      <c r="AA731" s="45"/>
      <c r="AB731" s="74">
        <v>7.2599999999999296</v>
      </c>
      <c r="AC731" s="75">
        <v>0</v>
      </c>
      <c r="AD731" s="74">
        <f t="shared" si="72"/>
        <v>1</v>
      </c>
      <c r="AE731" s="45"/>
      <c r="AF731" s="76">
        <v>7.2599999999999296</v>
      </c>
      <c r="AG731" s="52">
        <f t="shared" si="76"/>
        <v>-16.420299956639813</v>
      </c>
      <c r="AH731" s="76">
        <f t="shared" si="73"/>
        <v>2.28018457975648E-2</v>
      </c>
      <c r="AJ731" s="77">
        <v>7.2599999999999296</v>
      </c>
      <c r="AK731" s="52">
        <f t="shared" si="77"/>
        <v>-9.4305999132795506</v>
      </c>
      <c r="AL731" s="77">
        <f t="shared" si="74"/>
        <v>0.11400922898782592</v>
      </c>
    </row>
    <row r="732" spans="4:38" x14ac:dyDescent="0.25">
      <c r="D732" s="5">
        <v>7.14</v>
      </c>
      <c r="E732" s="4"/>
      <c r="X732" s="71">
        <v>7.2699999999999303</v>
      </c>
      <c r="Y732" s="52">
        <f t="shared" si="75"/>
        <v>-1.1399999999999992</v>
      </c>
      <c r="Z732" s="71">
        <f t="shared" si="71"/>
        <v>0.76913044028660982</v>
      </c>
      <c r="AA732" s="45"/>
      <c r="AB732" s="74">
        <v>7.2699999999999303</v>
      </c>
      <c r="AC732" s="75">
        <v>0</v>
      </c>
      <c r="AD732" s="74">
        <f t="shared" si="72"/>
        <v>1</v>
      </c>
      <c r="AE732" s="45"/>
      <c r="AF732" s="76">
        <v>7.2699999999999303</v>
      </c>
      <c r="AG732" s="52">
        <f t="shared" si="76"/>
        <v>-16.430299956639814</v>
      </c>
      <c r="AH732" s="76">
        <f t="shared" si="73"/>
        <v>2.2749403007502413E-2</v>
      </c>
      <c r="AJ732" s="77">
        <v>7.2699999999999303</v>
      </c>
      <c r="AK732" s="52">
        <f t="shared" si="77"/>
        <v>-9.4405999132795504</v>
      </c>
      <c r="AL732" s="77">
        <f t="shared" si="74"/>
        <v>0.11374701503751404</v>
      </c>
    </row>
    <row r="733" spans="4:38" x14ac:dyDescent="0.25">
      <c r="D733" s="2">
        <v>7.15</v>
      </c>
      <c r="E733" s="4"/>
      <c r="X733" s="71">
        <v>7.2799999999999301</v>
      </c>
      <c r="Y733" s="52">
        <f t="shared" si="75"/>
        <v>-1.1433333333333326</v>
      </c>
      <c r="Z733" s="71">
        <f t="shared" si="71"/>
        <v>0.76854033734716021</v>
      </c>
      <c r="AA733" s="45"/>
      <c r="AB733" s="74">
        <v>7.2799999999999301</v>
      </c>
      <c r="AC733" s="75">
        <v>0</v>
      </c>
      <c r="AD733" s="74">
        <f t="shared" si="72"/>
        <v>1</v>
      </c>
      <c r="AE733" s="45"/>
      <c r="AF733" s="76">
        <v>7.2799999999999301</v>
      </c>
      <c r="AG733" s="52">
        <f t="shared" si="76"/>
        <v>-16.440299956639816</v>
      </c>
      <c r="AH733" s="76">
        <f t="shared" si="73"/>
        <v>2.2697080832510128E-2</v>
      </c>
      <c r="AJ733" s="77">
        <v>7.2799999999999301</v>
      </c>
      <c r="AK733" s="52">
        <f t="shared" si="77"/>
        <v>-9.4505999132795502</v>
      </c>
      <c r="AL733" s="77">
        <f t="shared" si="74"/>
        <v>0.11348540416255268</v>
      </c>
    </row>
    <row r="734" spans="4:38" x14ac:dyDescent="0.25">
      <c r="D734" s="5">
        <v>7.16</v>
      </c>
      <c r="E734" s="4"/>
      <c r="X734" s="71">
        <v>7.2899999999999299</v>
      </c>
      <c r="Y734" s="52">
        <f t="shared" si="75"/>
        <v>-1.1466666666666661</v>
      </c>
      <c r="Z734" s="71">
        <f t="shared" si="71"/>
        <v>0.76795068715468418</v>
      </c>
      <c r="AA734" s="45"/>
      <c r="AB734" s="74">
        <v>7.2899999999999299</v>
      </c>
      <c r="AC734" s="75">
        <v>0</v>
      </c>
      <c r="AD734" s="74">
        <f t="shared" si="72"/>
        <v>1</v>
      </c>
      <c r="AE734" s="45"/>
      <c r="AF734" s="76">
        <v>7.2899999999999299</v>
      </c>
      <c r="AG734" s="52">
        <f t="shared" si="76"/>
        <v>-16.450299956639817</v>
      </c>
      <c r="AH734" s="76">
        <f t="shared" si="73"/>
        <v>2.2644878995181E-2</v>
      </c>
      <c r="AJ734" s="77">
        <v>7.2899999999999299</v>
      </c>
      <c r="AK734" s="52">
        <f t="shared" si="77"/>
        <v>-9.46059991327955</v>
      </c>
      <c r="AL734" s="77">
        <f t="shared" si="74"/>
        <v>0.11322439497590708</v>
      </c>
    </row>
    <row r="735" spans="4:38" x14ac:dyDescent="0.25">
      <c r="D735" s="2">
        <v>7.17</v>
      </c>
      <c r="E735" s="4"/>
      <c r="X735" s="71">
        <v>7.2999999999999297</v>
      </c>
      <c r="Y735" s="52">
        <f t="shared" si="75"/>
        <v>-1.1499999999999995</v>
      </c>
      <c r="Z735" s="71">
        <f t="shared" si="71"/>
        <v>0.76736148936181903</v>
      </c>
      <c r="AA735" s="45"/>
      <c r="AB735" s="74">
        <v>7.2999999999999297</v>
      </c>
      <c r="AC735" s="75">
        <v>0</v>
      </c>
      <c r="AD735" s="74">
        <f t="shared" si="72"/>
        <v>1</v>
      </c>
      <c r="AE735" s="45"/>
      <c r="AF735" s="76">
        <v>7.2999999999999297</v>
      </c>
      <c r="AG735" s="52">
        <f t="shared" si="76"/>
        <v>-16.460299956639819</v>
      </c>
      <c r="AH735" s="76">
        <f t="shared" si="73"/>
        <v>2.2592797218746075E-2</v>
      </c>
      <c r="AJ735" s="77">
        <v>7.2999999999999297</v>
      </c>
      <c r="AK735" s="52">
        <f t="shared" si="77"/>
        <v>-9.4705999132795498</v>
      </c>
      <c r="AL735" s="77">
        <f t="shared" si="74"/>
        <v>0.1129639860937325</v>
      </c>
    </row>
    <row r="736" spans="4:38" x14ac:dyDescent="0.25">
      <c r="D736" s="5">
        <v>7.18</v>
      </c>
      <c r="E736" s="4"/>
      <c r="X736" s="71">
        <v>7.3099999999999303</v>
      </c>
      <c r="Y736" s="52">
        <f t="shared" si="75"/>
        <v>-1.1533333333333329</v>
      </c>
      <c r="Z736" s="71">
        <f t="shared" si="71"/>
        <v>0.76677274362146841</v>
      </c>
      <c r="AA736" s="45"/>
      <c r="AB736" s="74">
        <v>7.3099999999999303</v>
      </c>
      <c r="AC736" s="75">
        <v>0</v>
      </c>
      <c r="AD736" s="74">
        <f t="shared" si="72"/>
        <v>1</v>
      </c>
      <c r="AE736" s="45"/>
      <c r="AF736" s="76">
        <v>7.3099999999999303</v>
      </c>
      <c r="AG736" s="52">
        <f t="shared" si="76"/>
        <v>-16.47029995663982</v>
      </c>
      <c r="AH736" s="76">
        <f t="shared" si="73"/>
        <v>2.254083522707296E-2</v>
      </c>
      <c r="AJ736" s="77">
        <v>7.3099999999999303</v>
      </c>
      <c r="AK736" s="52">
        <f t="shared" si="77"/>
        <v>-9.4805999132795495</v>
      </c>
      <c r="AL736" s="77">
        <f t="shared" si="74"/>
        <v>0.11270417613536696</v>
      </c>
    </row>
    <row r="737" spans="4:38" x14ac:dyDescent="0.25">
      <c r="D737" s="2">
        <v>7.19</v>
      </c>
      <c r="E737" s="4"/>
      <c r="X737" s="71">
        <v>7.3199999999999301</v>
      </c>
      <c r="Y737" s="52">
        <f t="shared" si="75"/>
        <v>-1.1566666666666663</v>
      </c>
      <c r="Z737" s="71">
        <f t="shared" si="71"/>
        <v>0.7661844495868021</v>
      </c>
      <c r="AA737" s="45"/>
      <c r="AB737" s="74">
        <v>7.3199999999999301</v>
      </c>
      <c r="AC737" s="75">
        <v>0</v>
      </c>
      <c r="AD737" s="74">
        <f t="shared" si="72"/>
        <v>1</v>
      </c>
      <c r="AE737" s="45"/>
      <c r="AF737" s="76">
        <v>7.3199999999999301</v>
      </c>
      <c r="AG737" s="52">
        <f t="shared" si="76"/>
        <v>-16.480299956639822</v>
      </c>
      <c r="AH737" s="76">
        <f t="shared" si="73"/>
        <v>2.2488992744664343E-2</v>
      </c>
      <c r="AJ737" s="77">
        <v>7.3199999999999301</v>
      </c>
      <c r="AK737" s="52">
        <f t="shared" si="77"/>
        <v>-9.4905999132795493</v>
      </c>
      <c r="AL737" s="77">
        <f t="shared" si="74"/>
        <v>0.11244496372332387</v>
      </c>
    </row>
    <row r="738" spans="4:38" x14ac:dyDescent="0.25">
      <c r="D738" s="5">
        <v>7.2</v>
      </c>
      <c r="E738" s="4"/>
      <c r="X738" s="71">
        <v>7.3299999999999299</v>
      </c>
      <c r="Y738" s="52">
        <f t="shared" si="75"/>
        <v>-1.1599999999999997</v>
      </c>
      <c r="Z738" s="71">
        <f t="shared" si="71"/>
        <v>0.76559660691125631</v>
      </c>
      <c r="AA738" s="45"/>
      <c r="AB738" s="74">
        <v>7.3299999999999299</v>
      </c>
      <c r="AC738" s="75">
        <v>0</v>
      </c>
      <c r="AD738" s="74">
        <f t="shared" si="72"/>
        <v>1</v>
      </c>
      <c r="AE738" s="45"/>
      <c r="AF738" s="76">
        <v>7.3299999999999299</v>
      </c>
      <c r="AG738" s="52">
        <f t="shared" si="76"/>
        <v>-16.490299956639824</v>
      </c>
      <c r="AH738" s="76">
        <f t="shared" si="73"/>
        <v>2.2437269496656538E-2</v>
      </c>
      <c r="AJ738" s="77">
        <v>7.3299999999999299</v>
      </c>
      <c r="AK738" s="52">
        <f t="shared" si="77"/>
        <v>-9.5005999132795491</v>
      </c>
      <c r="AL738" s="77">
        <f t="shared" si="74"/>
        <v>0.11218634748328496</v>
      </c>
    </row>
    <row r="739" spans="4:38" x14ac:dyDescent="0.25">
      <c r="D739" s="2">
        <v>7.21</v>
      </c>
      <c r="E739" s="4"/>
      <c r="X739" s="71">
        <v>7.3399999999999297</v>
      </c>
      <c r="Y739" s="52">
        <f t="shared" si="75"/>
        <v>-1.1633333333333331</v>
      </c>
      <c r="Z739" s="71">
        <f t="shared" si="71"/>
        <v>0.76500921524853316</v>
      </c>
      <c r="AA739" s="45"/>
      <c r="AB739" s="74">
        <v>7.3399999999999297</v>
      </c>
      <c r="AC739" s="75">
        <v>0</v>
      </c>
      <c r="AD739" s="74">
        <f t="shared" si="72"/>
        <v>1</v>
      </c>
      <c r="AE739" s="45"/>
      <c r="AF739" s="76">
        <v>7.3399999999999297</v>
      </c>
      <c r="AG739" s="52">
        <f t="shared" si="76"/>
        <v>-16.500299956639825</v>
      </c>
      <c r="AH739" s="76">
        <f t="shared" si="73"/>
        <v>2.2385665208818049E-2</v>
      </c>
      <c r="AJ739" s="77">
        <v>7.3399999999999297</v>
      </c>
      <c r="AK739" s="52">
        <f t="shared" si="77"/>
        <v>-9.5105999132795489</v>
      </c>
      <c r="AL739" s="77">
        <f t="shared" si="74"/>
        <v>0.11192832604409252</v>
      </c>
    </row>
    <row r="740" spans="4:38" x14ac:dyDescent="0.25">
      <c r="D740" s="5">
        <v>7.22</v>
      </c>
      <c r="E740" s="4"/>
      <c r="X740" s="71">
        <v>7.3499999999999304</v>
      </c>
      <c r="Y740" s="52">
        <f t="shared" si="75"/>
        <v>-1.1666666666666665</v>
      </c>
      <c r="Z740" s="71">
        <f t="shared" si="71"/>
        <v>0.76442227425260023</v>
      </c>
      <c r="AA740" s="45"/>
      <c r="AB740" s="74">
        <v>7.3499999999999304</v>
      </c>
      <c r="AC740" s="75">
        <v>0</v>
      </c>
      <c r="AD740" s="74">
        <f t="shared" si="72"/>
        <v>1</v>
      </c>
      <c r="AE740" s="45"/>
      <c r="AF740" s="76">
        <v>7.3499999999999304</v>
      </c>
      <c r="AG740" s="52">
        <f t="shared" si="76"/>
        <v>-16.510299956639827</v>
      </c>
      <c r="AH740" s="76">
        <f t="shared" si="73"/>
        <v>2.2334179607548073E-2</v>
      </c>
      <c r="AJ740" s="77">
        <v>7.3499999999999304</v>
      </c>
      <c r="AK740" s="52">
        <f t="shared" si="77"/>
        <v>-9.5205999132795487</v>
      </c>
      <c r="AL740" s="77">
        <f t="shared" si="74"/>
        <v>0.11167089803774272</v>
      </c>
    </row>
    <row r="741" spans="4:38" x14ac:dyDescent="0.25">
      <c r="D741" s="2">
        <v>7.23</v>
      </c>
      <c r="E741" s="4"/>
      <c r="X741" s="71">
        <v>7.3599999999999302</v>
      </c>
      <c r="Y741" s="52">
        <f t="shared" si="75"/>
        <v>-1.17</v>
      </c>
      <c r="Z741" s="71">
        <f t="shared" si="71"/>
        <v>0.76383578357769066</v>
      </c>
      <c r="AA741" s="45"/>
      <c r="AB741" s="74">
        <v>7.3599999999999302</v>
      </c>
      <c r="AC741" s="75">
        <v>0</v>
      </c>
      <c r="AD741" s="74">
        <f t="shared" si="72"/>
        <v>1</v>
      </c>
      <c r="AE741" s="45"/>
      <c r="AF741" s="76">
        <v>7.3599999999999302</v>
      </c>
      <c r="AG741" s="52">
        <f t="shared" si="76"/>
        <v>-16.520299956639828</v>
      </c>
      <c r="AH741" s="76">
        <f t="shared" si="73"/>
        <v>2.2282812419875075E-2</v>
      </c>
      <c r="AJ741" s="77">
        <v>7.3599999999999302</v>
      </c>
      <c r="AK741" s="52">
        <f t="shared" si="77"/>
        <v>-9.5305999132795485</v>
      </c>
      <c r="AL741" s="77">
        <f t="shared" si="74"/>
        <v>0.11141406209937774</v>
      </c>
    </row>
    <row r="742" spans="4:38" x14ac:dyDescent="0.25">
      <c r="D742" s="5">
        <v>7.24</v>
      </c>
      <c r="E742" s="4"/>
      <c r="X742" s="71">
        <v>7.3699999999999202</v>
      </c>
      <c r="Y742" s="52">
        <f t="shared" si="75"/>
        <v>-1.1733333333333333</v>
      </c>
      <c r="Z742" s="71">
        <f t="shared" si="71"/>
        <v>0.76324974287830294</v>
      </c>
      <c r="AA742" s="45"/>
      <c r="AB742" s="74">
        <v>7.3699999999999202</v>
      </c>
      <c r="AC742" s="75">
        <v>0</v>
      </c>
      <c r="AD742" s="74">
        <f t="shared" si="72"/>
        <v>1</v>
      </c>
      <c r="AE742" s="45"/>
      <c r="AF742" s="76">
        <v>7.3699999999999202</v>
      </c>
      <c r="AG742" s="52">
        <f t="shared" si="76"/>
        <v>-16.53029995663983</v>
      </c>
      <c r="AH742" s="76">
        <f t="shared" si="73"/>
        <v>2.2231563373455342E-2</v>
      </c>
      <c r="AJ742" s="77">
        <v>7.3699999999999202</v>
      </c>
      <c r="AK742" s="52">
        <f t="shared" si="77"/>
        <v>-9.5405999132795483</v>
      </c>
      <c r="AL742" s="77">
        <f t="shared" si="74"/>
        <v>0.1111578168672791</v>
      </c>
    </row>
    <row r="743" spans="4:38" x14ac:dyDescent="0.25">
      <c r="D743" s="2">
        <v>7.25</v>
      </c>
      <c r="E743" s="4"/>
      <c r="X743" s="71">
        <v>7.37999999999992</v>
      </c>
      <c r="Y743" s="52">
        <f t="shared" si="75"/>
        <v>-1.1766666666666667</v>
      </c>
      <c r="Z743" s="71">
        <f t="shared" si="71"/>
        <v>0.76266415180920066</v>
      </c>
      <c r="AA743" s="45"/>
      <c r="AB743" s="74">
        <v>7.37999999999992</v>
      </c>
      <c r="AC743" s="75">
        <v>0</v>
      </c>
      <c r="AD743" s="74">
        <f t="shared" si="72"/>
        <v>1</v>
      </c>
      <c r="AE743" s="45"/>
      <c r="AF743" s="76">
        <v>7.37999999999992</v>
      </c>
      <c r="AG743" s="52">
        <f t="shared" si="76"/>
        <v>-16.540299956639831</v>
      </c>
      <c r="AH743" s="76">
        <f t="shared" si="73"/>
        <v>2.2180432196571519E-2</v>
      </c>
      <c r="AJ743" s="77">
        <v>7.37999999999992</v>
      </c>
      <c r="AK743" s="52">
        <f t="shared" si="77"/>
        <v>-9.550599913279548</v>
      </c>
      <c r="AL743" s="77">
        <f t="shared" si="74"/>
        <v>0.11090216098286003</v>
      </c>
    </row>
    <row r="744" spans="4:38" x14ac:dyDescent="0.25">
      <c r="D744" s="5">
        <v>7.26</v>
      </c>
      <c r="E744" s="4"/>
      <c r="X744" s="71">
        <v>7.3899999999999197</v>
      </c>
      <c r="Y744" s="52">
        <f t="shared" si="75"/>
        <v>-1.1800000000000002</v>
      </c>
      <c r="Z744" s="71">
        <f t="shared" si="71"/>
        <v>0.76207901002541201</v>
      </c>
      <c r="AA744" s="45"/>
      <c r="AB744" s="74">
        <v>7.3899999999999197</v>
      </c>
      <c r="AC744" s="75">
        <v>0</v>
      </c>
      <c r="AD744" s="74">
        <f t="shared" si="72"/>
        <v>1</v>
      </c>
      <c r="AE744" s="45"/>
      <c r="AF744" s="76">
        <v>7.3899999999999197</v>
      </c>
      <c r="AG744" s="52">
        <f t="shared" si="76"/>
        <v>-16.550299956639833</v>
      </c>
      <c r="AH744" s="76">
        <f t="shared" si="73"/>
        <v>2.2129418618131218E-2</v>
      </c>
      <c r="AJ744" s="77">
        <v>7.3899999999999197</v>
      </c>
      <c r="AK744" s="52">
        <f t="shared" si="77"/>
        <v>-9.5605999132795478</v>
      </c>
      <c r="AL744" s="77">
        <f t="shared" si="74"/>
        <v>0.11064709309065854</v>
      </c>
    </row>
    <row r="745" spans="4:38" x14ac:dyDescent="0.25">
      <c r="D745" s="2">
        <v>7.27</v>
      </c>
      <c r="E745" s="4"/>
      <c r="X745" s="71">
        <v>7.3999999999999204</v>
      </c>
      <c r="Y745" s="52">
        <f t="shared" si="75"/>
        <v>-1.1833333333333336</v>
      </c>
      <c r="Z745" s="71">
        <f t="shared" si="71"/>
        <v>0.76149431718223026</v>
      </c>
      <c r="AA745" s="45"/>
      <c r="AB745" s="74">
        <v>7.3999999999999204</v>
      </c>
      <c r="AC745" s="75">
        <v>0</v>
      </c>
      <c r="AD745" s="74">
        <f t="shared" si="72"/>
        <v>1</v>
      </c>
      <c r="AE745" s="45"/>
      <c r="AF745" s="76">
        <v>7.3999999999999204</v>
      </c>
      <c r="AG745" s="52">
        <f t="shared" si="76"/>
        <v>-16.560299956639835</v>
      </c>
      <c r="AH745" s="76">
        <f t="shared" si="73"/>
        <v>2.2078522367665505E-2</v>
      </c>
      <c r="AJ745" s="77">
        <v>7.3999999999999204</v>
      </c>
      <c r="AK745" s="52">
        <f t="shared" si="77"/>
        <v>-9.5705999132795476</v>
      </c>
      <c r="AL745" s="77">
        <f t="shared" si="74"/>
        <v>0.11039261183833006</v>
      </c>
    </row>
    <row r="746" spans="4:38" x14ac:dyDescent="0.25">
      <c r="D746" s="5">
        <v>7.28</v>
      </c>
      <c r="E746" s="4"/>
      <c r="X746" s="71">
        <v>7.4099999999999202</v>
      </c>
      <c r="Y746" s="52">
        <f t="shared" si="75"/>
        <v>-1.186666666666667</v>
      </c>
      <c r="Z746" s="71">
        <f t="shared" si="71"/>
        <v>0.76091007293521284</v>
      </c>
      <c r="AA746" s="45"/>
      <c r="AB746" s="74">
        <v>7.4099999999999202</v>
      </c>
      <c r="AC746" s="75">
        <v>0</v>
      </c>
      <c r="AD746" s="74">
        <f t="shared" si="72"/>
        <v>1</v>
      </c>
      <c r="AE746" s="45"/>
      <c r="AF746" s="76">
        <v>7.4099999999999202</v>
      </c>
      <c r="AG746" s="52">
        <f t="shared" si="76"/>
        <v>-16.570299956639836</v>
      </c>
      <c r="AH746" s="76">
        <f t="shared" si="73"/>
        <v>2.202774317532754E-2</v>
      </c>
      <c r="AJ746" s="77">
        <v>7.4099999999999202</v>
      </c>
      <c r="AK746" s="52">
        <f t="shared" si="77"/>
        <v>-9.5805999132795474</v>
      </c>
      <c r="AL746" s="77">
        <f t="shared" si="74"/>
        <v>0.11013871587664027</v>
      </c>
    </row>
    <row r="747" spans="4:38" x14ac:dyDescent="0.25">
      <c r="D747" s="2">
        <v>7.29</v>
      </c>
      <c r="E747" s="4"/>
      <c r="X747" s="71">
        <v>7.41999999999992</v>
      </c>
      <c r="Y747" s="52">
        <f t="shared" si="75"/>
        <v>-1.1900000000000004</v>
      </c>
      <c r="Z747" s="71">
        <f t="shared" si="71"/>
        <v>0.76032627694018184</v>
      </c>
      <c r="AA747" s="45"/>
      <c r="AB747" s="74">
        <v>7.41999999999992</v>
      </c>
      <c r="AC747" s="75">
        <v>0</v>
      </c>
      <c r="AD747" s="74">
        <f t="shared" si="72"/>
        <v>1</v>
      </c>
      <c r="AE747" s="45"/>
      <c r="AF747" s="76">
        <v>7.41999999999992</v>
      </c>
      <c r="AG747" s="52">
        <f t="shared" si="76"/>
        <v>-16.580299956639838</v>
      </c>
      <c r="AH747" s="76">
        <f t="shared" si="73"/>
        <v>2.1977080771891096E-2</v>
      </c>
      <c r="AJ747" s="77">
        <v>7.41999999999992</v>
      </c>
      <c r="AK747" s="52">
        <f t="shared" si="77"/>
        <v>-9.5905999132795472</v>
      </c>
      <c r="AL747" s="77">
        <f t="shared" si="74"/>
        <v>0.10988540385945804</v>
      </c>
    </row>
    <row r="748" spans="4:38" x14ac:dyDescent="0.25">
      <c r="D748" s="5">
        <v>7.3</v>
      </c>
      <c r="E748" s="4"/>
      <c r="X748" s="71">
        <v>7.4299999999999198</v>
      </c>
      <c r="Y748" s="52">
        <f t="shared" si="75"/>
        <v>-1.1933333333333338</v>
      </c>
      <c r="Z748" s="71">
        <f t="shared" si="71"/>
        <v>0.75974292885322281</v>
      </c>
      <c r="AA748" s="45"/>
      <c r="AB748" s="74">
        <v>7.4299999999999198</v>
      </c>
      <c r="AC748" s="75">
        <v>0</v>
      </c>
      <c r="AD748" s="74">
        <f t="shared" si="72"/>
        <v>1</v>
      </c>
      <c r="AE748" s="45"/>
      <c r="AF748" s="76">
        <v>7.4299999999999198</v>
      </c>
      <c r="AG748" s="52">
        <f t="shared" si="76"/>
        <v>-16.590299956639839</v>
      </c>
      <c r="AH748" s="76">
        <f t="shared" si="73"/>
        <v>2.1926534888749131E-2</v>
      </c>
      <c r="AJ748" s="77">
        <v>7.4299999999999198</v>
      </c>
      <c r="AK748" s="52">
        <f t="shared" si="77"/>
        <v>-9.600599913279547</v>
      </c>
      <c r="AL748" s="77">
        <f t="shared" si="74"/>
        <v>0.10963267444374834</v>
      </c>
    </row>
    <row r="749" spans="4:38" x14ac:dyDescent="0.25">
      <c r="D749" s="2">
        <v>7.31</v>
      </c>
      <c r="E749" s="4"/>
      <c r="X749" s="71">
        <v>7.4399999999999196</v>
      </c>
      <c r="Y749" s="52">
        <f t="shared" si="75"/>
        <v>-1.1966666666666672</v>
      </c>
      <c r="Z749" s="71">
        <f t="shared" si="71"/>
        <v>0.75916002833068552</v>
      </c>
      <c r="AA749" s="45"/>
      <c r="AB749" s="74">
        <v>7.4399999999999196</v>
      </c>
      <c r="AC749" s="75">
        <v>0</v>
      </c>
      <c r="AD749" s="74">
        <f t="shared" si="72"/>
        <v>1</v>
      </c>
      <c r="AE749" s="45"/>
      <c r="AF749" s="76">
        <v>7.4399999999999196</v>
      </c>
      <c r="AG749" s="52">
        <f t="shared" si="76"/>
        <v>-16.600299956639841</v>
      </c>
      <c r="AH749" s="76">
        <f t="shared" si="73"/>
        <v>2.1876105257912445E-2</v>
      </c>
      <c r="AJ749" s="77">
        <v>7.4399999999999196</v>
      </c>
      <c r="AK749" s="52">
        <f t="shared" si="77"/>
        <v>-9.6105999132795468</v>
      </c>
      <c r="AL749" s="77">
        <f t="shared" si="74"/>
        <v>0.10938052628956491</v>
      </c>
    </row>
    <row r="750" spans="4:38" x14ac:dyDescent="0.25">
      <c r="D750" s="5">
        <v>7.32</v>
      </c>
      <c r="E750" s="4"/>
      <c r="X750" s="71">
        <v>7.4499999999999202</v>
      </c>
      <c r="Y750" s="52">
        <f t="shared" si="75"/>
        <v>-1.2000000000000006</v>
      </c>
      <c r="Z750" s="71">
        <f t="shared" si="71"/>
        <v>0.75857757502918366</v>
      </c>
      <c r="AA750" s="45"/>
      <c r="AB750" s="74">
        <v>7.4499999999999202</v>
      </c>
      <c r="AC750" s="75">
        <v>0</v>
      </c>
      <c r="AD750" s="74">
        <f t="shared" si="72"/>
        <v>1</v>
      </c>
      <c r="AE750" s="45"/>
      <c r="AF750" s="76">
        <v>7.4499999999999202</v>
      </c>
      <c r="AG750" s="52">
        <f t="shared" si="76"/>
        <v>-16.610299956639842</v>
      </c>
      <c r="AH750" s="76">
        <f t="shared" si="73"/>
        <v>2.1825791612008136E-2</v>
      </c>
      <c r="AJ750" s="77">
        <v>7.4499999999999202</v>
      </c>
      <c r="AK750" s="52">
        <f t="shared" si="77"/>
        <v>-9.6205999132795466</v>
      </c>
      <c r="AL750" s="77">
        <f t="shared" si="74"/>
        <v>0.10912895806004345</v>
      </c>
    </row>
    <row r="751" spans="4:38" x14ac:dyDescent="0.25">
      <c r="D751" s="2">
        <v>7.33</v>
      </c>
      <c r="E751" s="4"/>
      <c r="X751" s="71">
        <v>7.45999999999992</v>
      </c>
      <c r="Y751" s="52">
        <f t="shared" si="75"/>
        <v>-1.203333333333334</v>
      </c>
      <c r="Z751" s="71">
        <f t="shared" si="71"/>
        <v>0.75799556860559381</v>
      </c>
      <c r="AA751" s="45"/>
      <c r="AB751" s="74">
        <v>7.45999999999992</v>
      </c>
      <c r="AC751" s="75">
        <v>0</v>
      </c>
      <c r="AD751" s="74">
        <f t="shared" si="72"/>
        <v>1</v>
      </c>
      <c r="AE751" s="45"/>
      <c r="AF751" s="76">
        <v>7.45999999999992</v>
      </c>
      <c r="AG751" s="52">
        <f t="shared" si="76"/>
        <v>-16.620299956639844</v>
      </c>
      <c r="AH751" s="76">
        <f t="shared" si="73"/>
        <v>2.1775593684278258E-2</v>
      </c>
      <c r="AJ751" s="77">
        <v>7.45999999999992</v>
      </c>
      <c r="AK751" s="52">
        <f t="shared" si="77"/>
        <v>-9.6305999132795463</v>
      </c>
      <c r="AL751" s="77">
        <f t="shared" si="74"/>
        <v>0.10887796842139408</v>
      </c>
    </row>
    <row r="752" spans="4:38" x14ac:dyDescent="0.25">
      <c r="D752" s="5">
        <v>7.34</v>
      </c>
      <c r="E752" s="4"/>
      <c r="X752" s="71">
        <v>7.4699999999999198</v>
      </c>
      <c r="Y752" s="52">
        <f t="shared" si="75"/>
        <v>-1.2066666666666674</v>
      </c>
      <c r="Z752" s="71">
        <f t="shared" si="71"/>
        <v>0.75741400871705633</v>
      </c>
      <c r="AA752" s="45"/>
      <c r="AB752" s="74">
        <v>7.4699999999999198</v>
      </c>
      <c r="AC752" s="75">
        <v>0</v>
      </c>
      <c r="AD752" s="74">
        <f t="shared" si="72"/>
        <v>1</v>
      </c>
      <c r="AE752" s="45"/>
      <c r="AF752" s="76">
        <v>7.4699999999999198</v>
      </c>
      <c r="AG752" s="52">
        <f t="shared" si="76"/>
        <v>-16.630299956639846</v>
      </c>
      <c r="AH752" s="76">
        <f t="shared" si="73"/>
        <v>2.1725511208578404E-2</v>
      </c>
      <c r="AJ752" s="77">
        <v>7.4699999999999198</v>
      </c>
      <c r="AK752" s="52">
        <f t="shared" si="77"/>
        <v>-9.6405999132795461</v>
      </c>
      <c r="AL752" s="77">
        <f t="shared" si="74"/>
        <v>0.10862755604289483</v>
      </c>
    </row>
    <row r="753" spans="4:38" x14ac:dyDescent="0.25">
      <c r="D753" s="2">
        <v>7.35</v>
      </c>
      <c r="E753" s="4"/>
      <c r="X753" s="71">
        <v>7.4799999999999196</v>
      </c>
      <c r="Y753" s="52">
        <f t="shared" si="75"/>
        <v>-1.2100000000000009</v>
      </c>
      <c r="Z753" s="71">
        <f t="shared" si="71"/>
        <v>0.75683289502097428</v>
      </c>
      <c r="AA753" s="45"/>
      <c r="AB753" s="74">
        <v>7.4799999999999196</v>
      </c>
      <c r="AC753" s="75">
        <v>0</v>
      </c>
      <c r="AD753" s="74">
        <f t="shared" si="72"/>
        <v>1</v>
      </c>
      <c r="AE753" s="45"/>
      <c r="AF753" s="76">
        <v>7.4799999999999196</v>
      </c>
      <c r="AG753" s="52">
        <f t="shared" si="76"/>
        <v>-16.640299956639847</v>
      </c>
      <c r="AH753" s="76">
        <f t="shared" si="73"/>
        <v>2.1675543919376254E-2</v>
      </c>
      <c r="AJ753" s="77">
        <v>7.4799999999999196</v>
      </c>
      <c r="AK753" s="52">
        <f t="shared" si="77"/>
        <v>-9.6505999132795459</v>
      </c>
      <c r="AL753" s="77">
        <f t="shared" si="74"/>
        <v>0.10837771959688412</v>
      </c>
    </row>
    <row r="754" spans="4:38" x14ac:dyDescent="0.25">
      <c r="D754" s="5">
        <v>7.36</v>
      </c>
      <c r="E754" s="4"/>
      <c r="X754" s="71">
        <v>7.4899999999999203</v>
      </c>
      <c r="Y754" s="52">
        <f t="shared" si="75"/>
        <v>-1.2133333333333343</v>
      </c>
      <c r="Z754" s="71">
        <f t="shared" si="71"/>
        <v>0.7562522271750135</v>
      </c>
      <c r="AA754" s="45"/>
      <c r="AB754" s="74">
        <v>7.4899999999999203</v>
      </c>
      <c r="AC754" s="75">
        <v>0</v>
      </c>
      <c r="AD754" s="74">
        <f t="shared" si="72"/>
        <v>1</v>
      </c>
      <c r="AE754" s="45"/>
      <c r="AF754" s="76">
        <v>7.4899999999999203</v>
      </c>
      <c r="AG754" s="52">
        <f t="shared" si="76"/>
        <v>-16.650299956639849</v>
      </c>
      <c r="AH754" s="76">
        <f t="shared" si="73"/>
        <v>2.1625691551750242E-2</v>
      </c>
      <c r="AJ754" s="77">
        <v>7.4899999999999203</v>
      </c>
      <c r="AK754" s="52">
        <f t="shared" si="77"/>
        <v>-9.6605999132795457</v>
      </c>
      <c r="AL754" s="77">
        <f t="shared" si="74"/>
        <v>0.10812845775875408</v>
      </c>
    </row>
    <row r="755" spans="4:38" x14ac:dyDescent="0.25">
      <c r="D755" s="2">
        <v>7.37</v>
      </c>
      <c r="E755" s="4"/>
      <c r="X755" s="71">
        <v>7.4999999999999201</v>
      </c>
      <c r="Y755" s="52">
        <f t="shared" si="75"/>
        <v>-1.2166666666666677</v>
      </c>
      <c r="Z755" s="71">
        <f t="shared" si="71"/>
        <v>0.75567200483710295</v>
      </c>
      <c r="AA755" s="45"/>
      <c r="AB755" s="74">
        <v>7.4999999999999201</v>
      </c>
      <c r="AC755" s="75">
        <v>0</v>
      </c>
      <c r="AD755" s="74">
        <f t="shared" si="72"/>
        <v>1</v>
      </c>
      <c r="AE755" s="45"/>
      <c r="AF755" s="76">
        <v>7.4999999999999201</v>
      </c>
      <c r="AG755" s="52">
        <f t="shared" si="76"/>
        <v>-16.66029995663985</v>
      </c>
      <c r="AH755" s="76">
        <f t="shared" si="73"/>
        <v>2.1575953841388058E-2</v>
      </c>
      <c r="AJ755" s="77">
        <v>7.4999999999999201</v>
      </c>
      <c r="AK755" s="52">
        <f t="shared" si="77"/>
        <v>-9.6705999132795455</v>
      </c>
      <c r="AL755" s="77">
        <f t="shared" si="74"/>
        <v>0.10787976920694324</v>
      </c>
    </row>
    <row r="756" spans="4:38" x14ac:dyDescent="0.25">
      <c r="D756" s="5">
        <v>7.38</v>
      </c>
      <c r="E756" s="4"/>
      <c r="X756" s="71">
        <v>7.5099999999999199</v>
      </c>
      <c r="Y756" s="52">
        <f t="shared" si="75"/>
        <v>-1.2200000000000011</v>
      </c>
      <c r="Z756" s="71">
        <f t="shared" si="71"/>
        <v>0.75509222766543371</v>
      </c>
      <c r="AA756" s="45"/>
      <c r="AB756" s="74">
        <v>7.5099999999999199</v>
      </c>
      <c r="AC756" s="75">
        <v>0</v>
      </c>
      <c r="AD756" s="74">
        <f t="shared" si="72"/>
        <v>1</v>
      </c>
      <c r="AE756" s="45"/>
      <c r="AF756" s="76">
        <v>7.5099999999999199</v>
      </c>
      <c r="AG756" s="52">
        <f t="shared" si="76"/>
        <v>-16.670299956639852</v>
      </c>
      <c r="AH756" s="76">
        <f t="shared" si="73"/>
        <v>2.1526330524585326E-2</v>
      </c>
      <c r="AJ756" s="77">
        <v>7.5099999999999199</v>
      </c>
      <c r="AK756" s="52">
        <f t="shared" si="77"/>
        <v>-9.6805999132795453</v>
      </c>
      <c r="AL756" s="77">
        <f t="shared" si="74"/>
        <v>0.10763165262292962</v>
      </c>
    </row>
    <row r="757" spans="4:38" x14ac:dyDescent="0.25">
      <c r="D757" s="2">
        <v>7.39</v>
      </c>
      <c r="E757" s="4"/>
      <c r="X757" s="71">
        <v>7.5199999999999196</v>
      </c>
      <c r="Y757" s="52">
        <f t="shared" si="75"/>
        <v>-1.2233333333333345</v>
      </c>
      <c r="Z757" s="71">
        <f t="shared" si="71"/>
        <v>0.75451289531845911</v>
      </c>
      <c r="AA757" s="45"/>
      <c r="AB757" s="74">
        <v>7.5199999999999196</v>
      </c>
      <c r="AC757" s="75">
        <v>0</v>
      </c>
      <c r="AD757" s="74">
        <f t="shared" si="72"/>
        <v>1</v>
      </c>
      <c r="AE757" s="45"/>
      <c r="AF757" s="76">
        <v>7.5199999999999196</v>
      </c>
      <c r="AG757" s="52">
        <f t="shared" si="76"/>
        <v>-16.680299956639853</v>
      </c>
      <c r="AH757" s="76">
        <f t="shared" si="73"/>
        <v>2.1476821338244152E-2</v>
      </c>
      <c r="AJ757" s="77">
        <v>7.5199999999999196</v>
      </c>
      <c r="AK757" s="52">
        <f t="shared" si="77"/>
        <v>-9.6905999132795451</v>
      </c>
      <c r="AL757" s="77">
        <f t="shared" si="74"/>
        <v>0.10738410669122374</v>
      </c>
    </row>
    <row r="758" spans="4:38" x14ac:dyDescent="0.25">
      <c r="D758" s="5">
        <v>7.4</v>
      </c>
      <c r="E758" s="4"/>
      <c r="X758" s="71">
        <v>7.5299999999999203</v>
      </c>
      <c r="Y758" s="52">
        <f t="shared" si="75"/>
        <v>-1.2266666666666679</v>
      </c>
      <c r="Z758" s="71">
        <f t="shared" si="71"/>
        <v>0.75393400745489447</v>
      </c>
      <c r="AA758" s="45"/>
      <c r="AB758" s="74">
        <v>7.5299999999999203</v>
      </c>
      <c r="AC758" s="75">
        <v>0</v>
      </c>
      <c r="AD758" s="74">
        <f t="shared" si="72"/>
        <v>1</v>
      </c>
      <c r="AE758" s="45"/>
      <c r="AF758" s="76">
        <v>7.5299999999999203</v>
      </c>
      <c r="AG758" s="52">
        <f t="shared" si="76"/>
        <v>-16.690299956639855</v>
      </c>
      <c r="AH758" s="76">
        <f t="shared" si="73"/>
        <v>2.1427426019871753E-2</v>
      </c>
      <c r="AJ758" s="77">
        <v>7.5299999999999203</v>
      </c>
      <c r="AK758" s="52">
        <f t="shared" si="77"/>
        <v>-9.7005999132795449</v>
      </c>
      <c r="AL758" s="77">
        <f t="shared" si="74"/>
        <v>0.10713713009936181</v>
      </c>
    </row>
    <row r="759" spans="4:38" x14ac:dyDescent="0.25">
      <c r="D759" s="2">
        <v>7.41</v>
      </c>
      <c r="E759" s="4"/>
      <c r="X759" s="71">
        <v>7.5399999999999201</v>
      </c>
      <c r="Y759" s="52">
        <f t="shared" si="75"/>
        <v>-1.2300000000000013</v>
      </c>
      <c r="Z759" s="71">
        <f t="shared" si="71"/>
        <v>0.75335556373371715</v>
      </c>
      <c r="AA759" s="45"/>
      <c r="AB759" s="74">
        <v>7.5399999999999201</v>
      </c>
      <c r="AC759" s="75">
        <v>0</v>
      </c>
      <c r="AD759" s="74">
        <f t="shared" si="72"/>
        <v>1</v>
      </c>
      <c r="AE759" s="45"/>
      <c r="AF759" s="76">
        <v>7.5399999999999201</v>
      </c>
      <c r="AG759" s="52">
        <f t="shared" si="76"/>
        <v>-16.700299956639856</v>
      </c>
      <c r="AH759" s="76">
        <f t="shared" si="73"/>
        <v>2.1378144307579078E-2</v>
      </c>
      <c r="AJ759" s="77">
        <v>7.5399999999999201</v>
      </c>
      <c r="AK759" s="52">
        <f t="shared" si="77"/>
        <v>-9.7105999132795446</v>
      </c>
      <c r="AL759" s="77">
        <f t="shared" si="74"/>
        <v>0.10689072153789847</v>
      </c>
    </row>
    <row r="760" spans="4:38" x14ac:dyDescent="0.25">
      <c r="D760" s="5">
        <v>7.42</v>
      </c>
      <c r="E760" s="4"/>
      <c r="X760" s="71">
        <v>7.5499999999999199</v>
      </c>
      <c r="Y760" s="52">
        <f t="shared" si="75"/>
        <v>-1.2333333333333347</v>
      </c>
      <c r="Z760" s="71">
        <f t="shared" si="71"/>
        <v>0.75277756381416594</v>
      </c>
      <c r="AA760" s="45"/>
      <c r="AB760" s="74">
        <v>7.5499999999999199</v>
      </c>
      <c r="AC760" s="75">
        <v>0</v>
      </c>
      <c r="AD760" s="74">
        <f t="shared" si="72"/>
        <v>1</v>
      </c>
      <c r="AE760" s="45"/>
      <c r="AF760" s="76">
        <v>7.5499999999999199</v>
      </c>
      <c r="AG760" s="52">
        <f t="shared" si="76"/>
        <v>-16.710299956639858</v>
      </c>
      <c r="AH760" s="76">
        <f t="shared" si="73"/>
        <v>2.13289759400794E-2</v>
      </c>
      <c r="AJ760" s="77">
        <v>7.5499999999999199</v>
      </c>
      <c r="AK760" s="52">
        <f t="shared" si="77"/>
        <v>-9.7205999132795444</v>
      </c>
      <c r="AL760" s="77">
        <f t="shared" si="74"/>
        <v>0.10664487970040008</v>
      </c>
    </row>
    <row r="761" spans="4:38" x14ac:dyDescent="0.25">
      <c r="D761" s="2">
        <v>7.43</v>
      </c>
      <c r="E761" s="4"/>
      <c r="X761" s="71">
        <v>7.5599999999999197</v>
      </c>
      <c r="Y761" s="52">
        <f t="shared" si="75"/>
        <v>-1.2366666666666681</v>
      </c>
      <c r="Z761" s="71">
        <f t="shared" si="71"/>
        <v>0.75220000735574155</v>
      </c>
      <c r="AA761" s="45"/>
      <c r="AB761" s="74">
        <v>7.5599999999999197</v>
      </c>
      <c r="AC761" s="75">
        <v>0</v>
      </c>
      <c r="AD761" s="74">
        <f t="shared" si="72"/>
        <v>1</v>
      </c>
      <c r="AE761" s="45"/>
      <c r="AF761" s="76">
        <v>7.5599999999999197</v>
      </c>
      <c r="AG761" s="52">
        <f t="shared" si="76"/>
        <v>-16.72029995663986</v>
      </c>
      <c r="AH761" s="76">
        <f t="shared" si="73"/>
        <v>2.1279920656686914E-2</v>
      </c>
      <c r="AJ761" s="77">
        <v>7.5599999999999197</v>
      </c>
      <c r="AK761" s="52">
        <f t="shared" si="77"/>
        <v>-9.7305999132795442</v>
      </c>
      <c r="AL761" s="77">
        <f t="shared" si="74"/>
        <v>0.1063996032834377</v>
      </c>
    </row>
    <row r="762" spans="4:38" x14ac:dyDescent="0.25">
      <c r="D762" s="5">
        <v>7.44</v>
      </c>
      <c r="E762" s="4"/>
      <c r="X762" s="71">
        <v>7.5699999999999203</v>
      </c>
      <c r="Y762" s="52">
        <f t="shared" si="75"/>
        <v>-1.2400000000000015</v>
      </c>
      <c r="Z762" s="71">
        <f t="shared" si="71"/>
        <v>0.75162289401820526</v>
      </c>
      <c r="AA762" s="45"/>
      <c r="AB762" s="74">
        <v>7.5699999999999203</v>
      </c>
      <c r="AC762" s="75">
        <v>0</v>
      </c>
      <c r="AD762" s="74">
        <f t="shared" si="72"/>
        <v>1</v>
      </c>
      <c r="AE762" s="45"/>
      <c r="AF762" s="76">
        <v>7.5699999999999203</v>
      </c>
      <c r="AG762" s="52">
        <f t="shared" si="76"/>
        <v>-16.730299956639861</v>
      </c>
      <c r="AH762" s="76">
        <f t="shared" si="73"/>
        <v>2.1230978197315401E-2</v>
      </c>
      <c r="AJ762" s="77">
        <v>7.5699999999999203</v>
      </c>
      <c r="AK762" s="52">
        <f t="shared" si="77"/>
        <v>-9.740599913279544</v>
      </c>
      <c r="AL762" s="77">
        <f t="shared" si="74"/>
        <v>0.10615489098658017</v>
      </c>
    </row>
    <row r="763" spans="4:38" x14ac:dyDescent="0.25">
      <c r="D763" s="2">
        <v>7.45</v>
      </c>
      <c r="E763" s="4"/>
      <c r="X763" s="71">
        <v>7.5799999999999201</v>
      </c>
      <c r="Y763" s="52">
        <f t="shared" si="75"/>
        <v>-1.243333333333335</v>
      </c>
      <c r="Z763" s="71">
        <f t="shared" si="71"/>
        <v>0.75104622346157968</v>
      </c>
      <c r="AA763" s="45"/>
      <c r="AB763" s="74">
        <v>7.5799999999999201</v>
      </c>
      <c r="AC763" s="75">
        <v>0</v>
      </c>
      <c r="AD763" s="74">
        <f t="shared" si="72"/>
        <v>1</v>
      </c>
      <c r="AE763" s="45"/>
      <c r="AF763" s="76">
        <v>7.5799999999999201</v>
      </c>
      <c r="AG763" s="52">
        <f t="shared" si="76"/>
        <v>-16.740299956639863</v>
      </c>
      <c r="AH763" s="76">
        <f t="shared" si="73"/>
        <v>2.1182148302476798E-2</v>
      </c>
      <c r="AJ763" s="77">
        <v>7.5799999999999201</v>
      </c>
      <c r="AK763" s="52">
        <f t="shared" si="77"/>
        <v>-9.7505999132795438</v>
      </c>
      <c r="AL763" s="77">
        <f t="shared" si="74"/>
        <v>0.1059107415123872</v>
      </c>
    </row>
    <row r="764" spans="4:38" x14ac:dyDescent="0.25">
      <c r="D764" s="5">
        <v>7.46</v>
      </c>
      <c r="E764" s="4"/>
      <c r="X764" s="71">
        <v>7.5899999999999199</v>
      </c>
      <c r="Y764" s="52">
        <f t="shared" si="75"/>
        <v>-1.2466666666666684</v>
      </c>
      <c r="Z764" s="71">
        <f t="shared" si="71"/>
        <v>0.75046999534614844</v>
      </c>
      <c r="AA764" s="45"/>
      <c r="AB764" s="74">
        <v>7.5899999999999199</v>
      </c>
      <c r="AC764" s="75">
        <v>0</v>
      </c>
      <c r="AD764" s="74">
        <f t="shared" si="72"/>
        <v>1</v>
      </c>
      <c r="AE764" s="45"/>
      <c r="AF764" s="76">
        <v>7.5899999999999199</v>
      </c>
      <c r="AG764" s="52">
        <f t="shared" si="76"/>
        <v>-16.750299956639864</v>
      </c>
      <c r="AH764" s="76">
        <f t="shared" si="73"/>
        <v>2.1133430713279885E-2</v>
      </c>
      <c r="AJ764" s="77">
        <v>7.5899999999999199</v>
      </c>
      <c r="AK764" s="52">
        <f t="shared" si="77"/>
        <v>-9.7605999132795436</v>
      </c>
      <c r="AL764" s="77">
        <f t="shared" si="74"/>
        <v>0.10566715356640267</v>
      </c>
    </row>
    <row r="765" spans="4:38" x14ac:dyDescent="0.25">
      <c r="D765" s="2">
        <v>7.47</v>
      </c>
      <c r="E765" s="4"/>
      <c r="X765" s="71">
        <v>7.5999999999999197</v>
      </c>
      <c r="Y765" s="52">
        <f t="shared" si="75"/>
        <v>-1.2500000000000018</v>
      </c>
      <c r="Z765" s="71">
        <f t="shared" si="71"/>
        <v>0.74989420933245543</v>
      </c>
      <c r="AA765" s="45"/>
      <c r="AB765" s="74">
        <v>7.5999999999999197</v>
      </c>
      <c r="AC765" s="75">
        <v>0</v>
      </c>
      <c r="AD765" s="74">
        <f t="shared" si="72"/>
        <v>1</v>
      </c>
      <c r="AE765" s="45"/>
      <c r="AF765" s="76">
        <v>7.5999999999999197</v>
      </c>
      <c r="AG765" s="52">
        <f t="shared" si="76"/>
        <v>-16.760299956639866</v>
      </c>
      <c r="AH765" s="76">
        <f t="shared" si="73"/>
        <v>2.1084825171428845E-2</v>
      </c>
      <c r="AJ765" s="77">
        <v>7.5999999999999197</v>
      </c>
      <c r="AK765" s="52">
        <f t="shared" si="77"/>
        <v>-9.7705999132795434</v>
      </c>
      <c r="AL765" s="77">
        <f t="shared" si="74"/>
        <v>0.1054241258571475</v>
      </c>
    </row>
    <row r="766" spans="4:38" x14ac:dyDescent="0.25">
      <c r="D766" s="5">
        <v>7.48</v>
      </c>
      <c r="E766" s="4"/>
      <c r="X766" s="71">
        <v>7.6099999999999204</v>
      </c>
      <c r="Y766" s="52">
        <f t="shared" si="75"/>
        <v>-1.2533333333333352</v>
      </c>
      <c r="Z766" s="71">
        <f t="shared" si="71"/>
        <v>0.74931886508130563</v>
      </c>
      <c r="AA766" s="45"/>
      <c r="AB766" s="74">
        <v>7.6099999999999204</v>
      </c>
      <c r="AC766" s="75">
        <v>0</v>
      </c>
      <c r="AD766" s="74">
        <f t="shared" si="72"/>
        <v>1</v>
      </c>
      <c r="AE766" s="45"/>
      <c r="AF766" s="76">
        <v>7.6099999999999204</v>
      </c>
      <c r="AG766" s="52">
        <f t="shared" si="76"/>
        <v>-16.770299956639867</v>
      </c>
      <c r="AH766" s="76">
        <f t="shared" si="73"/>
        <v>2.1036331419221933E-2</v>
      </c>
      <c r="AJ766" s="77">
        <v>7.6099999999999204</v>
      </c>
      <c r="AK766" s="52">
        <f t="shared" si="77"/>
        <v>-9.7805999132795431</v>
      </c>
      <c r="AL766" s="77">
        <f t="shared" si="74"/>
        <v>0.10518165709611293</v>
      </c>
    </row>
    <row r="767" spans="4:38" x14ac:dyDescent="0.25">
      <c r="D767" s="2">
        <v>7.49</v>
      </c>
      <c r="E767" s="4"/>
      <c r="X767" s="71">
        <v>7.6199999999999202</v>
      </c>
      <c r="Y767" s="52">
        <f t="shared" si="75"/>
        <v>-1.2566666666666686</v>
      </c>
      <c r="Z767" s="71">
        <f t="shared" si="71"/>
        <v>0.7487439622537635</v>
      </c>
      <c r="AA767" s="45"/>
      <c r="AB767" s="74">
        <v>7.6199999999999202</v>
      </c>
      <c r="AC767" s="75">
        <v>0</v>
      </c>
      <c r="AD767" s="74">
        <f t="shared" si="72"/>
        <v>1</v>
      </c>
      <c r="AE767" s="45"/>
      <c r="AF767" s="76">
        <v>7.6199999999999202</v>
      </c>
      <c r="AG767" s="52">
        <f t="shared" si="76"/>
        <v>-16.780299956639869</v>
      </c>
      <c r="AH767" s="76">
        <f t="shared" si="73"/>
        <v>2.0987949199550101E-2</v>
      </c>
      <c r="AJ767" s="77">
        <v>7.6199999999999202</v>
      </c>
      <c r="AK767" s="52">
        <f t="shared" si="77"/>
        <v>-9.7905999132795429</v>
      </c>
      <c r="AL767" s="77">
        <f t="shared" si="74"/>
        <v>0.10493974599775381</v>
      </c>
    </row>
    <row r="768" spans="4:38" x14ac:dyDescent="0.25">
      <c r="D768" s="5">
        <v>7.5</v>
      </c>
      <c r="E768" s="4"/>
      <c r="X768" s="71">
        <v>7.62999999999992</v>
      </c>
      <c r="Y768" s="52">
        <f t="shared" si="75"/>
        <v>-1.260000000000002</v>
      </c>
      <c r="Z768" s="71">
        <f t="shared" si="71"/>
        <v>0.74816950051115394</v>
      </c>
      <c r="AA768" s="45"/>
      <c r="AB768" s="74">
        <v>7.62999999999992</v>
      </c>
      <c r="AC768" s="75">
        <v>0</v>
      </c>
      <c r="AD768" s="74">
        <f t="shared" si="72"/>
        <v>1</v>
      </c>
      <c r="AE768" s="45"/>
      <c r="AF768" s="76">
        <v>7.62999999999992</v>
      </c>
      <c r="AG768" s="52">
        <f t="shared" si="76"/>
        <v>-16.790299956639871</v>
      </c>
      <c r="AH768" s="76">
        <f t="shared" si="73"/>
        <v>2.0939678255895627E-2</v>
      </c>
      <c r="AJ768" s="77">
        <v>7.62999999999992</v>
      </c>
      <c r="AK768" s="52">
        <f t="shared" si="77"/>
        <v>-9.8005999132795427</v>
      </c>
      <c r="AL768" s="77">
        <f t="shared" si="74"/>
        <v>0.10469839127948154</v>
      </c>
    </row>
    <row r="769" spans="4:38" x14ac:dyDescent="0.25">
      <c r="D769" s="2">
        <v>7.51</v>
      </c>
      <c r="E769" s="4"/>
      <c r="X769" s="71">
        <v>7.6399999999999197</v>
      </c>
      <c r="Y769" s="52">
        <f t="shared" si="75"/>
        <v>-1.2633333333333354</v>
      </c>
      <c r="Z769" s="71">
        <f t="shared" si="71"/>
        <v>0.74759547951506178</v>
      </c>
      <c r="AA769" s="45"/>
      <c r="AB769" s="74">
        <v>7.6399999999999197</v>
      </c>
      <c r="AC769" s="75">
        <v>0</v>
      </c>
      <c r="AD769" s="74">
        <f t="shared" si="72"/>
        <v>1</v>
      </c>
      <c r="AE769" s="45"/>
      <c r="AF769" s="76">
        <v>7.6399999999999197</v>
      </c>
      <c r="AG769" s="52">
        <f t="shared" si="76"/>
        <v>-16.800299956639872</v>
      </c>
      <c r="AH769" s="76">
        <f t="shared" si="73"/>
        <v>2.0891518332330793E-2</v>
      </c>
      <c r="AJ769" s="77">
        <v>7.6399999999999197</v>
      </c>
      <c r="AK769" s="52">
        <f t="shared" si="77"/>
        <v>-9.8105999132795425</v>
      </c>
      <c r="AL769" s="77">
        <f t="shared" si="74"/>
        <v>0.10445759166165737</v>
      </c>
    </row>
    <row r="770" spans="4:38" x14ac:dyDescent="0.25">
      <c r="D770" s="5">
        <v>7.52</v>
      </c>
      <c r="E770" s="4"/>
      <c r="X770" s="71">
        <v>7.6499999999999204</v>
      </c>
      <c r="Y770" s="52">
        <f t="shared" si="75"/>
        <v>-1.2666666666666688</v>
      </c>
      <c r="Z770" s="71">
        <f t="shared" si="71"/>
        <v>0.74702189892733128</v>
      </c>
      <c r="AA770" s="45"/>
      <c r="AB770" s="74">
        <v>7.6499999999999204</v>
      </c>
      <c r="AC770" s="75">
        <v>0</v>
      </c>
      <c r="AD770" s="74">
        <f t="shared" si="72"/>
        <v>1</v>
      </c>
      <c r="AE770" s="45"/>
      <c r="AF770" s="76">
        <v>7.6499999999999204</v>
      </c>
      <c r="AG770" s="52">
        <f t="shared" si="76"/>
        <v>-16.810299956639874</v>
      </c>
      <c r="AH770" s="76">
        <f t="shared" si="73"/>
        <v>2.0843469173516468E-2</v>
      </c>
      <c r="AJ770" s="77">
        <v>7.6499999999999204</v>
      </c>
      <c r="AK770" s="52">
        <f t="shared" si="77"/>
        <v>-9.8205999132795423</v>
      </c>
      <c r="AL770" s="77">
        <f t="shared" si="74"/>
        <v>0.10421734586758578</v>
      </c>
    </row>
    <row r="771" spans="4:38" x14ac:dyDescent="0.25">
      <c r="D771" s="2">
        <v>7.53</v>
      </c>
      <c r="E771" s="4"/>
      <c r="X771" s="71">
        <v>7.6599999999999202</v>
      </c>
      <c r="Y771" s="52">
        <f t="shared" si="75"/>
        <v>-1.2700000000000022</v>
      </c>
      <c r="Z771" s="71">
        <f t="shared" si="71"/>
        <v>0.74644875841006608</v>
      </c>
      <c r="AA771" s="45"/>
      <c r="AB771" s="74">
        <v>7.6599999999999202</v>
      </c>
      <c r="AC771" s="75">
        <v>0</v>
      </c>
      <c r="AD771" s="74">
        <f t="shared" si="72"/>
        <v>1</v>
      </c>
      <c r="AE771" s="45"/>
      <c r="AF771" s="76">
        <v>7.6599999999999202</v>
      </c>
      <c r="AG771" s="52">
        <f t="shared" si="76"/>
        <v>-16.820299956639875</v>
      </c>
      <c r="AH771" s="76">
        <f t="shared" si="73"/>
        <v>2.0795530524700796E-2</v>
      </c>
      <c r="AJ771" s="77">
        <v>7.6599999999999202</v>
      </c>
      <c r="AK771" s="52">
        <f t="shared" si="77"/>
        <v>-9.8305999132795421</v>
      </c>
      <c r="AL771" s="77">
        <f t="shared" si="74"/>
        <v>0.10397765262350747</v>
      </c>
    </row>
    <row r="772" spans="4:38" x14ac:dyDescent="0.25">
      <c r="D772" s="5">
        <v>7.54</v>
      </c>
      <c r="E772" s="4"/>
      <c r="X772" s="71">
        <v>7.66999999999992</v>
      </c>
      <c r="Y772" s="52">
        <f t="shared" si="75"/>
        <v>-1.2733333333333356</v>
      </c>
      <c r="Z772" s="71">
        <f t="shared" si="71"/>
        <v>0.74587605762562947</v>
      </c>
      <c r="AA772" s="45"/>
      <c r="AB772" s="74">
        <v>7.66999999999992</v>
      </c>
      <c r="AC772" s="75">
        <v>0</v>
      </c>
      <c r="AD772" s="74">
        <f t="shared" si="72"/>
        <v>1</v>
      </c>
      <c r="AE772" s="45"/>
      <c r="AF772" s="76">
        <v>7.66999999999992</v>
      </c>
      <c r="AG772" s="52">
        <f t="shared" si="76"/>
        <v>-16.830299956639877</v>
      </c>
      <c r="AH772" s="76">
        <f t="shared" si="73"/>
        <v>2.0747702131717838E-2</v>
      </c>
      <c r="AJ772" s="77">
        <v>7.66999999999992</v>
      </c>
      <c r="AK772" s="52">
        <f t="shared" si="77"/>
        <v>-9.8405999132795419</v>
      </c>
      <c r="AL772" s="77">
        <f t="shared" si="74"/>
        <v>0.10373851065859264</v>
      </c>
    </row>
    <row r="773" spans="4:38" x14ac:dyDescent="0.25">
      <c r="D773" s="2">
        <v>7.55</v>
      </c>
      <c r="E773" s="4"/>
      <c r="X773" s="71">
        <v>7.6799999999999198</v>
      </c>
      <c r="Y773" s="52">
        <f t="shared" si="75"/>
        <v>-1.2766666666666691</v>
      </c>
      <c r="Z773" s="71">
        <f t="shared" si="71"/>
        <v>0.74530379623664333</v>
      </c>
      <c r="AA773" s="45"/>
      <c r="AB773" s="74">
        <v>7.6799999999999198</v>
      </c>
      <c r="AC773" s="75">
        <v>0</v>
      </c>
      <c r="AD773" s="74">
        <f t="shared" si="72"/>
        <v>1</v>
      </c>
      <c r="AE773" s="45"/>
      <c r="AF773" s="76">
        <v>7.6799999999999198</v>
      </c>
      <c r="AG773" s="52">
        <f t="shared" si="76"/>
        <v>-16.840299956639878</v>
      </c>
      <c r="AH773" s="76">
        <f t="shared" si="73"/>
        <v>2.0699983740986198E-2</v>
      </c>
      <c r="AJ773" s="77">
        <v>7.6799999999999198</v>
      </c>
      <c r="AK773" s="52">
        <f t="shared" si="77"/>
        <v>-9.8505999132795417</v>
      </c>
      <c r="AL773" s="77">
        <f t="shared" si="74"/>
        <v>0.10349991870493454</v>
      </c>
    </row>
    <row r="774" spans="4:38" x14ac:dyDescent="0.25">
      <c r="D774" s="5">
        <v>7.56</v>
      </c>
      <c r="E774" s="4"/>
      <c r="X774" s="71">
        <v>7.6899999999999196</v>
      </c>
      <c r="Y774" s="52">
        <f t="shared" si="75"/>
        <v>-1.2800000000000025</v>
      </c>
      <c r="Z774" s="71">
        <f t="shared" ref="Z774:Z837" si="78">POWER(10,Y774/10)</f>
        <v>0.74473197390598855</v>
      </c>
      <c r="AA774" s="45"/>
      <c r="AB774" s="74">
        <v>7.6899999999999196</v>
      </c>
      <c r="AC774" s="75">
        <v>0</v>
      </c>
      <c r="AD774" s="74">
        <f t="shared" ref="AD774:AD837" si="79">POWER(10,AC774/10)</f>
        <v>1</v>
      </c>
      <c r="AE774" s="45"/>
      <c r="AF774" s="76">
        <v>7.6899999999999196</v>
      </c>
      <c r="AG774" s="52">
        <f t="shared" si="76"/>
        <v>-16.85029995663988</v>
      </c>
      <c r="AH774" s="76">
        <f t="shared" ref="AH774:AH837" si="80">POWER(10,AG774/10)</f>
        <v>2.0652375099507739E-2</v>
      </c>
      <c r="AJ774" s="77">
        <v>7.6899999999999196</v>
      </c>
      <c r="AK774" s="52">
        <f t="shared" si="77"/>
        <v>-9.8605999132795414</v>
      </c>
      <c r="AL774" s="77">
        <f t="shared" ref="AL774:AL837" si="81">POWER(10,AK774/10)</f>
        <v>0.10326187549754229</v>
      </c>
    </row>
    <row r="775" spans="4:38" x14ac:dyDescent="0.25">
      <c r="D775" s="2">
        <v>7.57</v>
      </c>
      <c r="E775" s="4"/>
      <c r="X775" s="71">
        <v>7.6999999999999202</v>
      </c>
      <c r="Y775" s="52">
        <f t="shared" si="75"/>
        <v>-1.2833333333333359</v>
      </c>
      <c r="Z775" s="71">
        <f t="shared" si="78"/>
        <v>0.74416059029680492</v>
      </c>
      <c r="AA775" s="45"/>
      <c r="AB775" s="74">
        <v>7.6999999999999202</v>
      </c>
      <c r="AC775" s="75">
        <v>0</v>
      </c>
      <c r="AD775" s="74">
        <f t="shared" si="79"/>
        <v>1</v>
      </c>
      <c r="AE775" s="45"/>
      <c r="AF775" s="76">
        <v>7.6999999999999202</v>
      </c>
      <c r="AG775" s="52">
        <f t="shared" si="76"/>
        <v>-16.860299956639881</v>
      </c>
      <c r="AH775" s="76">
        <f t="shared" si="80"/>
        <v>2.0604875954866177E-2</v>
      </c>
      <c r="AJ775" s="77">
        <v>7.6999999999999202</v>
      </c>
      <c r="AK775" s="52">
        <f t="shared" si="77"/>
        <v>-9.8705999132795412</v>
      </c>
      <c r="AL775" s="77">
        <f t="shared" si="81"/>
        <v>0.10302437977433451</v>
      </c>
    </row>
    <row r="776" spans="4:38" x14ac:dyDescent="0.25">
      <c r="D776" s="5">
        <v>7.58</v>
      </c>
      <c r="E776" s="4"/>
      <c r="X776" s="71">
        <v>7.70999999999992</v>
      </c>
      <c r="Y776" s="52">
        <f t="shared" ref="Y776:Y839" si="82">Y775-$Z$1</f>
        <v>-1.2866666666666693</v>
      </c>
      <c r="Z776" s="71">
        <f t="shared" si="78"/>
        <v>0.74358964507249026</v>
      </c>
      <c r="AA776" s="45"/>
      <c r="AB776" s="74">
        <v>7.70999999999992</v>
      </c>
      <c r="AC776" s="75">
        <v>0</v>
      </c>
      <c r="AD776" s="74">
        <f t="shared" si="79"/>
        <v>1</v>
      </c>
      <c r="AE776" s="45"/>
      <c r="AF776" s="76">
        <v>7.70999999999992</v>
      </c>
      <c r="AG776" s="52">
        <f t="shared" ref="AG776:AG839" si="83">AG775-$AH$1</f>
        <v>-16.870299956639883</v>
      </c>
      <c r="AH776" s="76">
        <f t="shared" si="80"/>
        <v>2.0557486055225775E-2</v>
      </c>
      <c r="AJ776" s="77">
        <v>7.70999999999992</v>
      </c>
      <c r="AK776" s="52">
        <f t="shared" ref="AK776:AK839" si="84">AK775-$AL$1</f>
        <v>-9.880599913279541</v>
      </c>
      <c r="AL776" s="77">
        <f t="shared" si="81"/>
        <v>0.10278743027613248</v>
      </c>
    </row>
    <row r="777" spans="4:38" x14ac:dyDescent="0.25">
      <c r="D777" s="2">
        <v>7.59</v>
      </c>
      <c r="E777" s="4"/>
      <c r="X777" s="71">
        <v>7.7199999999999198</v>
      </c>
      <c r="Y777" s="52">
        <f t="shared" si="82"/>
        <v>-1.2900000000000027</v>
      </c>
      <c r="Z777" s="71">
        <f t="shared" si="78"/>
        <v>0.74301913789670082</v>
      </c>
      <c r="AA777" s="45"/>
      <c r="AB777" s="74">
        <v>7.7199999999999198</v>
      </c>
      <c r="AC777" s="75">
        <v>0</v>
      </c>
      <c r="AD777" s="74">
        <f t="shared" si="79"/>
        <v>1</v>
      </c>
      <c r="AE777" s="45"/>
      <c r="AF777" s="76">
        <v>7.7199999999999198</v>
      </c>
      <c r="AG777" s="52">
        <f t="shared" si="83"/>
        <v>-16.880299956639885</v>
      </c>
      <c r="AH777" s="76">
        <f t="shared" si="80"/>
        <v>2.051020514933E-2</v>
      </c>
      <c r="AJ777" s="77">
        <v>7.7199999999999198</v>
      </c>
      <c r="AK777" s="52">
        <f t="shared" si="84"/>
        <v>-9.8905999132795408</v>
      </c>
      <c r="AL777" s="77">
        <f t="shared" si="81"/>
        <v>0.10255102574665365</v>
      </c>
    </row>
    <row r="778" spans="4:38" x14ac:dyDescent="0.25">
      <c r="D778" s="5">
        <v>7.6</v>
      </c>
      <c r="E778" s="4"/>
      <c r="X778" s="71">
        <v>7.7299999999999196</v>
      </c>
      <c r="Y778" s="52">
        <f t="shared" si="82"/>
        <v>-1.2933333333333361</v>
      </c>
      <c r="Z778" s="71">
        <f t="shared" si="78"/>
        <v>0.74244906843335112</v>
      </c>
      <c r="AA778" s="45"/>
      <c r="AB778" s="74">
        <v>7.7299999999999196</v>
      </c>
      <c r="AC778" s="75">
        <v>0</v>
      </c>
      <c r="AD778" s="74">
        <f t="shared" si="79"/>
        <v>1</v>
      </c>
      <c r="AE778" s="45"/>
      <c r="AF778" s="76">
        <v>7.7299999999999196</v>
      </c>
      <c r="AG778" s="52">
        <f t="shared" si="83"/>
        <v>-16.890299956639886</v>
      </c>
      <c r="AH778" s="76">
        <f t="shared" si="80"/>
        <v>2.0463032986500179E-2</v>
      </c>
      <c r="AJ778" s="77">
        <v>7.7299999999999196</v>
      </c>
      <c r="AK778" s="52">
        <f t="shared" si="84"/>
        <v>-9.9005999132795406</v>
      </c>
      <c r="AL778" s="77">
        <f t="shared" si="81"/>
        <v>0.10231516493250464</v>
      </c>
    </row>
    <row r="779" spans="4:38" x14ac:dyDescent="0.25">
      <c r="D779" s="2">
        <v>7.61</v>
      </c>
      <c r="E779" s="4"/>
      <c r="X779" s="71">
        <v>7.7399999999999203</v>
      </c>
      <c r="Y779" s="52">
        <f t="shared" si="82"/>
        <v>-1.2966666666666695</v>
      </c>
      <c r="Z779" s="71">
        <f t="shared" si="78"/>
        <v>0.74187943634661324</v>
      </c>
      <c r="AA779" s="45"/>
      <c r="AB779" s="74">
        <v>7.7399999999999203</v>
      </c>
      <c r="AC779" s="75">
        <v>0</v>
      </c>
      <c r="AD779" s="74">
        <f t="shared" si="79"/>
        <v>1</v>
      </c>
      <c r="AE779" s="45"/>
      <c r="AF779" s="76">
        <v>7.7399999999999203</v>
      </c>
      <c r="AG779" s="52">
        <f t="shared" si="83"/>
        <v>-16.900299956639888</v>
      </c>
      <c r="AH779" s="76">
        <f t="shared" si="80"/>
        <v>2.0415969316634235E-2</v>
      </c>
      <c r="AJ779" s="77">
        <v>7.7399999999999203</v>
      </c>
      <c r="AK779" s="52">
        <f t="shared" si="84"/>
        <v>-9.9105999132795404</v>
      </c>
      <c r="AL779" s="77">
        <f t="shared" si="81"/>
        <v>0.10207984658317495</v>
      </c>
    </row>
    <row r="780" spans="4:38" x14ac:dyDescent="0.25">
      <c r="D780" s="5">
        <v>7.62</v>
      </c>
      <c r="E780" s="4"/>
      <c r="X780" s="71">
        <v>7.7499999999999201</v>
      </c>
      <c r="Y780" s="52">
        <f t="shared" si="82"/>
        <v>-1.3000000000000029</v>
      </c>
      <c r="Z780" s="71">
        <f t="shared" si="78"/>
        <v>0.74131024130091694</v>
      </c>
      <c r="AA780" s="45"/>
      <c r="AB780" s="74">
        <v>7.7499999999999201</v>
      </c>
      <c r="AC780" s="75">
        <v>0</v>
      </c>
      <c r="AD780" s="74">
        <f t="shared" si="79"/>
        <v>1</v>
      </c>
      <c r="AE780" s="45"/>
      <c r="AF780" s="76">
        <v>7.7499999999999201</v>
      </c>
      <c r="AG780" s="52">
        <f t="shared" si="83"/>
        <v>-16.910299956639889</v>
      </c>
      <c r="AH780" s="76">
        <f t="shared" si="80"/>
        <v>2.0369013890205265E-2</v>
      </c>
      <c r="AJ780" s="77">
        <v>7.7499999999999201</v>
      </c>
      <c r="AK780" s="52">
        <f t="shared" si="84"/>
        <v>-9.9205999132795402</v>
      </c>
      <c r="AL780" s="77">
        <f t="shared" si="81"/>
        <v>0.10184506945103013</v>
      </c>
    </row>
    <row r="781" spans="4:38" x14ac:dyDescent="0.25">
      <c r="D781" s="2">
        <v>7.63</v>
      </c>
      <c r="E781" s="4"/>
      <c r="X781" s="71">
        <v>7.7599999999999199</v>
      </c>
      <c r="Y781" s="52">
        <f t="shared" si="82"/>
        <v>-1.3033333333333363</v>
      </c>
      <c r="Z781" s="71">
        <f t="shared" si="78"/>
        <v>0.74074148296094977</v>
      </c>
      <c r="AA781" s="45"/>
      <c r="AB781" s="74">
        <v>7.7599999999999199</v>
      </c>
      <c r="AC781" s="75">
        <v>0</v>
      </c>
      <c r="AD781" s="74">
        <f t="shared" si="79"/>
        <v>1</v>
      </c>
      <c r="AE781" s="45"/>
      <c r="AF781" s="76">
        <v>7.7599999999999199</v>
      </c>
      <c r="AG781" s="52">
        <f t="shared" si="83"/>
        <v>-16.920299956639891</v>
      </c>
      <c r="AH781" s="76">
        <f t="shared" si="80"/>
        <v>2.0322166458260259E-2</v>
      </c>
      <c r="AJ781" s="77">
        <v>7.7599999999999199</v>
      </c>
      <c r="AK781" s="52">
        <f t="shared" si="84"/>
        <v>-9.9305999132795399</v>
      </c>
      <c r="AL781" s="77">
        <f t="shared" si="81"/>
        <v>0.10161083229130516</v>
      </c>
    </row>
    <row r="782" spans="4:38" x14ac:dyDescent="0.25">
      <c r="D782" s="5">
        <v>7.64</v>
      </c>
      <c r="E782" s="4"/>
      <c r="X782" s="71">
        <v>7.7699999999999196</v>
      </c>
      <c r="Y782" s="52">
        <f t="shared" si="82"/>
        <v>-1.3066666666666698</v>
      </c>
      <c r="Z782" s="71">
        <f t="shared" si="78"/>
        <v>0.74017316099165587</v>
      </c>
      <c r="AA782" s="45"/>
      <c r="AB782" s="74">
        <v>7.7699999999999196</v>
      </c>
      <c r="AC782" s="75">
        <v>0</v>
      </c>
      <c r="AD782" s="74">
        <f t="shared" si="79"/>
        <v>1</v>
      </c>
      <c r="AE782" s="45"/>
      <c r="AF782" s="76">
        <v>7.7699999999999196</v>
      </c>
      <c r="AG782" s="52">
        <f t="shared" si="83"/>
        <v>-16.930299956639892</v>
      </c>
      <c r="AH782" s="76">
        <f t="shared" si="80"/>
        <v>2.0275426772418809E-2</v>
      </c>
      <c r="AJ782" s="77">
        <v>7.7699999999999196</v>
      </c>
      <c r="AK782" s="52">
        <f t="shared" si="84"/>
        <v>-9.9405999132795397</v>
      </c>
      <c r="AL782" s="77">
        <f t="shared" si="81"/>
        <v>0.10137713386209789</v>
      </c>
    </row>
    <row r="783" spans="4:38" x14ac:dyDescent="0.25">
      <c r="D783" s="2">
        <v>7.65</v>
      </c>
      <c r="E783" s="4"/>
      <c r="X783" s="71">
        <v>7.7799999999999203</v>
      </c>
      <c r="Y783" s="52">
        <f t="shared" si="82"/>
        <v>-1.3100000000000032</v>
      </c>
      <c r="Z783" s="71">
        <f t="shared" si="78"/>
        <v>0.73960527505823725</v>
      </c>
      <c r="AA783" s="45"/>
      <c r="AB783" s="74">
        <v>7.7799999999999203</v>
      </c>
      <c r="AC783" s="75">
        <v>0</v>
      </c>
      <c r="AD783" s="74">
        <f t="shared" si="79"/>
        <v>1</v>
      </c>
      <c r="AE783" s="45"/>
      <c r="AF783" s="76">
        <v>7.7799999999999203</v>
      </c>
      <c r="AG783" s="52">
        <f t="shared" si="83"/>
        <v>-16.940299956639894</v>
      </c>
      <c r="AH783" s="76">
        <f t="shared" si="80"/>
        <v>2.0228794584871739E-2</v>
      </c>
      <c r="AJ783" s="77">
        <v>7.7799999999999203</v>
      </c>
      <c r="AK783" s="52">
        <f t="shared" si="84"/>
        <v>-9.9505999132795395</v>
      </c>
      <c r="AL783" s="77">
        <f t="shared" si="81"/>
        <v>0.10114397292436261</v>
      </c>
    </row>
    <row r="784" spans="4:38" x14ac:dyDescent="0.25">
      <c r="D784" s="5">
        <v>7.66</v>
      </c>
      <c r="E784" s="4"/>
      <c r="X784" s="71">
        <v>7.7899999999999201</v>
      </c>
      <c r="Y784" s="52">
        <f t="shared" si="82"/>
        <v>-1.3133333333333366</v>
      </c>
      <c r="Z784" s="71">
        <f t="shared" si="78"/>
        <v>0.73903782482615221</v>
      </c>
      <c r="AA784" s="45"/>
      <c r="AB784" s="74">
        <v>7.7899999999999201</v>
      </c>
      <c r="AC784" s="75">
        <v>0</v>
      </c>
      <c r="AD784" s="74">
        <f t="shared" si="79"/>
        <v>1</v>
      </c>
      <c r="AE784" s="45"/>
      <c r="AF784" s="76">
        <v>7.7899999999999201</v>
      </c>
      <c r="AG784" s="52">
        <f t="shared" si="83"/>
        <v>-16.950299956639896</v>
      </c>
      <c r="AH784" s="76">
        <f t="shared" si="80"/>
        <v>2.0182269648379849E-2</v>
      </c>
      <c r="AJ784" s="77">
        <v>7.7899999999999201</v>
      </c>
      <c r="AK784" s="52">
        <f t="shared" si="84"/>
        <v>-9.9605999132795393</v>
      </c>
      <c r="AL784" s="77">
        <f t="shared" si="81"/>
        <v>0.10091134824190316</v>
      </c>
    </row>
    <row r="785" spans="4:38" x14ac:dyDescent="0.25">
      <c r="D785" s="2">
        <v>7.67</v>
      </c>
      <c r="E785" s="4"/>
      <c r="X785" s="71">
        <v>7.7999999999999199</v>
      </c>
      <c r="Y785" s="52">
        <f t="shared" si="82"/>
        <v>-1.31666666666667</v>
      </c>
      <c r="Z785" s="71">
        <f t="shared" si="78"/>
        <v>0.73847080996111614</v>
      </c>
      <c r="AA785" s="45"/>
      <c r="AB785" s="74">
        <v>7.7999999999999199</v>
      </c>
      <c r="AC785" s="75">
        <v>0</v>
      </c>
      <c r="AD785" s="74">
        <f t="shared" si="79"/>
        <v>1</v>
      </c>
      <c r="AE785" s="45"/>
      <c r="AF785" s="76">
        <v>7.7999999999999199</v>
      </c>
      <c r="AG785" s="52">
        <f t="shared" si="83"/>
        <v>-16.960299956639897</v>
      </c>
      <c r="AH785" s="76">
        <f t="shared" si="80"/>
        <v>2.0135851716272551E-2</v>
      </c>
      <c r="AJ785" s="77">
        <v>7.7999999999999199</v>
      </c>
      <c r="AK785" s="52">
        <f t="shared" si="84"/>
        <v>-9.9705999132795391</v>
      </c>
      <c r="AL785" s="77">
        <f t="shared" si="81"/>
        <v>0.10067925858136674</v>
      </c>
    </row>
    <row r="786" spans="4:38" x14ac:dyDescent="0.25">
      <c r="D786" s="5">
        <v>7.68</v>
      </c>
      <c r="E786" s="4"/>
      <c r="X786" s="71">
        <v>7.8099999999999197</v>
      </c>
      <c r="Y786" s="52">
        <f t="shared" si="82"/>
        <v>-1.3200000000000034</v>
      </c>
      <c r="Z786" s="71">
        <f t="shared" si="78"/>
        <v>0.73790423012910045</v>
      </c>
      <c r="AA786" s="45"/>
      <c r="AB786" s="74">
        <v>7.8099999999999197</v>
      </c>
      <c r="AC786" s="75">
        <v>0</v>
      </c>
      <c r="AD786" s="74">
        <f t="shared" si="79"/>
        <v>1</v>
      </c>
      <c r="AE786" s="45"/>
      <c r="AF786" s="76">
        <v>7.8099999999999197</v>
      </c>
      <c r="AG786" s="52">
        <f t="shared" si="83"/>
        <v>-16.970299956639899</v>
      </c>
      <c r="AH786" s="76">
        <f t="shared" si="80"/>
        <v>2.0089540542446587E-2</v>
      </c>
      <c r="AJ786" s="77">
        <v>7.8099999999999197</v>
      </c>
      <c r="AK786" s="52">
        <f t="shared" si="84"/>
        <v>-9.9805999132795389</v>
      </c>
      <c r="AL786" s="77">
        <f t="shared" si="81"/>
        <v>0.10044770271223694</v>
      </c>
    </row>
    <row r="787" spans="4:38" x14ac:dyDescent="0.25">
      <c r="D787" s="2">
        <v>7.69</v>
      </c>
      <c r="E787" s="4"/>
      <c r="X787" s="71">
        <v>7.8199999999999203</v>
      </c>
      <c r="Y787" s="52">
        <f t="shared" si="82"/>
        <v>-1.3233333333333368</v>
      </c>
      <c r="Z787" s="71">
        <f t="shared" si="78"/>
        <v>0.73733808499633302</v>
      </c>
      <c r="AA787" s="45"/>
      <c r="AB787" s="74">
        <v>7.8199999999999203</v>
      </c>
      <c r="AC787" s="75">
        <v>0</v>
      </c>
      <c r="AD787" s="74">
        <f t="shared" si="79"/>
        <v>1</v>
      </c>
      <c r="AE787" s="45"/>
      <c r="AF787" s="76">
        <v>7.8199999999999203</v>
      </c>
      <c r="AG787" s="52">
        <f t="shared" si="83"/>
        <v>-16.9802999566399</v>
      </c>
      <c r="AH787" s="76">
        <f t="shared" si="80"/>
        <v>2.0043335881364727E-2</v>
      </c>
      <c r="AJ787" s="77">
        <v>7.8199999999999203</v>
      </c>
      <c r="AK787" s="52">
        <f t="shared" si="84"/>
        <v>-9.9905999132795387</v>
      </c>
      <c r="AL787" s="77">
        <f t="shared" si="81"/>
        <v>0.10021667940682766</v>
      </c>
    </row>
    <row r="788" spans="4:38" x14ac:dyDescent="0.25">
      <c r="D788" s="5">
        <v>7.7</v>
      </c>
      <c r="E788" s="4"/>
      <c r="X788" s="71">
        <v>7.8299999999999201</v>
      </c>
      <c r="Y788" s="52">
        <f t="shared" si="82"/>
        <v>-1.3266666666666702</v>
      </c>
      <c r="Z788" s="71">
        <f t="shared" si="78"/>
        <v>0.7367723742292982</v>
      </c>
      <c r="AA788" s="45"/>
      <c r="AB788" s="74">
        <v>7.8299999999999201</v>
      </c>
      <c r="AC788" s="75">
        <v>0</v>
      </c>
      <c r="AD788" s="74">
        <f t="shared" si="79"/>
        <v>1</v>
      </c>
      <c r="AE788" s="45"/>
      <c r="AF788" s="76">
        <v>7.8299999999999201</v>
      </c>
      <c r="AG788" s="52">
        <f t="shared" si="83"/>
        <v>-16.990299956639902</v>
      </c>
      <c r="AH788" s="76">
        <f t="shared" si="80"/>
        <v>1.9997237488054449E-2</v>
      </c>
      <c r="AJ788" s="77">
        <v>7.8299999999999201</v>
      </c>
      <c r="AK788" s="52">
        <f t="shared" si="84"/>
        <v>-10.000599913279538</v>
      </c>
      <c r="AL788" s="77">
        <f t="shared" si="81"/>
        <v>9.9986187440276347E-2</v>
      </c>
    </row>
    <row r="789" spans="4:38" x14ac:dyDescent="0.25">
      <c r="D789" s="2">
        <v>7.71</v>
      </c>
      <c r="E789" s="4"/>
      <c r="X789" s="71">
        <v>7.8399999999999102</v>
      </c>
      <c r="Y789" s="52">
        <f t="shared" si="82"/>
        <v>-1.3300000000000036</v>
      </c>
      <c r="Z789" s="71">
        <f t="shared" si="78"/>
        <v>0.73620709749473545</v>
      </c>
      <c r="AA789" s="45"/>
      <c r="AB789" s="74">
        <v>7.8399999999999102</v>
      </c>
      <c r="AC789" s="75">
        <v>0</v>
      </c>
      <c r="AD789" s="74">
        <f t="shared" si="79"/>
        <v>1</v>
      </c>
      <c r="AE789" s="45"/>
      <c r="AF789" s="76">
        <v>7.8399999999999102</v>
      </c>
      <c r="AG789" s="52">
        <f t="shared" si="83"/>
        <v>-17.000299956639903</v>
      </c>
      <c r="AH789" s="76">
        <f t="shared" si="80"/>
        <v>1.9951245118106673E-2</v>
      </c>
      <c r="AJ789" s="77">
        <v>7.8399999999999102</v>
      </c>
      <c r="AK789" s="52">
        <f t="shared" si="84"/>
        <v>-10.010599913279538</v>
      </c>
      <c r="AL789" s="77">
        <f t="shared" si="81"/>
        <v>9.9756225590537456E-2</v>
      </c>
    </row>
    <row r="790" spans="4:38" x14ac:dyDescent="0.25">
      <c r="D790" s="5">
        <v>7.72</v>
      </c>
      <c r="E790" s="4"/>
      <c r="X790" s="71">
        <v>7.8499999999999099</v>
      </c>
      <c r="Y790" s="52">
        <f t="shared" si="82"/>
        <v>-1.333333333333337</v>
      </c>
      <c r="Z790" s="71">
        <f t="shared" si="78"/>
        <v>0.7356422544596406</v>
      </c>
      <c r="AA790" s="45"/>
      <c r="AB790" s="74">
        <v>7.8499999999999099</v>
      </c>
      <c r="AC790" s="75">
        <v>0</v>
      </c>
      <c r="AD790" s="74">
        <f t="shared" si="79"/>
        <v>1</v>
      </c>
      <c r="AE790" s="45"/>
      <c r="AF790" s="76">
        <v>7.8499999999999099</v>
      </c>
      <c r="AG790" s="52">
        <f t="shared" si="83"/>
        <v>-17.010299956639905</v>
      </c>
      <c r="AH790" s="76">
        <f t="shared" si="80"/>
        <v>1.9905358527674426E-2</v>
      </c>
      <c r="AJ790" s="77">
        <v>7.8499999999999099</v>
      </c>
      <c r="AK790" s="52">
        <f t="shared" si="84"/>
        <v>-10.020599913279538</v>
      </c>
      <c r="AL790" s="77">
        <f t="shared" si="81"/>
        <v>9.9526792638376271E-2</v>
      </c>
    </row>
    <row r="791" spans="4:38" x14ac:dyDescent="0.25">
      <c r="D791" s="2">
        <v>7.73</v>
      </c>
      <c r="E791" s="4"/>
      <c r="X791" s="71">
        <v>7.8599999999999097</v>
      </c>
      <c r="Y791" s="52">
        <f t="shared" si="82"/>
        <v>-1.3366666666666704</v>
      </c>
      <c r="Z791" s="71">
        <f t="shared" si="78"/>
        <v>0.73507784479126481</v>
      </c>
      <c r="AA791" s="45"/>
      <c r="AB791" s="74">
        <v>7.8599999999999097</v>
      </c>
      <c r="AC791" s="75">
        <v>0</v>
      </c>
      <c r="AD791" s="74">
        <f t="shared" si="79"/>
        <v>1</v>
      </c>
      <c r="AE791" s="45"/>
      <c r="AF791" s="76">
        <v>7.8599999999999097</v>
      </c>
      <c r="AG791" s="52">
        <f t="shared" si="83"/>
        <v>-17.020299956639906</v>
      </c>
      <c r="AH791" s="76">
        <f t="shared" si="80"/>
        <v>1.9859577473471578E-2</v>
      </c>
      <c r="AJ791" s="77">
        <v>7.8599999999999097</v>
      </c>
      <c r="AK791" s="52">
        <f t="shared" si="84"/>
        <v>-10.030599913279538</v>
      </c>
      <c r="AL791" s="77">
        <f t="shared" si="81"/>
        <v>9.9297887367362003E-2</v>
      </c>
    </row>
    <row r="792" spans="4:38" x14ac:dyDescent="0.25">
      <c r="D792" s="5">
        <v>7.74</v>
      </c>
      <c r="E792" s="4"/>
      <c r="X792" s="71">
        <v>7.8699999999999104</v>
      </c>
      <c r="Y792" s="52">
        <f t="shared" si="82"/>
        <v>-1.3400000000000039</v>
      </c>
      <c r="Z792" s="71">
        <f t="shared" si="78"/>
        <v>0.73451386815711428</v>
      </c>
      <c r="AA792" s="45"/>
      <c r="AB792" s="74">
        <v>7.8699999999999104</v>
      </c>
      <c r="AC792" s="75">
        <v>0</v>
      </c>
      <c r="AD792" s="74">
        <f t="shared" si="79"/>
        <v>1</v>
      </c>
      <c r="AE792" s="45"/>
      <c r="AF792" s="76">
        <v>7.8699999999999104</v>
      </c>
      <c r="AG792" s="52">
        <f t="shared" si="83"/>
        <v>-17.030299956639908</v>
      </c>
      <c r="AH792" s="76">
        <f t="shared" si="80"/>
        <v>1.9813901712771531E-2</v>
      </c>
      <c r="AJ792" s="77">
        <v>7.8699999999999104</v>
      </c>
      <c r="AK792" s="52">
        <f t="shared" si="84"/>
        <v>-10.040599913279538</v>
      </c>
      <c r="AL792" s="77">
        <f t="shared" si="81"/>
        <v>9.9069508563861791E-2</v>
      </c>
    </row>
    <row r="793" spans="4:38" x14ac:dyDescent="0.25">
      <c r="D793" s="2">
        <v>7.75</v>
      </c>
      <c r="E793" s="4"/>
      <c r="X793" s="71">
        <v>7.8799999999999102</v>
      </c>
      <c r="Y793" s="52">
        <f t="shared" si="82"/>
        <v>-1.3433333333333373</v>
      </c>
      <c r="Z793" s="71">
        <f t="shared" si="78"/>
        <v>0.73395032422495043</v>
      </c>
      <c r="AA793" s="45"/>
      <c r="AB793" s="74">
        <v>7.8799999999999102</v>
      </c>
      <c r="AC793" s="75">
        <v>0</v>
      </c>
      <c r="AD793" s="74">
        <f t="shared" si="79"/>
        <v>1</v>
      </c>
      <c r="AE793" s="45"/>
      <c r="AF793" s="76">
        <v>7.8799999999999102</v>
      </c>
      <c r="AG793" s="52">
        <f t="shared" si="83"/>
        <v>-17.04029995663991</v>
      </c>
      <c r="AH793" s="76">
        <f t="shared" si="80"/>
        <v>1.9768331003405942E-2</v>
      </c>
      <c r="AJ793" s="77">
        <v>7.8799999999999102</v>
      </c>
      <c r="AK793" s="52">
        <f t="shared" si="84"/>
        <v>-10.050599913279537</v>
      </c>
      <c r="AL793" s="77">
        <f t="shared" si="81"/>
        <v>9.884165501703393E-2</v>
      </c>
    </row>
    <row r="794" spans="4:38" x14ac:dyDescent="0.25">
      <c r="D794" s="5">
        <v>7.76</v>
      </c>
      <c r="E794" s="4"/>
      <c r="X794" s="71">
        <v>7.88999999999991</v>
      </c>
      <c r="Y794" s="52">
        <f t="shared" si="82"/>
        <v>-1.3466666666666707</v>
      </c>
      <c r="Z794" s="71">
        <f t="shared" si="78"/>
        <v>0.73338721266278983</v>
      </c>
      <c r="AA794" s="45"/>
      <c r="AB794" s="74">
        <v>7.88999999999991</v>
      </c>
      <c r="AC794" s="75">
        <v>0</v>
      </c>
      <c r="AD794" s="74">
        <f t="shared" si="79"/>
        <v>1</v>
      </c>
      <c r="AE794" s="45"/>
      <c r="AF794" s="76">
        <v>7.88999999999991</v>
      </c>
      <c r="AG794" s="52">
        <f t="shared" si="83"/>
        <v>-17.050299956639911</v>
      </c>
      <c r="AH794" s="76">
        <f t="shared" si="80"/>
        <v>1.9722865103763462E-2</v>
      </c>
      <c r="AJ794" s="77">
        <v>7.88999999999991</v>
      </c>
      <c r="AK794" s="52">
        <f t="shared" si="84"/>
        <v>-10.060599913279537</v>
      </c>
      <c r="AL794" s="77">
        <f t="shared" si="81"/>
        <v>9.861432551882153E-2</v>
      </c>
    </row>
    <row r="795" spans="4:38" x14ac:dyDescent="0.25">
      <c r="D795" s="2">
        <v>7.77</v>
      </c>
      <c r="E795" s="4"/>
      <c r="X795" s="71">
        <v>7.8999999999999098</v>
      </c>
      <c r="Y795" s="52">
        <f t="shared" si="82"/>
        <v>-1.3500000000000041</v>
      </c>
      <c r="Z795" s="71">
        <f t="shared" si="78"/>
        <v>0.73282453313890339</v>
      </c>
      <c r="AA795" s="45"/>
      <c r="AB795" s="74">
        <v>7.8999999999999098</v>
      </c>
      <c r="AC795" s="75">
        <v>0</v>
      </c>
      <c r="AD795" s="74">
        <f t="shared" si="79"/>
        <v>1</v>
      </c>
      <c r="AE795" s="45"/>
      <c r="AF795" s="76">
        <v>7.8999999999999098</v>
      </c>
      <c r="AG795" s="52">
        <f t="shared" si="83"/>
        <v>-17.060299956639913</v>
      </c>
      <c r="AH795" s="76">
        <f t="shared" si="80"/>
        <v>1.9677503772788412E-2</v>
      </c>
      <c r="AJ795" s="77">
        <v>7.8999999999999098</v>
      </c>
      <c r="AK795" s="52">
        <f t="shared" si="84"/>
        <v>-10.070599913279537</v>
      </c>
      <c r="AL795" s="77">
        <f t="shared" si="81"/>
        <v>9.8387518863946297E-2</v>
      </c>
    </row>
    <row r="796" spans="4:38" x14ac:dyDescent="0.25">
      <c r="D796" s="5">
        <v>7.78</v>
      </c>
      <c r="E796" s="4"/>
      <c r="X796" s="71">
        <v>7.9099999999999104</v>
      </c>
      <c r="Y796" s="52">
        <f t="shared" si="82"/>
        <v>-1.3533333333333375</v>
      </c>
      <c r="Z796" s="71">
        <f t="shared" si="78"/>
        <v>0.73226228532181681</v>
      </c>
      <c r="AA796" s="45"/>
      <c r="AB796" s="74">
        <v>7.9099999999999104</v>
      </c>
      <c r="AC796" s="75">
        <v>0</v>
      </c>
      <c r="AD796" s="74">
        <f t="shared" si="79"/>
        <v>1</v>
      </c>
      <c r="AE796" s="45"/>
      <c r="AF796" s="76">
        <v>7.9099999999999104</v>
      </c>
      <c r="AG796" s="52">
        <f t="shared" si="83"/>
        <v>-17.070299956639914</v>
      </c>
      <c r="AH796" s="76">
        <f t="shared" si="80"/>
        <v>1.9632246769979527E-2</v>
      </c>
      <c r="AJ796" s="77">
        <v>7.9099999999999104</v>
      </c>
      <c r="AK796" s="52">
        <f t="shared" si="84"/>
        <v>-10.080599913279537</v>
      </c>
      <c r="AL796" s="77">
        <f t="shared" si="81"/>
        <v>9.8161233849901872E-2</v>
      </c>
    </row>
    <row r="797" spans="4:38" x14ac:dyDescent="0.25">
      <c r="D797" s="2">
        <v>7.79</v>
      </c>
      <c r="E797" s="4"/>
      <c r="X797" s="71">
        <v>7.9199999999999102</v>
      </c>
      <c r="Y797" s="52">
        <f t="shared" si="82"/>
        <v>-1.3566666666666709</v>
      </c>
      <c r="Z797" s="71">
        <f t="shared" si="78"/>
        <v>0.73170046888030982</v>
      </c>
      <c r="AA797" s="45"/>
      <c r="AB797" s="74">
        <v>7.9199999999999102</v>
      </c>
      <c r="AC797" s="75">
        <v>0</v>
      </c>
      <c r="AD797" s="74">
        <f t="shared" si="79"/>
        <v>1</v>
      </c>
      <c r="AE797" s="45"/>
      <c r="AF797" s="76">
        <v>7.9199999999999102</v>
      </c>
      <c r="AG797" s="52">
        <f t="shared" si="83"/>
        <v>-17.080299956639916</v>
      </c>
      <c r="AH797" s="76">
        <f t="shared" si="80"/>
        <v>1.9587093855388683E-2</v>
      </c>
      <c r="AJ797" s="77">
        <v>7.9199999999999102</v>
      </c>
      <c r="AK797" s="52">
        <f t="shared" si="84"/>
        <v>-10.090599913279537</v>
      </c>
      <c r="AL797" s="77">
        <f t="shared" si="81"/>
        <v>9.793546927694774E-2</v>
      </c>
    </row>
    <row r="798" spans="4:38" x14ac:dyDescent="0.25">
      <c r="D798" s="5">
        <v>7.8</v>
      </c>
      <c r="E798" s="4"/>
      <c r="X798" s="71">
        <v>7.92999999999991</v>
      </c>
      <c r="Y798" s="52">
        <f t="shared" si="82"/>
        <v>-1.3600000000000043</v>
      </c>
      <c r="Z798" s="71">
        <f t="shared" si="78"/>
        <v>0.73113908348341672</v>
      </c>
      <c r="AA798" s="45"/>
      <c r="AB798" s="74">
        <v>7.92999999999991</v>
      </c>
      <c r="AC798" s="75">
        <v>0</v>
      </c>
      <c r="AD798" s="74">
        <f t="shared" si="79"/>
        <v>1</v>
      </c>
      <c r="AE798" s="45"/>
      <c r="AF798" s="76">
        <v>7.92999999999991</v>
      </c>
      <c r="AG798" s="52">
        <f t="shared" si="83"/>
        <v>-17.090299956639917</v>
      </c>
      <c r="AH798" s="76">
        <f t="shared" si="80"/>
        <v>1.9542044789619618E-2</v>
      </c>
      <c r="AJ798" s="77">
        <v>7.92999999999991</v>
      </c>
      <c r="AK798" s="52">
        <f t="shared" si="84"/>
        <v>-10.100599913279536</v>
      </c>
      <c r="AL798" s="77">
        <f t="shared" si="81"/>
        <v>9.7710223948102498E-2</v>
      </c>
    </row>
    <row r="799" spans="4:38" x14ac:dyDescent="0.25">
      <c r="D799" s="2">
        <v>7.81</v>
      </c>
      <c r="E799" s="4"/>
      <c r="X799" s="71">
        <v>7.9399999999999098</v>
      </c>
      <c r="Y799" s="52">
        <f t="shared" si="82"/>
        <v>-1.3633333333333377</v>
      </c>
      <c r="Z799" s="71">
        <f t="shared" si="78"/>
        <v>0.73057812880042527</v>
      </c>
      <c r="AA799" s="45"/>
      <c r="AB799" s="74">
        <v>7.9399999999999098</v>
      </c>
      <c r="AC799" s="75">
        <v>0</v>
      </c>
      <c r="AD799" s="74">
        <f t="shared" si="79"/>
        <v>1</v>
      </c>
      <c r="AE799" s="45"/>
      <c r="AF799" s="76">
        <v>7.9399999999999098</v>
      </c>
      <c r="AG799" s="52">
        <f t="shared" si="83"/>
        <v>-17.100299956639919</v>
      </c>
      <c r="AH799" s="76">
        <f t="shared" si="80"/>
        <v>1.9497099333826685E-2</v>
      </c>
      <c r="AJ799" s="77">
        <v>7.9399999999999098</v>
      </c>
      <c r="AK799" s="52">
        <f t="shared" si="84"/>
        <v>-10.110599913279536</v>
      </c>
      <c r="AL799" s="77">
        <f t="shared" si="81"/>
        <v>9.7485496669137806E-2</v>
      </c>
    </row>
    <row r="800" spans="4:38" x14ac:dyDescent="0.25">
      <c r="D800" s="5">
        <v>7.82</v>
      </c>
      <c r="E800" s="4"/>
      <c r="X800" s="71">
        <v>7.9499999999999096</v>
      </c>
      <c r="Y800" s="52">
        <f t="shared" si="82"/>
        <v>-1.3666666666666711</v>
      </c>
      <c r="Z800" s="71">
        <f t="shared" si="78"/>
        <v>0.73001760450087727</v>
      </c>
      <c r="AA800" s="45"/>
      <c r="AB800" s="74">
        <v>7.9499999999999096</v>
      </c>
      <c r="AC800" s="75">
        <v>0</v>
      </c>
      <c r="AD800" s="74">
        <f t="shared" si="79"/>
        <v>1</v>
      </c>
      <c r="AE800" s="45"/>
      <c r="AF800" s="76">
        <v>7.9499999999999096</v>
      </c>
      <c r="AG800" s="52">
        <f t="shared" si="83"/>
        <v>-17.110299956639921</v>
      </c>
      <c r="AH800" s="76">
        <f t="shared" si="80"/>
        <v>1.9452257249713539E-2</v>
      </c>
      <c r="AJ800" s="77">
        <v>7.9499999999999096</v>
      </c>
      <c r="AK800" s="52">
        <f t="shared" si="84"/>
        <v>-10.120599913279536</v>
      </c>
      <c r="AL800" s="77">
        <f t="shared" si="81"/>
        <v>9.726128624857211E-2</v>
      </c>
    </row>
    <row r="801" spans="4:38" x14ac:dyDescent="0.25">
      <c r="D801" s="2">
        <v>7.83</v>
      </c>
      <c r="E801" s="4"/>
      <c r="X801" s="71">
        <v>7.9599999999999103</v>
      </c>
      <c r="Y801" s="52">
        <f t="shared" si="82"/>
        <v>-1.3700000000000045</v>
      </c>
      <c r="Z801" s="71">
        <f t="shared" si="78"/>
        <v>0.72945751025456795</v>
      </c>
      <c r="AA801" s="45"/>
      <c r="AB801" s="74">
        <v>7.9599999999999103</v>
      </c>
      <c r="AC801" s="75">
        <v>0</v>
      </c>
      <c r="AD801" s="74">
        <f t="shared" si="79"/>
        <v>1</v>
      </c>
      <c r="AE801" s="45"/>
      <c r="AF801" s="76">
        <v>7.9599999999999103</v>
      </c>
      <c r="AG801" s="52">
        <f t="shared" si="83"/>
        <v>-17.120299956639922</v>
      </c>
      <c r="AH801" s="76">
        <f t="shared" si="80"/>
        <v>1.9407518299531919E-2</v>
      </c>
      <c r="AJ801" s="77">
        <v>7.9599999999999103</v>
      </c>
      <c r="AK801" s="52">
        <f t="shared" si="84"/>
        <v>-10.130599913279536</v>
      </c>
      <c r="AL801" s="77">
        <f t="shared" si="81"/>
        <v>9.7037591497664E-2</v>
      </c>
    </row>
    <row r="802" spans="4:38" x14ac:dyDescent="0.25">
      <c r="D802" s="5">
        <v>7.84</v>
      </c>
      <c r="E802" s="4"/>
      <c r="X802" s="71">
        <v>7.96999999999991</v>
      </c>
      <c r="Y802" s="52">
        <f t="shared" si="82"/>
        <v>-1.373333333333338</v>
      </c>
      <c r="Z802" s="71">
        <f t="shared" si="78"/>
        <v>0.72889784573154581</v>
      </c>
      <c r="AA802" s="45"/>
      <c r="AB802" s="74">
        <v>7.96999999999991</v>
      </c>
      <c r="AC802" s="75">
        <v>0</v>
      </c>
      <c r="AD802" s="74">
        <f t="shared" si="79"/>
        <v>1</v>
      </c>
      <c r="AE802" s="45"/>
      <c r="AF802" s="76">
        <v>7.96999999999991</v>
      </c>
      <c r="AG802" s="52">
        <f t="shared" si="83"/>
        <v>-17.130299956639924</v>
      </c>
      <c r="AH802" s="76">
        <f t="shared" si="80"/>
        <v>1.9362882246080362E-2</v>
      </c>
      <c r="AJ802" s="77">
        <v>7.96999999999991</v>
      </c>
      <c r="AK802" s="52">
        <f t="shared" si="84"/>
        <v>-10.140599913279535</v>
      </c>
      <c r="AL802" s="77">
        <f t="shared" si="81"/>
        <v>9.6814411230406239E-2</v>
      </c>
    </row>
    <row r="803" spans="4:38" x14ac:dyDescent="0.25">
      <c r="D803" s="2">
        <v>7.85</v>
      </c>
      <c r="E803" s="4"/>
      <c r="X803" s="71">
        <v>7.9799999999999098</v>
      </c>
      <c r="Y803" s="52">
        <f t="shared" si="82"/>
        <v>-1.3766666666666714</v>
      </c>
      <c r="Z803" s="71">
        <f t="shared" si="78"/>
        <v>0.7283386106021128</v>
      </c>
      <c r="AA803" s="45"/>
      <c r="AB803" s="74">
        <v>7.9799999999999098</v>
      </c>
      <c r="AC803" s="75">
        <v>0</v>
      </c>
      <c r="AD803" s="74">
        <f t="shared" si="79"/>
        <v>1</v>
      </c>
      <c r="AE803" s="45"/>
      <c r="AF803" s="76">
        <v>7.9799999999999098</v>
      </c>
      <c r="AG803" s="52">
        <f t="shared" si="83"/>
        <v>-17.140299956639925</v>
      </c>
      <c r="AH803" s="76">
        <f t="shared" si="80"/>
        <v>1.9318348852702946E-2</v>
      </c>
      <c r="AJ803" s="77">
        <v>7.9799999999999098</v>
      </c>
      <c r="AK803" s="52">
        <f t="shared" si="84"/>
        <v>-10.150599913279535</v>
      </c>
      <c r="AL803" s="77">
        <f t="shared" si="81"/>
        <v>9.6591744263519255E-2</v>
      </c>
    </row>
    <row r="804" spans="4:38" x14ac:dyDescent="0.25">
      <c r="D804" s="5">
        <v>7.86</v>
      </c>
      <c r="E804" s="4"/>
      <c r="X804" s="71">
        <v>7.9899999999999096</v>
      </c>
      <c r="Y804" s="52">
        <f t="shared" si="82"/>
        <v>-1.3800000000000048</v>
      </c>
      <c r="Z804" s="71">
        <f t="shared" si="78"/>
        <v>0.72777980453682323</v>
      </c>
      <c r="AA804" s="45"/>
      <c r="AB804" s="74">
        <v>7.9899999999999096</v>
      </c>
      <c r="AC804" s="75">
        <v>0</v>
      </c>
      <c r="AD804" s="74">
        <f t="shared" si="79"/>
        <v>1</v>
      </c>
      <c r="AE804" s="45"/>
      <c r="AF804" s="76">
        <v>7.9899999999999096</v>
      </c>
      <c r="AG804" s="52">
        <f t="shared" si="83"/>
        <v>-17.150299956639927</v>
      </c>
      <c r="AH804" s="76">
        <f t="shared" si="80"/>
        <v>1.9273917883288073E-2</v>
      </c>
      <c r="AJ804" s="77">
        <v>7.9899999999999096</v>
      </c>
      <c r="AK804" s="52">
        <f t="shared" si="84"/>
        <v>-10.160599913279535</v>
      </c>
      <c r="AL804" s="77">
        <f t="shared" si="81"/>
        <v>9.6369589416444884E-2</v>
      </c>
    </row>
    <row r="805" spans="4:38" x14ac:dyDescent="0.25">
      <c r="D805" s="2">
        <v>7.87</v>
      </c>
      <c r="E805" s="4"/>
      <c r="X805" s="71">
        <v>7.9999999999999103</v>
      </c>
      <c r="Y805" s="52">
        <f t="shared" si="82"/>
        <v>-1.3833333333333382</v>
      </c>
      <c r="Z805" s="71">
        <f t="shared" si="78"/>
        <v>0.72722142720648486</v>
      </c>
      <c r="AA805" s="45"/>
      <c r="AB805" s="74">
        <v>7.9999999999999103</v>
      </c>
      <c r="AC805" s="75">
        <v>0</v>
      </c>
      <c r="AD805" s="74">
        <f t="shared" si="79"/>
        <v>1</v>
      </c>
      <c r="AE805" s="45"/>
      <c r="AF805" s="76">
        <v>7.9999999999999103</v>
      </c>
      <c r="AG805" s="52">
        <f t="shared" si="83"/>
        <v>-17.160299956639928</v>
      </c>
      <c r="AH805" s="76">
        <f t="shared" si="80"/>
        <v>1.9229589102267162E-2</v>
      </c>
      <c r="AJ805" s="77">
        <v>7.9999999999999103</v>
      </c>
      <c r="AK805" s="52">
        <f t="shared" si="84"/>
        <v>-10.170599913279535</v>
      </c>
      <c r="AL805" s="77">
        <f t="shared" si="81"/>
        <v>9.614794551134033E-2</v>
      </c>
    </row>
    <row r="806" spans="4:38" x14ac:dyDescent="0.25">
      <c r="D806" s="5">
        <v>7.88</v>
      </c>
      <c r="E806" s="4"/>
      <c r="X806" s="71">
        <v>8.0099999999999092</v>
      </c>
      <c r="Y806" s="52">
        <f t="shared" si="82"/>
        <v>-1.3866666666666716</v>
      </c>
      <c r="Z806" s="71">
        <f t="shared" si="78"/>
        <v>0.7266634782821576</v>
      </c>
      <c r="AA806" s="45"/>
      <c r="AB806" s="74">
        <v>8.0099999999999092</v>
      </c>
      <c r="AC806" s="75">
        <v>0</v>
      </c>
      <c r="AD806" s="74">
        <f t="shared" si="79"/>
        <v>1</v>
      </c>
      <c r="AE806" s="45"/>
      <c r="AF806" s="76">
        <v>8.0099999999999092</v>
      </c>
      <c r="AG806" s="52">
        <f t="shared" si="83"/>
        <v>-17.17029995663993</v>
      </c>
      <c r="AH806" s="76">
        <f t="shared" si="80"/>
        <v>1.9185362274613416E-2</v>
      </c>
      <c r="AJ806" s="77">
        <v>8.0099999999999092</v>
      </c>
      <c r="AK806" s="52">
        <f t="shared" si="84"/>
        <v>-10.180599913279535</v>
      </c>
      <c r="AL806" s="77">
        <f t="shared" si="81"/>
        <v>9.5926811373071616E-2</v>
      </c>
    </row>
    <row r="807" spans="4:38" x14ac:dyDescent="0.25">
      <c r="D807" s="2">
        <v>7.89</v>
      </c>
      <c r="E807" s="4"/>
      <c r="X807" s="71">
        <v>8.0199999999999108</v>
      </c>
      <c r="Y807" s="52">
        <f t="shared" si="82"/>
        <v>-1.390000000000005</v>
      </c>
      <c r="Z807" s="71">
        <f t="shared" si="78"/>
        <v>0.72610595743515383</v>
      </c>
      <c r="AA807" s="45"/>
      <c r="AB807" s="74">
        <v>8.0199999999999108</v>
      </c>
      <c r="AC807" s="75">
        <v>0</v>
      </c>
      <c r="AD807" s="74">
        <f t="shared" si="79"/>
        <v>1</v>
      </c>
      <c r="AE807" s="45"/>
      <c r="AF807" s="76">
        <v>8.0199999999999108</v>
      </c>
      <c r="AG807" s="52">
        <f t="shared" si="83"/>
        <v>-17.180299956639931</v>
      </c>
      <c r="AH807" s="76">
        <f t="shared" si="80"/>
        <v>1.9141237165840607E-2</v>
      </c>
      <c r="AJ807" s="77">
        <v>8.0199999999999108</v>
      </c>
      <c r="AK807" s="52">
        <f t="shared" si="84"/>
        <v>-10.190599913279534</v>
      </c>
      <c r="AL807" s="77">
        <f t="shared" si="81"/>
        <v>9.5706185829207632E-2</v>
      </c>
    </row>
    <row r="808" spans="4:38" x14ac:dyDescent="0.25">
      <c r="D808" s="5">
        <v>7.9</v>
      </c>
      <c r="E808" s="4"/>
      <c r="X808" s="71">
        <v>8.0299999999999105</v>
      </c>
      <c r="Y808" s="52">
        <f t="shared" si="82"/>
        <v>-1.3933333333333384</v>
      </c>
      <c r="Z808" s="71">
        <f t="shared" si="78"/>
        <v>0.72554886433703825</v>
      </c>
      <c r="AA808" s="45"/>
      <c r="AB808" s="74">
        <v>8.0299999999999105</v>
      </c>
      <c r="AC808" s="75">
        <v>0</v>
      </c>
      <c r="AD808" s="74">
        <f t="shared" si="79"/>
        <v>1</v>
      </c>
      <c r="AE808" s="45"/>
      <c r="AF808" s="76">
        <v>8.0299999999999105</v>
      </c>
      <c r="AG808" s="52">
        <f t="shared" si="83"/>
        <v>-17.190299956639933</v>
      </c>
      <c r="AH808" s="76">
        <f t="shared" si="80"/>
        <v>1.9097213542001782E-2</v>
      </c>
      <c r="AJ808" s="77">
        <v>8.0299999999999105</v>
      </c>
      <c r="AK808" s="52">
        <f t="shared" si="84"/>
        <v>-10.200599913279534</v>
      </c>
      <c r="AL808" s="77">
        <f t="shared" si="81"/>
        <v>9.5486067710013625E-2</v>
      </c>
    </row>
    <row r="809" spans="4:38" x14ac:dyDescent="0.25">
      <c r="D809" s="2">
        <v>7.91</v>
      </c>
      <c r="E809" s="4"/>
      <c r="X809" s="71">
        <v>8.0399999999999103</v>
      </c>
      <c r="Y809" s="52">
        <f t="shared" si="82"/>
        <v>-1.3966666666666718</v>
      </c>
      <c r="Z809" s="71">
        <f t="shared" si="78"/>
        <v>0.72499219865962727</v>
      </c>
      <c r="AA809" s="45"/>
      <c r="AB809" s="74">
        <v>8.0399999999999103</v>
      </c>
      <c r="AC809" s="75">
        <v>0</v>
      </c>
      <c r="AD809" s="74">
        <f t="shared" si="79"/>
        <v>1</v>
      </c>
      <c r="AE809" s="45"/>
      <c r="AF809" s="76">
        <v>8.0399999999999103</v>
      </c>
      <c r="AG809" s="52">
        <f t="shared" si="83"/>
        <v>-17.200299956639935</v>
      </c>
      <c r="AH809" s="76">
        <f t="shared" si="80"/>
        <v>1.90532911696881E-2</v>
      </c>
      <c r="AJ809" s="77">
        <v>8.0399999999999103</v>
      </c>
      <c r="AK809" s="52">
        <f t="shared" si="84"/>
        <v>-10.210599913279534</v>
      </c>
      <c r="AL809" s="77">
        <f t="shared" si="81"/>
        <v>9.5266455848445217E-2</v>
      </c>
    </row>
    <row r="810" spans="4:38" x14ac:dyDescent="0.25">
      <c r="D810" s="5">
        <v>7.92</v>
      </c>
      <c r="E810" s="4"/>
      <c r="X810" s="71">
        <v>8.0499999999999101</v>
      </c>
      <c r="Y810" s="52">
        <f t="shared" si="82"/>
        <v>-1.4000000000000052</v>
      </c>
      <c r="Z810" s="71">
        <f t="shared" si="78"/>
        <v>0.72443596007498912</v>
      </c>
      <c r="AA810" s="45"/>
      <c r="AB810" s="74">
        <v>8.0499999999999101</v>
      </c>
      <c r="AC810" s="75">
        <v>0</v>
      </c>
      <c r="AD810" s="74">
        <f t="shared" si="79"/>
        <v>1</v>
      </c>
      <c r="AE810" s="45"/>
      <c r="AF810" s="76">
        <v>8.0499999999999101</v>
      </c>
      <c r="AG810" s="52">
        <f t="shared" si="83"/>
        <v>-17.210299956639936</v>
      </c>
      <c r="AH810" s="76">
        <f t="shared" si="80"/>
        <v>1.9009469816027507E-2</v>
      </c>
      <c r="AJ810" s="77">
        <v>8.0499999999999101</v>
      </c>
      <c r="AK810" s="52">
        <f t="shared" si="84"/>
        <v>-10.220599913279534</v>
      </c>
      <c r="AL810" s="77">
        <f t="shared" si="81"/>
        <v>9.5047349080142257E-2</v>
      </c>
    </row>
    <row r="811" spans="4:38" x14ac:dyDescent="0.25">
      <c r="D811" s="2">
        <v>7.93</v>
      </c>
      <c r="E811" s="4"/>
      <c r="X811" s="71">
        <v>8.0599999999999099</v>
      </c>
      <c r="Y811" s="52">
        <f t="shared" si="82"/>
        <v>-1.4033333333333387</v>
      </c>
      <c r="Z811" s="71">
        <f t="shared" si="78"/>
        <v>0.72388014825544411</v>
      </c>
      <c r="AA811" s="45"/>
      <c r="AB811" s="74">
        <v>8.0599999999999099</v>
      </c>
      <c r="AC811" s="75">
        <v>0</v>
      </c>
      <c r="AD811" s="74">
        <f t="shared" si="79"/>
        <v>1</v>
      </c>
      <c r="AE811" s="45"/>
      <c r="AF811" s="76">
        <v>8.0599999999999099</v>
      </c>
      <c r="AG811" s="52">
        <f t="shared" si="83"/>
        <v>-17.220299956639938</v>
      </c>
      <c r="AH811" s="76">
        <f t="shared" si="80"/>
        <v>1.8965749248683536E-2</v>
      </c>
      <c r="AJ811" s="77">
        <v>8.0599999999999099</v>
      </c>
      <c r="AK811" s="52">
        <f t="shared" si="84"/>
        <v>-10.230599913279534</v>
      </c>
      <c r="AL811" s="77">
        <f t="shared" si="81"/>
        <v>9.4828746243422413E-2</v>
      </c>
    </row>
    <row r="812" spans="4:38" x14ac:dyDescent="0.25">
      <c r="D812" s="5">
        <v>7.94</v>
      </c>
      <c r="E812" s="4"/>
      <c r="X812" s="71">
        <v>8.0699999999999097</v>
      </c>
      <c r="Y812" s="52">
        <f t="shared" si="82"/>
        <v>-1.4066666666666721</v>
      </c>
      <c r="Z812" s="71">
        <f t="shared" si="78"/>
        <v>0.72332476287356329</v>
      </c>
      <c r="AA812" s="45"/>
      <c r="AB812" s="74">
        <v>8.0699999999999097</v>
      </c>
      <c r="AC812" s="75">
        <v>0</v>
      </c>
      <c r="AD812" s="74">
        <f t="shared" si="79"/>
        <v>1</v>
      </c>
      <c r="AE812" s="45"/>
      <c r="AF812" s="76">
        <v>8.0699999999999097</v>
      </c>
      <c r="AG812" s="52">
        <f t="shared" si="83"/>
        <v>-17.230299956639939</v>
      </c>
      <c r="AH812" s="76">
        <f t="shared" si="80"/>
        <v>1.8922129235854106E-2</v>
      </c>
      <c r="AJ812" s="77">
        <v>8.0699999999999097</v>
      </c>
      <c r="AK812" s="52">
        <f t="shared" si="84"/>
        <v>-10.240599913279533</v>
      </c>
      <c r="AL812" s="77">
        <f t="shared" si="81"/>
        <v>9.4610646179275282E-2</v>
      </c>
    </row>
    <row r="813" spans="4:38" x14ac:dyDescent="0.25">
      <c r="D813" s="2">
        <v>7.95</v>
      </c>
      <c r="E813" s="4"/>
      <c r="X813" s="71">
        <v>8.0799999999999095</v>
      </c>
      <c r="Y813" s="52">
        <f t="shared" si="82"/>
        <v>-1.4100000000000055</v>
      </c>
      <c r="Z813" s="71">
        <f t="shared" si="78"/>
        <v>0.72276980360216936</v>
      </c>
      <c r="AA813" s="45"/>
      <c r="AB813" s="74">
        <v>8.0799999999999095</v>
      </c>
      <c r="AC813" s="75">
        <v>0</v>
      </c>
      <c r="AD813" s="74">
        <f t="shared" si="79"/>
        <v>1</v>
      </c>
      <c r="AE813" s="45"/>
      <c r="AF813" s="76">
        <v>8.0799999999999095</v>
      </c>
      <c r="AG813" s="52">
        <f t="shared" si="83"/>
        <v>-17.240299956639941</v>
      </c>
      <c r="AH813" s="76">
        <f t="shared" si="80"/>
        <v>1.8878609546270228E-2</v>
      </c>
      <c r="AJ813" s="77">
        <v>8.0799999999999095</v>
      </c>
      <c r="AK813" s="52">
        <f t="shared" si="84"/>
        <v>-10.250599913279533</v>
      </c>
      <c r="AL813" s="77">
        <f t="shared" si="81"/>
        <v>9.439304773135597E-2</v>
      </c>
    </row>
    <row r="814" spans="4:38" x14ac:dyDescent="0.25">
      <c r="D814" s="5">
        <v>7.96</v>
      </c>
      <c r="E814" s="4"/>
      <c r="X814" s="71">
        <v>8.0899999999999093</v>
      </c>
      <c r="Y814" s="52">
        <f t="shared" si="82"/>
        <v>-1.4133333333333389</v>
      </c>
      <c r="Z814" s="71">
        <f t="shared" si="78"/>
        <v>0.72221527011433584</v>
      </c>
      <c r="AA814" s="45"/>
      <c r="AB814" s="74">
        <v>8.0899999999999093</v>
      </c>
      <c r="AC814" s="75">
        <v>0</v>
      </c>
      <c r="AD814" s="74">
        <f t="shared" si="79"/>
        <v>1</v>
      </c>
      <c r="AE814" s="45"/>
      <c r="AF814" s="76">
        <v>8.0899999999999093</v>
      </c>
      <c r="AG814" s="52">
        <f t="shared" si="83"/>
        <v>-17.250299956639942</v>
      </c>
      <c r="AH814" s="76">
        <f t="shared" si="80"/>
        <v>1.8835189949194867E-2</v>
      </c>
      <c r="AJ814" s="77">
        <v>8.0899999999999093</v>
      </c>
      <c r="AK814" s="52">
        <f t="shared" si="84"/>
        <v>-10.260599913279533</v>
      </c>
      <c r="AL814" s="77">
        <f t="shared" si="81"/>
        <v>9.4175949745979148E-2</v>
      </c>
    </row>
    <row r="815" spans="4:38" x14ac:dyDescent="0.25">
      <c r="D815" s="2">
        <v>7.97</v>
      </c>
      <c r="E815" s="4"/>
      <c r="X815" s="71">
        <v>8.0999999999999108</v>
      </c>
      <c r="Y815" s="52">
        <f t="shared" si="82"/>
        <v>-1.4166666666666723</v>
      </c>
      <c r="Z815" s="71">
        <f t="shared" si="78"/>
        <v>0.72166116208338726</v>
      </c>
      <c r="AA815" s="45"/>
      <c r="AB815" s="74">
        <v>8.0999999999999108</v>
      </c>
      <c r="AC815" s="75">
        <v>0</v>
      </c>
      <c r="AD815" s="74">
        <f t="shared" si="79"/>
        <v>1</v>
      </c>
      <c r="AE815" s="45"/>
      <c r="AF815" s="76">
        <v>8.0999999999999108</v>
      </c>
      <c r="AG815" s="52">
        <f t="shared" si="83"/>
        <v>-17.260299956639944</v>
      </c>
      <c r="AH815" s="76">
        <f t="shared" si="80"/>
        <v>1.8791870214421628E-2</v>
      </c>
      <c r="AJ815" s="77">
        <v>8.0999999999999108</v>
      </c>
      <c r="AK815" s="52">
        <f t="shared" si="84"/>
        <v>-10.270599913279533</v>
      </c>
      <c r="AL815" s="77">
        <f t="shared" si="81"/>
        <v>9.3959351072112979E-2</v>
      </c>
    </row>
    <row r="816" spans="4:38" x14ac:dyDescent="0.25">
      <c r="D816" s="5">
        <v>7.98</v>
      </c>
      <c r="E816" s="4"/>
      <c r="X816" s="71">
        <v>8.1099999999999106</v>
      </c>
      <c r="Y816" s="52">
        <f t="shared" si="82"/>
        <v>-1.4200000000000057</v>
      </c>
      <c r="Z816" s="71">
        <f t="shared" si="78"/>
        <v>0.72110747918289864</v>
      </c>
      <c r="AA816" s="45"/>
      <c r="AB816" s="74">
        <v>8.1099999999999106</v>
      </c>
      <c r="AC816" s="75">
        <v>0</v>
      </c>
      <c r="AD816" s="74">
        <f t="shared" si="79"/>
        <v>1</v>
      </c>
      <c r="AE816" s="45"/>
      <c r="AF816" s="76">
        <v>8.1099999999999106</v>
      </c>
      <c r="AG816" s="52">
        <f t="shared" si="83"/>
        <v>-17.270299956639946</v>
      </c>
      <c r="AH816" s="76">
        <f t="shared" si="80"/>
        <v>1.8748650112273592E-2</v>
      </c>
      <c r="AJ816" s="77">
        <v>8.1099999999999106</v>
      </c>
      <c r="AK816" s="52">
        <f t="shared" si="84"/>
        <v>-10.280599913279532</v>
      </c>
      <c r="AL816" s="77">
        <f t="shared" si="81"/>
        <v>9.374325056137281E-2</v>
      </c>
    </row>
    <row r="817" spans="4:38" x14ac:dyDescent="0.25">
      <c r="D817" s="2">
        <v>7.99</v>
      </c>
      <c r="E817" s="4"/>
      <c r="X817" s="71">
        <v>8.1199999999999104</v>
      </c>
      <c r="Y817" s="52">
        <f t="shared" si="82"/>
        <v>-1.4233333333333391</v>
      </c>
      <c r="Z817" s="71">
        <f t="shared" si="78"/>
        <v>0.72055422108669542</v>
      </c>
      <c r="AA817" s="45"/>
      <c r="AB817" s="74">
        <v>8.1199999999999104</v>
      </c>
      <c r="AC817" s="75">
        <v>0</v>
      </c>
      <c r="AD817" s="74">
        <f t="shared" si="79"/>
        <v>1</v>
      </c>
      <c r="AE817" s="45"/>
      <c r="AF817" s="76">
        <v>8.1199999999999104</v>
      </c>
      <c r="AG817" s="52">
        <f t="shared" si="83"/>
        <v>-17.280299956639947</v>
      </c>
      <c r="AH817" s="76">
        <f t="shared" si="80"/>
        <v>1.8705529413602078E-2</v>
      </c>
      <c r="AJ817" s="77">
        <v>8.1199999999999104</v>
      </c>
      <c r="AK817" s="52">
        <f t="shared" si="84"/>
        <v>-10.290599913279532</v>
      </c>
      <c r="AL817" s="77">
        <f t="shared" si="81"/>
        <v>9.3527647068015266E-2</v>
      </c>
    </row>
    <row r="818" spans="4:38" x14ac:dyDescent="0.25">
      <c r="D818" s="5">
        <v>8</v>
      </c>
      <c r="E818" s="4"/>
      <c r="X818" s="71">
        <v>8.1299999999999102</v>
      </c>
      <c r="Y818" s="52">
        <f t="shared" si="82"/>
        <v>-1.4266666666666725</v>
      </c>
      <c r="Z818" s="71">
        <f t="shared" si="78"/>
        <v>0.72000138746885345</v>
      </c>
      <c r="AA818" s="45"/>
      <c r="AB818" s="74">
        <v>8.1299999999999102</v>
      </c>
      <c r="AC818" s="75">
        <v>0</v>
      </c>
      <c r="AD818" s="74">
        <f t="shared" si="79"/>
        <v>1</v>
      </c>
      <c r="AE818" s="45"/>
      <c r="AF818" s="76">
        <v>8.1299999999999102</v>
      </c>
      <c r="AG818" s="52">
        <f t="shared" si="83"/>
        <v>-17.290299956639949</v>
      </c>
      <c r="AH818" s="76">
        <f t="shared" si="80"/>
        <v>1.8662507889785431E-2</v>
      </c>
      <c r="AJ818" s="77">
        <v>8.1299999999999102</v>
      </c>
      <c r="AK818" s="52">
        <f t="shared" si="84"/>
        <v>-10.300599913279532</v>
      </c>
      <c r="AL818" s="77">
        <f t="shared" si="81"/>
        <v>9.3312539448932141E-2</v>
      </c>
    </row>
    <row r="819" spans="4:38" x14ac:dyDescent="0.25">
      <c r="D819" s="2">
        <v>8.01</v>
      </c>
      <c r="E819" s="4"/>
      <c r="X819" s="71">
        <v>8.13999999999991</v>
      </c>
      <c r="Y819" s="52">
        <f t="shared" si="82"/>
        <v>-1.4300000000000059</v>
      </c>
      <c r="Z819" s="71">
        <f t="shared" si="78"/>
        <v>0.71944897800369845</v>
      </c>
      <c r="AA819" s="45"/>
      <c r="AB819" s="74">
        <v>8.13999999999991</v>
      </c>
      <c r="AC819" s="75">
        <v>0</v>
      </c>
      <c r="AD819" s="74">
        <f t="shared" si="79"/>
        <v>1</v>
      </c>
      <c r="AE819" s="45"/>
      <c r="AF819" s="76">
        <v>8.13999999999991</v>
      </c>
      <c r="AG819" s="52">
        <f t="shared" si="83"/>
        <v>-17.30029995663995</v>
      </c>
      <c r="AH819" s="76">
        <f t="shared" si="80"/>
        <v>1.8619585312727824E-2</v>
      </c>
      <c r="AJ819" s="77">
        <v>8.13999999999991</v>
      </c>
      <c r="AK819" s="52">
        <f t="shared" si="84"/>
        <v>-10.310599913279532</v>
      </c>
      <c r="AL819" s="77">
        <f t="shared" si="81"/>
        <v>9.3097926563644087E-2</v>
      </c>
    </row>
    <row r="820" spans="4:38" x14ac:dyDescent="0.25">
      <c r="D820" s="5">
        <v>8.02</v>
      </c>
      <c r="E820" s="4"/>
      <c r="X820" s="71">
        <v>8.1499999999999098</v>
      </c>
      <c r="Y820" s="52">
        <f t="shared" si="82"/>
        <v>-1.4333333333333393</v>
      </c>
      <c r="Z820" s="71">
        <f t="shared" si="78"/>
        <v>0.71889699236580618</v>
      </c>
      <c r="AA820" s="45"/>
      <c r="AB820" s="74">
        <v>8.1499999999999098</v>
      </c>
      <c r="AC820" s="75">
        <v>0</v>
      </c>
      <c r="AD820" s="74">
        <f t="shared" si="79"/>
        <v>1</v>
      </c>
      <c r="AE820" s="45"/>
      <c r="AF820" s="76">
        <v>8.1499999999999098</v>
      </c>
      <c r="AG820" s="52">
        <f t="shared" si="83"/>
        <v>-17.310299956639952</v>
      </c>
      <c r="AH820" s="76">
        <f t="shared" si="80"/>
        <v>1.857676145485802E-2</v>
      </c>
      <c r="AJ820" s="77">
        <v>8.1499999999999098</v>
      </c>
      <c r="AK820" s="52">
        <f t="shared" si="84"/>
        <v>-10.320599913279532</v>
      </c>
      <c r="AL820" s="77">
        <f t="shared" si="81"/>
        <v>9.2883807274295099E-2</v>
      </c>
    </row>
    <row r="821" spans="4:38" x14ac:dyDescent="0.25">
      <c r="D821" s="2">
        <v>8.0299999999999994</v>
      </c>
      <c r="E821" s="4"/>
      <c r="X821" s="71">
        <v>8.1599999999999095</v>
      </c>
      <c r="Y821" s="52">
        <f t="shared" si="82"/>
        <v>-1.4366666666666728</v>
      </c>
      <c r="Z821" s="71">
        <f t="shared" si="78"/>
        <v>0.71834543023000197</v>
      </c>
      <c r="AA821" s="45"/>
      <c r="AB821" s="74">
        <v>8.1599999999999095</v>
      </c>
      <c r="AC821" s="75">
        <v>0</v>
      </c>
      <c r="AD821" s="74">
        <f t="shared" si="79"/>
        <v>1</v>
      </c>
      <c r="AE821" s="45"/>
      <c r="AF821" s="76">
        <v>8.1599999999999095</v>
      </c>
      <c r="AG821" s="52">
        <f t="shared" si="83"/>
        <v>-17.320299956639953</v>
      </c>
      <c r="AH821" s="76">
        <f t="shared" si="80"/>
        <v>1.8534036089128191E-2</v>
      </c>
      <c r="AJ821" s="77">
        <v>8.1599999999999095</v>
      </c>
      <c r="AK821" s="52">
        <f t="shared" si="84"/>
        <v>-10.330599913279531</v>
      </c>
      <c r="AL821" s="77">
        <f t="shared" si="81"/>
        <v>9.2670180445645942E-2</v>
      </c>
    </row>
    <row r="822" spans="4:38" x14ac:dyDescent="0.25">
      <c r="D822" s="5">
        <v>8.0399999999999991</v>
      </c>
      <c r="E822" s="4"/>
      <c r="X822" s="71">
        <v>8.1699999999999093</v>
      </c>
      <c r="Y822" s="52">
        <f t="shared" si="82"/>
        <v>-1.4400000000000062</v>
      </c>
      <c r="Z822" s="71">
        <f t="shared" si="78"/>
        <v>0.71779429127136063</v>
      </c>
      <c r="AA822" s="45"/>
      <c r="AB822" s="74">
        <v>8.1699999999999093</v>
      </c>
      <c r="AC822" s="75">
        <v>0</v>
      </c>
      <c r="AD822" s="74">
        <f t="shared" si="79"/>
        <v>1</v>
      </c>
      <c r="AE822" s="45"/>
      <c r="AF822" s="76">
        <v>8.1699999999999093</v>
      </c>
      <c r="AG822" s="52">
        <f t="shared" si="83"/>
        <v>-17.330299956639955</v>
      </c>
      <c r="AH822" s="76">
        <f t="shared" si="80"/>
        <v>1.8491408989012699E-2</v>
      </c>
      <c r="AJ822" s="77">
        <v>8.1699999999999093</v>
      </c>
      <c r="AK822" s="52">
        <f t="shared" si="84"/>
        <v>-10.340599913279531</v>
      </c>
      <c r="AL822" s="77">
        <f t="shared" si="81"/>
        <v>9.2457044945068512E-2</v>
      </c>
    </row>
    <row r="823" spans="4:38" x14ac:dyDescent="0.25">
      <c r="D823" s="2">
        <v>8.0500000000000007</v>
      </c>
      <c r="E823" s="4"/>
      <c r="X823" s="71">
        <v>8.1799999999999091</v>
      </c>
      <c r="Y823" s="52">
        <f t="shared" si="82"/>
        <v>-1.4433333333333396</v>
      </c>
      <c r="Z823" s="71">
        <f t="shared" si="78"/>
        <v>0.71724357516520643</v>
      </c>
      <c r="AA823" s="45"/>
      <c r="AB823" s="74">
        <v>8.1799999999999091</v>
      </c>
      <c r="AC823" s="75">
        <v>0</v>
      </c>
      <c r="AD823" s="74">
        <f t="shared" si="79"/>
        <v>1</v>
      </c>
      <c r="AE823" s="45"/>
      <c r="AF823" s="76">
        <v>8.1799999999999091</v>
      </c>
      <c r="AG823" s="52">
        <f t="shared" si="83"/>
        <v>-17.340299956639956</v>
      </c>
      <c r="AH823" s="76">
        <f t="shared" si="80"/>
        <v>1.8448879928506891E-2</v>
      </c>
      <c r="AJ823" s="77">
        <v>8.1799999999999091</v>
      </c>
      <c r="AK823" s="52">
        <f t="shared" si="84"/>
        <v>-10.350599913279531</v>
      </c>
      <c r="AL823" s="77">
        <f t="shared" si="81"/>
        <v>9.224439964253954E-2</v>
      </c>
    </row>
    <row r="824" spans="4:38" x14ac:dyDescent="0.25">
      <c r="D824" s="5">
        <v>8.06</v>
      </c>
      <c r="E824" s="4"/>
      <c r="X824" s="71">
        <v>8.1899999999999107</v>
      </c>
      <c r="Y824" s="52">
        <f t="shared" si="82"/>
        <v>-1.446666666666673</v>
      </c>
      <c r="Z824" s="71">
        <f t="shared" si="78"/>
        <v>0.71669328158711254</v>
      </c>
      <c r="AA824" s="45"/>
      <c r="AB824" s="74">
        <v>8.1899999999999107</v>
      </c>
      <c r="AC824" s="75">
        <v>0</v>
      </c>
      <c r="AD824" s="74">
        <f t="shared" si="79"/>
        <v>1</v>
      </c>
      <c r="AE824" s="45"/>
      <c r="AF824" s="76">
        <v>8.1899999999999107</v>
      </c>
      <c r="AG824" s="52">
        <f t="shared" si="83"/>
        <v>-17.350299956639958</v>
      </c>
      <c r="AH824" s="76">
        <f t="shared" si="80"/>
        <v>1.8406448682125945E-2</v>
      </c>
      <c r="AJ824" s="77">
        <v>8.1899999999999107</v>
      </c>
      <c r="AK824" s="52">
        <f t="shared" si="84"/>
        <v>-10.360599913279531</v>
      </c>
      <c r="AL824" s="77">
        <f t="shared" si="81"/>
        <v>9.2032243410634804E-2</v>
      </c>
    </row>
    <row r="825" spans="4:38" x14ac:dyDescent="0.25">
      <c r="D825" s="2">
        <v>8.07</v>
      </c>
      <c r="E825" s="4"/>
      <c r="X825" s="71">
        <v>8.1999999999999105</v>
      </c>
      <c r="Y825" s="52">
        <f t="shared" si="82"/>
        <v>-1.4500000000000064</v>
      </c>
      <c r="Z825" s="71">
        <f t="shared" si="78"/>
        <v>0.71614341021290095</v>
      </c>
      <c r="AA825" s="45"/>
      <c r="AB825" s="74">
        <v>8.1999999999999105</v>
      </c>
      <c r="AC825" s="75">
        <v>0</v>
      </c>
      <c r="AD825" s="74">
        <f t="shared" si="79"/>
        <v>1</v>
      </c>
      <c r="AE825" s="45"/>
      <c r="AF825" s="76">
        <v>8.1999999999999105</v>
      </c>
      <c r="AG825" s="52">
        <f t="shared" si="83"/>
        <v>-17.36029995663996</v>
      </c>
      <c r="AH825" s="76">
        <f t="shared" si="80"/>
        <v>1.8364115024903604E-2</v>
      </c>
      <c r="AJ825" s="77">
        <v>8.1999999999999105</v>
      </c>
      <c r="AK825" s="52">
        <f t="shared" si="84"/>
        <v>-10.370599913279531</v>
      </c>
      <c r="AL825" s="77">
        <f t="shared" si="81"/>
        <v>9.1820575124523116E-2</v>
      </c>
    </row>
    <row r="826" spans="4:38" x14ac:dyDescent="0.25">
      <c r="D826" s="5">
        <v>8.08</v>
      </c>
      <c r="E826" s="4"/>
      <c r="X826" s="71">
        <v>8.2099999999999103</v>
      </c>
      <c r="Y826" s="52">
        <f t="shared" si="82"/>
        <v>-1.4533333333333398</v>
      </c>
      <c r="Z826" s="71">
        <f t="shared" si="78"/>
        <v>0.71559396071864279</v>
      </c>
      <c r="AA826" s="45"/>
      <c r="AB826" s="74">
        <v>8.2099999999999103</v>
      </c>
      <c r="AC826" s="75">
        <v>0</v>
      </c>
      <c r="AD826" s="74">
        <f t="shared" si="79"/>
        <v>1</v>
      </c>
      <c r="AE826" s="45"/>
      <c r="AF826" s="76">
        <v>8.2099999999999103</v>
      </c>
      <c r="AG826" s="52">
        <f t="shared" si="83"/>
        <v>-17.370299956639961</v>
      </c>
      <c r="AH826" s="76">
        <f t="shared" si="80"/>
        <v>1.832187873239103E-2</v>
      </c>
      <c r="AJ826" s="77">
        <v>8.2099999999999103</v>
      </c>
      <c r="AK826" s="52">
        <f t="shared" si="84"/>
        <v>-10.38059991327953</v>
      </c>
      <c r="AL826" s="77">
        <f t="shared" si="81"/>
        <v>9.1609393661960248E-2</v>
      </c>
    </row>
    <row r="827" spans="4:38" x14ac:dyDescent="0.25">
      <c r="D827" s="2">
        <v>8.09</v>
      </c>
      <c r="E827" s="4"/>
      <c r="X827" s="71">
        <v>8.21999999999991</v>
      </c>
      <c r="Y827" s="52">
        <f t="shared" si="82"/>
        <v>-1.4566666666666732</v>
      </c>
      <c r="Z827" s="71">
        <f t="shared" si="78"/>
        <v>0.71504493278065717</v>
      </c>
      <c r="AA827" s="45"/>
      <c r="AB827" s="74">
        <v>8.21999999999991</v>
      </c>
      <c r="AC827" s="75">
        <v>0</v>
      </c>
      <c r="AD827" s="74">
        <f t="shared" si="79"/>
        <v>1</v>
      </c>
      <c r="AE827" s="45"/>
      <c r="AF827" s="76">
        <v>8.21999999999991</v>
      </c>
      <c r="AG827" s="52">
        <f t="shared" si="83"/>
        <v>-17.380299956639963</v>
      </c>
      <c r="AH827" s="76">
        <f t="shared" si="80"/>
        <v>1.827973958065561E-2</v>
      </c>
      <c r="AJ827" s="77">
        <v>8.21999999999991</v>
      </c>
      <c r="AK827" s="52">
        <f t="shared" si="84"/>
        <v>-10.39059991327953</v>
      </c>
      <c r="AL827" s="77">
        <f t="shared" si="81"/>
        <v>9.1398697903283171E-2</v>
      </c>
    </row>
    <row r="828" spans="4:38" x14ac:dyDescent="0.25">
      <c r="D828" s="5">
        <v>8.1</v>
      </c>
      <c r="E828" s="4"/>
      <c r="X828" s="71">
        <v>8.2299999999999098</v>
      </c>
      <c r="Y828" s="52">
        <f t="shared" si="82"/>
        <v>-1.4600000000000066</v>
      </c>
      <c r="Z828" s="71">
        <f t="shared" si="78"/>
        <v>0.71449632607551217</v>
      </c>
      <c r="AA828" s="45"/>
      <c r="AB828" s="74">
        <v>8.2299999999999098</v>
      </c>
      <c r="AC828" s="75">
        <v>0</v>
      </c>
      <c r="AD828" s="74">
        <f t="shared" si="79"/>
        <v>1</v>
      </c>
      <c r="AE828" s="45"/>
      <c r="AF828" s="76">
        <v>8.2299999999999098</v>
      </c>
      <c r="AG828" s="52">
        <f t="shared" si="83"/>
        <v>-17.390299956639964</v>
      </c>
      <c r="AH828" s="76">
        <f t="shared" si="80"/>
        <v>1.8237697346279742E-2</v>
      </c>
      <c r="AJ828" s="77">
        <v>8.2299999999999098</v>
      </c>
      <c r="AK828" s="52">
        <f t="shared" si="84"/>
        <v>-10.40059991327953</v>
      </c>
      <c r="AL828" s="77">
        <f t="shared" si="81"/>
        <v>9.1188486731403895E-2</v>
      </c>
    </row>
    <row r="829" spans="4:38" x14ac:dyDescent="0.25">
      <c r="D829" s="2">
        <v>8.11</v>
      </c>
      <c r="E829" s="4"/>
      <c r="X829" s="71">
        <v>8.2399999999999096</v>
      </c>
      <c r="Y829" s="52">
        <f t="shared" si="82"/>
        <v>-1.46333333333334</v>
      </c>
      <c r="Z829" s="71">
        <f t="shared" si="78"/>
        <v>0.71394814028002351</v>
      </c>
      <c r="AA829" s="45"/>
      <c r="AB829" s="74">
        <v>8.2399999999999096</v>
      </c>
      <c r="AC829" s="75">
        <v>0</v>
      </c>
      <c r="AD829" s="74">
        <f t="shared" si="79"/>
        <v>1</v>
      </c>
      <c r="AE829" s="45"/>
      <c r="AF829" s="76">
        <v>8.2399999999999096</v>
      </c>
      <c r="AG829" s="52">
        <f t="shared" si="83"/>
        <v>-17.400299956639966</v>
      </c>
      <c r="AH829" s="76">
        <f t="shared" si="80"/>
        <v>1.8195751806359697E-2</v>
      </c>
      <c r="AJ829" s="77">
        <v>8.2399999999999096</v>
      </c>
      <c r="AK829" s="52">
        <f t="shared" si="84"/>
        <v>-10.41059991327953</v>
      </c>
      <c r="AL829" s="77">
        <f t="shared" si="81"/>
        <v>9.0978759031803705E-2</v>
      </c>
    </row>
    <row r="830" spans="4:38" x14ac:dyDescent="0.25">
      <c r="D830" s="5">
        <v>8.1199999999999992</v>
      </c>
      <c r="E830" s="4"/>
      <c r="X830" s="71">
        <v>8.2499999999999094</v>
      </c>
      <c r="Y830" s="52">
        <f t="shared" si="82"/>
        <v>-1.4666666666666734</v>
      </c>
      <c r="Z830" s="71">
        <f t="shared" si="78"/>
        <v>0.71340037507125509</v>
      </c>
      <c r="AA830" s="45"/>
      <c r="AB830" s="74">
        <v>8.2499999999999094</v>
      </c>
      <c r="AC830" s="75">
        <v>0</v>
      </c>
      <c r="AD830" s="74">
        <f t="shared" si="79"/>
        <v>1</v>
      </c>
      <c r="AE830" s="45"/>
      <c r="AF830" s="76">
        <v>8.2499999999999094</v>
      </c>
      <c r="AG830" s="52">
        <f t="shared" si="83"/>
        <v>-17.410299956639967</v>
      </c>
      <c r="AH830" s="76">
        <f t="shared" si="80"/>
        <v>1.8153902738504413E-2</v>
      </c>
      <c r="AJ830" s="77">
        <v>8.2499999999999094</v>
      </c>
      <c r="AK830" s="52">
        <f t="shared" si="84"/>
        <v>-10.42059991327953</v>
      </c>
      <c r="AL830" s="77">
        <f t="shared" si="81"/>
        <v>9.0769513692527323E-2</v>
      </c>
    </row>
    <row r="831" spans="4:38" x14ac:dyDescent="0.25">
      <c r="D831" s="2">
        <v>8.1300000000000008</v>
      </c>
      <c r="E831" s="4"/>
      <c r="X831" s="71">
        <v>8.2599999999999092</v>
      </c>
      <c r="Y831" s="52">
        <f t="shared" si="82"/>
        <v>-1.4700000000000069</v>
      </c>
      <c r="Z831" s="71">
        <f t="shared" si="78"/>
        <v>0.71285303012651835</v>
      </c>
      <c r="AA831" s="45"/>
      <c r="AB831" s="74">
        <v>8.2599999999999092</v>
      </c>
      <c r="AC831" s="75">
        <v>0</v>
      </c>
      <c r="AD831" s="74">
        <f t="shared" si="79"/>
        <v>1</v>
      </c>
      <c r="AE831" s="45"/>
      <c r="AF831" s="76">
        <v>8.2599999999999092</v>
      </c>
      <c r="AG831" s="52">
        <f t="shared" si="83"/>
        <v>-17.420299956639969</v>
      </c>
      <c r="AH831" s="76">
        <f t="shared" si="80"/>
        <v>1.8112149920834264E-2</v>
      </c>
      <c r="AJ831" s="77">
        <v>8.2599999999999092</v>
      </c>
      <c r="AK831" s="52">
        <f t="shared" si="84"/>
        <v>-10.430599913279529</v>
      </c>
      <c r="AL831" s="77">
        <f t="shared" si="81"/>
        <v>9.0560749604176607E-2</v>
      </c>
    </row>
    <row r="832" spans="4:38" x14ac:dyDescent="0.25">
      <c r="D832" s="5">
        <v>8.14</v>
      </c>
      <c r="E832" s="4"/>
      <c r="X832" s="71">
        <v>8.2699999999999108</v>
      </c>
      <c r="Y832" s="52">
        <f t="shared" si="82"/>
        <v>-1.4733333333333403</v>
      </c>
      <c r="Z832" s="71">
        <f t="shared" si="78"/>
        <v>0.71230610512337267</v>
      </c>
      <c r="AA832" s="45"/>
      <c r="AB832" s="74">
        <v>8.2699999999999108</v>
      </c>
      <c r="AC832" s="75">
        <v>0</v>
      </c>
      <c r="AD832" s="74">
        <f t="shared" si="79"/>
        <v>1</v>
      </c>
      <c r="AE832" s="45"/>
      <c r="AF832" s="76">
        <v>8.2699999999999108</v>
      </c>
      <c r="AG832" s="52">
        <f t="shared" si="83"/>
        <v>-17.430299956639971</v>
      </c>
      <c r="AH832" s="76">
        <f t="shared" si="80"/>
        <v>1.8070493131980003E-2</v>
      </c>
      <c r="AJ832" s="77">
        <v>8.2699999999999108</v>
      </c>
      <c r="AK832" s="52">
        <f t="shared" si="84"/>
        <v>-10.440599913279529</v>
      </c>
      <c r="AL832" s="77">
        <f t="shared" si="81"/>
        <v>9.035246565990529E-2</v>
      </c>
    </row>
    <row r="833" spans="4:38" x14ac:dyDescent="0.25">
      <c r="D833" s="2">
        <v>8.15</v>
      </c>
      <c r="E833" s="4"/>
      <c r="X833" s="71">
        <v>8.2799999999999105</v>
      </c>
      <c r="Y833" s="52">
        <f t="shared" si="82"/>
        <v>-1.4766666666666737</v>
      </c>
      <c r="Z833" s="71">
        <f t="shared" si="78"/>
        <v>0.71175959973962455</v>
      </c>
      <c r="AA833" s="45"/>
      <c r="AB833" s="74">
        <v>8.2799999999999105</v>
      </c>
      <c r="AC833" s="75">
        <v>0</v>
      </c>
      <c r="AD833" s="74">
        <f t="shared" si="79"/>
        <v>1</v>
      </c>
      <c r="AE833" s="45"/>
      <c r="AF833" s="76">
        <v>8.2799999999999105</v>
      </c>
      <c r="AG833" s="52">
        <f t="shared" si="83"/>
        <v>-17.440299956639972</v>
      </c>
      <c r="AH833" s="76">
        <f t="shared" si="80"/>
        <v>1.8028932151081447E-2</v>
      </c>
      <c r="AJ833" s="77">
        <v>8.2799999999999105</v>
      </c>
      <c r="AK833" s="52">
        <f t="shared" si="84"/>
        <v>-10.450599913279529</v>
      </c>
      <c r="AL833" s="77">
        <f t="shared" si="81"/>
        <v>9.0144660755412581E-2</v>
      </c>
    </row>
    <row r="834" spans="4:38" x14ac:dyDescent="0.25">
      <c r="D834" s="5">
        <v>8.16</v>
      </c>
      <c r="E834" s="4"/>
      <c r="X834" s="71">
        <v>8.2899999999999103</v>
      </c>
      <c r="Y834" s="52">
        <f t="shared" si="82"/>
        <v>-1.4800000000000071</v>
      </c>
      <c r="Z834" s="71">
        <f t="shared" si="78"/>
        <v>0.71121351365332786</v>
      </c>
      <c r="AA834" s="45"/>
      <c r="AB834" s="74">
        <v>8.2899999999999103</v>
      </c>
      <c r="AC834" s="75">
        <v>0</v>
      </c>
      <c r="AD834" s="74">
        <f t="shared" si="79"/>
        <v>1</v>
      </c>
      <c r="AE834" s="45"/>
      <c r="AF834" s="76">
        <v>8.2899999999999103</v>
      </c>
      <c r="AG834" s="52">
        <f t="shared" si="83"/>
        <v>-17.450299956639974</v>
      </c>
      <c r="AH834" s="76">
        <f t="shared" si="80"/>
        <v>1.7987466757786431E-2</v>
      </c>
      <c r="AJ834" s="77">
        <v>8.2899999999999103</v>
      </c>
      <c r="AK834" s="52">
        <f t="shared" si="84"/>
        <v>-10.460599913279529</v>
      </c>
      <c r="AL834" s="77">
        <f t="shared" si="81"/>
        <v>8.9937333788937521E-2</v>
      </c>
    </row>
    <row r="835" spans="4:38" x14ac:dyDescent="0.25">
      <c r="D835" s="2">
        <v>8.17</v>
      </c>
      <c r="E835" s="4"/>
      <c r="X835" s="71">
        <v>8.2999999999999101</v>
      </c>
      <c r="Y835" s="52">
        <f t="shared" si="82"/>
        <v>-1.4833333333333405</v>
      </c>
      <c r="Z835" s="71">
        <f t="shared" si="78"/>
        <v>0.71066784654278325</v>
      </c>
      <c r="AA835" s="45"/>
      <c r="AB835" s="74">
        <v>8.2999999999999101</v>
      </c>
      <c r="AC835" s="75">
        <v>0</v>
      </c>
      <c r="AD835" s="74">
        <f t="shared" si="79"/>
        <v>1</v>
      </c>
      <c r="AE835" s="45"/>
      <c r="AF835" s="76">
        <v>8.2999999999999101</v>
      </c>
      <c r="AG835" s="52">
        <f t="shared" si="83"/>
        <v>-17.460299956639975</v>
      </c>
      <c r="AH835" s="76">
        <f t="shared" si="80"/>
        <v>1.7946096732249582E-2</v>
      </c>
      <c r="AJ835" s="77">
        <v>8.2999999999999101</v>
      </c>
      <c r="AK835" s="52">
        <f t="shared" si="84"/>
        <v>-10.470599913279528</v>
      </c>
      <c r="AL835" s="77">
        <f t="shared" si="81"/>
        <v>8.9730483661253274E-2</v>
      </c>
    </row>
    <row r="836" spans="4:38" x14ac:dyDescent="0.25">
      <c r="D836" s="5">
        <v>8.18</v>
      </c>
      <c r="E836" s="4"/>
      <c r="X836" s="71">
        <v>8.3099999999998992</v>
      </c>
      <c r="Y836" s="52">
        <f t="shared" si="82"/>
        <v>-1.4866666666666739</v>
      </c>
      <c r="Z836" s="71">
        <f t="shared" si="78"/>
        <v>0.71012259808653844</v>
      </c>
      <c r="AA836" s="45"/>
      <c r="AB836" s="74">
        <v>8.3099999999998992</v>
      </c>
      <c r="AC836" s="75">
        <v>0</v>
      </c>
      <c r="AD836" s="74">
        <f t="shared" si="79"/>
        <v>1</v>
      </c>
      <c r="AE836" s="45"/>
      <c r="AF836" s="76">
        <v>8.3099999999998992</v>
      </c>
      <c r="AG836" s="52">
        <f t="shared" si="83"/>
        <v>-17.470299956639977</v>
      </c>
      <c r="AH836" s="76">
        <f t="shared" si="80"/>
        <v>1.7904821855131113E-2</v>
      </c>
      <c r="AJ836" s="77">
        <v>8.3099999999998992</v>
      </c>
      <c r="AK836" s="52">
        <f t="shared" si="84"/>
        <v>-10.480599913279528</v>
      </c>
      <c r="AL836" s="77">
        <f t="shared" si="81"/>
        <v>8.9524109275660929E-2</v>
      </c>
    </row>
    <row r="837" spans="4:38" x14ac:dyDescent="0.25">
      <c r="D837" s="2">
        <v>8.19</v>
      </c>
      <c r="E837" s="4"/>
      <c r="X837" s="71">
        <v>8.3199999999999008</v>
      </c>
      <c r="Y837" s="52">
        <f t="shared" si="82"/>
        <v>-1.4900000000000073</v>
      </c>
      <c r="Z837" s="71">
        <f t="shared" si="78"/>
        <v>0.70957776796338756</v>
      </c>
      <c r="AA837" s="45"/>
      <c r="AB837" s="74">
        <v>8.3199999999999008</v>
      </c>
      <c r="AC837" s="75">
        <v>0</v>
      </c>
      <c r="AD837" s="74">
        <f t="shared" si="79"/>
        <v>1</v>
      </c>
      <c r="AE837" s="45"/>
      <c r="AF837" s="76">
        <v>8.3199999999999008</v>
      </c>
      <c r="AG837" s="52">
        <f t="shared" si="83"/>
        <v>-17.480299956639978</v>
      </c>
      <c r="AH837" s="76">
        <f t="shared" si="80"/>
        <v>1.7863641907595762E-2</v>
      </c>
      <c r="AJ837" s="77">
        <v>8.3199999999999008</v>
      </c>
      <c r="AK837" s="52">
        <f t="shared" si="84"/>
        <v>-10.490599913279528</v>
      </c>
      <c r="AL837" s="77">
        <f t="shared" si="81"/>
        <v>8.9318209537984167E-2</v>
      </c>
    </row>
    <row r="838" spans="4:38" x14ac:dyDescent="0.25">
      <c r="D838" s="5">
        <v>8.1999999999999993</v>
      </c>
      <c r="E838" s="4"/>
      <c r="X838" s="71">
        <v>8.3299999999999006</v>
      </c>
      <c r="Y838" s="52">
        <f t="shared" si="82"/>
        <v>-1.4933333333333407</v>
      </c>
      <c r="Z838" s="71">
        <f t="shared" ref="Z838:Z901" si="85">POWER(10,Y838/10)</f>
        <v>0.70903335585237137</v>
      </c>
      <c r="AA838" s="45"/>
      <c r="AB838" s="74">
        <v>8.3299999999999006</v>
      </c>
      <c r="AC838" s="75">
        <v>0</v>
      </c>
      <c r="AD838" s="74">
        <f t="shared" ref="AD838:AD901" si="86">POWER(10,AC838/10)</f>
        <v>1</v>
      </c>
      <c r="AE838" s="45"/>
      <c r="AF838" s="76">
        <v>8.3299999999999006</v>
      </c>
      <c r="AG838" s="52">
        <f t="shared" si="83"/>
        <v>-17.49029995663998</v>
      </c>
      <c r="AH838" s="76">
        <f t="shared" ref="AH838:AH901" si="87">POWER(10,AG838/10)</f>
        <v>1.7822556671311517E-2</v>
      </c>
      <c r="AJ838" s="77">
        <v>8.3299999999999006</v>
      </c>
      <c r="AK838" s="52">
        <f t="shared" si="84"/>
        <v>-10.500599913279528</v>
      </c>
      <c r="AL838" s="77">
        <f t="shared" ref="AL838:AL901" si="88">POWER(10,AK838/10)</f>
        <v>8.9112783356563016E-2</v>
      </c>
    </row>
    <row r="839" spans="4:38" x14ac:dyDescent="0.25">
      <c r="D839" s="2">
        <v>8.2100000000000009</v>
      </c>
      <c r="E839" s="4"/>
      <c r="X839" s="71">
        <v>8.3399999999999004</v>
      </c>
      <c r="Y839" s="52">
        <f t="shared" si="82"/>
        <v>-1.4966666666666741</v>
      </c>
      <c r="Z839" s="71">
        <f t="shared" si="85"/>
        <v>0.70848936143277674</v>
      </c>
      <c r="AA839" s="45"/>
      <c r="AB839" s="74">
        <v>8.3399999999999004</v>
      </c>
      <c r="AC839" s="75">
        <v>0</v>
      </c>
      <c r="AD839" s="74">
        <f t="shared" si="86"/>
        <v>1</v>
      </c>
      <c r="AE839" s="45"/>
      <c r="AF839" s="76">
        <v>8.3399999999999004</v>
      </c>
      <c r="AG839" s="52">
        <f t="shared" si="83"/>
        <v>-17.500299956639982</v>
      </c>
      <c r="AH839" s="76">
        <f t="shared" si="87"/>
        <v>1.778156592844856E-2</v>
      </c>
      <c r="AJ839" s="77">
        <v>8.3399999999999004</v>
      </c>
      <c r="AK839" s="52">
        <f t="shared" si="84"/>
        <v>-10.510599913279528</v>
      </c>
      <c r="AL839" s="77">
        <f t="shared" si="88"/>
        <v>8.8907829642248262E-2</v>
      </c>
    </row>
    <row r="840" spans="4:38" x14ac:dyDescent="0.25">
      <c r="D840" s="5">
        <v>8.2200000000000006</v>
      </c>
      <c r="E840" s="4"/>
      <c r="X840" s="71">
        <v>8.3499999999999002</v>
      </c>
      <c r="Y840" s="52">
        <f t="shared" ref="Y840:Y903" si="89">Y839-$Z$1</f>
        <v>-1.5000000000000075</v>
      </c>
      <c r="Z840" s="71">
        <f t="shared" si="85"/>
        <v>0.70794578438413669</v>
      </c>
      <c r="AA840" s="45"/>
      <c r="AB840" s="74">
        <v>8.3499999999999002</v>
      </c>
      <c r="AC840" s="75">
        <v>0</v>
      </c>
      <c r="AD840" s="74">
        <f t="shared" si="86"/>
        <v>1</v>
      </c>
      <c r="AE840" s="45"/>
      <c r="AF840" s="76">
        <v>8.3499999999999002</v>
      </c>
      <c r="AG840" s="52">
        <f t="shared" ref="AG840:AG903" si="90">AG839-$AH$1</f>
        <v>-17.510299956639983</v>
      </c>
      <c r="AH840" s="76">
        <f t="shared" si="87"/>
        <v>1.7740669461678071E-2</v>
      </c>
      <c r="AJ840" s="77">
        <v>8.3499999999999002</v>
      </c>
      <c r="AK840" s="52">
        <f t="shared" ref="AK840:AK903" si="91">AK839-$AL$1</f>
        <v>-10.520599913279527</v>
      </c>
      <c r="AL840" s="77">
        <f t="shared" si="88"/>
        <v>8.8703347308395811E-2</v>
      </c>
    </row>
    <row r="841" spans="4:38" x14ac:dyDescent="0.25">
      <c r="D841" s="2">
        <v>8.23</v>
      </c>
      <c r="E841" s="4"/>
      <c r="X841" s="71">
        <v>8.3599999999999</v>
      </c>
      <c r="Y841" s="52">
        <f t="shared" si="89"/>
        <v>-1.503333333333341</v>
      </c>
      <c r="Z841" s="71">
        <f t="shared" si="85"/>
        <v>0.70740262438623003</v>
      </c>
      <c r="AA841" s="45"/>
      <c r="AB841" s="74">
        <v>8.3599999999999</v>
      </c>
      <c r="AC841" s="75">
        <v>0</v>
      </c>
      <c r="AD841" s="74">
        <f t="shared" si="86"/>
        <v>1</v>
      </c>
      <c r="AE841" s="45"/>
      <c r="AF841" s="76">
        <v>8.3599999999999</v>
      </c>
      <c r="AG841" s="52">
        <f t="shared" si="90"/>
        <v>-17.520299956639985</v>
      </c>
      <c r="AH841" s="76">
        <f t="shared" si="87"/>
        <v>1.7699867054171023E-2</v>
      </c>
      <c r="AJ841" s="77">
        <v>8.3599999999999</v>
      </c>
      <c r="AK841" s="52">
        <f t="shared" si="91"/>
        <v>-10.530599913279527</v>
      </c>
      <c r="AL841" s="77">
        <f t="shared" si="88"/>
        <v>8.8499335270860582E-2</v>
      </c>
    </row>
    <row r="842" spans="4:38" x14ac:dyDescent="0.25">
      <c r="D842" s="5">
        <v>8.24</v>
      </c>
      <c r="E842" s="4"/>
      <c r="X842" s="71">
        <v>8.3699999999998997</v>
      </c>
      <c r="Y842" s="52">
        <f t="shared" si="89"/>
        <v>-1.5066666666666744</v>
      </c>
      <c r="Z842" s="71">
        <f t="shared" si="85"/>
        <v>0.70685988111908138</v>
      </c>
      <c r="AA842" s="45"/>
      <c r="AB842" s="74">
        <v>8.3699999999998997</v>
      </c>
      <c r="AC842" s="75">
        <v>0</v>
      </c>
      <c r="AD842" s="74">
        <f t="shared" si="86"/>
        <v>1</v>
      </c>
      <c r="AE842" s="45"/>
      <c r="AF842" s="76">
        <v>8.3699999999998997</v>
      </c>
      <c r="AG842" s="52">
        <f t="shared" si="90"/>
        <v>-17.530299956639986</v>
      </c>
      <c r="AH842" s="76">
        <f t="shared" si="87"/>
        <v>1.7659158489597138E-2</v>
      </c>
      <c r="AJ842" s="77">
        <v>8.3699999999998997</v>
      </c>
      <c r="AK842" s="52">
        <f t="shared" si="91"/>
        <v>-10.540599913279527</v>
      </c>
      <c r="AL842" s="77">
        <f t="shared" si="88"/>
        <v>8.8295792447991212E-2</v>
      </c>
    </row>
    <row r="843" spans="4:38" x14ac:dyDescent="0.25">
      <c r="D843" s="2">
        <v>8.25</v>
      </c>
      <c r="E843" s="4"/>
      <c r="X843" s="71">
        <v>8.3799999999998995</v>
      </c>
      <c r="Y843" s="52">
        <f t="shared" si="89"/>
        <v>-1.5100000000000078</v>
      </c>
      <c r="Z843" s="71">
        <f t="shared" si="85"/>
        <v>0.70631755426296072</v>
      </c>
      <c r="AA843" s="45"/>
      <c r="AB843" s="74">
        <v>8.3799999999998995</v>
      </c>
      <c r="AC843" s="75">
        <v>0</v>
      </c>
      <c r="AD843" s="74">
        <f t="shared" si="86"/>
        <v>1</v>
      </c>
      <c r="AE843" s="45"/>
      <c r="AF843" s="76">
        <v>8.3799999999998995</v>
      </c>
      <c r="AG843" s="52">
        <f t="shared" si="90"/>
        <v>-17.540299956639988</v>
      </c>
      <c r="AH843" s="76">
        <f t="shared" si="87"/>
        <v>1.7618543552123639E-2</v>
      </c>
      <c r="AJ843" s="77">
        <v>8.3799999999998995</v>
      </c>
      <c r="AK843" s="52">
        <f t="shared" si="91"/>
        <v>-10.550599913279527</v>
      </c>
      <c r="AL843" s="77">
        <f t="shared" si="88"/>
        <v>8.8092717760623759E-2</v>
      </c>
    </row>
    <row r="844" spans="4:38" x14ac:dyDescent="0.25">
      <c r="D844" s="5">
        <v>8.26</v>
      </c>
      <c r="E844" s="4"/>
      <c r="X844" s="71">
        <v>8.3899999999998993</v>
      </c>
      <c r="Y844" s="52">
        <f t="shared" si="89"/>
        <v>-1.5133333333333412</v>
      </c>
      <c r="Z844" s="71">
        <f t="shared" si="85"/>
        <v>0.7057756434983834</v>
      </c>
      <c r="AA844" s="45"/>
      <c r="AB844" s="74">
        <v>8.3899999999998993</v>
      </c>
      <c r="AC844" s="75">
        <v>0</v>
      </c>
      <c r="AD844" s="74">
        <f t="shared" si="86"/>
        <v>1</v>
      </c>
      <c r="AE844" s="45"/>
      <c r="AF844" s="76">
        <v>8.3899999999998993</v>
      </c>
      <c r="AG844" s="52">
        <f t="shared" si="90"/>
        <v>-17.550299956639989</v>
      </c>
      <c r="AH844" s="76">
        <f t="shared" si="87"/>
        <v>1.7578022026414179E-2</v>
      </c>
      <c r="AJ844" s="77">
        <v>8.3899999999998993</v>
      </c>
      <c r="AK844" s="52">
        <f t="shared" si="91"/>
        <v>-10.560599913279527</v>
      </c>
      <c r="AL844" s="77">
        <f t="shared" si="88"/>
        <v>8.7890110132076482E-2</v>
      </c>
    </row>
    <row r="845" spans="4:38" x14ac:dyDescent="0.25">
      <c r="D845" s="2">
        <v>8.27</v>
      </c>
      <c r="E845" s="4"/>
      <c r="X845" s="71">
        <v>8.3999999999999009</v>
      </c>
      <c r="Y845" s="52">
        <f t="shared" si="89"/>
        <v>-1.5166666666666746</v>
      </c>
      <c r="Z845" s="71">
        <f t="shared" si="85"/>
        <v>0.70523414850610988</v>
      </c>
      <c r="AA845" s="45"/>
      <c r="AB845" s="74">
        <v>8.3999999999999009</v>
      </c>
      <c r="AC845" s="75">
        <v>0</v>
      </c>
      <c r="AD845" s="74">
        <f t="shared" si="86"/>
        <v>1</v>
      </c>
      <c r="AE845" s="45"/>
      <c r="AF845" s="76">
        <v>8.3999999999999009</v>
      </c>
      <c r="AG845" s="52">
        <f t="shared" si="90"/>
        <v>-17.560299956639991</v>
      </c>
      <c r="AH845" s="76">
        <f t="shared" si="87"/>
        <v>1.7537593697627675E-2</v>
      </c>
      <c r="AJ845" s="77">
        <v>8.3999999999999009</v>
      </c>
      <c r="AK845" s="52">
        <f t="shared" si="91"/>
        <v>-10.570599913279526</v>
      </c>
      <c r="AL845" s="77">
        <f t="shared" si="88"/>
        <v>8.7687968488143961E-2</v>
      </c>
    </row>
    <row r="846" spans="4:38" x14ac:dyDescent="0.25">
      <c r="D846" s="5">
        <v>8.2799999999999994</v>
      </c>
      <c r="E846" s="4"/>
      <c r="X846" s="71">
        <v>8.4099999999999007</v>
      </c>
      <c r="Y846" s="52">
        <f t="shared" si="89"/>
        <v>-1.520000000000008</v>
      </c>
      <c r="Z846" s="71">
        <f t="shared" si="85"/>
        <v>0.70469306896714556</v>
      </c>
      <c r="AA846" s="45"/>
      <c r="AB846" s="74">
        <v>8.4099999999999007</v>
      </c>
      <c r="AC846" s="75">
        <v>0</v>
      </c>
      <c r="AD846" s="74">
        <f t="shared" si="86"/>
        <v>1</v>
      </c>
      <c r="AE846" s="45"/>
      <c r="AF846" s="76">
        <v>8.4099999999999007</v>
      </c>
      <c r="AG846" s="52">
        <f t="shared" si="90"/>
        <v>-17.570299956639992</v>
      </c>
      <c r="AH846" s="76">
        <f t="shared" si="87"/>
        <v>1.749725835141713E-2</v>
      </c>
      <c r="AJ846" s="77">
        <v>8.4099999999999007</v>
      </c>
      <c r="AK846" s="52">
        <f t="shared" si="91"/>
        <v>-10.580599913279526</v>
      </c>
      <c r="AL846" s="77">
        <f t="shared" si="88"/>
        <v>8.7486291757091245E-2</v>
      </c>
    </row>
    <row r="847" spans="4:38" x14ac:dyDescent="0.25">
      <c r="D847" s="2">
        <v>8.2899999999999991</v>
      </c>
      <c r="E847" s="4"/>
      <c r="X847" s="71">
        <v>8.4199999999999005</v>
      </c>
      <c r="Y847" s="52">
        <f t="shared" si="89"/>
        <v>-1.5233333333333414</v>
      </c>
      <c r="Z847" s="71">
        <f t="shared" si="85"/>
        <v>0.70415240456274064</v>
      </c>
      <c r="AA847" s="45"/>
      <c r="AB847" s="74">
        <v>8.4199999999999005</v>
      </c>
      <c r="AC847" s="75">
        <v>0</v>
      </c>
      <c r="AD847" s="74">
        <f t="shared" si="86"/>
        <v>1</v>
      </c>
      <c r="AE847" s="45"/>
      <c r="AF847" s="76">
        <v>8.4199999999999005</v>
      </c>
      <c r="AG847" s="52">
        <f t="shared" si="90"/>
        <v>-17.580299956639994</v>
      </c>
      <c r="AH847" s="76">
        <f t="shared" si="87"/>
        <v>1.7457015773928577E-2</v>
      </c>
      <c r="AJ847" s="77">
        <v>8.4199999999999005</v>
      </c>
      <c r="AK847" s="52">
        <f t="shared" si="91"/>
        <v>-10.590599913279526</v>
      </c>
      <c r="AL847" s="77">
        <f t="shared" si="88"/>
        <v>8.728507886964848E-2</v>
      </c>
    </row>
    <row r="848" spans="4:38" x14ac:dyDescent="0.25">
      <c r="D848" s="5">
        <v>8.3000000000000007</v>
      </c>
      <c r="E848" s="4"/>
      <c r="X848" s="71">
        <v>8.4299999999999002</v>
      </c>
      <c r="Y848" s="52">
        <f t="shared" si="89"/>
        <v>-1.5266666666666748</v>
      </c>
      <c r="Z848" s="71">
        <f t="shared" si="85"/>
        <v>0.70361215497438989</v>
      </c>
      <c r="AA848" s="45"/>
      <c r="AB848" s="74">
        <v>8.4299999999999002</v>
      </c>
      <c r="AC848" s="75">
        <v>0</v>
      </c>
      <c r="AD848" s="74">
        <f t="shared" si="86"/>
        <v>1</v>
      </c>
      <c r="AE848" s="45"/>
      <c r="AF848" s="76">
        <v>8.4299999999999002</v>
      </c>
      <c r="AG848" s="52">
        <f t="shared" si="90"/>
        <v>-17.590299956639996</v>
      </c>
      <c r="AH848" s="76">
        <f t="shared" si="87"/>
        <v>1.7416865751799852E-2</v>
      </c>
      <c r="AJ848" s="77">
        <v>8.4299999999999002</v>
      </c>
      <c r="AK848" s="52">
        <f t="shared" si="91"/>
        <v>-10.600599913279526</v>
      </c>
      <c r="AL848" s="77">
        <f t="shared" si="88"/>
        <v>8.7084328759004903E-2</v>
      </c>
    </row>
    <row r="849" spans="4:38" x14ac:dyDescent="0.25">
      <c r="D849" s="2">
        <v>8.31</v>
      </c>
      <c r="E849" s="4"/>
      <c r="X849" s="71">
        <v>8.4399999999999</v>
      </c>
      <c r="Y849" s="52">
        <f t="shared" si="89"/>
        <v>-1.5300000000000082</v>
      </c>
      <c r="Z849" s="71">
        <f t="shared" si="85"/>
        <v>0.70307231988383212</v>
      </c>
      <c r="AA849" s="45"/>
      <c r="AB849" s="74">
        <v>8.4399999999999</v>
      </c>
      <c r="AC849" s="75">
        <v>0</v>
      </c>
      <c r="AD849" s="74">
        <f t="shared" si="86"/>
        <v>1</v>
      </c>
      <c r="AE849" s="45"/>
      <c r="AF849" s="76">
        <v>8.4399999999999</v>
      </c>
      <c r="AG849" s="52">
        <f t="shared" si="90"/>
        <v>-17.600299956639997</v>
      </c>
      <c r="AH849" s="76">
        <f t="shared" si="87"/>
        <v>1.7376808072159543E-2</v>
      </c>
      <c r="AJ849" s="77">
        <v>8.4399999999999</v>
      </c>
      <c r="AK849" s="52">
        <f t="shared" si="91"/>
        <v>-10.610599913279525</v>
      </c>
      <c r="AL849" s="77">
        <f t="shared" si="88"/>
        <v>8.6884040360803383E-2</v>
      </c>
    </row>
    <row r="850" spans="4:38" x14ac:dyDescent="0.25">
      <c r="D850" s="5">
        <v>8.32</v>
      </c>
      <c r="E850" s="4"/>
      <c r="X850" s="71">
        <v>8.4499999999998998</v>
      </c>
      <c r="Y850" s="52">
        <f t="shared" si="89"/>
        <v>-1.5333333333333417</v>
      </c>
      <c r="Z850" s="71">
        <f t="shared" si="85"/>
        <v>0.70253289897305071</v>
      </c>
      <c r="AA850" s="45"/>
      <c r="AB850" s="74">
        <v>8.4499999999998998</v>
      </c>
      <c r="AC850" s="75">
        <v>0</v>
      </c>
      <c r="AD850" s="74">
        <f t="shared" si="86"/>
        <v>1</v>
      </c>
      <c r="AE850" s="45"/>
      <c r="AF850" s="76">
        <v>8.4499999999998998</v>
      </c>
      <c r="AG850" s="52">
        <f t="shared" si="90"/>
        <v>-17.610299956639999</v>
      </c>
      <c r="AH850" s="76">
        <f t="shared" si="87"/>
        <v>1.7336842522625837E-2</v>
      </c>
      <c r="AJ850" s="77">
        <v>8.4499999999998998</v>
      </c>
      <c r="AK850" s="52">
        <f t="shared" si="91"/>
        <v>-10.620599913279525</v>
      </c>
      <c r="AL850" s="77">
        <f t="shared" si="88"/>
        <v>8.6684212613134859E-2</v>
      </c>
    </row>
    <row r="851" spans="4:38" x14ac:dyDescent="0.25">
      <c r="D851" s="2">
        <v>8.33</v>
      </c>
      <c r="E851" s="4"/>
      <c r="X851" s="71">
        <v>8.4599999999998996</v>
      </c>
      <c r="Y851" s="52">
        <f t="shared" si="89"/>
        <v>-1.5366666666666751</v>
      </c>
      <c r="Z851" s="71">
        <f t="shared" si="85"/>
        <v>0.70199389192427297</v>
      </c>
      <c r="AA851" s="45"/>
      <c r="AB851" s="74">
        <v>8.4599999999998996</v>
      </c>
      <c r="AC851" s="75">
        <v>0</v>
      </c>
      <c r="AD851" s="74">
        <f t="shared" si="86"/>
        <v>1</v>
      </c>
      <c r="AE851" s="45"/>
      <c r="AF851" s="76">
        <v>8.4599999999998996</v>
      </c>
      <c r="AG851" s="52">
        <f t="shared" si="90"/>
        <v>-17.62029995664</v>
      </c>
      <c r="AH851" s="76">
        <f t="shared" si="87"/>
        <v>1.7296968891305341E-2</v>
      </c>
      <c r="AJ851" s="77">
        <v>8.4599999999998996</v>
      </c>
      <c r="AK851" s="52">
        <f t="shared" si="91"/>
        <v>-10.630599913279525</v>
      </c>
      <c r="AL851" s="77">
        <f t="shared" si="88"/>
        <v>8.64848444565324E-2</v>
      </c>
    </row>
    <row r="852" spans="4:38" x14ac:dyDescent="0.25">
      <c r="D852" s="5">
        <v>8.34</v>
      </c>
      <c r="E852" s="4"/>
      <c r="X852" s="71">
        <v>8.4699999999998994</v>
      </c>
      <c r="Y852" s="52">
        <f t="shared" si="89"/>
        <v>-1.5400000000000085</v>
      </c>
      <c r="Z852" s="71">
        <f t="shared" si="85"/>
        <v>0.7014552984199699</v>
      </c>
      <c r="AA852" s="45"/>
      <c r="AB852" s="74">
        <v>8.4699999999998994</v>
      </c>
      <c r="AC852" s="75">
        <v>0</v>
      </c>
      <c r="AD852" s="74">
        <f t="shared" si="86"/>
        <v>1</v>
      </c>
      <c r="AE852" s="45"/>
      <c r="AF852" s="76">
        <v>8.4699999999998994</v>
      </c>
      <c r="AG852" s="52">
        <f t="shared" si="90"/>
        <v>-17.630299956640002</v>
      </c>
      <c r="AH852" s="76">
        <f t="shared" si="87"/>
        <v>1.725718696679206E-2</v>
      </c>
      <c r="AJ852" s="77">
        <v>8.4699999999998994</v>
      </c>
      <c r="AK852" s="52">
        <f t="shared" si="91"/>
        <v>-10.640599913279525</v>
      </c>
      <c r="AL852" s="77">
        <f t="shared" si="88"/>
        <v>8.6285934833966016E-2</v>
      </c>
    </row>
    <row r="853" spans="4:38" x14ac:dyDescent="0.25">
      <c r="D853" s="2">
        <v>8.35</v>
      </c>
      <c r="E853" s="4"/>
      <c r="X853" s="71">
        <v>8.4799999999998992</v>
      </c>
      <c r="Y853" s="52">
        <f t="shared" si="89"/>
        <v>-1.5433333333333419</v>
      </c>
      <c r="Z853" s="71">
        <f t="shared" si="85"/>
        <v>0.70091711814285607</v>
      </c>
      <c r="AA853" s="45"/>
      <c r="AB853" s="74">
        <v>8.4799999999998992</v>
      </c>
      <c r="AC853" s="75">
        <v>0</v>
      </c>
      <c r="AD853" s="74">
        <f t="shared" si="86"/>
        <v>1</v>
      </c>
      <c r="AE853" s="45"/>
      <c r="AF853" s="76">
        <v>8.4799999999998992</v>
      </c>
      <c r="AG853" s="52">
        <f t="shared" si="90"/>
        <v>-17.640299956640003</v>
      </c>
      <c r="AH853" s="76">
        <f t="shared" si="87"/>
        <v>1.7217496538166149E-2</v>
      </c>
      <c r="AJ853" s="77">
        <v>8.4799999999998992</v>
      </c>
      <c r="AK853" s="52">
        <f t="shared" si="91"/>
        <v>-10.650599913279525</v>
      </c>
      <c r="AL853" s="77">
        <f t="shared" si="88"/>
        <v>8.6087482690836603E-2</v>
      </c>
    </row>
    <row r="854" spans="4:38" x14ac:dyDescent="0.25">
      <c r="D854" s="5">
        <v>8.36</v>
      </c>
      <c r="E854" s="4"/>
      <c r="X854" s="71">
        <v>8.4899999999999007</v>
      </c>
      <c r="Y854" s="52">
        <f t="shared" si="89"/>
        <v>-1.5466666666666753</v>
      </c>
      <c r="Z854" s="71">
        <f t="shared" si="85"/>
        <v>0.70037935077588975</v>
      </c>
      <c r="AA854" s="45"/>
      <c r="AB854" s="74">
        <v>8.4899999999999007</v>
      </c>
      <c r="AC854" s="75">
        <v>0</v>
      </c>
      <c r="AD854" s="74">
        <f t="shared" si="86"/>
        <v>1</v>
      </c>
      <c r="AE854" s="45"/>
      <c r="AF854" s="76">
        <v>8.4899999999999007</v>
      </c>
      <c r="AG854" s="52">
        <f t="shared" si="90"/>
        <v>-17.650299956640005</v>
      </c>
      <c r="AH854" s="76">
        <f t="shared" si="87"/>
        <v>1.7177897394992959E-2</v>
      </c>
      <c r="AJ854" s="77">
        <v>8.4899999999999007</v>
      </c>
      <c r="AK854" s="52">
        <f t="shared" si="91"/>
        <v>-10.660599913279524</v>
      </c>
      <c r="AL854" s="77">
        <f t="shared" si="88"/>
        <v>8.5889486974970605E-2</v>
      </c>
    </row>
    <row r="855" spans="4:38" x14ac:dyDescent="0.25">
      <c r="D855" s="2">
        <v>8.3699999999999992</v>
      </c>
      <c r="E855" s="4"/>
      <c r="X855" s="71">
        <v>8.4999999999999005</v>
      </c>
      <c r="Y855" s="52">
        <f t="shared" si="89"/>
        <v>-1.5500000000000087</v>
      </c>
      <c r="Z855" s="71">
        <f t="shared" si="85"/>
        <v>0.69984199600227204</v>
      </c>
      <c r="AA855" s="45"/>
      <c r="AB855" s="74">
        <v>8.4999999999999005</v>
      </c>
      <c r="AC855" s="75">
        <v>0</v>
      </c>
      <c r="AD855" s="74">
        <f t="shared" si="86"/>
        <v>1</v>
      </c>
      <c r="AE855" s="45"/>
      <c r="AF855" s="76">
        <v>8.4999999999999005</v>
      </c>
      <c r="AG855" s="52">
        <f t="shared" si="90"/>
        <v>-17.660299956640007</v>
      </c>
      <c r="AH855" s="76">
        <f t="shared" si="87"/>
        <v>1.7138389327321736E-2</v>
      </c>
      <c r="AJ855" s="77">
        <v>8.4999999999999005</v>
      </c>
      <c r="AK855" s="52">
        <f t="shared" si="91"/>
        <v>-10.670599913279524</v>
      </c>
      <c r="AL855" s="77">
        <f t="shared" si="88"/>
        <v>8.5691946636614558E-2</v>
      </c>
    </row>
    <row r="856" spans="4:38" x14ac:dyDescent="0.25">
      <c r="D856" s="5">
        <v>8.3800000000000008</v>
      </c>
      <c r="E856" s="4"/>
      <c r="X856" s="71">
        <v>8.5099999999999003</v>
      </c>
      <c r="Y856" s="52">
        <f t="shared" si="89"/>
        <v>-1.5533333333333421</v>
      </c>
      <c r="Z856" s="71">
        <f t="shared" si="85"/>
        <v>0.69930505350544769</v>
      </c>
      <c r="AA856" s="45"/>
      <c r="AB856" s="74">
        <v>8.5099999999999003</v>
      </c>
      <c r="AC856" s="75">
        <v>0</v>
      </c>
      <c r="AD856" s="74">
        <f t="shared" si="86"/>
        <v>1</v>
      </c>
      <c r="AE856" s="45"/>
      <c r="AF856" s="76">
        <v>8.5099999999999003</v>
      </c>
      <c r="AG856" s="52">
        <f t="shared" si="90"/>
        <v>-17.670299956640008</v>
      </c>
      <c r="AH856" s="76">
        <f t="shared" si="87"/>
        <v>1.7098972125684665E-2</v>
      </c>
      <c r="AJ856" s="77">
        <v>8.5099999999999003</v>
      </c>
      <c r="AK856" s="52">
        <f t="shared" si="91"/>
        <v>-10.680599913279524</v>
      </c>
      <c r="AL856" s="77">
        <f t="shared" si="88"/>
        <v>8.5494860628429148E-2</v>
      </c>
    </row>
    <row r="857" spans="4:38" x14ac:dyDescent="0.25">
      <c r="D857" s="2">
        <v>8.39</v>
      </c>
      <c r="E857" s="4"/>
      <c r="X857" s="71">
        <v>8.5199999999999001</v>
      </c>
      <c r="Y857" s="52">
        <f t="shared" si="89"/>
        <v>-1.5566666666666755</v>
      </c>
      <c r="Z857" s="71">
        <f t="shared" si="85"/>
        <v>0.69876852296910352</v>
      </c>
      <c r="AA857" s="45"/>
      <c r="AB857" s="74">
        <v>8.5199999999999001</v>
      </c>
      <c r="AC857" s="75">
        <v>0</v>
      </c>
      <c r="AD857" s="74">
        <f t="shared" si="86"/>
        <v>1</v>
      </c>
      <c r="AE857" s="45"/>
      <c r="AF857" s="76">
        <v>8.5199999999999001</v>
      </c>
      <c r="AG857" s="52">
        <f t="shared" si="90"/>
        <v>-17.68029995664001</v>
      </c>
      <c r="AH857" s="76">
        <f t="shared" si="87"/>
        <v>1.7059645581095639E-2</v>
      </c>
      <c r="AJ857" s="77">
        <v>8.5199999999999001</v>
      </c>
      <c r="AK857" s="52">
        <f t="shared" si="91"/>
        <v>-10.690599913279524</v>
      </c>
      <c r="AL857" s="77">
        <f t="shared" si="88"/>
        <v>8.5298227905484081E-2</v>
      </c>
    </row>
    <row r="858" spans="4:38" x14ac:dyDescent="0.25">
      <c r="D858" s="5">
        <v>8.4</v>
      </c>
      <c r="E858" s="4"/>
      <c r="X858" s="71">
        <v>8.5299999999998999</v>
      </c>
      <c r="Y858" s="52">
        <f t="shared" si="89"/>
        <v>-1.5600000000000089</v>
      </c>
      <c r="Z858" s="71">
        <f t="shared" si="85"/>
        <v>0.69823240407716991</v>
      </c>
      <c r="AA858" s="45"/>
      <c r="AB858" s="74">
        <v>8.5299999999998999</v>
      </c>
      <c r="AC858" s="75">
        <v>0</v>
      </c>
      <c r="AD858" s="74">
        <f t="shared" si="86"/>
        <v>1</v>
      </c>
      <c r="AE858" s="45"/>
      <c r="AF858" s="76">
        <v>8.5299999999998999</v>
      </c>
      <c r="AG858" s="52">
        <f t="shared" si="90"/>
        <v>-17.690299956640011</v>
      </c>
      <c r="AH858" s="76">
        <f t="shared" si="87"/>
        <v>1.7020409485049248E-2</v>
      </c>
      <c r="AJ858" s="77">
        <v>8.5299999999998999</v>
      </c>
      <c r="AK858" s="52">
        <f t="shared" si="91"/>
        <v>-10.700599913279524</v>
      </c>
      <c r="AL858" s="77">
        <f t="shared" si="88"/>
        <v>8.5102047425252181E-2</v>
      </c>
    </row>
    <row r="859" spans="4:38" x14ac:dyDescent="0.25">
      <c r="D859" s="2">
        <v>8.41</v>
      </c>
      <c r="E859" s="4"/>
      <c r="X859" s="71">
        <v>8.5399999999998997</v>
      </c>
      <c r="Y859" s="52">
        <f t="shared" si="89"/>
        <v>-1.5633333333333423</v>
      </c>
      <c r="Z859" s="71">
        <f t="shared" si="85"/>
        <v>0.69769669651381905</v>
      </c>
      <c r="AA859" s="45"/>
      <c r="AB859" s="74">
        <v>8.5399999999998997</v>
      </c>
      <c r="AC859" s="75">
        <v>0</v>
      </c>
      <c r="AD859" s="74">
        <f t="shared" si="86"/>
        <v>1</v>
      </c>
      <c r="AE859" s="45"/>
      <c r="AF859" s="76">
        <v>8.5399999999998997</v>
      </c>
      <c r="AG859" s="52">
        <f t="shared" si="90"/>
        <v>-17.700299956640013</v>
      </c>
      <c r="AH859" s="76">
        <f t="shared" si="87"/>
        <v>1.6981263629519627E-2</v>
      </c>
      <c r="AJ859" s="77">
        <v>8.5399999999998997</v>
      </c>
      <c r="AK859" s="52">
        <f t="shared" si="91"/>
        <v>-10.710599913279523</v>
      </c>
      <c r="AL859" s="77">
        <f t="shared" si="88"/>
        <v>8.4906318147604035E-2</v>
      </c>
    </row>
    <row r="860" spans="4:38" x14ac:dyDescent="0.25">
      <c r="D860" s="5">
        <v>8.42</v>
      </c>
      <c r="E860" s="4"/>
      <c r="X860" s="71">
        <v>8.5499999999998995</v>
      </c>
      <c r="Y860" s="52">
        <f t="shared" si="89"/>
        <v>-1.5666666666666758</v>
      </c>
      <c r="Z860" s="71">
        <f t="shared" si="85"/>
        <v>0.69716139996346593</v>
      </c>
      <c r="AA860" s="45"/>
      <c r="AB860" s="74">
        <v>8.5499999999998995</v>
      </c>
      <c r="AC860" s="75">
        <v>0</v>
      </c>
      <c r="AD860" s="74">
        <f t="shared" si="86"/>
        <v>1</v>
      </c>
      <c r="AE860" s="45"/>
      <c r="AF860" s="76">
        <v>8.5499999999998995</v>
      </c>
      <c r="AG860" s="52">
        <f t="shared" si="90"/>
        <v>-17.710299956640014</v>
      </c>
      <c r="AH860" s="76">
        <f t="shared" si="87"/>
        <v>1.6942207806959327E-2</v>
      </c>
      <c r="AJ860" s="77">
        <v>8.5499999999998995</v>
      </c>
      <c r="AK860" s="52">
        <f t="shared" si="91"/>
        <v>-10.720599913279523</v>
      </c>
      <c r="AL860" s="77">
        <f t="shared" si="88"/>
        <v>8.4711039034802579E-2</v>
      </c>
    </row>
    <row r="861" spans="4:38" x14ac:dyDescent="0.25">
      <c r="D861" s="2">
        <v>8.43</v>
      </c>
      <c r="E861" s="4"/>
      <c r="X861" s="71">
        <v>8.5599999999998992</v>
      </c>
      <c r="Y861" s="52">
        <f t="shared" si="89"/>
        <v>-1.5700000000000092</v>
      </c>
      <c r="Z861" s="71">
        <f t="shared" si="85"/>
        <v>0.69662651411076726</v>
      </c>
      <c r="AA861" s="45"/>
      <c r="AB861" s="74">
        <v>8.5599999999998992</v>
      </c>
      <c r="AC861" s="75">
        <v>0</v>
      </c>
      <c r="AD861" s="74">
        <f t="shared" si="86"/>
        <v>1</v>
      </c>
      <c r="AE861" s="45"/>
      <c r="AF861" s="76">
        <v>8.5599999999998992</v>
      </c>
      <c r="AG861" s="52">
        <f t="shared" si="90"/>
        <v>-17.720299956640016</v>
      </c>
      <c r="AH861" s="76">
        <f t="shared" si="87"/>
        <v>1.6903241810298283E-2</v>
      </c>
      <c r="AJ861" s="77">
        <v>8.5599999999998992</v>
      </c>
      <c r="AK861" s="52">
        <f t="shared" si="91"/>
        <v>-10.730599913279523</v>
      </c>
      <c r="AL861" s="77">
        <f t="shared" si="88"/>
        <v>8.4516209051497315E-2</v>
      </c>
    </row>
    <row r="862" spans="4:38" x14ac:dyDescent="0.25">
      <c r="D862" s="5">
        <v>8.44</v>
      </c>
      <c r="E862" s="4"/>
      <c r="X862" s="71">
        <v>8.5699999999999008</v>
      </c>
      <c r="Y862" s="52">
        <f t="shared" si="89"/>
        <v>-1.5733333333333426</v>
      </c>
      <c r="Z862" s="71">
        <f t="shared" si="85"/>
        <v>0.69609203864062186</v>
      </c>
      <c r="AA862" s="45"/>
      <c r="AB862" s="74">
        <v>8.5699999999999008</v>
      </c>
      <c r="AC862" s="75">
        <v>0</v>
      </c>
      <c r="AD862" s="74">
        <f t="shared" si="86"/>
        <v>1</v>
      </c>
      <c r="AE862" s="45"/>
      <c r="AF862" s="76">
        <v>8.5699999999999008</v>
      </c>
      <c r="AG862" s="52">
        <f t="shared" si="90"/>
        <v>-17.730299956640017</v>
      </c>
      <c r="AH862" s="76">
        <f t="shared" si="87"/>
        <v>1.6864365432942636E-2</v>
      </c>
      <c r="AJ862" s="77">
        <v>8.5699999999999008</v>
      </c>
      <c r="AK862" s="52">
        <f t="shared" si="91"/>
        <v>-10.740599913279523</v>
      </c>
      <c r="AL862" s="77">
        <f t="shared" si="88"/>
        <v>8.4321827164719157E-2</v>
      </c>
    </row>
    <row r="863" spans="4:38" x14ac:dyDescent="0.25">
      <c r="D863" s="2">
        <v>8.4499999999999993</v>
      </c>
      <c r="E863" s="4"/>
      <c r="X863" s="71">
        <v>8.5799999999999006</v>
      </c>
      <c r="Y863" s="52">
        <f t="shared" si="89"/>
        <v>-1.576666666666676</v>
      </c>
      <c r="Z863" s="71">
        <f t="shared" si="85"/>
        <v>0.69555797323817059</v>
      </c>
      <c r="AA863" s="45"/>
      <c r="AB863" s="74">
        <v>8.5799999999999006</v>
      </c>
      <c r="AC863" s="75">
        <v>0</v>
      </c>
      <c r="AD863" s="74">
        <f t="shared" si="86"/>
        <v>1</v>
      </c>
      <c r="AE863" s="45"/>
      <c r="AF863" s="76">
        <v>8.5799999999999006</v>
      </c>
      <c r="AG863" s="52">
        <f t="shared" si="90"/>
        <v>-17.740299956640019</v>
      </c>
      <c r="AH863" s="76">
        <f t="shared" si="87"/>
        <v>1.6825578468773719E-2</v>
      </c>
      <c r="AJ863" s="77">
        <v>8.5799999999999006</v>
      </c>
      <c r="AK863" s="52">
        <f t="shared" si="91"/>
        <v>-10.750599913279522</v>
      </c>
      <c r="AL863" s="77">
        <f t="shared" si="88"/>
        <v>8.4127892343874661E-2</v>
      </c>
    </row>
    <row r="864" spans="4:38" x14ac:dyDescent="0.25">
      <c r="D864" s="5">
        <v>8.4600000000000009</v>
      </c>
      <c r="E864" s="4"/>
      <c r="X864" s="71">
        <v>8.5899999999999004</v>
      </c>
      <c r="Y864" s="52">
        <f t="shared" si="89"/>
        <v>-1.5800000000000094</v>
      </c>
      <c r="Z864" s="71">
        <f t="shared" si="85"/>
        <v>0.69502431758879524</v>
      </c>
      <c r="AA864" s="45"/>
      <c r="AB864" s="74">
        <v>8.5899999999999004</v>
      </c>
      <c r="AC864" s="75">
        <v>0</v>
      </c>
      <c r="AD864" s="74">
        <f t="shared" si="86"/>
        <v>1</v>
      </c>
      <c r="AE864" s="45"/>
      <c r="AF864" s="76">
        <v>8.5899999999999004</v>
      </c>
      <c r="AG864" s="52">
        <f t="shared" si="90"/>
        <v>-17.750299956640021</v>
      </c>
      <c r="AH864" s="76">
        <f t="shared" si="87"/>
        <v>1.6786880712146922E-2</v>
      </c>
      <c r="AJ864" s="77">
        <v>8.5899999999999004</v>
      </c>
      <c r="AK864" s="52">
        <f t="shared" si="91"/>
        <v>-10.760599913279522</v>
      </c>
      <c r="AL864" s="77">
        <f t="shared" si="88"/>
        <v>8.3934403560740625E-2</v>
      </c>
    </row>
    <row r="865" spans="4:38" x14ac:dyDescent="0.25">
      <c r="D865" s="2">
        <v>8.4700000000000006</v>
      </c>
      <c r="E865" s="4"/>
      <c r="X865" s="71">
        <v>8.5999999999999002</v>
      </c>
      <c r="Y865" s="52">
        <f t="shared" si="89"/>
        <v>-1.5833333333333428</v>
      </c>
      <c r="Z865" s="71">
        <f t="shared" si="85"/>
        <v>0.69449107137811961</v>
      </c>
      <c r="AA865" s="45"/>
      <c r="AB865" s="74">
        <v>8.5999999999999002</v>
      </c>
      <c r="AC865" s="75">
        <v>0</v>
      </c>
      <c r="AD865" s="74">
        <f t="shared" si="86"/>
        <v>1</v>
      </c>
      <c r="AE865" s="45"/>
      <c r="AF865" s="76">
        <v>8.5999999999999002</v>
      </c>
      <c r="AG865" s="52">
        <f t="shared" si="90"/>
        <v>-17.760299956640022</v>
      </c>
      <c r="AH865" s="76">
        <f t="shared" si="87"/>
        <v>1.6748271957890561E-2</v>
      </c>
      <c r="AJ865" s="77">
        <v>8.5999999999999002</v>
      </c>
      <c r="AK865" s="52">
        <f t="shared" si="91"/>
        <v>-10.770599913279522</v>
      </c>
      <c r="AL865" s="77">
        <f t="shared" si="88"/>
        <v>8.3741359789458875E-2</v>
      </c>
    </row>
    <row r="866" spans="4:38" x14ac:dyDescent="0.25">
      <c r="D866" s="5">
        <v>8.48</v>
      </c>
      <c r="E866" s="4"/>
      <c r="X866" s="71">
        <v>8.6099999999999</v>
      </c>
      <c r="Y866" s="52">
        <f t="shared" si="89"/>
        <v>-1.5866666666666762</v>
      </c>
      <c r="Z866" s="71">
        <f t="shared" si="85"/>
        <v>0.69395823429200854</v>
      </c>
      <c r="AA866" s="45"/>
      <c r="AB866" s="74">
        <v>8.6099999999999</v>
      </c>
      <c r="AC866" s="75">
        <v>0</v>
      </c>
      <c r="AD866" s="74">
        <f t="shared" si="86"/>
        <v>1</v>
      </c>
      <c r="AE866" s="45"/>
      <c r="AF866" s="76">
        <v>8.6099999999999</v>
      </c>
      <c r="AG866" s="52">
        <f t="shared" si="90"/>
        <v>-17.770299956640024</v>
      </c>
      <c r="AH866" s="76">
        <f t="shared" si="87"/>
        <v>1.6709752001304898E-2</v>
      </c>
      <c r="AJ866" s="77">
        <v>8.6099999999999</v>
      </c>
      <c r="AK866" s="52">
        <f t="shared" si="91"/>
        <v>-10.780599913279522</v>
      </c>
      <c r="AL866" s="77">
        <f t="shared" si="88"/>
        <v>8.3548760006530512E-2</v>
      </c>
    </row>
    <row r="867" spans="4:38" x14ac:dyDescent="0.25">
      <c r="D867" s="2">
        <v>8.49</v>
      </c>
      <c r="E867" s="4"/>
      <c r="X867" s="71">
        <v>8.6199999999998997</v>
      </c>
      <c r="Y867" s="52">
        <f t="shared" si="89"/>
        <v>-1.5900000000000096</v>
      </c>
      <c r="Z867" s="71">
        <f t="shared" si="85"/>
        <v>0.69342580601656756</v>
      </c>
      <c r="AA867" s="45"/>
      <c r="AB867" s="74">
        <v>8.6199999999998997</v>
      </c>
      <c r="AC867" s="75">
        <v>0</v>
      </c>
      <c r="AD867" s="74">
        <f t="shared" si="86"/>
        <v>1</v>
      </c>
      <c r="AE867" s="45"/>
      <c r="AF867" s="76">
        <v>8.6199999999998997</v>
      </c>
      <c r="AG867" s="52">
        <f t="shared" si="90"/>
        <v>-17.780299956640025</v>
      </c>
      <c r="AH867" s="76">
        <f t="shared" si="87"/>
        <v>1.667132063816092E-2</v>
      </c>
      <c r="AJ867" s="77">
        <v>8.6199999999998997</v>
      </c>
      <c r="AK867" s="52">
        <f t="shared" si="91"/>
        <v>-10.790599913279522</v>
      </c>
      <c r="AL867" s="77">
        <f t="shared" si="88"/>
        <v>8.3356603190810688E-2</v>
      </c>
    </row>
    <row r="868" spans="4:38" x14ac:dyDescent="0.25">
      <c r="D868" s="5">
        <v>8.5</v>
      </c>
      <c r="E868" s="4"/>
      <c r="X868" s="71">
        <v>8.6299999999998995</v>
      </c>
      <c r="Y868" s="52">
        <f t="shared" si="89"/>
        <v>-1.593333333333343</v>
      </c>
      <c r="Z868" s="71">
        <f t="shared" si="85"/>
        <v>0.69289378623814335</v>
      </c>
      <c r="AA868" s="45"/>
      <c r="AB868" s="74">
        <v>8.6299999999998995</v>
      </c>
      <c r="AC868" s="75">
        <v>0</v>
      </c>
      <c r="AD868" s="74">
        <f t="shared" si="86"/>
        <v>1</v>
      </c>
      <c r="AE868" s="45"/>
      <c r="AF868" s="76">
        <v>8.6299999999998995</v>
      </c>
      <c r="AG868" s="52">
        <f t="shared" si="90"/>
        <v>-17.790299956640027</v>
      </c>
      <c r="AH868" s="76">
        <f t="shared" si="87"/>
        <v>1.6632977664699389E-2</v>
      </c>
      <c r="AJ868" s="77">
        <v>8.6299999999998995</v>
      </c>
      <c r="AK868" s="52">
        <f t="shared" si="91"/>
        <v>-10.800599913279521</v>
      </c>
      <c r="AL868" s="77">
        <f t="shared" si="88"/>
        <v>8.3164888323503092E-2</v>
      </c>
    </row>
    <row r="869" spans="4:38" x14ac:dyDescent="0.25">
      <c r="D869" s="2">
        <v>8.51</v>
      </c>
      <c r="E869" s="4"/>
      <c r="X869" s="71">
        <v>8.6399999999998993</v>
      </c>
      <c r="Y869" s="52">
        <f t="shared" si="89"/>
        <v>-1.5966666666666764</v>
      </c>
      <c r="Z869" s="71">
        <f t="shared" si="85"/>
        <v>0.69236217464332328</v>
      </c>
      <c r="AA869" s="45"/>
      <c r="AB869" s="74">
        <v>8.6399999999998993</v>
      </c>
      <c r="AC869" s="75">
        <v>0</v>
      </c>
      <c r="AD869" s="74">
        <f t="shared" si="86"/>
        <v>1</v>
      </c>
      <c r="AE869" s="45"/>
      <c r="AF869" s="76">
        <v>8.6399999999998993</v>
      </c>
      <c r="AG869" s="52">
        <f t="shared" si="90"/>
        <v>-17.800299956640028</v>
      </c>
      <c r="AH869" s="76">
        <f t="shared" si="87"/>
        <v>1.6594722877629687E-2</v>
      </c>
      <c r="AJ869" s="77">
        <v>8.6399999999998993</v>
      </c>
      <c r="AK869" s="52">
        <f t="shared" si="91"/>
        <v>-10.810599913279521</v>
      </c>
      <c r="AL869" s="77">
        <f t="shared" si="88"/>
        <v>8.2973614388154537E-2</v>
      </c>
    </row>
    <row r="870" spans="4:38" x14ac:dyDescent="0.25">
      <c r="D870" s="5">
        <v>8.52</v>
      </c>
      <c r="E870" s="4"/>
      <c r="X870" s="71">
        <v>8.6499999999999009</v>
      </c>
      <c r="Y870" s="52">
        <f t="shared" si="89"/>
        <v>-1.6000000000000099</v>
      </c>
      <c r="Z870" s="71">
        <f t="shared" si="85"/>
        <v>0.69183097091893497</v>
      </c>
      <c r="AA870" s="45"/>
      <c r="AB870" s="74">
        <v>8.6499999999999009</v>
      </c>
      <c r="AC870" s="75">
        <v>0</v>
      </c>
      <c r="AD870" s="74">
        <f t="shared" si="86"/>
        <v>1</v>
      </c>
      <c r="AE870" s="45"/>
      <c r="AF870" s="76">
        <v>8.6499999999999009</v>
      </c>
      <c r="AG870" s="52">
        <f t="shared" si="90"/>
        <v>-17.81029995664003</v>
      </c>
      <c r="AH870" s="76">
        <f t="shared" si="87"/>
        <v>1.6556556074128714E-2</v>
      </c>
      <c r="AJ870" s="77">
        <v>8.6499999999999009</v>
      </c>
      <c r="AK870" s="52">
        <f t="shared" si="91"/>
        <v>-10.820599913279521</v>
      </c>
      <c r="AL870" s="77">
        <f t="shared" si="88"/>
        <v>8.278278037064972E-2</v>
      </c>
    </row>
    <row r="871" spans="4:38" x14ac:dyDescent="0.25">
      <c r="D871" s="2">
        <v>8.5299999999999994</v>
      </c>
      <c r="E871" s="4"/>
      <c r="X871" s="71">
        <v>8.6599999999999007</v>
      </c>
      <c r="Y871" s="52">
        <f t="shared" si="89"/>
        <v>-1.6033333333333433</v>
      </c>
      <c r="Z871" s="71">
        <f t="shared" si="85"/>
        <v>0.69130017475204619</v>
      </c>
      <c r="AA871" s="45"/>
      <c r="AB871" s="74">
        <v>8.6599999999999007</v>
      </c>
      <c r="AC871" s="75">
        <v>0</v>
      </c>
      <c r="AD871" s="74">
        <f t="shared" si="86"/>
        <v>1</v>
      </c>
      <c r="AE871" s="45"/>
      <c r="AF871" s="76">
        <v>8.6599999999999007</v>
      </c>
      <c r="AG871" s="52">
        <f t="shared" si="90"/>
        <v>-17.820299956640032</v>
      </c>
      <c r="AH871" s="76">
        <f t="shared" si="87"/>
        <v>1.6518477051839904E-2</v>
      </c>
      <c r="AJ871" s="77">
        <v>8.6599999999999007</v>
      </c>
      <c r="AK871" s="52">
        <f t="shared" si="91"/>
        <v>-10.830599913279521</v>
      </c>
      <c r="AL871" s="77">
        <f t="shared" si="88"/>
        <v>8.259238525920562E-2</v>
      </c>
    </row>
    <row r="872" spans="4:38" x14ac:dyDescent="0.25">
      <c r="D872" s="5">
        <v>8.5399999999999991</v>
      </c>
      <c r="E872" s="4"/>
      <c r="X872" s="71">
        <v>8.6699999999999005</v>
      </c>
      <c r="Y872" s="52">
        <f t="shared" si="89"/>
        <v>-1.6066666666666767</v>
      </c>
      <c r="Z872" s="71">
        <f t="shared" si="85"/>
        <v>0.6907697858299654</v>
      </c>
      <c r="AA872" s="45"/>
      <c r="AB872" s="74">
        <v>8.6699999999999005</v>
      </c>
      <c r="AC872" s="75">
        <v>0</v>
      </c>
      <c r="AD872" s="74">
        <f t="shared" si="86"/>
        <v>1</v>
      </c>
      <c r="AE872" s="45"/>
      <c r="AF872" s="76">
        <v>8.6699999999999005</v>
      </c>
      <c r="AG872" s="52">
        <f t="shared" si="90"/>
        <v>-17.830299956640033</v>
      </c>
      <c r="AH872" s="76">
        <f t="shared" si="87"/>
        <v>1.6480485608872043E-2</v>
      </c>
      <c r="AJ872" s="77">
        <v>8.6699999999999005</v>
      </c>
      <c r="AK872" s="52">
        <f t="shared" si="91"/>
        <v>-10.840599913279521</v>
      </c>
      <c r="AL872" s="77">
        <f t="shared" si="88"/>
        <v>8.2402428044366371E-2</v>
      </c>
    </row>
    <row r="873" spans="4:38" x14ac:dyDescent="0.25">
      <c r="D873" s="2">
        <v>8.5500000000000007</v>
      </c>
      <c r="E873" s="4"/>
      <c r="X873" s="71">
        <v>8.6799999999999002</v>
      </c>
      <c r="Y873" s="52">
        <f t="shared" si="89"/>
        <v>-1.6100000000000101</v>
      </c>
      <c r="Z873" s="71">
        <f t="shared" si="85"/>
        <v>0.69023980384024042</v>
      </c>
      <c r="AA873" s="45"/>
      <c r="AB873" s="74">
        <v>8.6799999999999002</v>
      </c>
      <c r="AC873" s="75">
        <v>0</v>
      </c>
      <c r="AD873" s="74">
        <f t="shared" si="86"/>
        <v>1</v>
      </c>
      <c r="AE873" s="45"/>
      <c r="AF873" s="76">
        <v>8.6799999999999002</v>
      </c>
      <c r="AG873" s="52">
        <f t="shared" si="90"/>
        <v>-17.840299956640035</v>
      </c>
      <c r="AH873" s="76">
        <f t="shared" si="87"/>
        <v>1.6442581543798296E-2</v>
      </c>
      <c r="AJ873" s="77">
        <v>8.6799999999999002</v>
      </c>
      <c r="AK873" s="52">
        <f t="shared" si="91"/>
        <v>-10.85059991327952</v>
      </c>
      <c r="AL873" s="77">
        <f t="shared" si="88"/>
        <v>8.221290771899771E-2</v>
      </c>
    </row>
    <row r="874" spans="4:38" x14ac:dyDescent="0.25">
      <c r="D874" s="5">
        <v>8.56</v>
      </c>
      <c r="E874" s="4"/>
      <c r="X874" s="71">
        <v>8.6899999999999</v>
      </c>
      <c r="Y874" s="52">
        <f t="shared" si="89"/>
        <v>-1.6133333333333435</v>
      </c>
      <c r="Z874" s="71">
        <f t="shared" si="85"/>
        <v>0.68971022847065877</v>
      </c>
      <c r="AA874" s="45"/>
      <c r="AB874" s="74">
        <v>8.6899999999999</v>
      </c>
      <c r="AC874" s="75">
        <v>0</v>
      </c>
      <c r="AD874" s="74">
        <f t="shared" si="86"/>
        <v>1</v>
      </c>
      <c r="AE874" s="45"/>
      <c r="AF874" s="76">
        <v>8.6899999999999</v>
      </c>
      <c r="AG874" s="52">
        <f t="shared" si="90"/>
        <v>-17.850299956640036</v>
      </c>
      <c r="AH874" s="76">
        <f t="shared" si="87"/>
        <v>1.6404764655655102E-2</v>
      </c>
      <c r="AJ874" s="77">
        <v>8.6899999999999</v>
      </c>
      <c r="AK874" s="52">
        <f t="shared" si="91"/>
        <v>-10.86059991327952</v>
      </c>
      <c r="AL874" s="77">
        <f t="shared" si="88"/>
        <v>8.2023823278281671E-2</v>
      </c>
    </row>
    <row r="875" spans="4:38" x14ac:dyDescent="0.25">
      <c r="D875" s="2">
        <v>8.57</v>
      </c>
      <c r="E875" s="4"/>
      <c r="X875" s="71">
        <v>8.6999999999998998</v>
      </c>
      <c r="Y875" s="52">
        <f t="shared" si="89"/>
        <v>-1.6166666666666769</v>
      </c>
      <c r="Z875" s="71">
        <f t="shared" si="85"/>
        <v>0.6891810594092479</v>
      </c>
      <c r="AA875" s="45"/>
      <c r="AB875" s="74">
        <v>8.6999999999998998</v>
      </c>
      <c r="AC875" s="75">
        <v>0</v>
      </c>
      <c r="AD875" s="74">
        <f t="shared" si="86"/>
        <v>1</v>
      </c>
      <c r="AE875" s="45"/>
      <c r="AF875" s="76">
        <v>8.6999999999998998</v>
      </c>
      <c r="AG875" s="52">
        <f t="shared" si="90"/>
        <v>-17.860299956640038</v>
      </c>
      <c r="AH875" s="76">
        <f t="shared" si="87"/>
        <v>1.636703474394105E-2</v>
      </c>
      <c r="AJ875" s="77">
        <v>8.6999999999998998</v>
      </c>
      <c r="AK875" s="52">
        <f t="shared" si="91"/>
        <v>-10.87059991327952</v>
      </c>
      <c r="AL875" s="77">
        <f t="shared" si="88"/>
        <v>8.183517371971151E-2</v>
      </c>
    </row>
    <row r="876" spans="4:38" x14ac:dyDescent="0.25">
      <c r="D876" s="5">
        <v>8.58</v>
      </c>
      <c r="E876" s="4"/>
      <c r="X876" s="71">
        <v>8.7099999999998996</v>
      </c>
      <c r="Y876" s="52">
        <f t="shared" si="89"/>
        <v>-1.6200000000000103</v>
      </c>
      <c r="Z876" s="71">
        <f t="shared" si="85"/>
        <v>0.68865229634427438</v>
      </c>
      <c r="AA876" s="45"/>
      <c r="AB876" s="74">
        <v>8.7099999999998996</v>
      </c>
      <c r="AC876" s="75">
        <v>0</v>
      </c>
      <c r="AD876" s="74">
        <f t="shared" si="86"/>
        <v>1</v>
      </c>
      <c r="AE876" s="45"/>
      <c r="AF876" s="76">
        <v>8.7099999999998996</v>
      </c>
      <c r="AG876" s="52">
        <f t="shared" si="90"/>
        <v>-17.870299956640039</v>
      </c>
      <c r="AH876" s="76">
        <f t="shared" si="87"/>
        <v>1.6329391608615934E-2</v>
      </c>
      <c r="AJ876" s="77">
        <v>8.7099999999998996</v>
      </c>
      <c r="AK876" s="52">
        <f t="shared" si="91"/>
        <v>-10.88059991327952</v>
      </c>
      <c r="AL876" s="77">
        <f t="shared" si="88"/>
        <v>8.1646958043085888E-2</v>
      </c>
    </row>
    <row r="877" spans="4:38" x14ac:dyDescent="0.25">
      <c r="D877" s="2">
        <v>8.59</v>
      </c>
      <c r="E877" s="4"/>
      <c r="X877" s="71">
        <v>8.7199999999998994</v>
      </c>
      <c r="Y877" s="52">
        <f t="shared" si="89"/>
        <v>-1.6233333333333437</v>
      </c>
      <c r="Z877" s="71">
        <f t="shared" si="85"/>
        <v>0.68812393896424406</v>
      </c>
      <c r="AA877" s="45"/>
      <c r="AB877" s="74">
        <v>8.7199999999998994</v>
      </c>
      <c r="AC877" s="75">
        <v>0</v>
      </c>
      <c r="AD877" s="74">
        <f t="shared" si="86"/>
        <v>1</v>
      </c>
      <c r="AE877" s="45"/>
      <c r="AF877" s="76">
        <v>8.7199999999998994</v>
      </c>
      <c r="AG877" s="52">
        <f t="shared" si="90"/>
        <v>-17.880299956640041</v>
      </c>
      <c r="AH877" s="76">
        <f t="shared" si="87"/>
        <v>1.6291835050099575E-2</v>
      </c>
      <c r="AJ877" s="77">
        <v>8.7199999999998994</v>
      </c>
      <c r="AK877" s="52">
        <f t="shared" si="91"/>
        <v>-10.890599913279519</v>
      </c>
      <c r="AL877" s="77">
        <f t="shared" si="88"/>
        <v>8.145917525050414E-2</v>
      </c>
    </row>
    <row r="878" spans="4:38" x14ac:dyDescent="0.25">
      <c r="D878" s="5">
        <v>8.6</v>
      </c>
      <c r="E878" s="4"/>
      <c r="X878" s="71">
        <v>8.7299999999998992</v>
      </c>
      <c r="Y878" s="52">
        <f t="shared" si="89"/>
        <v>-1.6266666666666771</v>
      </c>
      <c r="Z878" s="71">
        <f t="shared" si="85"/>
        <v>0.68759598695790147</v>
      </c>
      <c r="AA878" s="45"/>
      <c r="AB878" s="74">
        <v>8.7299999999998992</v>
      </c>
      <c r="AC878" s="75">
        <v>0</v>
      </c>
      <c r="AD878" s="74">
        <f t="shared" si="86"/>
        <v>1</v>
      </c>
      <c r="AE878" s="45"/>
      <c r="AF878" s="76">
        <v>8.7299999999998992</v>
      </c>
      <c r="AG878" s="52">
        <f t="shared" si="90"/>
        <v>-17.890299956640042</v>
      </c>
      <c r="AH878" s="76">
        <f t="shared" si="87"/>
        <v>1.6254364869270847E-2</v>
      </c>
      <c r="AJ878" s="77">
        <v>8.7299999999998992</v>
      </c>
      <c r="AK878" s="52">
        <f t="shared" si="91"/>
        <v>-10.900599913279519</v>
      </c>
      <c r="AL878" s="77">
        <f t="shared" si="88"/>
        <v>8.1271824346360558E-2</v>
      </c>
    </row>
    <row r="879" spans="4:38" x14ac:dyDescent="0.25">
      <c r="D879" s="2">
        <v>8.61</v>
      </c>
      <c r="E879" s="4"/>
      <c r="X879" s="71">
        <v>8.7399999999999007</v>
      </c>
      <c r="Y879" s="52">
        <f t="shared" si="89"/>
        <v>-1.6300000000000106</v>
      </c>
      <c r="Z879" s="71">
        <f t="shared" si="85"/>
        <v>0.68706844001423051</v>
      </c>
      <c r="AA879" s="45"/>
      <c r="AB879" s="74">
        <v>8.7399999999999007</v>
      </c>
      <c r="AC879" s="75">
        <v>0</v>
      </c>
      <c r="AD879" s="74">
        <f t="shared" si="86"/>
        <v>1</v>
      </c>
      <c r="AE879" s="45"/>
      <c r="AF879" s="76">
        <v>8.7399999999999007</v>
      </c>
      <c r="AG879" s="52">
        <f t="shared" si="90"/>
        <v>-17.900299956640044</v>
      </c>
      <c r="AH879" s="76">
        <f t="shared" si="87"/>
        <v>1.6216980867466594E-2</v>
      </c>
      <c r="AJ879" s="77">
        <v>8.7399999999999007</v>
      </c>
      <c r="AK879" s="52">
        <f t="shared" si="91"/>
        <v>-10.910599913279519</v>
      </c>
      <c r="AL879" s="77">
        <f t="shared" si="88"/>
        <v>8.1084904337339239E-2</v>
      </c>
    </row>
    <row r="880" spans="4:38" x14ac:dyDescent="0.25">
      <c r="D880" s="5">
        <v>8.6199999999999992</v>
      </c>
      <c r="E880" s="4"/>
      <c r="X880" s="71">
        <v>8.7499999999999005</v>
      </c>
      <c r="Y880" s="52">
        <f t="shared" si="89"/>
        <v>-1.633333333333344</v>
      </c>
      <c r="Z880" s="71">
        <f t="shared" si="85"/>
        <v>0.68654129782245299</v>
      </c>
      <c r="AA880" s="45"/>
      <c r="AB880" s="74">
        <v>8.7499999999999005</v>
      </c>
      <c r="AC880" s="75">
        <v>0</v>
      </c>
      <c r="AD880" s="74">
        <f t="shared" si="86"/>
        <v>1</v>
      </c>
      <c r="AE880" s="45"/>
      <c r="AF880" s="76">
        <v>8.7499999999999005</v>
      </c>
      <c r="AG880" s="52">
        <f t="shared" si="90"/>
        <v>-17.910299956640046</v>
      </c>
      <c r="AH880" s="76">
        <f t="shared" si="87"/>
        <v>1.6179682846480536E-2</v>
      </c>
      <c r="AJ880" s="77">
        <v>8.7499999999999005</v>
      </c>
      <c r="AK880" s="52">
        <f t="shared" si="91"/>
        <v>-10.920599913279519</v>
      </c>
      <c r="AL880" s="77">
        <f t="shared" si="88"/>
        <v>8.0898414232409011E-2</v>
      </c>
    </row>
    <row r="881" spans="4:38" x14ac:dyDescent="0.25">
      <c r="D881" s="2">
        <v>8.6300000000000008</v>
      </c>
      <c r="E881" s="4"/>
      <c r="X881" s="71">
        <v>8.7599999999999003</v>
      </c>
      <c r="Y881" s="52">
        <f t="shared" si="89"/>
        <v>-1.6366666666666774</v>
      </c>
      <c r="Z881" s="71">
        <f t="shared" si="85"/>
        <v>0.68601456007202988</v>
      </c>
      <c r="AA881" s="45"/>
      <c r="AB881" s="74">
        <v>8.7599999999999003</v>
      </c>
      <c r="AC881" s="75">
        <v>0</v>
      </c>
      <c r="AD881" s="74">
        <f t="shared" si="86"/>
        <v>1</v>
      </c>
      <c r="AE881" s="45"/>
      <c r="AF881" s="76">
        <v>8.7599999999999003</v>
      </c>
      <c r="AG881" s="52">
        <f t="shared" si="90"/>
        <v>-17.920299956640047</v>
      </c>
      <c r="AH881" s="76">
        <f t="shared" si="87"/>
        <v>1.6142470608562304E-2</v>
      </c>
      <c r="AJ881" s="77">
        <v>8.7599999999999003</v>
      </c>
      <c r="AK881" s="52">
        <f t="shared" si="91"/>
        <v>-10.930599913279519</v>
      </c>
      <c r="AL881" s="77">
        <f t="shared" si="88"/>
        <v>8.0712353042817805E-2</v>
      </c>
    </row>
    <row r="882" spans="4:38" x14ac:dyDescent="0.25">
      <c r="D882" s="5">
        <v>8.64</v>
      </c>
      <c r="E882" s="4"/>
      <c r="X882" s="71">
        <v>8.7699999999999001</v>
      </c>
      <c r="Y882" s="52">
        <f t="shared" si="89"/>
        <v>-1.6400000000000108</v>
      </c>
      <c r="Z882" s="71">
        <f t="shared" si="85"/>
        <v>0.68548822645265983</v>
      </c>
      <c r="AA882" s="45"/>
      <c r="AB882" s="74">
        <v>8.7699999999999001</v>
      </c>
      <c r="AC882" s="75">
        <v>0</v>
      </c>
      <c r="AD882" s="74">
        <f t="shared" si="86"/>
        <v>1</v>
      </c>
      <c r="AE882" s="45"/>
      <c r="AF882" s="76">
        <v>8.7699999999999001</v>
      </c>
      <c r="AG882" s="52">
        <f t="shared" si="90"/>
        <v>-17.930299956640049</v>
      </c>
      <c r="AH882" s="76">
        <f t="shared" si="87"/>
        <v>1.6105343956416291E-2</v>
      </c>
      <c r="AJ882" s="77">
        <v>8.7699999999999001</v>
      </c>
      <c r="AK882" s="52">
        <f t="shared" si="91"/>
        <v>-10.940599913279518</v>
      </c>
      <c r="AL882" s="77">
        <f t="shared" si="88"/>
        <v>8.0526719782087794E-2</v>
      </c>
    </row>
    <row r="883" spans="4:38" x14ac:dyDescent="0.25">
      <c r="D883" s="2">
        <v>8.65</v>
      </c>
      <c r="E883" s="4"/>
      <c r="X883" s="71">
        <v>8.7799999999998892</v>
      </c>
      <c r="Y883" s="52">
        <f t="shared" si="89"/>
        <v>-1.6433333333333442</v>
      </c>
      <c r="Z883" s="71">
        <f t="shared" si="85"/>
        <v>0.68496229665427999</v>
      </c>
      <c r="AA883" s="45"/>
      <c r="AB883" s="74">
        <v>8.7799999999998892</v>
      </c>
      <c r="AC883" s="75">
        <v>0</v>
      </c>
      <c r="AD883" s="74">
        <f t="shared" si="86"/>
        <v>1</v>
      </c>
      <c r="AE883" s="45"/>
      <c r="AF883" s="76">
        <v>8.7799999999998892</v>
      </c>
      <c r="AG883" s="52">
        <f t="shared" si="90"/>
        <v>-17.94029995664005</v>
      </c>
      <c r="AH883" s="76">
        <f t="shared" si="87"/>
        <v>1.6068302693200694E-2</v>
      </c>
      <c r="AJ883" s="77">
        <v>8.7799999999998892</v>
      </c>
      <c r="AK883" s="52">
        <f t="shared" si="91"/>
        <v>-10.950599913279518</v>
      </c>
      <c r="AL883" s="77">
        <f t="shared" si="88"/>
        <v>8.0341513466009873E-2</v>
      </c>
    </row>
    <row r="884" spans="4:38" x14ac:dyDescent="0.25">
      <c r="D884" s="5">
        <v>8.66</v>
      </c>
      <c r="E884" s="4"/>
      <c r="X884" s="71">
        <v>8.7899999999998908</v>
      </c>
      <c r="Y884" s="52">
        <f t="shared" si="89"/>
        <v>-1.6466666666666776</v>
      </c>
      <c r="Z884" s="71">
        <f t="shared" si="85"/>
        <v>0.68443677036706496</v>
      </c>
      <c r="AA884" s="45"/>
      <c r="AB884" s="74">
        <v>8.7899999999998908</v>
      </c>
      <c r="AC884" s="75">
        <v>0</v>
      </c>
      <c r="AD884" s="74">
        <f t="shared" si="86"/>
        <v>1</v>
      </c>
      <c r="AE884" s="45"/>
      <c r="AF884" s="76">
        <v>8.7899999999998908</v>
      </c>
      <c r="AG884" s="52">
        <f t="shared" si="90"/>
        <v>-17.950299956640052</v>
      </c>
      <c r="AH884" s="76">
        <f t="shared" si="87"/>
        <v>1.6031346622526428E-2</v>
      </c>
      <c r="AJ884" s="77">
        <v>8.7899999999998908</v>
      </c>
      <c r="AK884" s="52">
        <f t="shared" si="91"/>
        <v>-10.960599913279518</v>
      </c>
      <c r="AL884" s="77">
        <f t="shared" si="88"/>
        <v>8.0156733112638559E-2</v>
      </c>
    </row>
    <row r="885" spans="4:38" x14ac:dyDescent="0.25">
      <c r="D885" s="2">
        <v>8.67</v>
      </c>
      <c r="E885" s="4"/>
      <c r="X885" s="71">
        <v>8.7999999999998906</v>
      </c>
      <c r="Y885" s="52">
        <f t="shared" si="89"/>
        <v>-1.650000000000011</v>
      </c>
      <c r="Z885" s="71">
        <f t="shared" si="85"/>
        <v>0.68391164728142761</v>
      </c>
      <c r="AA885" s="45"/>
      <c r="AB885" s="74">
        <v>8.7999999999998906</v>
      </c>
      <c r="AC885" s="75">
        <v>0</v>
      </c>
      <c r="AD885" s="74">
        <f t="shared" si="86"/>
        <v>1</v>
      </c>
      <c r="AE885" s="45"/>
      <c r="AF885" s="76">
        <v>8.7999999999998906</v>
      </c>
      <c r="AG885" s="52">
        <f t="shared" si="90"/>
        <v>-17.960299956640053</v>
      </c>
      <c r="AH885" s="76">
        <f t="shared" si="87"/>
        <v>1.5994475548456094E-2</v>
      </c>
      <c r="AJ885" s="77">
        <v>8.7999999999998906</v>
      </c>
      <c r="AK885" s="52">
        <f t="shared" si="91"/>
        <v>-10.970599913279518</v>
      </c>
      <c r="AL885" s="77">
        <f t="shared" si="88"/>
        <v>7.9972377742286882E-2</v>
      </c>
    </row>
    <row r="886" spans="4:38" x14ac:dyDescent="0.25">
      <c r="D886" s="5">
        <v>8.68</v>
      </c>
      <c r="E886" s="4"/>
      <c r="X886" s="71">
        <v>8.8099999999998904</v>
      </c>
      <c r="Y886" s="52">
        <f t="shared" si="89"/>
        <v>-1.6533333333333444</v>
      </c>
      <c r="Z886" s="71">
        <f t="shared" si="85"/>
        <v>0.68338692708801774</v>
      </c>
      <c r="AA886" s="45"/>
      <c r="AB886" s="74">
        <v>8.8099999999998904</v>
      </c>
      <c r="AC886" s="75">
        <v>0</v>
      </c>
      <c r="AD886" s="74">
        <f t="shared" si="86"/>
        <v>1</v>
      </c>
      <c r="AE886" s="45"/>
      <c r="AF886" s="76">
        <v>8.8099999999998904</v>
      </c>
      <c r="AG886" s="52">
        <f t="shared" si="90"/>
        <v>-17.970299956640055</v>
      </c>
      <c r="AH886" s="76">
        <f t="shared" si="87"/>
        <v>1.5957689275502902E-2</v>
      </c>
      <c r="AJ886" s="77">
        <v>8.8099999999998904</v>
      </c>
      <c r="AK886" s="52">
        <f t="shared" si="91"/>
        <v>-10.980599913279518</v>
      </c>
      <c r="AL886" s="77">
        <f t="shared" si="88"/>
        <v>7.9788446377520944E-2</v>
      </c>
    </row>
    <row r="887" spans="4:38" x14ac:dyDescent="0.25">
      <c r="D887" s="2">
        <v>8.69</v>
      </c>
      <c r="E887" s="4"/>
      <c r="X887" s="71">
        <v>8.8199999999998902</v>
      </c>
      <c r="Y887" s="52">
        <f t="shared" si="89"/>
        <v>-1.6566666666666778</v>
      </c>
      <c r="Z887" s="71">
        <f t="shared" si="85"/>
        <v>0.68286260947772304</v>
      </c>
      <c r="AA887" s="45"/>
      <c r="AB887" s="74">
        <v>8.8199999999998902</v>
      </c>
      <c r="AC887" s="75">
        <v>0</v>
      </c>
      <c r="AD887" s="74">
        <f t="shared" si="86"/>
        <v>1</v>
      </c>
      <c r="AE887" s="45"/>
      <c r="AF887" s="76">
        <v>8.8199999999998902</v>
      </c>
      <c r="AG887" s="52">
        <f t="shared" si="90"/>
        <v>-17.980299956640057</v>
      </c>
      <c r="AH887" s="76">
        <f t="shared" si="87"/>
        <v>1.5920987608629724E-2</v>
      </c>
      <c r="AJ887" s="77">
        <v>8.8199999999998902</v>
      </c>
      <c r="AK887" s="52">
        <f t="shared" si="91"/>
        <v>-10.990599913279517</v>
      </c>
      <c r="AL887" s="77">
        <f t="shared" si="88"/>
        <v>7.9604938043155063E-2</v>
      </c>
    </row>
    <row r="888" spans="4:38" x14ac:dyDescent="0.25">
      <c r="D888" s="5">
        <v>8.6999999999999993</v>
      </c>
      <c r="E888" s="4"/>
      <c r="X888" s="71">
        <v>8.8299999999998899</v>
      </c>
      <c r="Y888" s="52">
        <f t="shared" si="89"/>
        <v>-1.6600000000000112</v>
      </c>
      <c r="Z888" s="71">
        <f t="shared" si="85"/>
        <v>0.68233869414166781</v>
      </c>
      <c r="AA888" s="45"/>
      <c r="AB888" s="74">
        <v>8.8299999999998899</v>
      </c>
      <c r="AC888" s="75">
        <v>0</v>
      </c>
      <c r="AD888" s="74">
        <f t="shared" si="86"/>
        <v>1</v>
      </c>
      <c r="AE888" s="45"/>
      <c r="AF888" s="76">
        <v>8.8299999999998899</v>
      </c>
      <c r="AG888" s="52">
        <f t="shared" si="90"/>
        <v>-17.990299956640058</v>
      </c>
      <c r="AH888" s="76">
        <f t="shared" si="87"/>
        <v>1.5884370353247947E-2</v>
      </c>
      <c r="AJ888" s="77">
        <v>8.8299999999998899</v>
      </c>
      <c r="AK888" s="52">
        <f t="shared" si="91"/>
        <v>-11.000599913279517</v>
      </c>
      <c r="AL888" s="77">
        <f t="shared" si="88"/>
        <v>7.9421851766246221E-2</v>
      </c>
    </row>
    <row r="889" spans="4:38" x14ac:dyDescent="0.25">
      <c r="D889" s="2">
        <v>8.7100000000000009</v>
      </c>
      <c r="E889" s="4"/>
      <c r="X889" s="71">
        <v>8.8399999999998897</v>
      </c>
      <c r="Y889" s="52">
        <f t="shared" si="89"/>
        <v>-1.6633333333333447</v>
      </c>
      <c r="Z889" s="71">
        <f t="shared" si="85"/>
        <v>0.68181518077121395</v>
      </c>
      <c r="AA889" s="45"/>
      <c r="AB889" s="74">
        <v>8.8399999999998897</v>
      </c>
      <c r="AC889" s="75">
        <v>0</v>
      </c>
      <c r="AD889" s="74">
        <f t="shared" si="86"/>
        <v>1</v>
      </c>
      <c r="AE889" s="45"/>
      <c r="AF889" s="76">
        <v>8.8399999999998897</v>
      </c>
      <c r="AG889" s="52">
        <f t="shared" si="90"/>
        <v>-18.00029995664006</v>
      </c>
      <c r="AH889" s="76">
        <f t="shared" si="87"/>
        <v>1.5847837315216537E-2</v>
      </c>
      <c r="AJ889" s="77">
        <v>8.8399999999998897</v>
      </c>
      <c r="AK889" s="52">
        <f t="shared" si="91"/>
        <v>-11.010599913279517</v>
      </c>
      <c r="AL889" s="77">
        <f t="shared" si="88"/>
        <v>7.9239186576089207E-2</v>
      </c>
    </row>
    <row r="890" spans="4:38" x14ac:dyDescent="0.25">
      <c r="D890" s="5">
        <v>8.7200000000000006</v>
      </c>
      <c r="E890" s="4"/>
      <c r="X890" s="71">
        <v>8.8499999999998895</v>
      </c>
      <c r="Y890" s="52">
        <f t="shared" si="89"/>
        <v>-1.6666666666666781</v>
      </c>
      <c r="Z890" s="71">
        <f t="shared" si="85"/>
        <v>0.68129206905795947</v>
      </c>
      <c r="AA890" s="45"/>
      <c r="AB890" s="74">
        <v>8.8499999999998895</v>
      </c>
      <c r="AC890" s="75">
        <v>0</v>
      </c>
      <c r="AD890" s="74">
        <f t="shared" si="86"/>
        <v>1</v>
      </c>
      <c r="AE890" s="45"/>
      <c r="AF890" s="76">
        <v>8.8499999999998895</v>
      </c>
      <c r="AG890" s="52">
        <f t="shared" si="90"/>
        <v>-18.010299956640061</v>
      </c>
      <c r="AH890" s="76">
        <f t="shared" si="87"/>
        <v>1.5811388300840983E-2</v>
      </c>
      <c r="AJ890" s="77">
        <v>8.8499999999998895</v>
      </c>
      <c r="AK890" s="52">
        <f t="shared" si="91"/>
        <v>-11.020599913279517</v>
      </c>
      <c r="AL890" s="77">
        <f t="shared" si="88"/>
        <v>7.9056941504211428E-2</v>
      </c>
    </row>
    <row r="891" spans="4:38" x14ac:dyDescent="0.25">
      <c r="D891" s="2">
        <v>8.73</v>
      </c>
      <c r="E891" s="4"/>
      <c r="X891" s="71">
        <v>8.8599999999998893</v>
      </c>
      <c r="Y891" s="52">
        <f t="shared" si="89"/>
        <v>-1.6700000000000115</v>
      </c>
      <c r="Z891" s="71">
        <f t="shared" si="85"/>
        <v>0.68076935869373967</v>
      </c>
      <c r="AA891" s="45"/>
      <c r="AB891" s="74">
        <v>8.8599999999998893</v>
      </c>
      <c r="AC891" s="75">
        <v>0</v>
      </c>
      <c r="AD891" s="74">
        <f t="shared" si="86"/>
        <v>1</v>
      </c>
      <c r="AE891" s="45"/>
      <c r="AF891" s="76">
        <v>8.8599999999998893</v>
      </c>
      <c r="AG891" s="52">
        <f t="shared" si="90"/>
        <v>-18.020299956640063</v>
      </c>
      <c r="AH891" s="76">
        <f t="shared" si="87"/>
        <v>1.5775023116872212E-2</v>
      </c>
      <c r="AJ891" s="77">
        <v>8.8599999999998893</v>
      </c>
      <c r="AK891" s="52">
        <f t="shared" si="91"/>
        <v>-11.030599913279516</v>
      </c>
      <c r="AL891" s="77">
        <f t="shared" si="88"/>
        <v>7.8875115584367592E-2</v>
      </c>
    </row>
    <row r="892" spans="4:38" x14ac:dyDescent="0.25">
      <c r="D892" s="5">
        <v>8.74</v>
      </c>
      <c r="E892" s="4"/>
      <c r="X892" s="71">
        <v>8.8699999999998909</v>
      </c>
      <c r="Y892" s="52">
        <f t="shared" si="89"/>
        <v>-1.6733333333333449</v>
      </c>
      <c r="Z892" s="71">
        <f t="shared" si="85"/>
        <v>0.68024704937062574</v>
      </c>
      <c r="AA892" s="45"/>
      <c r="AB892" s="74">
        <v>8.8699999999998909</v>
      </c>
      <c r="AC892" s="75">
        <v>0</v>
      </c>
      <c r="AD892" s="74">
        <f t="shared" si="86"/>
        <v>1</v>
      </c>
      <c r="AE892" s="45"/>
      <c r="AF892" s="76">
        <v>8.8699999999998909</v>
      </c>
      <c r="AG892" s="52">
        <f t="shared" si="90"/>
        <v>-18.030299956640064</v>
      </c>
      <c r="AH892" s="76">
        <f t="shared" si="87"/>
        <v>1.5738741570505661E-2</v>
      </c>
      <c r="AJ892" s="77">
        <v>8.8699999999998909</v>
      </c>
      <c r="AK892" s="52">
        <f t="shared" si="91"/>
        <v>-11.040599913279516</v>
      </c>
      <c r="AL892" s="77">
        <f t="shared" si="88"/>
        <v>7.8693707852534822E-2</v>
      </c>
    </row>
    <row r="893" spans="4:38" x14ac:dyDescent="0.25">
      <c r="D893" s="2">
        <v>8.75</v>
      </c>
      <c r="E893" s="4"/>
      <c r="X893" s="71">
        <v>8.8799999999998906</v>
      </c>
      <c r="Y893" s="52">
        <f t="shared" si="89"/>
        <v>-1.6766666666666783</v>
      </c>
      <c r="Z893" s="71">
        <f t="shared" si="85"/>
        <v>0.67972514078092561</v>
      </c>
      <c r="AA893" s="45"/>
      <c r="AB893" s="74">
        <v>8.8799999999998906</v>
      </c>
      <c r="AC893" s="75">
        <v>0</v>
      </c>
      <c r="AD893" s="74">
        <f t="shared" si="86"/>
        <v>1</v>
      </c>
      <c r="AE893" s="45"/>
      <c r="AF893" s="76">
        <v>8.8799999999998906</v>
      </c>
      <c r="AG893" s="52">
        <f t="shared" si="90"/>
        <v>-18.040299956640066</v>
      </c>
      <c r="AH893" s="76">
        <f t="shared" si="87"/>
        <v>1.5702543469380163E-2</v>
      </c>
      <c r="AJ893" s="77">
        <v>8.8799999999998906</v>
      </c>
      <c r="AK893" s="52">
        <f t="shared" si="91"/>
        <v>-11.050599913279516</v>
      </c>
      <c r="AL893" s="77">
        <f t="shared" si="88"/>
        <v>7.8512717346907374E-2</v>
      </c>
    </row>
    <row r="894" spans="4:38" x14ac:dyDescent="0.25">
      <c r="D894" s="5">
        <v>8.76</v>
      </c>
      <c r="E894" s="4"/>
      <c r="X894" s="71">
        <v>8.8899999999998904</v>
      </c>
      <c r="Y894" s="52">
        <f t="shared" si="89"/>
        <v>-1.6800000000000117</v>
      </c>
      <c r="Z894" s="71">
        <f t="shared" si="85"/>
        <v>0.67920363261718275</v>
      </c>
      <c r="AA894" s="45"/>
      <c r="AB894" s="74">
        <v>8.8899999999998904</v>
      </c>
      <c r="AC894" s="75">
        <v>0</v>
      </c>
      <c r="AD894" s="74">
        <f t="shared" si="86"/>
        <v>1</v>
      </c>
      <c r="AE894" s="45"/>
      <c r="AF894" s="76">
        <v>8.8899999999998904</v>
      </c>
      <c r="AG894" s="52">
        <f t="shared" si="90"/>
        <v>-18.050299956640067</v>
      </c>
      <c r="AH894" s="76">
        <f t="shared" si="87"/>
        <v>1.5666428621576994E-2</v>
      </c>
      <c r="AJ894" s="77">
        <v>8.8899999999998904</v>
      </c>
      <c r="AK894" s="52">
        <f t="shared" si="91"/>
        <v>-11.060599913279516</v>
      </c>
      <c r="AL894" s="77">
        <f t="shared" si="88"/>
        <v>7.833214310789155E-2</v>
      </c>
    </row>
    <row r="895" spans="4:38" x14ac:dyDescent="0.25">
      <c r="D895" s="2">
        <v>8.77</v>
      </c>
      <c r="E895" s="4"/>
      <c r="X895" s="71">
        <v>8.8999999999998902</v>
      </c>
      <c r="Y895" s="52">
        <f t="shared" si="89"/>
        <v>-1.6833333333333451</v>
      </c>
      <c r="Z895" s="71">
        <f t="shared" si="85"/>
        <v>0.67868252457217693</v>
      </c>
      <c r="AA895" s="45"/>
      <c r="AB895" s="74">
        <v>8.8999999999998902</v>
      </c>
      <c r="AC895" s="75">
        <v>0</v>
      </c>
      <c r="AD895" s="74">
        <f t="shared" si="86"/>
        <v>1</v>
      </c>
      <c r="AE895" s="45"/>
      <c r="AF895" s="76">
        <v>8.8999999999998902</v>
      </c>
      <c r="AG895" s="52">
        <f t="shared" si="90"/>
        <v>-18.060299956640069</v>
      </c>
      <c r="AH895" s="76">
        <f t="shared" si="87"/>
        <v>1.5630396835618846E-2</v>
      </c>
      <c r="AJ895" s="77">
        <v>8.8999999999998902</v>
      </c>
      <c r="AK895" s="52">
        <f t="shared" si="91"/>
        <v>-11.070599913279516</v>
      </c>
      <c r="AL895" s="77">
        <f t="shared" si="88"/>
        <v>7.8151984178100792E-2</v>
      </c>
    </row>
    <row r="896" spans="4:38" x14ac:dyDescent="0.25">
      <c r="D896" s="5">
        <v>8.7799999999999994</v>
      </c>
      <c r="E896" s="4"/>
      <c r="X896" s="71">
        <v>8.90999999999989</v>
      </c>
      <c r="Y896" s="52">
        <f t="shared" si="89"/>
        <v>-1.6866666666666785</v>
      </c>
      <c r="Z896" s="71">
        <f t="shared" si="85"/>
        <v>0.67816181633892336</v>
      </c>
      <c r="AA896" s="45"/>
      <c r="AB896" s="74">
        <v>8.90999999999989</v>
      </c>
      <c r="AC896" s="75">
        <v>0</v>
      </c>
      <c r="AD896" s="74">
        <f t="shared" si="86"/>
        <v>1</v>
      </c>
      <c r="AE896" s="45"/>
      <c r="AF896" s="76">
        <v>8.90999999999989</v>
      </c>
      <c r="AG896" s="52">
        <f t="shared" si="90"/>
        <v>-18.070299956640071</v>
      </c>
      <c r="AH896" s="76">
        <f t="shared" si="87"/>
        <v>1.5594447920468747E-2</v>
      </c>
      <c r="AJ896" s="77">
        <v>8.90999999999989</v>
      </c>
      <c r="AK896" s="52">
        <f t="shared" si="91"/>
        <v>-11.080599913279515</v>
      </c>
      <c r="AL896" s="77">
        <f t="shared" si="88"/>
        <v>7.7972239602350321E-2</v>
      </c>
    </row>
    <row r="897" spans="4:38" x14ac:dyDescent="0.25">
      <c r="D897" s="2">
        <v>8.7899999999999991</v>
      </c>
      <c r="E897" s="4"/>
      <c r="X897" s="71">
        <v>8.9199999999998898</v>
      </c>
      <c r="Y897" s="52">
        <f t="shared" si="89"/>
        <v>-1.6900000000000119</v>
      </c>
      <c r="Z897" s="71">
        <f t="shared" si="85"/>
        <v>0.6776415076106731</v>
      </c>
      <c r="AA897" s="45"/>
      <c r="AB897" s="74">
        <v>8.9199999999998898</v>
      </c>
      <c r="AC897" s="75">
        <v>0</v>
      </c>
      <c r="AD897" s="74">
        <f t="shared" si="86"/>
        <v>1</v>
      </c>
      <c r="AE897" s="45"/>
      <c r="AF897" s="76">
        <v>8.9199999999998898</v>
      </c>
      <c r="AG897" s="52">
        <f t="shared" si="90"/>
        <v>-18.080299956640072</v>
      </c>
      <c r="AH897" s="76">
        <f t="shared" si="87"/>
        <v>1.5558581685529154E-2</v>
      </c>
      <c r="AJ897" s="77">
        <v>8.9199999999998898</v>
      </c>
      <c r="AK897" s="52">
        <f t="shared" si="91"/>
        <v>-11.090599913279515</v>
      </c>
      <c r="AL897" s="77">
        <f t="shared" si="88"/>
        <v>7.7792908427652352E-2</v>
      </c>
    </row>
    <row r="898" spans="4:38" x14ac:dyDescent="0.25">
      <c r="D898" s="5">
        <v>8.8000000000000007</v>
      </c>
      <c r="E898" s="4"/>
      <c r="X898" s="71">
        <v>8.9299999999998896</v>
      </c>
      <c r="Y898" s="52">
        <f t="shared" si="89"/>
        <v>-1.6933333333333453</v>
      </c>
      <c r="Z898" s="71">
        <f t="shared" si="85"/>
        <v>0.67712159808091243</v>
      </c>
      <c r="AA898" s="45"/>
      <c r="AB898" s="74">
        <v>8.9299999999998896</v>
      </c>
      <c r="AC898" s="75">
        <v>0</v>
      </c>
      <c r="AD898" s="74">
        <f t="shared" si="86"/>
        <v>1</v>
      </c>
      <c r="AE898" s="45"/>
      <c r="AF898" s="76">
        <v>8.9299999999998896</v>
      </c>
      <c r="AG898" s="52">
        <f t="shared" si="90"/>
        <v>-18.090299956640074</v>
      </c>
      <c r="AH898" s="76">
        <f t="shared" si="87"/>
        <v>1.5522797940640837E-2</v>
      </c>
      <c r="AJ898" s="77">
        <v>8.9299999999998896</v>
      </c>
      <c r="AK898" s="52">
        <f t="shared" si="91"/>
        <v>-11.100599913279515</v>
      </c>
      <c r="AL898" s="77">
        <f t="shared" si="88"/>
        <v>7.7613989703210845E-2</v>
      </c>
    </row>
    <row r="899" spans="4:38" x14ac:dyDescent="0.25">
      <c r="D899" s="2">
        <v>8.81</v>
      </c>
      <c r="E899" s="4"/>
      <c r="X899" s="71">
        <v>8.9399999999998894</v>
      </c>
      <c r="Y899" s="52">
        <f t="shared" si="89"/>
        <v>-1.6966666666666788</v>
      </c>
      <c r="Z899" s="71">
        <f t="shared" si="85"/>
        <v>0.67660208744336248</v>
      </c>
      <c r="AA899" s="45"/>
      <c r="AB899" s="74">
        <v>8.9399999999998894</v>
      </c>
      <c r="AC899" s="75">
        <v>0</v>
      </c>
      <c r="AD899" s="74">
        <f t="shared" si="86"/>
        <v>1</v>
      </c>
      <c r="AE899" s="45"/>
      <c r="AF899" s="76">
        <v>8.9399999999998894</v>
      </c>
      <c r="AG899" s="52">
        <f t="shared" si="90"/>
        <v>-18.100299956640075</v>
      </c>
      <c r="AH899" s="76">
        <f t="shared" si="87"/>
        <v>1.5487096496081952E-2</v>
      </c>
      <c r="AJ899" s="77">
        <v>8.9399999999998894</v>
      </c>
      <c r="AK899" s="52">
        <f t="shared" si="91"/>
        <v>-11.110599913279515</v>
      </c>
      <c r="AL899" s="77">
        <f t="shared" si="88"/>
        <v>7.7435482480416443E-2</v>
      </c>
    </row>
    <row r="900" spans="4:38" x14ac:dyDescent="0.25">
      <c r="D900" s="5">
        <v>8.82</v>
      </c>
      <c r="E900" s="4"/>
      <c r="X900" s="71">
        <v>8.9499999999998892</v>
      </c>
      <c r="Y900" s="52">
        <f t="shared" si="89"/>
        <v>-1.7000000000000122</v>
      </c>
      <c r="Z900" s="71">
        <f t="shared" si="85"/>
        <v>0.67608297539197981</v>
      </c>
      <c r="AA900" s="45"/>
      <c r="AB900" s="74">
        <v>8.9499999999998892</v>
      </c>
      <c r="AC900" s="75">
        <v>0</v>
      </c>
      <c r="AD900" s="74">
        <f t="shared" si="86"/>
        <v>1</v>
      </c>
      <c r="AE900" s="45"/>
      <c r="AF900" s="76">
        <v>8.9499999999998892</v>
      </c>
      <c r="AG900" s="52">
        <f t="shared" si="90"/>
        <v>-18.110299956640077</v>
      </c>
      <c r="AH900" s="76">
        <f t="shared" si="87"/>
        <v>1.5451477162567007E-2</v>
      </c>
      <c r="AJ900" s="77">
        <v>8.9499999999998892</v>
      </c>
      <c r="AK900" s="52">
        <f t="shared" si="91"/>
        <v>-11.120599913279515</v>
      </c>
      <c r="AL900" s="77">
        <f t="shared" si="88"/>
        <v>7.7257385812841695E-2</v>
      </c>
    </row>
    <row r="901" spans="4:38" x14ac:dyDescent="0.25">
      <c r="D901" s="2">
        <v>8.83</v>
      </c>
      <c r="E901" s="4"/>
      <c r="X901" s="71">
        <v>8.9599999999998907</v>
      </c>
      <c r="Y901" s="52">
        <f t="shared" si="89"/>
        <v>-1.7033333333333456</v>
      </c>
      <c r="Z901" s="71">
        <f t="shared" si="85"/>
        <v>0.67556426162095551</v>
      </c>
      <c r="AA901" s="45"/>
      <c r="AB901" s="74">
        <v>8.9599999999998907</v>
      </c>
      <c r="AC901" s="75">
        <v>0</v>
      </c>
      <c r="AD901" s="74">
        <f t="shared" si="86"/>
        <v>1</v>
      </c>
      <c r="AE901" s="45"/>
      <c r="AF901" s="76">
        <v>8.9599999999998907</v>
      </c>
      <c r="AG901" s="52">
        <f t="shared" si="90"/>
        <v>-18.120299956640078</v>
      </c>
      <c r="AH901" s="76">
        <f t="shared" si="87"/>
        <v>1.5415939751245819E-2</v>
      </c>
      <c r="AJ901" s="77">
        <v>8.9599999999998907</v>
      </c>
      <c r="AK901" s="52">
        <f t="shared" si="91"/>
        <v>-11.130599913279514</v>
      </c>
      <c r="AL901" s="77">
        <f t="shared" si="88"/>
        <v>7.707969875623577E-2</v>
      </c>
    </row>
    <row r="902" spans="4:38" x14ac:dyDescent="0.25">
      <c r="D902" s="5">
        <v>8.84</v>
      </c>
      <c r="E902" s="4"/>
      <c r="X902" s="71">
        <v>8.9699999999998905</v>
      </c>
      <c r="Y902" s="52">
        <f t="shared" si="89"/>
        <v>-1.706666666666679</v>
      </c>
      <c r="Z902" s="71">
        <f t="shared" ref="Z902:Z965" si="92">POWER(10,Y902/10)</f>
        <v>0.67504594582471555</v>
      </c>
      <c r="AA902" s="45"/>
      <c r="AB902" s="74">
        <v>8.9699999999998905</v>
      </c>
      <c r="AC902" s="75">
        <v>0</v>
      </c>
      <c r="AD902" s="74">
        <f t="shared" ref="AD902:AD965" si="93">POWER(10,AC902/10)</f>
        <v>1</v>
      </c>
      <c r="AE902" s="45"/>
      <c r="AF902" s="76">
        <v>8.9699999999998905</v>
      </c>
      <c r="AG902" s="52">
        <f t="shared" si="90"/>
        <v>-18.13029995664008</v>
      </c>
      <c r="AH902" s="76">
        <f t="shared" ref="AH902:AH965" si="94">POWER(10,AG902/10)</f>
        <v>1.5380484073702592E-2</v>
      </c>
      <c r="AJ902" s="77">
        <v>8.9699999999998905</v>
      </c>
      <c r="AK902" s="52">
        <f t="shared" si="91"/>
        <v>-11.140599913279514</v>
      </c>
      <c r="AL902" s="77">
        <f t="shared" ref="AL902:AL965" si="95">POWER(10,AK902/10)</f>
        <v>7.6902420368519631E-2</v>
      </c>
    </row>
    <row r="903" spans="4:38" x14ac:dyDescent="0.25">
      <c r="D903" s="2">
        <v>8.85</v>
      </c>
      <c r="E903" s="4"/>
      <c r="X903" s="71">
        <v>8.9799999999998903</v>
      </c>
      <c r="Y903" s="52">
        <f t="shared" si="89"/>
        <v>-1.7100000000000124</v>
      </c>
      <c r="Z903" s="71">
        <f t="shared" si="92"/>
        <v>0.67452802769791997</v>
      </c>
      <c r="AA903" s="45"/>
      <c r="AB903" s="74">
        <v>8.9799999999998903</v>
      </c>
      <c r="AC903" s="75">
        <v>0</v>
      </c>
      <c r="AD903" s="74">
        <f t="shared" si="93"/>
        <v>1</v>
      </c>
      <c r="AE903" s="45"/>
      <c r="AF903" s="76">
        <v>8.9799999999998903</v>
      </c>
      <c r="AG903" s="52">
        <f t="shared" si="90"/>
        <v>-18.140299956640082</v>
      </c>
      <c r="AH903" s="76">
        <f t="shared" si="94"/>
        <v>1.5345109941954831E-2</v>
      </c>
      <c r="AJ903" s="77">
        <v>8.9799999999998903</v>
      </c>
      <c r="AK903" s="52">
        <f t="shared" si="91"/>
        <v>-11.150599913279514</v>
      </c>
      <c r="AL903" s="77">
        <f t="shared" si="95"/>
        <v>7.6725549709780877E-2</v>
      </c>
    </row>
    <row r="904" spans="4:38" x14ac:dyDescent="0.25">
      <c r="D904" s="5">
        <v>8.86</v>
      </c>
      <c r="E904" s="4"/>
      <c r="X904" s="71">
        <v>8.9899999999998901</v>
      </c>
      <c r="Y904" s="52">
        <f t="shared" ref="Y904:Y967" si="96">Y903-$Z$1</f>
        <v>-1.7133333333333458</v>
      </c>
      <c r="Z904" s="71">
        <f t="shared" si="92"/>
        <v>0.67401050693546338</v>
      </c>
      <c r="AA904" s="45"/>
      <c r="AB904" s="74">
        <v>8.9899999999998901</v>
      </c>
      <c r="AC904" s="75">
        <v>0</v>
      </c>
      <c r="AD904" s="74">
        <f t="shared" si="93"/>
        <v>1</v>
      </c>
      <c r="AE904" s="45"/>
      <c r="AF904" s="76">
        <v>8.9899999999998901</v>
      </c>
      <c r="AG904" s="52">
        <f t="shared" ref="AG904:AG967" si="97">AG903-$AH$1</f>
        <v>-18.150299956640083</v>
      </c>
      <c r="AH904" s="76">
        <f t="shared" si="94"/>
        <v>1.5309817168452419E-2</v>
      </c>
      <c r="AJ904" s="77">
        <v>8.9899999999998901</v>
      </c>
      <c r="AK904" s="52">
        <f t="shared" ref="AK904:AK967" si="98">AK903-$AL$1</f>
        <v>-11.160599913279514</v>
      </c>
      <c r="AL904" s="77">
        <f t="shared" si="95"/>
        <v>7.6549085842268841E-2</v>
      </c>
    </row>
    <row r="905" spans="4:38" x14ac:dyDescent="0.25">
      <c r="D905" s="2">
        <v>8.8699999999999992</v>
      </c>
      <c r="E905" s="4"/>
      <c r="X905" s="71">
        <v>8.9999999999998899</v>
      </c>
      <c r="Y905" s="52">
        <f t="shared" si="96"/>
        <v>-1.7166666666666792</v>
      </c>
      <c r="Z905" s="71">
        <f t="shared" si="92"/>
        <v>0.67349338323247465</v>
      </c>
      <c r="AA905" s="45"/>
      <c r="AB905" s="74">
        <v>8.9999999999998899</v>
      </c>
      <c r="AC905" s="75">
        <v>0</v>
      </c>
      <c r="AD905" s="74">
        <f t="shared" si="93"/>
        <v>1</v>
      </c>
      <c r="AE905" s="45"/>
      <c r="AF905" s="76">
        <v>8.9999999999998899</v>
      </c>
      <c r="AG905" s="52">
        <f t="shared" si="97"/>
        <v>-18.160299956640085</v>
      </c>
      <c r="AH905" s="76">
        <f t="shared" si="94"/>
        <v>1.5274605566076606E-2</v>
      </c>
      <c r="AJ905" s="77">
        <v>8.9999999999998899</v>
      </c>
      <c r="AK905" s="52">
        <f t="shared" si="98"/>
        <v>-11.170599913279514</v>
      </c>
      <c r="AL905" s="77">
        <f t="shared" si="95"/>
        <v>7.6373027830389753E-2</v>
      </c>
    </row>
    <row r="906" spans="4:38" x14ac:dyDescent="0.25">
      <c r="D906" s="5">
        <v>8.8800000000000008</v>
      </c>
      <c r="E906" s="4"/>
      <c r="X906" s="71">
        <v>9.0099999999998897</v>
      </c>
      <c r="Y906" s="52">
        <f t="shared" si="96"/>
        <v>-1.7200000000000126</v>
      </c>
      <c r="Z906" s="71">
        <f t="shared" si="92"/>
        <v>0.6729766562843158</v>
      </c>
      <c r="AA906" s="45"/>
      <c r="AB906" s="74">
        <v>9.0099999999998897</v>
      </c>
      <c r="AC906" s="75">
        <v>0</v>
      </c>
      <c r="AD906" s="74">
        <f t="shared" si="93"/>
        <v>1</v>
      </c>
      <c r="AE906" s="45"/>
      <c r="AF906" s="76">
        <v>9.0099999999998897</v>
      </c>
      <c r="AG906" s="52">
        <f t="shared" si="97"/>
        <v>-18.170299956640086</v>
      </c>
      <c r="AH906" s="76">
        <f t="shared" si="94"/>
        <v>1.5239474948138947E-2</v>
      </c>
      <c r="AJ906" s="77">
        <v>9.0099999999998897</v>
      </c>
      <c r="AK906" s="52">
        <f t="shared" si="98"/>
        <v>-11.180599913279513</v>
      </c>
      <c r="AL906" s="77">
        <f t="shared" si="95"/>
        <v>7.6197374740701485E-2</v>
      </c>
    </row>
    <row r="907" spans="4:38" x14ac:dyDescent="0.25">
      <c r="D907" s="2">
        <v>8.89</v>
      </c>
      <c r="E907" s="4"/>
      <c r="X907" s="71">
        <v>9.0199999999998894</v>
      </c>
      <c r="Y907" s="52">
        <f t="shared" si="96"/>
        <v>-1.723333333333346</v>
      </c>
      <c r="Z907" s="71">
        <f t="shared" si="92"/>
        <v>0.67246032578658343</v>
      </c>
      <c r="AA907" s="45"/>
      <c r="AB907" s="74">
        <v>9.0199999999998894</v>
      </c>
      <c r="AC907" s="75">
        <v>0</v>
      </c>
      <c r="AD907" s="74">
        <f t="shared" si="93"/>
        <v>1</v>
      </c>
      <c r="AE907" s="45"/>
      <c r="AF907" s="76">
        <v>9.0199999999998894</v>
      </c>
      <c r="AG907" s="52">
        <f t="shared" si="97"/>
        <v>-18.180299956640088</v>
      </c>
      <c r="AH907" s="76">
        <f t="shared" si="94"/>
        <v>1.5204425128380432E-2</v>
      </c>
      <c r="AJ907" s="77">
        <v>9.0199999999998894</v>
      </c>
      <c r="AK907" s="52">
        <f t="shared" si="98"/>
        <v>-11.190599913279513</v>
      </c>
      <c r="AL907" s="77">
        <f t="shared" si="95"/>
        <v>7.6022125641908883E-2</v>
      </c>
    </row>
    <row r="908" spans="4:38" x14ac:dyDescent="0.25">
      <c r="D908" s="5">
        <v>8.9</v>
      </c>
      <c r="E908" s="4"/>
      <c r="X908" s="71">
        <v>9.0299999999998892</v>
      </c>
      <c r="Y908" s="52">
        <f t="shared" si="96"/>
        <v>-1.7266666666666795</v>
      </c>
      <c r="Z908" s="71">
        <f t="shared" si="92"/>
        <v>0.6719443914351072</v>
      </c>
      <c r="AA908" s="45"/>
      <c r="AB908" s="74">
        <v>9.0299999999998892</v>
      </c>
      <c r="AC908" s="75">
        <v>0</v>
      </c>
      <c r="AD908" s="74">
        <f t="shared" si="93"/>
        <v>1</v>
      </c>
      <c r="AE908" s="45"/>
      <c r="AF908" s="76">
        <v>9.0299999999998892</v>
      </c>
      <c r="AG908" s="52">
        <f t="shared" si="97"/>
        <v>-18.190299956640089</v>
      </c>
      <c r="AH908" s="76">
        <f t="shared" si="94"/>
        <v>1.516945592097038E-2</v>
      </c>
      <c r="AJ908" s="77">
        <v>9.0299999999998892</v>
      </c>
      <c r="AK908" s="52">
        <f t="shared" si="98"/>
        <v>-11.200599913279513</v>
      </c>
      <c r="AL908" s="77">
        <f t="shared" si="95"/>
        <v>7.5847279604858722E-2</v>
      </c>
    </row>
    <row r="909" spans="4:38" x14ac:dyDescent="0.25">
      <c r="D909" s="2">
        <v>8.91</v>
      </c>
      <c r="E909" s="4"/>
      <c r="X909" s="71">
        <v>9.0399999999998908</v>
      </c>
      <c r="Y909" s="52">
        <f t="shared" si="96"/>
        <v>-1.7300000000000129</v>
      </c>
      <c r="Z909" s="71">
        <f t="shared" si="92"/>
        <v>0.67142885292595023</v>
      </c>
      <c r="AA909" s="45"/>
      <c r="AB909" s="74">
        <v>9.0399999999998908</v>
      </c>
      <c r="AC909" s="75">
        <v>0</v>
      </c>
      <c r="AD909" s="74">
        <f t="shared" si="93"/>
        <v>1</v>
      </c>
      <c r="AE909" s="45"/>
      <c r="AF909" s="76">
        <v>9.0399999999998908</v>
      </c>
      <c r="AG909" s="52">
        <f t="shared" si="97"/>
        <v>-18.200299956640091</v>
      </c>
      <c r="AH909" s="76">
        <f t="shared" si="94"/>
        <v>1.5134567140505548E-2</v>
      </c>
      <c r="AJ909" s="77">
        <v>9.0399999999998908</v>
      </c>
      <c r="AK909" s="52">
        <f t="shared" si="98"/>
        <v>-11.210599913279513</v>
      </c>
      <c r="AL909" s="77">
        <f t="shared" si="95"/>
        <v>7.5672835702534566E-2</v>
      </c>
    </row>
    <row r="910" spans="4:38" x14ac:dyDescent="0.25">
      <c r="D910" s="5">
        <v>8.92</v>
      </c>
      <c r="E910" s="4"/>
      <c r="X910" s="71">
        <v>9.0499999999998906</v>
      </c>
      <c r="Y910" s="52">
        <f t="shared" si="96"/>
        <v>-1.7333333333333463</v>
      </c>
      <c r="Z910" s="71">
        <f t="shared" si="92"/>
        <v>0.67091370995540922</v>
      </c>
      <c r="AA910" s="45"/>
      <c r="AB910" s="74">
        <v>9.0499999999998906</v>
      </c>
      <c r="AC910" s="75">
        <v>0</v>
      </c>
      <c r="AD910" s="74">
        <f t="shared" si="93"/>
        <v>1</v>
      </c>
      <c r="AE910" s="45"/>
      <c r="AF910" s="76">
        <v>9.0499999999998906</v>
      </c>
      <c r="AG910" s="52">
        <f t="shared" si="97"/>
        <v>-18.210299956640092</v>
      </c>
      <c r="AH910" s="76">
        <f t="shared" si="94"/>
        <v>1.5099758602009104E-2</v>
      </c>
      <c r="AJ910" s="77">
        <v>9.0499999999998906</v>
      </c>
      <c r="AK910" s="52">
        <f t="shared" si="98"/>
        <v>-11.220599913279512</v>
      </c>
      <c r="AL910" s="77">
        <f t="shared" si="95"/>
        <v>7.5498793010052342E-2</v>
      </c>
    </row>
    <row r="911" spans="4:38" x14ac:dyDescent="0.25">
      <c r="D911" s="2">
        <v>8.93</v>
      </c>
      <c r="E911" s="4"/>
      <c r="X911" s="71">
        <v>9.0599999999998904</v>
      </c>
      <c r="Y911" s="52">
        <f t="shared" si="96"/>
        <v>-1.7366666666666797</v>
      </c>
      <c r="Z911" s="71">
        <f t="shared" si="92"/>
        <v>0.67039896222001316</v>
      </c>
      <c r="AA911" s="45"/>
      <c r="AB911" s="74">
        <v>9.0599999999998904</v>
      </c>
      <c r="AC911" s="75">
        <v>0</v>
      </c>
      <c r="AD911" s="74">
        <f t="shared" si="93"/>
        <v>1</v>
      </c>
      <c r="AE911" s="45"/>
      <c r="AF911" s="76">
        <v>9.0599999999998904</v>
      </c>
      <c r="AG911" s="52">
        <f t="shared" si="97"/>
        <v>-18.220299956640094</v>
      </c>
      <c r="AH911" s="76">
        <f t="shared" si="94"/>
        <v>1.5065030120929622E-2</v>
      </c>
      <c r="AJ911" s="77">
        <v>9.0599999999998904</v>
      </c>
      <c r="AK911" s="52">
        <f t="shared" si="98"/>
        <v>-11.230599913279512</v>
      </c>
      <c r="AL911" s="77">
        <f t="shared" si="95"/>
        <v>7.5325150604654945E-2</v>
      </c>
    </row>
    <row r="912" spans="4:38" x14ac:dyDescent="0.25">
      <c r="D912" s="5">
        <v>8.94</v>
      </c>
      <c r="E912" s="4"/>
      <c r="X912" s="71">
        <v>9.0699999999998902</v>
      </c>
      <c r="Y912" s="52">
        <f t="shared" si="96"/>
        <v>-1.7400000000000131</v>
      </c>
      <c r="Z912" s="71">
        <f t="shared" si="92"/>
        <v>0.66988460941652439</v>
      </c>
      <c r="AA912" s="45"/>
      <c r="AB912" s="74">
        <v>9.0699999999998902</v>
      </c>
      <c r="AC912" s="75">
        <v>0</v>
      </c>
      <c r="AD912" s="74">
        <f t="shared" si="93"/>
        <v>1</v>
      </c>
      <c r="AE912" s="45"/>
      <c r="AF912" s="76">
        <v>9.0699999999998902</v>
      </c>
      <c r="AG912" s="52">
        <f t="shared" si="97"/>
        <v>-18.230299956640096</v>
      </c>
      <c r="AH912" s="76">
        <f t="shared" si="94"/>
        <v>1.5030381513140177E-2</v>
      </c>
      <c r="AJ912" s="77">
        <v>9.0699999999998902</v>
      </c>
      <c r="AK912" s="52">
        <f t="shared" si="98"/>
        <v>-11.240599913279512</v>
      </c>
      <c r="AL912" s="77">
        <f t="shared" si="95"/>
        <v>7.5151907565707693E-2</v>
      </c>
    </row>
    <row r="913" spans="4:38" x14ac:dyDescent="0.25">
      <c r="D913" s="2">
        <v>8.9499999999999993</v>
      </c>
      <c r="E913" s="4"/>
      <c r="X913" s="71">
        <v>9.0799999999998899</v>
      </c>
      <c r="Y913" s="52">
        <f t="shared" si="96"/>
        <v>-1.7433333333333465</v>
      </c>
      <c r="Z913" s="71">
        <f t="shared" si="92"/>
        <v>0.66937065124193773</v>
      </c>
      <c r="AA913" s="45"/>
      <c r="AB913" s="74">
        <v>9.0799999999998899</v>
      </c>
      <c r="AC913" s="75">
        <v>0</v>
      </c>
      <c r="AD913" s="74">
        <f t="shared" si="93"/>
        <v>1</v>
      </c>
      <c r="AE913" s="45"/>
      <c r="AF913" s="76">
        <v>9.0799999999998899</v>
      </c>
      <c r="AG913" s="52">
        <f t="shared" si="97"/>
        <v>-18.240299956640097</v>
      </c>
      <c r="AH913" s="76">
        <f t="shared" si="94"/>
        <v>1.4995812594937253E-2</v>
      </c>
      <c r="AJ913" s="77">
        <v>9.0799999999998899</v>
      </c>
      <c r="AK913" s="52">
        <f t="shared" si="98"/>
        <v>-11.250599913279512</v>
      </c>
      <c r="AL913" s="77">
        <f t="shared" si="95"/>
        <v>7.4979062974693214E-2</v>
      </c>
    </row>
    <row r="914" spans="4:38" x14ac:dyDescent="0.25">
      <c r="D914" s="5">
        <v>8.9600000000000009</v>
      </c>
      <c r="E914" s="4"/>
      <c r="X914" s="71">
        <v>9.0899999999998897</v>
      </c>
      <c r="Y914" s="52">
        <f t="shared" si="96"/>
        <v>-1.7466666666666799</v>
      </c>
      <c r="Z914" s="71">
        <f t="shared" si="92"/>
        <v>0.66885708739348049</v>
      </c>
      <c r="AA914" s="45"/>
      <c r="AB914" s="74">
        <v>9.0899999999998897</v>
      </c>
      <c r="AC914" s="75">
        <v>0</v>
      </c>
      <c r="AD914" s="74">
        <f t="shared" si="93"/>
        <v>1</v>
      </c>
      <c r="AE914" s="45"/>
      <c r="AF914" s="76">
        <v>9.0899999999998897</v>
      </c>
      <c r="AG914" s="52">
        <f t="shared" si="97"/>
        <v>-18.250299956640099</v>
      </c>
      <c r="AH914" s="76">
        <f t="shared" si="94"/>
        <v>1.496132318303995E-2</v>
      </c>
      <c r="AJ914" s="77">
        <v>9.0899999999998897</v>
      </c>
      <c r="AK914" s="52">
        <f t="shared" si="98"/>
        <v>-11.260599913279512</v>
      </c>
      <c r="AL914" s="77">
        <f t="shared" si="95"/>
        <v>7.480661591520664E-2</v>
      </c>
    </row>
    <row r="915" spans="4:38" x14ac:dyDescent="0.25">
      <c r="D915" s="2">
        <v>8.9700000000000006</v>
      </c>
      <c r="E915" s="4"/>
      <c r="X915" s="71">
        <v>9.0999999999998895</v>
      </c>
      <c r="Y915" s="52">
        <f t="shared" si="96"/>
        <v>-1.7500000000000133</v>
      </c>
      <c r="Z915" s="71">
        <f t="shared" si="92"/>
        <v>0.66834391756861256</v>
      </c>
      <c r="AA915" s="45"/>
      <c r="AB915" s="74">
        <v>9.0999999999998895</v>
      </c>
      <c r="AC915" s="75">
        <v>0</v>
      </c>
      <c r="AD915" s="74">
        <f t="shared" si="93"/>
        <v>1</v>
      </c>
      <c r="AE915" s="45"/>
      <c r="AF915" s="76">
        <v>9.0999999999998895</v>
      </c>
      <c r="AG915" s="52">
        <f t="shared" si="97"/>
        <v>-18.2602999566401</v>
      </c>
      <c r="AH915" s="76">
        <f t="shared" si="94"/>
        <v>1.4926913094588795E-2</v>
      </c>
      <c r="AJ915" s="77">
        <v>9.0999999999998895</v>
      </c>
      <c r="AK915" s="52">
        <f t="shared" si="98"/>
        <v>-11.270599913279511</v>
      </c>
      <c r="AL915" s="77">
        <f t="shared" si="95"/>
        <v>7.4634565472950914E-2</v>
      </c>
    </row>
    <row r="916" spans="4:38" x14ac:dyDescent="0.25">
      <c r="D916" s="5">
        <v>8.98</v>
      </c>
      <c r="E916" s="4"/>
      <c r="X916" s="71">
        <v>9.1099999999998893</v>
      </c>
      <c r="Y916" s="52">
        <f t="shared" si="96"/>
        <v>-1.7533333333333467</v>
      </c>
      <c r="Z916" s="71">
        <f t="shared" si="92"/>
        <v>0.66783114146502531</v>
      </c>
      <c r="AA916" s="45"/>
      <c r="AB916" s="74">
        <v>9.1099999999998893</v>
      </c>
      <c r="AC916" s="75">
        <v>0</v>
      </c>
      <c r="AD916" s="74">
        <f t="shared" si="93"/>
        <v>1</v>
      </c>
      <c r="AE916" s="45"/>
      <c r="AF916" s="76">
        <v>9.1099999999998893</v>
      </c>
      <c r="AG916" s="52">
        <f t="shared" si="97"/>
        <v>-18.270299956640102</v>
      </c>
      <c r="AH916" s="76">
        <f t="shared" si="94"/>
        <v>1.4892582147144952E-2</v>
      </c>
      <c r="AJ916" s="77">
        <v>9.1099999999998893</v>
      </c>
      <c r="AK916" s="52">
        <f t="shared" si="98"/>
        <v>-11.280599913279511</v>
      </c>
      <c r="AL916" s="77">
        <f t="shared" si="95"/>
        <v>7.4462910735731636E-2</v>
      </c>
    </row>
    <row r="917" spans="4:38" x14ac:dyDescent="0.25">
      <c r="D917" s="2">
        <v>8.99</v>
      </c>
      <c r="E917" s="4"/>
      <c r="X917" s="71">
        <v>9.1199999999998909</v>
      </c>
      <c r="Y917" s="52">
        <f t="shared" si="96"/>
        <v>-1.7566666666666801</v>
      </c>
      <c r="Z917" s="71">
        <f t="shared" si="92"/>
        <v>0.66731875878064262</v>
      </c>
      <c r="AA917" s="45"/>
      <c r="AB917" s="74">
        <v>9.1199999999998909</v>
      </c>
      <c r="AC917" s="75">
        <v>0</v>
      </c>
      <c r="AD917" s="74">
        <f t="shared" si="93"/>
        <v>1</v>
      </c>
      <c r="AE917" s="45"/>
      <c r="AF917" s="76">
        <v>9.1199999999998909</v>
      </c>
      <c r="AG917" s="52">
        <f t="shared" si="97"/>
        <v>-18.280299956640103</v>
      </c>
      <c r="AH917" s="76">
        <f t="shared" si="94"/>
        <v>1.4858330158689126E-2</v>
      </c>
      <c r="AJ917" s="77">
        <v>9.1199999999998909</v>
      </c>
      <c r="AK917" s="52">
        <f t="shared" si="98"/>
        <v>-11.290599913279511</v>
      </c>
      <c r="AL917" s="77">
        <f t="shared" si="95"/>
        <v>7.4291650793452554E-2</v>
      </c>
    </row>
    <row r="918" spans="4:38" x14ac:dyDescent="0.25">
      <c r="D918" s="5">
        <v>9</v>
      </c>
      <c r="E918" s="4"/>
      <c r="X918" s="71">
        <v>9.1299999999998906</v>
      </c>
      <c r="Y918" s="52">
        <f t="shared" si="96"/>
        <v>-1.7600000000000136</v>
      </c>
      <c r="Z918" s="71">
        <f t="shared" si="92"/>
        <v>0.66680676921362003</v>
      </c>
      <c r="AA918" s="45"/>
      <c r="AB918" s="74">
        <v>9.1299999999998906</v>
      </c>
      <c r="AC918" s="75">
        <v>0</v>
      </c>
      <c r="AD918" s="74">
        <f t="shared" si="93"/>
        <v>1</v>
      </c>
      <c r="AE918" s="45"/>
      <c r="AF918" s="76">
        <v>9.1299999999998906</v>
      </c>
      <c r="AG918" s="52">
        <f t="shared" si="97"/>
        <v>-18.290299956640105</v>
      </c>
      <c r="AH918" s="76">
        <f t="shared" si="94"/>
        <v>1.4824156947620697E-2</v>
      </c>
      <c r="AJ918" s="77">
        <v>9.1299999999998906</v>
      </c>
      <c r="AK918" s="52">
        <f t="shared" si="98"/>
        <v>-11.300599913279511</v>
      </c>
      <c r="AL918" s="77">
        <f t="shared" si="95"/>
        <v>7.4120784738110471E-2</v>
      </c>
    </row>
    <row r="919" spans="4:38" x14ac:dyDescent="0.25">
      <c r="D919" s="2">
        <v>9.01</v>
      </c>
      <c r="E919" s="4"/>
      <c r="X919" s="71">
        <v>9.1399999999998904</v>
      </c>
      <c r="Y919" s="52">
        <f t="shared" si="96"/>
        <v>-1.763333333333347</v>
      </c>
      <c r="Z919" s="71">
        <f t="shared" si="92"/>
        <v>0.66629517246234438</v>
      </c>
      <c r="AA919" s="45"/>
      <c r="AB919" s="74">
        <v>9.1399999999998904</v>
      </c>
      <c r="AC919" s="75">
        <v>0</v>
      </c>
      <c r="AD919" s="74">
        <f t="shared" si="93"/>
        <v>1</v>
      </c>
      <c r="AE919" s="45"/>
      <c r="AF919" s="76">
        <v>9.1399999999998904</v>
      </c>
      <c r="AG919" s="52">
        <f t="shared" si="97"/>
        <v>-18.300299956640107</v>
      </c>
      <c r="AH919" s="76">
        <f t="shared" si="94"/>
        <v>1.4790062332756721E-2</v>
      </c>
      <c r="AJ919" s="77">
        <v>9.1399999999998904</v>
      </c>
      <c r="AK919" s="52">
        <f t="shared" si="98"/>
        <v>-11.310599913279511</v>
      </c>
      <c r="AL919" s="77">
        <f t="shared" si="95"/>
        <v>7.3950311663790541E-2</v>
      </c>
    </row>
    <row r="920" spans="4:38" x14ac:dyDescent="0.25">
      <c r="D920" s="5">
        <v>9.02</v>
      </c>
      <c r="E920" s="4"/>
      <c r="X920" s="71">
        <v>9.1499999999998902</v>
      </c>
      <c r="Y920" s="52">
        <f t="shared" si="96"/>
        <v>-1.7666666666666804</v>
      </c>
      <c r="Z920" s="71">
        <f t="shared" si="92"/>
        <v>0.66578396822543418</v>
      </c>
      <c r="AA920" s="45"/>
      <c r="AB920" s="74">
        <v>9.1499999999998902</v>
      </c>
      <c r="AC920" s="75">
        <v>0</v>
      </c>
      <c r="AD920" s="74">
        <f t="shared" si="93"/>
        <v>1</v>
      </c>
      <c r="AE920" s="45"/>
      <c r="AF920" s="76">
        <v>9.1499999999998902</v>
      </c>
      <c r="AG920" s="52">
        <f t="shared" si="97"/>
        <v>-18.310299956640108</v>
      </c>
      <c r="AH920" s="76">
        <f t="shared" si="94"/>
        <v>1.4756046133330911E-2</v>
      </c>
      <c r="AJ920" s="77">
        <v>9.1499999999998902</v>
      </c>
      <c r="AK920" s="52">
        <f t="shared" si="98"/>
        <v>-11.32059991327951</v>
      </c>
      <c r="AL920" s="77">
        <f t="shared" si="95"/>
        <v>7.3780230666661575E-2</v>
      </c>
    </row>
    <row r="921" spans="4:38" x14ac:dyDescent="0.25">
      <c r="D921" s="2">
        <v>9.0299999999999994</v>
      </c>
      <c r="E921" s="4"/>
      <c r="X921" s="71">
        <v>9.15999999999989</v>
      </c>
      <c r="Y921" s="52">
        <f t="shared" si="96"/>
        <v>-1.7700000000000138</v>
      </c>
      <c r="Z921" s="71">
        <f t="shared" si="92"/>
        <v>0.66527315620173921</v>
      </c>
      <c r="AA921" s="45"/>
      <c r="AB921" s="74">
        <v>9.15999999999989</v>
      </c>
      <c r="AC921" s="75">
        <v>0</v>
      </c>
      <c r="AD921" s="74">
        <f t="shared" si="93"/>
        <v>1</v>
      </c>
      <c r="AE921" s="45"/>
      <c r="AF921" s="76">
        <v>9.15999999999989</v>
      </c>
      <c r="AG921" s="52">
        <f t="shared" si="97"/>
        <v>-18.32029995664011</v>
      </c>
      <c r="AH921" s="76">
        <f t="shared" si="94"/>
        <v>1.4722108168992793E-2</v>
      </c>
      <c r="AJ921" s="77">
        <v>9.15999999999989</v>
      </c>
      <c r="AK921" s="52">
        <f t="shared" si="98"/>
        <v>-11.33059991327951</v>
      </c>
      <c r="AL921" s="77">
        <f t="shared" si="95"/>
        <v>7.3610540844970943E-2</v>
      </c>
    </row>
    <row r="922" spans="4:38" x14ac:dyDescent="0.25">
      <c r="D922" s="5">
        <v>9.0399999999999991</v>
      </c>
      <c r="E922" s="4"/>
      <c r="X922" s="71">
        <v>9.1699999999998898</v>
      </c>
      <c r="Y922" s="52">
        <f t="shared" si="96"/>
        <v>-1.7733333333333472</v>
      </c>
      <c r="Z922" s="71">
        <f t="shared" si="92"/>
        <v>0.66476273609034009</v>
      </c>
      <c r="AA922" s="45"/>
      <c r="AB922" s="74">
        <v>9.1699999999998898</v>
      </c>
      <c r="AC922" s="75">
        <v>0</v>
      </c>
      <c r="AD922" s="74">
        <f t="shared" si="93"/>
        <v>1</v>
      </c>
      <c r="AE922" s="45"/>
      <c r="AF922" s="76">
        <v>9.1699999999998898</v>
      </c>
      <c r="AG922" s="52">
        <f t="shared" si="97"/>
        <v>-18.330299956640111</v>
      </c>
      <c r="AH922" s="76">
        <f t="shared" si="94"/>
        <v>1.4688248259806632E-2</v>
      </c>
      <c r="AJ922" s="77">
        <v>9.1699999999998898</v>
      </c>
      <c r="AK922" s="52">
        <f t="shared" si="98"/>
        <v>-11.34059991327951</v>
      </c>
      <c r="AL922" s="77">
        <f t="shared" si="95"/>
        <v>7.3441241299040186E-2</v>
      </c>
    </row>
    <row r="923" spans="4:38" x14ac:dyDescent="0.25">
      <c r="D923" s="2">
        <v>9.0500000000000007</v>
      </c>
      <c r="E923" s="4"/>
      <c r="X923" s="71">
        <v>9.1799999999998896</v>
      </c>
      <c r="Y923" s="52">
        <f t="shared" si="96"/>
        <v>-1.7766666666666806</v>
      </c>
      <c r="Z923" s="71">
        <f t="shared" si="92"/>
        <v>0.66425270759054844</v>
      </c>
      <c r="AA923" s="45"/>
      <c r="AB923" s="74">
        <v>9.1799999999998896</v>
      </c>
      <c r="AC923" s="75">
        <v>0</v>
      </c>
      <c r="AD923" s="74">
        <f t="shared" si="93"/>
        <v>1</v>
      </c>
      <c r="AE923" s="45"/>
      <c r="AF923" s="76">
        <v>9.1799999999998896</v>
      </c>
      <c r="AG923" s="52">
        <f t="shared" si="97"/>
        <v>-18.340299956640113</v>
      </c>
      <c r="AH923" s="76">
        <f t="shared" si="94"/>
        <v>1.4654466226250575E-2</v>
      </c>
      <c r="AJ923" s="77">
        <v>9.1799999999998896</v>
      </c>
      <c r="AK923" s="52">
        <f t="shared" si="98"/>
        <v>-11.35059991327951</v>
      </c>
      <c r="AL923" s="77">
        <f t="shared" si="95"/>
        <v>7.3272331131259957E-2</v>
      </c>
    </row>
    <row r="924" spans="4:38" x14ac:dyDescent="0.25">
      <c r="D924" s="5">
        <v>9.06</v>
      </c>
      <c r="E924" s="4"/>
      <c r="X924" s="71">
        <v>9.1899999999998894</v>
      </c>
      <c r="Y924" s="52">
        <f t="shared" si="96"/>
        <v>-1.780000000000014</v>
      </c>
      <c r="Z924" s="71">
        <f t="shared" si="92"/>
        <v>0.66374307040190672</v>
      </c>
      <c r="AA924" s="45"/>
      <c r="AB924" s="74">
        <v>9.1899999999998894</v>
      </c>
      <c r="AC924" s="75">
        <v>0</v>
      </c>
      <c r="AD924" s="74">
        <f t="shared" si="93"/>
        <v>1</v>
      </c>
      <c r="AE924" s="45"/>
      <c r="AF924" s="76">
        <v>9.1899999999998894</v>
      </c>
      <c r="AG924" s="52">
        <f t="shared" si="97"/>
        <v>-18.350299956640114</v>
      </c>
      <c r="AH924" s="76">
        <f t="shared" si="94"/>
        <v>1.4620761889215654E-2</v>
      </c>
      <c r="AJ924" s="77">
        <v>9.1899999999998894</v>
      </c>
      <c r="AK924" s="52">
        <f t="shared" si="98"/>
        <v>-11.360599913279509</v>
      </c>
      <c r="AL924" s="77">
        <f t="shared" si="95"/>
        <v>7.3103809446085299E-2</v>
      </c>
    </row>
    <row r="925" spans="4:38" x14ac:dyDescent="0.25">
      <c r="D925" s="2">
        <v>9.07</v>
      </c>
      <c r="E925" s="4"/>
      <c r="X925" s="71">
        <v>9.1999999999998892</v>
      </c>
      <c r="Y925" s="52">
        <f t="shared" si="96"/>
        <v>-1.7833333333333474</v>
      </c>
      <c r="Z925" s="71">
        <f t="shared" si="92"/>
        <v>0.66323382422418753</v>
      </c>
      <c r="AA925" s="45"/>
      <c r="AB925" s="74">
        <v>9.1999999999998892</v>
      </c>
      <c r="AC925" s="75">
        <v>0</v>
      </c>
      <c r="AD925" s="74">
        <f t="shared" si="93"/>
        <v>1</v>
      </c>
      <c r="AE925" s="45"/>
      <c r="AF925" s="76">
        <v>9.1999999999998892</v>
      </c>
      <c r="AG925" s="52">
        <f t="shared" si="97"/>
        <v>-18.360299956640116</v>
      </c>
      <c r="AH925" s="76">
        <f t="shared" si="94"/>
        <v>1.4587135070004803E-2</v>
      </c>
      <c r="AJ925" s="77">
        <v>9.1999999999998892</v>
      </c>
      <c r="AK925" s="52">
        <f t="shared" si="98"/>
        <v>-11.370599913279509</v>
      </c>
      <c r="AL925" s="77">
        <f t="shared" si="95"/>
        <v>7.2935675350031093E-2</v>
      </c>
    </row>
    <row r="926" spans="4:38" x14ac:dyDescent="0.25">
      <c r="D926" s="5">
        <v>9.08</v>
      </c>
      <c r="E926" s="4"/>
      <c r="X926" s="71">
        <v>9.2099999999998907</v>
      </c>
      <c r="Y926" s="52">
        <f t="shared" si="96"/>
        <v>-1.7866666666666808</v>
      </c>
      <c r="Z926" s="71">
        <f t="shared" si="92"/>
        <v>0.66272496875739406</v>
      </c>
      <c r="AA926" s="45"/>
      <c r="AB926" s="74">
        <v>9.2099999999998907</v>
      </c>
      <c r="AC926" s="75">
        <v>0</v>
      </c>
      <c r="AD926" s="74">
        <f t="shared" si="93"/>
        <v>1</v>
      </c>
      <c r="AE926" s="45"/>
      <c r="AF926" s="76">
        <v>9.2099999999998907</v>
      </c>
      <c r="AG926" s="52">
        <f t="shared" si="97"/>
        <v>-18.370299956640118</v>
      </c>
      <c r="AH926" s="76">
        <f t="shared" si="94"/>
        <v>1.4553585590331999E-2</v>
      </c>
      <c r="AJ926" s="77">
        <v>9.2099999999998907</v>
      </c>
      <c r="AK926" s="52">
        <f t="shared" si="98"/>
        <v>-11.380599913279509</v>
      </c>
      <c r="AL926" s="77">
        <f t="shared" si="95"/>
        <v>7.2767927951667019E-2</v>
      </c>
    </row>
    <row r="927" spans="4:38" x14ac:dyDescent="0.25">
      <c r="D927" s="2">
        <v>9.09</v>
      </c>
      <c r="E927" s="4"/>
      <c r="X927" s="71">
        <v>9.2199999999998905</v>
      </c>
      <c r="Y927" s="52">
        <f t="shared" si="96"/>
        <v>-1.7900000000000142</v>
      </c>
      <c r="Z927" s="71">
        <f t="shared" si="92"/>
        <v>0.66221650370175966</v>
      </c>
      <c r="AA927" s="45"/>
      <c r="AB927" s="74">
        <v>9.2199999999998905</v>
      </c>
      <c r="AC927" s="75">
        <v>0</v>
      </c>
      <c r="AD927" s="74">
        <f t="shared" si="93"/>
        <v>1</v>
      </c>
      <c r="AE927" s="45"/>
      <c r="AF927" s="76">
        <v>9.2199999999998905</v>
      </c>
      <c r="AG927" s="52">
        <f t="shared" si="97"/>
        <v>-18.380299956640119</v>
      </c>
      <c r="AH927" s="76">
        <f t="shared" si="94"/>
        <v>1.4520113272321221E-2</v>
      </c>
      <c r="AJ927" s="77">
        <v>9.2199999999998905</v>
      </c>
      <c r="AK927" s="52">
        <f t="shared" si="98"/>
        <v>-11.390599913279509</v>
      </c>
      <c r="AL927" s="77">
        <f t="shared" si="95"/>
        <v>7.2600566361613175E-2</v>
      </c>
    </row>
    <row r="928" spans="4:38" x14ac:dyDescent="0.25">
      <c r="D928" s="5">
        <v>9.1</v>
      </c>
      <c r="E928" s="4"/>
      <c r="X928" s="71">
        <v>9.2299999999998903</v>
      </c>
      <c r="Y928" s="52">
        <f t="shared" si="96"/>
        <v>-1.7933333333333477</v>
      </c>
      <c r="Z928" s="71">
        <f t="shared" si="92"/>
        <v>0.66170842875774782</v>
      </c>
      <c r="AA928" s="45"/>
      <c r="AB928" s="74">
        <v>9.2299999999998903</v>
      </c>
      <c r="AC928" s="75">
        <v>0</v>
      </c>
      <c r="AD928" s="74">
        <f t="shared" si="93"/>
        <v>1</v>
      </c>
      <c r="AE928" s="45"/>
      <c r="AF928" s="76">
        <v>9.2299999999998903</v>
      </c>
      <c r="AG928" s="52">
        <f t="shared" si="97"/>
        <v>-18.390299956640121</v>
      </c>
      <c r="AH928" s="76">
        <f t="shared" si="94"/>
        <v>1.4486717938505575E-2</v>
      </c>
      <c r="AJ928" s="77">
        <v>9.2299999999998903</v>
      </c>
      <c r="AK928" s="52">
        <f t="shared" si="98"/>
        <v>-11.400599913279509</v>
      </c>
      <c r="AL928" s="77">
        <f t="shared" si="95"/>
        <v>7.243358969253498E-2</v>
      </c>
    </row>
    <row r="929" spans="4:38" x14ac:dyDescent="0.25">
      <c r="D929" s="2">
        <v>9.11</v>
      </c>
      <c r="E929" s="4"/>
      <c r="X929" s="71">
        <v>9.2399999999998901</v>
      </c>
      <c r="Y929" s="52">
        <f t="shared" si="96"/>
        <v>-1.7966666666666811</v>
      </c>
      <c r="Z929" s="71">
        <f t="shared" si="92"/>
        <v>0.66120074362605163</v>
      </c>
      <c r="AA929" s="45"/>
      <c r="AB929" s="74">
        <v>9.2399999999998901</v>
      </c>
      <c r="AC929" s="75">
        <v>0</v>
      </c>
      <c r="AD929" s="74">
        <f t="shared" si="93"/>
        <v>1</v>
      </c>
      <c r="AE929" s="45"/>
      <c r="AF929" s="76">
        <v>9.2399999999998901</v>
      </c>
      <c r="AG929" s="52">
        <f t="shared" si="97"/>
        <v>-18.400299956640122</v>
      </c>
      <c r="AH929" s="76">
        <f t="shared" si="94"/>
        <v>1.4453399411826343E-2</v>
      </c>
      <c r="AJ929" s="77">
        <v>9.2399999999998901</v>
      </c>
      <c r="AK929" s="52">
        <f t="shared" si="98"/>
        <v>-11.410599913279508</v>
      </c>
      <c r="AL929" s="77">
        <f t="shared" si="95"/>
        <v>7.2266997059138777E-2</v>
      </c>
    </row>
    <row r="930" spans="4:38" x14ac:dyDescent="0.25">
      <c r="D930" s="5">
        <v>9.1199999999999992</v>
      </c>
      <c r="E930" s="4"/>
      <c r="X930" s="71">
        <v>9.2499999999998792</v>
      </c>
      <c r="Y930" s="52">
        <f t="shared" si="96"/>
        <v>-1.8000000000000145</v>
      </c>
      <c r="Z930" s="71">
        <f t="shared" si="92"/>
        <v>0.66069344800759378</v>
      </c>
      <c r="AA930" s="45"/>
      <c r="AB930" s="74">
        <v>9.2499999999998792</v>
      </c>
      <c r="AC930" s="75">
        <v>0</v>
      </c>
      <c r="AD930" s="74">
        <f t="shared" si="93"/>
        <v>1</v>
      </c>
      <c r="AE930" s="45"/>
      <c r="AF930" s="76">
        <v>9.2499999999998792</v>
      </c>
      <c r="AG930" s="52">
        <f t="shared" si="97"/>
        <v>-18.410299956640124</v>
      </c>
      <c r="AH930" s="76">
        <f t="shared" si="94"/>
        <v>1.4420157515631986E-2</v>
      </c>
      <c r="AJ930" s="77">
        <v>9.2499999999998792</v>
      </c>
      <c r="AK930" s="52">
        <f t="shared" si="98"/>
        <v>-11.420599913279508</v>
      </c>
      <c r="AL930" s="77">
        <f t="shared" si="95"/>
        <v>7.2100787578167042E-2</v>
      </c>
    </row>
    <row r="931" spans="4:38" x14ac:dyDescent="0.25">
      <c r="D931" s="2">
        <v>9.1300000000000008</v>
      </c>
      <c r="E931" s="4"/>
      <c r="X931" s="71">
        <v>9.2599999999998808</v>
      </c>
      <c r="Y931" s="52">
        <f t="shared" si="96"/>
        <v>-1.8033333333333479</v>
      </c>
      <c r="Z931" s="71">
        <f t="shared" si="92"/>
        <v>0.66018654160352652</v>
      </c>
      <c r="AA931" s="45"/>
      <c r="AB931" s="74">
        <v>9.2599999999998808</v>
      </c>
      <c r="AC931" s="75">
        <v>0</v>
      </c>
      <c r="AD931" s="74">
        <f t="shared" si="93"/>
        <v>1</v>
      </c>
      <c r="AE931" s="45"/>
      <c r="AF931" s="76">
        <v>9.2599999999998808</v>
      </c>
      <c r="AG931" s="52">
        <f t="shared" si="97"/>
        <v>-18.420299956640125</v>
      </c>
      <c r="AH931" s="76">
        <f t="shared" si="94"/>
        <v>1.4386992073677307E-2</v>
      </c>
      <c r="AJ931" s="77">
        <v>9.2599999999998808</v>
      </c>
      <c r="AK931" s="52">
        <f t="shared" si="98"/>
        <v>-11.430599913279508</v>
      </c>
      <c r="AL931" s="77">
        <f t="shared" si="95"/>
        <v>7.19349603683936E-2</v>
      </c>
    </row>
    <row r="932" spans="4:38" x14ac:dyDescent="0.25">
      <c r="D932" s="5">
        <v>9.14</v>
      </c>
      <c r="E932" s="4"/>
      <c r="X932" s="71">
        <v>9.2699999999998806</v>
      </c>
      <c r="Y932" s="52">
        <f t="shared" si="96"/>
        <v>-1.8066666666666813</v>
      </c>
      <c r="Z932" s="71">
        <f t="shared" si="92"/>
        <v>0.65968002411523141</v>
      </c>
      <c r="AA932" s="45"/>
      <c r="AB932" s="74">
        <v>9.2699999999998806</v>
      </c>
      <c r="AC932" s="75">
        <v>0</v>
      </c>
      <c r="AD932" s="74">
        <f t="shared" si="93"/>
        <v>1</v>
      </c>
      <c r="AE932" s="45"/>
      <c r="AF932" s="76">
        <v>9.2699999999998806</v>
      </c>
      <c r="AG932" s="52">
        <f t="shared" si="97"/>
        <v>-18.430299956640127</v>
      </c>
      <c r="AH932" s="76">
        <f t="shared" si="94"/>
        <v>1.4353902910122406E-2</v>
      </c>
      <c r="AJ932" s="77">
        <v>9.2699999999998806</v>
      </c>
      <c r="AK932" s="52">
        <f t="shared" si="98"/>
        <v>-11.440599913279508</v>
      </c>
      <c r="AL932" s="77">
        <f t="shared" si="95"/>
        <v>7.1769514550619182E-2</v>
      </c>
    </row>
    <row r="933" spans="4:38" x14ac:dyDescent="0.25">
      <c r="D933" s="2">
        <v>9.15</v>
      </c>
      <c r="E933" s="4"/>
      <c r="X933" s="71">
        <v>9.2799999999998803</v>
      </c>
      <c r="Y933" s="52">
        <f t="shared" si="96"/>
        <v>-1.8100000000000147</v>
      </c>
      <c r="Z933" s="71">
        <f t="shared" si="92"/>
        <v>0.65917389524431913</v>
      </c>
      <c r="AA933" s="45"/>
      <c r="AB933" s="74">
        <v>9.2799999999998803</v>
      </c>
      <c r="AC933" s="75">
        <v>0</v>
      </c>
      <c r="AD933" s="74">
        <f t="shared" si="93"/>
        <v>1</v>
      </c>
      <c r="AE933" s="45"/>
      <c r="AF933" s="76">
        <v>9.2799999999998803</v>
      </c>
      <c r="AG933" s="52">
        <f t="shared" si="97"/>
        <v>-18.440299956640128</v>
      </c>
      <c r="AH933" s="76">
        <f t="shared" si="94"/>
        <v>1.4320889849531849E-2</v>
      </c>
      <c r="AJ933" s="77">
        <v>9.2799999999998803</v>
      </c>
      <c r="AK933" s="52">
        <f t="shared" si="98"/>
        <v>-11.450599913279508</v>
      </c>
      <c r="AL933" s="77">
        <f t="shared" si="95"/>
        <v>7.1604449247666443E-2</v>
      </c>
    </row>
    <row r="934" spans="4:38" x14ac:dyDescent="0.25">
      <c r="D934" s="5">
        <v>9.16</v>
      </c>
      <c r="E934" s="4"/>
      <c r="X934" s="71">
        <v>9.2899999999998801</v>
      </c>
      <c r="Y934" s="52">
        <f t="shared" si="96"/>
        <v>-1.8133333333333481</v>
      </c>
      <c r="Z934" s="71">
        <f t="shared" si="92"/>
        <v>0.65866815469262918</v>
      </c>
      <c r="AA934" s="45"/>
      <c r="AB934" s="74">
        <v>9.2899999999998801</v>
      </c>
      <c r="AC934" s="75">
        <v>0</v>
      </c>
      <c r="AD934" s="74">
        <f t="shared" si="93"/>
        <v>1</v>
      </c>
      <c r="AE934" s="45"/>
      <c r="AF934" s="76">
        <v>9.2899999999998801</v>
      </c>
      <c r="AG934" s="52">
        <f t="shared" si="97"/>
        <v>-18.45029995664013</v>
      </c>
      <c r="AH934" s="76">
        <f t="shared" si="94"/>
        <v>1.4287952716873685E-2</v>
      </c>
      <c r="AJ934" s="77">
        <v>9.2899999999998801</v>
      </c>
      <c r="AK934" s="52">
        <f t="shared" si="98"/>
        <v>-11.460599913279507</v>
      </c>
      <c r="AL934" s="77">
        <f t="shared" si="95"/>
        <v>7.1439763584375579E-2</v>
      </c>
    </row>
    <row r="935" spans="4:38" x14ac:dyDescent="0.25">
      <c r="D935" s="2">
        <v>9.17</v>
      </c>
      <c r="E935" s="4"/>
      <c r="X935" s="71">
        <v>9.2999999999998799</v>
      </c>
      <c r="Y935" s="52">
        <f t="shared" si="96"/>
        <v>-1.8166666666666815</v>
      </c>
      <c r="Z935" s="71">
        <f t="shared" si="92"/>
        <v>0.65816280216222989</v>
      </c>
      <c r="AA935" s="45"/>
      <c r="AB935" s="74">
        <v>9.2999999999998799</v>
      </c>
      <c r="AC935" s="75">
        <v>0</v>
      </c>
      <c r="AD935" s="74">
        <f t="shared" si="93"/>
        <v>1</v>
      </c>
      <c r="AE935" s="45"/>
      <c r="AF935" s="76">
        <v>9.2999999999998799</v>
      </c>
      <c r="AG935" s="52">
        <f t="shared" si="97"/>
        <v>-18.460299956640132</v>
      </c>
      <c r="AH935" s="76">
        <f t="shared" si="94"/>
        <v>1.425509133751849E-2</v>
      </c>
      <c r="AJ935" s="77">
        <v>9.2999999999998799</v>
      </c>
      <c r="AK935" s="52">
        <f t="shared" si="98"/>
        <v>-11.470599913279507</v>
      </c>
      <c r="AL935" s="77">
        <f t="shared" si="95"/>
        <v>7.1275456687599645E-2</v>
      </c>
    </row>
    <row r="936" spans="4:38" x14ac:dyDescent="0.25">
      <c r="D936" s="5">
        <v>9.18</v>
      </c>
      <c r="E936" s="4"/>
      <c r="X936" s="71">
        <v>9.3099999999998797</v>
      </c>
      <c r="Y936" s="52">
        <f t="shared" si="96"/>
        <v>-1.8200000000000149</v>
      </c>
      <c r="Z936" s="71">
        <f t="shared" si="92"/>
        <v>0.65765783735541827</v>
      </c>
      <c r="AA936" s="45"/>
      <c r="AB936" s="74">
        <v>9.3099999999998797</v>
      </c>
      <c r="AC936" s="75">
        <v>0</v>
      </c>
      <c r="AD936" s="74">
        <f t="shared" si="93"/>
        <v>1</v>
      </c>
      <c r="AE936" s="45"/>
      <c r="AF936" s="76">
        <v>9.3099999999998797</v>
      </c>
      <c r="AG936" s="52">
        <f t="shared" si="97"/>
        <v>-18.470299956640133</v>
      </c>
      <c r="AH936" s="76">
        <f t="shared" si="94"/>
        <v>1.4222305537238526E-2</v>
      </c>
      <c r="AJ936" s="77">
        <v>9.3099999999998797</v>
      </c>
      <c r="AK936" s="52">
        <f t="shared" si="98"/>
        <v>-11.480599913279507</v>
      </c>
      <c r="AL936" s="77">
        <f t="shared" si="95"/>
        <v>7.1111527686199785E-2</v>
      </c>
    </row>
    <row r="937" spans="4:38" x14ac:dyDescent="0.25">
      <c r="D937" s="2">
        <v>9.19</v>
      </c>
      <c r="E937" s="4"/>
      <c r="X937" s="71">
        <v>9.3199999999998795</v>
      </c>
      <c r="Y937" s="52">
        <f t="shared" si="96"/>
        <v>-1.8233333333333483</v>
      </c>
      <c r="Z937" s="71">
        <f t="shared" si="92"/>
        <v>0.65715325997471941</v>
      </c>
      <c r="AA937" s="45"/>
      <c r="AB937" s="74">
        <v>9.3199999999998795</v>
      </c>
      <c r="AC937" s="75">
        <v>0</v>
      </c>
      <c r="AD937" s="74">
        <f t="shared" si="93"/>
        <v>1</v>
      </c>
      <c r="AE937" s="45"/>
      <c r="AF937" s="76">
        <v>9.3199999999998795</v>
      </c>
      <c r="AG937" s="52">
        <f t="shared" si="97"/>
        <v>-18.480299956640135</v>
      </c>
      <c r="AH937" s="76">
        <f t="shared" si="94"/>
        <v>1.4189595142206721E-2</v>
      </c>
      <c r="AJ937" s="77">
        <v>9.3199999999998795</v>
      </c>
      <c r="AK937" s="52">
        <f t="shared" si="98"/>
        <v>-11.490599913279507</v>
      </c>
      <c r="AL937" s="77">
        <f t="shared" si="95"/>
        <v>7.0947975711040806E-2</v>
      </c>
    </row>
    <row r="938" spans="4:38" x14ac:dyDescent="0.25">
      <c r="D938" s="5">
        <v>9.1999999999999993</v>
      </c>
      <c r="E938" s="4"/>
      <c r="X938" s="71">
        <v>9.3299999999998793</v>
      </c>
      <c r="Y938" s="52">
        <f t="shared" si="96"/>
        <v>-1.8266666666666818</v>
      </c>
      <c r="Z938" s="71">
        <f t="shared" si="92"/>
        <v>0.65664906972288728</v>
      </c>
      <c r="AA938" s="45"/>
      <c r="AB938" s="74">
        <v>9.3299999999998793</v>
      </c>
      <c r="AC938" s="75">
        <v>0</v>
      </c>
      <c r="AD938" s="74">
        <f t="shared" si="93"/>
        <v>1</v>
      </c>
      <c r="AE938" s="45"/>
      <c r="AF938" s="76">
        <v>9.3299999999998793</v>
      </c>
      <c r="AG938" s="52">
        <f t="shared" si="97"/>
        <v>-18.490299956640136</v>
      </c>
      <c r="AH938" s="76">
        <f t="shared" si="94"/>
        <v>1.4156959978995829E-2</v>
      </c>
      <c r="AJ938" s="77">
        <v>9.3299999999998793</v>
      </c>
      <c r="AK938" s="52">
        <f t="shared" si="98"/>
        <v>-11.500599913279506</v>
      </c>
      <c r="AL938" s="77">
        <f t="shared" si="95"/>
        <v>7.0784799894986386E-2</v>
      </c>
    </row>
    <row r="939" spans="4:38" x14ac:dyDescent="0.25">
      <c r="D939" s="2">
        <v>9.2100000000000009</v>
      </c>
      <c r="E939" s="4"/>
      <c r="X939" s="71">
        <v>9.3399999999998808</v>
      </c>
      <c r="Y939" s="52">
        <f t="shared" si="96"/>
        <v>-1.8300000000000152</v>
      </c>
      <c r="Z939" s="71">
        <f t="shared" si="92"/>
        <v>0.65614526630290304</v>
      </c>
      <c r="AA939" s="45"/>
      <c r="AB939" s="74">
        <v>9.3399999999998808</v>
      </c>
      <c r="AC939" s="75">
        <v>0</v>
      </c>
      <c r="AD939" s="74">
        <f t="shared" si="93"/>
        <v>1</v>
      </c>
      <c r="AE939" s="45"/>
      <c r="AF939" s="76">
        <v>9.3399999999998808</v>
      </c>
      <c r="AG939" s="52">
        <f t="shared" si="97"/>
        <v>-18.500299956640138</v>
      </c>
      <c r="AH939" s="76">
        <f t="shared" si="94"/>
        <v>1.4124399874577474E-2</v>
      </c>
      <c r="AJ939" s="77">
        <v>9.3399999999998808</v>
      </c>
      <c r="AK939" s="52">
        <f t="shared" si="98"/>
        <v>-11.510599913279506</v>
      </c>
      <c r="AL939" s="77">
        <f t="shared" si="95"/>
        <v>7.0621999372894553E-2</v>
      </c>
    </row>
    <row r="940" spans="4:38" x14ac:dyDescent="0.25">
      <c r="D940" s="5">
        <v>9.2200000000000006</v>
      </c>
      <c r="E940" s="4"/>
      <c r="X940" s="71">
        <v>9.3499999999998806</v>
      </c>
      <c r="Y940" s="52">
        <f t="shared" si="96"/>
        <v>-1.8333333333333486</v>
      </c>
      <c r="Z940" s="71">
        <f t="shared" si="92"/>
        <v>0.65564184941797654</v>
      </c>
      <c r="AA940" s="45"/>
      <c r="AB940" s="74">
        <v>9.3499999999998806</v>
      </c>
      <c r="AC940" s="75">
        <v>0</v>
      </c>
      <c r="AD940" s="74">
        <f t="shared" si="93"/>
        <v>1</v>
      </c>
      <c r="AE940" s="45"/>
      <c r="AF940" s="76">
        <v>9.3499999999998806</v>
      </c>
      <c r="AG940" s="52">
        <f t="shared" si="97"/>
        <v>-18.510299956640139</v>
      </c>
      <c r="AH940" s="76">
        <f t="shared" si="94"/>
        <v>1.4091914656321199E-2</v>
      </c>
      <c r="AJ940" s="77">
        <v>9.3499999999998806</v>
      </c>
      <c r="AK940" s="52">
        <f t="shared" si="98"/>
        <v>-11.520599913279506</v>
      </c>
      <c r="AL940" s="77">
        <f t="shared" si="95"/>
        <v>7.045957328161323E-2</v>
      </c>
    </row>
    <row r="941" spans="4:38" x14ac:dyDescent="0.25">
      <c r="D941" s="2">
        <v>9.23</v>
      </c>
      <c r="E941" s="4"/>
      <c r="X941" s="71">
        <v>9.3599999999998804</v>
      </c>
      <c r="Y941" s="52">
        <f t="shared" si="96"/>
        <v>-1.836666666666682</v>
      </c>
      <c r="Z941" s="71">
        <f t="shared" si="92"/>
        <v>0.6551388187715449</v>
      </c>
      <c r="AA941" s="45"/>
      <c r="AB941" s="74">
        <v>9.3599999999998804</v>
      </c>
      <c r="AC941" s="75">
        <v>0</v>
      </c>
      <c r="AD941" s="74">
        <f t="shared" si="93"/>
        <v>1</v>
      </c>
      <c r="AE941" s="45"/>
      <c r="AF941" s="76">
        <v>9.3599999999998804</v>
      </c>
      <c r="AG941" s="52">
        <f t="shared" si="97"/>
        <v>-18.520299956640141</v>
      </c>
      <c r="AH941" s="76">
        <f t="shared" si="94"/>
        <v>1.4059504151993639E-2</v>
      </c>
      <c r="AJ941" s="77">
        <v>9.3599999999998804</v>
      </c>
      <c r="AK941" s="52">
        <f t="shared" si="98"/>
        <v>-11.530599913279506</v>
      </c>
      <c r="AL941" s="77">
        <f t="shared" si="95"/>
        <v>7.0297520759975377E-2</v>
      </c>
    </row>
    <row r="942" spans="4:38" x14ac:dyDescent="0.25">
      <c r="D942" s="5">
        <v>9.24</v>
      </c>
      <c r="E942" s="4"/>
      <c r="X942" s="71">
        <v>9.3699999999998802</v>
      </c>
      <c r="Y942" s="52">
        <f t="shared" si="96"/>
        <v>-1.8400000000000154</v>
      </c>
      <c r="Z942" s="71">
        <f t="shared" si="92"/>
        <v>0.65463617406727259</v>
      </c>
      <c r="AA942" s="45"/>
      <c r="AB942" s="74">
        <v>9.3699999999998802</v>
      </c>
      <c r="AC942" s="75">
        <v>0</v>
      </c>
      <c r="AD942" s="74">
        <f t="shared" si="93"/>
        <v>1</v>
      </c>
      <c r="AE942" s="45"/>
      <c r="AF942" s="76">
        <v>9.3699999999998802</v>
      </c>
      <c r="AG942" s="52">
        <f t="shared" si="97"/>
        <v>-18.530299956640143</v>
      </c>
      <c r="AH942" s="76">
        <f t="shared" si="94"/>
        <v>1.4027168189757496E-2</v>
      </c>
      <c r="AJ942" s="77">
        <v>9.3699999999998802</v>
      </c>
      <c r="AK942" s="52">
        <f t="shared" si="98"/>
        <v>-11.540599913279506</v>
      </c>
      <c r="AL942" s="77">
        <f t="shared" si="95"/>
        <v>7.0135840948794714E-2</v>
      </c>
    </row>
    <row r="943" spans="4:38" x14ac:dyDescent="0.25">
      <c r="D943" s="2">
        <v>9.25</v>
      </c>
      <c r="E943" s="4"/>
      <c r="X943" s="71">
        <v>9.37999999999988</v>
      </c>
      <c r="Y943" s="52">
        <f t="shared" si="96"/>
        <v>-1.8433333333333488</v>
      </c>
      <c r="Z943" s="71">
        <f t="shared" si="92"/>
        <v>0.65413391500905205</v>
      </c>
      <c r="AA943" s="45"/>
      <c r="AB943" s="74">
        <v>9.37999999999988</v>
      </c>
      <c r="AC943" s="75">
        <v>0</v>
      </c>
      <c r="AD943" s="74">
        <f t="shared" si="93"/>
        <v>1</v>
      </c>
      <c r="AE943" s="45"/>
      <c r="AF943" s="76">
        <v>9.37999999999988</v>
      </c>
      <c r="AG943" s="52">
        <f t="shared" si="97"/>
        <v>-18.540299956640144</v>
      </c>
      <c r="AH943" s="76">
        <f t="shared" si="94"/>
        <v>1.3994906598170733E-2</v>
      </c>
      <c r="AJ943" s="77">
        <v>9.37999999999988</v>
      </c>
      <c r="AK943" s="52">
        <f t="shared" si="98"/>
        <v>-11.550599913279505</v>
      </c>
      <c r="AL943" s="77">
        <f t="shared" si="95"/>
        <v>6.9974532990860983E-2</v>
      </c>
    </row>
    <row r="944" spans="4:38" x14ac:dyDescent="0.25">
      <c r="D944" s="5">
        <v>9.26</v>
      </c>
      <c r="E944" s="4"/>
      <c r="X944" s="71">
        <v>9.3899999999998798</v>
      </c>
      <c r="Y944" s="52">
        <f t="shared" si="96"/>
        <v>-1.8466666666666822</v>
      </c>
      <c r="Z944" s="71">
        <f t="shared" si="92"/>
        <v>0.65363204130100239</v>
      </c>
      <c r="AA944" s="45"/>
      <c r="AB944" s="74">
        <v>9.3899999999998798</v>
      </c>
      <c r="AC944" s="75">
        <v>0</v>
      </c>
      <c r="AD944" s="74">
        <f t="shared" si="93"/>
        <v>1</v>
      </c>
      <c r="AE944" s="45"/>
      <c r="AF944" s="76">
        <v>9.3899999999998798</v>
      </c>
      <c r="AG944" s="52">
        <f t="shared" si="97"/>
        <v>-18.550299956640146</v>
      </c>
      <c r="AH944" s="76">
        <f t="shared" si="94"/>
        <v>1.3962719206185616E-2</v>
      </c>
      <c r="AJ944" s="77">
        <v>9.3899999999998798</v>
      </c>
      <c r="AK944" s="52">
        <f t="shared" si="98"/>
        <v>-11.560599913279505</v>
      </c>
      <c r="AL944" s="77">
        <f t="shared" si="95"/>
        <v>6.9813596030935343E-2</v>
      </c>
    </row>
    <row r="945" spans="4:38" x14ac:dyDescent="0.25">
      <c r="D945" s="2">
        <v>9.27</v>
      </c>
      <c r="E945" s="4"/>
      <c r="X945" s="71">
        <v>9.3999999999998796</v>
      </c>
      <c r="Y945" s="52">
        <f t="shared" si="96"/>
        <v>-1.8500000000000156</v>
      </c>
      <c r="Z945" s="71">
        <f t="shared" si="92"/>
        <v>0.65313055264747</v>
      </c>
      <c r="AA945" s="45"/>
      <c r="AB945" s="74">
        <v>9.3999999999998796</v>
      </c>
      <c r="AC945" s="75">
        <v>0</v>
      </c>
      <c r="AD945" s="74">
        <f t="shared" si="93"/>
        <v>1</v>
      </c>
      <c r="AE945" s="45"/>
      <c r="AF945" s="76">
        <v>9.3999999999998796</v>
      </c>
      <c r="AG945" s="52">
        <f t="shared" si="97"/>
        <v>-18.560299956640147</v>
      </c>
      <c r="AH945" s="76">
        <f t="shared" si="94"/>
        <v>1.3930605843147771E-2</v>
      </c>
      <c r="AJ945" s="77">
        <v>9.3999999999998796</v>
      </c>
      <c r="AK945" s="52">
        <f t="shared" si="98"/>
        <v>-11.570599913279505</v>
      </c>
      <c r="AL945" s="77">
        <f t="shared" si="95"/>
        <v>6.9653029215746162E-2</v>
      </c>
    </row>
    <row r="946" spans="4:38" x14ac:dyDescent="0.25">
      <c r="D946" s="5">
        <v>9.2799999999999994</v>
      </c>
      <c r="E946" s="4"/>
      <c r="X946" s="71">
        <v>9.4099999999998793</v>
      </c>
      <c r="Y946" s="52">
        <f t="shared" si="96"/>
        <v>-1.853333333333349</v>
      </c>
      <c r="Z946" s="71">
        <f t="shared" si="92"/>
        <v>0.65262944875302786</v>
      </c>
      <c r="AA946" s="45"/>
      <c r="AB946" s="74">
        <v>9.4099999999998793</v>
      </c>
      <c r="AC946" s="75">
        <v>0</v>
      </c>
      <c r="AD946" s="74">
        <f t="shared" si="93"/>
        <v>1</v>
      </c>
      <c r="AE946" s="45"/>
      <c r="AF946" s="76">
        <v>9.4099999999998793</v>
      </c>
      <c r="AG946" s="52">
        <f t="shared" si="97"/>
        <v>-18.570299956640149</v>
      </c>
      <c r="AH946" s="76">
        <f t="shared" si="94"/>
        <v>1.3898566338795368E-2</v>
      </c>
      <c r="AJ946" s="77">
        <v>9.4099999999998793</v>
      </c>
      <c r="AK946" s="52">
        <f t="shared" si="98"/>
        <v>-11.580599913279505</v>
      </c>
      <c r="AL946" s="77">
        <f t="shared" si="95"/>
        <v>6.9492831693984097E-2</v>
      </c>
    </row>
    <row r="947" spans="4:38" x14ac:dyDescent="0.25">
      <c r="D947" s="2">
        <v>9.2899999999999991</v>
      </c>
      <c r="E947" s="4"/>
      <c r="X947" s="71">
        <v>9.4199999999998791</v>
      </c>
      <c r="Y947" s="52">
        <f t="shared" si="96"/>
        <v>-1.8566666666666825</v>
      </c>
      <c r="Z947" s="71">
        <f t="shared" si="92"/>
        <v>0.6521287293224759</v>
      </c>
      <c r="AA947" s="45"/>
      <c r="AB947" s="74">
        <v>9.4199999999998791</v>
      </c>
      <c r="AC947" s="75">
        <v>0</v>
      </c>
      <c r="AD947" s="74">
        <f t="shared" si="93"/>
        <v>1</v>
      </c>
      <c r="AE947" s="45"/>
      <c r="AF947" s="76">
        <v>9.4199999999998791</v>
      </c>
      <c r="AG947" s="52">
        <f t="shared" si="97"/>
        <v>-18.58029995664015</v>
      </c>
      <c r="AH947" s="76">
        <f t="shared" si="94"/>
        <v>1.3866600523258121E-2</v>
      </c>
      <c r="AJ947" s="77">
        <v>9.4199999999998791</v>
      </c>
      <c r="AK947" s="52">
        <f t="shared" si="98"/>
        <v>-11.590599913279505</v>
      </c>
      <c r="AL947" s="77">
        <f t="shared" si="95"/>
        <v>6.9333002616297906E-2</v>
      </c>
    </row>
    <row r="948" spans="4:38" x14ac:dyDescent="0.25">
      <c r="D948" s="5">
        <v>9.3000000000000007</v>
      </c>
      <c r="E948" s="4"/>
      <c r="X948" s="71">
        <v>9.4299999999998807</v>
      </c>
      <c r="Y948" s="52">
        <f t="shared" si="96"/>
        <v>-1.8600000000000159</v>
      </c>
      <c r="Z948" s="71">
        <f t="shared" si="92"/>
        <v>0.65162839406084028</v>
      </c>
      <c r="AA948" s="45"/>
      <c r="AB948" s="74">
        <v>9.4299999999998807</v>
      </c>
      <c r="AC948" s="75">
        <v>0</v>
      </c>
      <c r="AD948" s="74">
        <f t="shared" si="93"/>
        <v>1</v>
      </c>
      <c r="AE948" s="45"/>
      <c r="AF948" s="76">
        <v>9.4299999999998807</v>
      </c>
      <c r="AG948" s="52">
        <f t="shared" si="97"/>
        <v>-18.590299956640152</v>
      </c>
      <c r="AH948" s="76">
        <f t="shared" si="94"/>
        <v>1.3834708227056467E-2</v>
      </c>
      <c r="AJ948" s="77">
        <v>9.4299999999998807</v>
      </c>
      <c r="AK948" s="52">
        <f t="shared" si="98"/>
        <v>-11.600599913279504</v>
      </c>
      <c r="AL948" s="77">
        <f t="shared" si="95"/>
        <v>6.9173541135289687E-2</v>
      </c>
    </row>
    <row r="949" spans="4:38" x14ac:dyDescent="0.25">
      <c r="D949" s="2">
        <v>9.31</v>
      </c>
      <c r="E949" s="4"/>
      <c r="X949" s="71">
        <v>9.4399999999998805</v>
      </c>
      <c r="Y949" s="52">
        <f t="shared" si="96"/>
        <v>-1.8633333333333493</v>
      </c>
      <c r="Z949" s="71">
        <f t="shared" si="92"/>
        <v>0.65112844267337366</v>
      </c>
      <c r="AA949" s="45"/>
      <c r="AB949" s="74">
        <v>9.4399999999998805</v>
      </c>
      <c r="AC949" s="75">
        <v>0</v>
      </c>
      <c r="AD949" s="74">
        <f t="shared" si="93"/>
        <v>1</v>
      </c>
      <c r="AE949" s="45"/>
      <c r="AF949" s="76">
        <v>9.4399999999998805</v>
      </c>
      <c r="AG949" s="52">
        <f t="shared" si="97"/>
        <v>-18.600299956640153</v>
      </c>
      <c r="AH949" s="76">
        <f t="shared" si="94"/>
        <v>1.3802889281100633E-2</v>
      </c>
      <c r="AJ949" s="77">
        <v>9.4399999999998805</v>
      </c>
      <c r="AK949" s="52">
        <f t="shared" si="98"/>
        <v>-11.610599913279504</v>
      </c>
      <c r="AL949" s="77">
        <f t="shared" si="95"/>
        <v>6.9014446405510521E-2</v>
      </c>
    </row>
    <row r="950" spans="4:38" x14ac:dyDescent="0.25">
      <c r="D950" s="5">
        <v>9.32</v>
      </c>
      <c r="E950" s="4"/>
      <c r="X950" s="71">
        <v>9.4499999999998803</v>
      </c>
      <c r="Y950" s="52">
        <f t="shared" si="96"/>
        <v>-1.8666666666666827</v>
      </c>
      <c r="Z950" s="71">
        <f t="shared" si="92"/>
        <v>0.65062887486555476</v>
      </c>
      <c r="AA950" s="45"/>
      <c r="AB950" s="74">
        <v>9.4499999999998803</v>
      </c>
      <c r="AC950" s="75">
        <v>0</v>
      </c>
      <c r="AD950" s="74">
        <f t="shared" si="93"/>
        <v>1</v>
      </c>
      <c r="AE950" s="45"/>
      <c r="AF950" s="76">
        <v>9.4499999999998803</v>
      </c>
      <c r="AG950" s="52">
        <f t="shared" si="97"/>
        <v>-18.610299956640155</v>
      </c>
      <c r="AH950" s="76">
        <f t="shared" si="94"/>
        <v>1.3771143516689741E-2</v>
      </c>
      <c r="AJ950" s="77">
        <v>9.4499999999998803</v>
      </c>
      <c r="AK950" s="52">
        <f t="shared" si="98"/>
        <v>-11.620599913279504</v>
      </c>
      <c r="AL950" s="77">
        <f t="shared" si="95"/>
        <v>6.8855717583456044E-2</v>
      </c>
    </row>
    <row r="951" spans="4:38" x14ac:dyDescent="0.25">
      <c r="D951" s="2">
        <v>9.33</v>
      </c>
      <c r="E951" s="4"/>
      <c r="X951" s="71">
        <v>9.4599999999998801</v>
      </c>
      <c r="Y951" s="52">
        <f t="shared" si="96"/>
        <v>-1.8700000000000161</v>
      </c>
      <c r="Z951" s="71">
        <f t="shared" si="92"/>
        <v>0.65012969034308821</v>
      </c>
      <c r="AA951" s="45"/>
      <c r="AB951" s="74">
        <v>9.4599999999998801</v>
      </c>
      <c r="AC951" s="75">
        <v>0</v>
      </c>
      <c r="AD951" s="74">
        <f t="shared" si="93"/>
        <v>1</v>
      </c>
      <c r="AE951" s="45"/>
      <c r="AF951" s="76">
        <v>9.4599999999998801</v>
      </c>
      <c r="AG951" s="52">
        <f t="shared" si="97"/>
        <v>-18.620299956640157</v>
      </c>
      <c r="AH951" s="76">
        <f t="shared" si="94"/>
        <v>1.3739470765510886E-2</v>
      </c>
      <c r="AJ951" s="77">
        <v>9.4599999999998801</v>
      </c>
      <c r="AK951" s="52">
        <f t="shared" si="98"/>
        <v>-11.630599913279504</v>
      </c>
      <c r="AL951" s="77">
        <f t="shared" si="95"/>
        <v>6.8697353827561786E-2</v>
      </c>
    </row>
    <row r="952" spans="4:38" x14ac:dyDescent="0.25">
      <c r="D952" s="5">
        <v>9.34</v>
      </c>
      <c r="E952" s="4"/>
      <c r="X952" s="71">
        <v>9.4699999999998798</v>
      </c>
      <c r="Y952" s="52">
        <f t="shared" si="96"/>
        <v>-1.8733333333333495</v>
      </c>
      <c r="Z952" s="71">
        <f t="shared" si="92"/>
        <v>0.64963088881190456</v>
      </c>
      <c r="AA952" s="45"/>
      <c r="AB952" s="74">
        <v>9.4699999999998798</v>
      </c>
      <c r="AC952" s="75">
        <v>0</v>
      </c>
      <c r="AD952" s="74">
        <f t="shared" si="93"/>
        <v>1</v>
      </c>
      <c r="AE952" s="45"/>
      <c r="AF952" s="76">
        <v>9.4699999999998798</v>
      </c>
      <c r="AG952" s="52">
        <f t="shared" si="97"/>
        <v>-18.630299956640158</v>
      </c>
      <c r="AH952" s="76">
        <f t="shared" si="94"/>
        <v>1.3707870859638319E-2</v>
      </c>
      <c r="AJ952" s="77">
        <v>9.4699999999998798</v>
      </c>
      <c r="AK952" s="52">
        <f t="shared" si="98"/>
        <v>-11.640599913279503</v>
      </c>
      <c r="AL952" s="77">
        <f t="shared" si="95"/>
        <v>6.8539354298198935E-2</v>
      </c>
    </row>
    <row r="953" spans="4:38" x14ac:dyDescent="0.25">
      <c r="D953" s="2">
        <v>9.35</v>
      </c>
      <c r="E953" s="4"/>
      <c r="X953" s="71">
        <v>9.4799999999998796</v>
      </c>
      <c r="Y953" s="52">
        <f t="shared" si="96"/>
        <v>-1.8766666666666829</v>
      </c>
      <c r="Z953" s="71">
        <f t="shared" si="92"/>
        <v>0.6491324699781601</v>
      </c>
      <c r="AA953" s="45"/>
      <c r="AB953" s="74">
        <v>9.4799999999998796</v>
      </c>
      <c r="AC953" s="75">
        <v>0</v>
      </c>
      <c r="AD953" s="74">
        <f t="shared" si="93"/>
        <v>1</v>
      </c>
      <c r="AE953" s="45"/>
      <c r="AF953" s="76">
        <v>9.4799999999998796</v>
      </c>
      <c r="AG953" s="52">
        <f t="shared" si="97"/>
        <v>-18.64029995664016</v>
      </c>
      <c r="AH953" s="76">
        <f t="shared" si="94"/>
        <v>1.3676343631532459E-2</v>
      </c>
      <c r="AJ953" s="77">
        <v>9.4799999999998796</v>
      </c>
      <c r="AK953" s="52">
        <f t="shared" si="98"/>
        <v>-11.650599913279503</v>
      </c>
      <c r="AL953" s="77">
        <f t="shared" si="95"/>
        <v>6.8381718157669719E-2</v>
      </c>
    </row>
    <row r="954" spans="4:38" x14ac:dyDescent="0.25">
      <c r="D954" s="5">
        <v>9.36</v>
      </c>
      <c r="E954" s="4"/>
      <c r="X954" s="71">
        <v>9.4899999999998794</v>
      </c>
      <c r="Y954" s="52">
        <f t="shared" si="96"/>
        <v>-1.8800000000000163</v>
      </c>
      <c r="Z954" s="71">
        <f t="shared" si="92"/>
        <v>0.64863443354823591</v>
      </c>
      <c r="AA954" s="45"/>
      <c r="AB954" s="74">
        <v>9.4899999999998794</v>
      </c>
      <c r="AC954" s="75">
        <v>0</v>
      </c>
      <c r="AD954" s="74">
        <f t="shared" si="93"/>
        <v>1</v>
      </c>
      <c r="AE954" s="45"/>
      <c r="AF954" s="76">
        <v>9.4899999999998794</v>
      </c>
      <c r="AG954" s="52">
        <f t="shared" si="97"/>
        <v>-18.650299956640161</v>
      </c>
      <c r="AH954" s="76">
        <f t="shared" si="94"/>
        <v>1.3644888914039095E-2</v>
      </c>
      <c r="AJ954" s="77">
        <v>9.4899999999998794</v>
      </c>
      <c r="AK954" s="52">
        <f t="shared" si="98"/>
        <v>-11.660599913279503</v>
      </c>
      <c r="AL954" s="77">
        <f t="shared" si="95"/>
        <v>6.8224444570202908E-2</v>
      </c>
    </row>
    <row r="955" spans="4:38" x14ac:dyDescent="0.25">
      <c r="D955" s="2">
        <v>9.3699999999999992</v>
      </c>
      <c r="E955" s="4"/>
      <c r="X955" s="71">
        <v>9.4999999999998792</v>
      </c>
      <c r="Y955" s="52">
        <f t="shared" si="96"/>
        <v>-1.8833333333333497</v>
      </c>
      <c r="Z955" s="71">
        <f t="shared" si="92"/>
        <v>0.64813677922873925</v>
      </c>
      <c r="AA955" s="45"/>
      <c r="AB955" s="74">
        <v>9.4999999999998792</v>
      </c>
      <c r="AC955" s="75">
        <v>0</v>
      </c>
      <c r="AD955" s="74">
        <f t="shared" si="93"/>
        <v>1</v>
      </c>
      <c r="AE955" s="45"/>
      <c r="AF955" s="76">
        <v>9.4999999999998792</v>
      </c>
      <c r="AG955" s="52">
        <f t="shared" si="97"/>
        <v>-18.660299956640163</v>
      </c>
      <c r="AH955" s="76">
        <f t="shared" si="94"/>
        <v>1.3613506540388459E-2</v>
      </c>
      <c r="AJ955" s="77">
        <v>9.4999999999998792</v>
      </c>
      <c r="AK955" s="52">
        <f t="shared" si="98"/>
        <v>-11.670599913279503</v>
      </c>
      <c r="AL955" s="77">
        <f t="shared" si="95"/>
        <v>6.8067532701949707E-2</v>
      </c>
    </row>
    <row r="956" spans="4:38" x14ac:dyDescent="0.25">
      <c r="D956" s="5">
        <v>9.3800000000000008</v>
      </c>
      <c r="E956" s="4"/>
      <c r="X956" s="71">
        <v>9.5099999999998808</v>
      </c>
      <c r="Y956" s="52">
        <f t="shared" si="96"/>
        <v>-1.8866666666666831</v>
      </c>
      <c r="Z956" s="71">
        <f t="shared" si="92"/>
        <v>0.64763950672650183</v>
      </c>
      <c r="AA956" s="45"/>
      <c r="AB956" s="74">
        <v>9.5099999999998808</v>
      </c>
      <c r="AC956" s="75">
        <v>0</v>
      </c>
      <c r="AD956" s="74">
        <f t="shared" si="93"/>
        <v>1</v>
      </c>
      <c r="AE956" s="45"/>
      <c r="AF956" s="76">
        <v>9.5099999999998808</v>
      </c>
      <c r="AG956" s="52">
        <f t="shared" si="97"/>
        <v>-18.670299956640164</v>
      </c>
      <c r="AH956" s="76">
        <f t="shared" si="94"/>
        <v>1.3582196344194303E-2</v>
      </c>
      <c r="AJ956" s="77">
        <v>9.5099999999998808</v>
      </c>
      <c r="AK956" s="52">
        <f t="shared" si="98"/>
        <v>-11.680599913279503</v>
      </c>
      <c r="AL956" s="77">
        <f t="shared" si="95"/>
        <v>6.7910981720978938E-2</v>
      </c>
    </row>
    <row r="957" spans="4:38" x14ac:dyDescent="0.25">
      <c r="D957" s="2">
        <v>9.39</v>
      </c>
      <c r="E957" s="4"/>
      <c r="X957" s="71">
        <v>9.5199999999998806</v>
      </c>
      <c r="Y957" s="52">
        <f t="shared" si="96"/>
        <v>-1.8900000000000166</v>
      </c>
      <c r="Z957" s="71">
        <f t="shared" si="92"/>
        <v>0.64714261574858067</v>
      </c>
      <c r="AA957" s="45"/>
      <c r="AB957" s="74">
        <v>9.5199999999998806</v>
      </c>
      <c r="AC957" s="75">
        <v>0</v>
      </c>
      <c r="AD957" s="74">
        <f t="shared" si="93"/>
        <v>1</v>
      </c>
      <c r="AE957" s="45"/>
      <c r="AF957" s="76">
        <v>9.5199999999998806</v>
      </c>
      <c r="AG957" s="52">
        <f t="shared" si="97"/>
        <v>-18.680299956640166</v>
      </c>
      <c r="AH957" s="76">
        <f t="shared" si="94"/>
        <v>1.3550958159453107E-2</v>
      </c>
      <c r="AJ957" s="77">
        <v>9.5199999999998806</v>
      </c>
      <c r="AK957" s="52">
        <f t="shared" si="98"/>
        <v>-11.690599913279502</v>
      </c>
      <c r="AL957" s="77">
        <f t="shared" si="95"/>
        <v>6.7754790797272951E-2</v>
      </c>
    </row>
    <row r="958" spans="4:38" x14ac:dyDescent="0.25">
      <c r="D958" s="5">
        <v>9.4</v>
      </c>
      <c r="E958" s="4"/>
      <c r="X958" s="71">
        <v>9.5299999999998803</v>
      </c>
      <c r="Y958" s="52">
        <f t="shared" si="96"/>
        <v>-1.89333333333335</v>
      </c>
      <c r="Z958" s="71">
        <f t="shared" si="92"/>
        <v>0.64664610600225725</v>
      </c>
      <c r="AA958" s="45"/>
      <c r="AB958" s="74">
        <v>9.5299999999998803</v>
      </c>
      <c r="AC958" s="75">
        <v>0</v>
      </c>
      <c r="AD958" s="74">
        <f t="shared" si="93"/>
        <v>1</v>
      </c>
      <c r="AE958" s="45"/>
      <c r="AF958" s="76">
        <v>9.5299999999998803</v>
      </c>
      <c r="AG958" s="52">
        <f t="shared" si="97"/>
        <v>-18.690299956640168</v>
      </c>
      <c r="AH958" s="76">
        <f t="shared" si="94"/>
        <v>1.3519791820543105E-2</v>
      </c>
      <c r="AJ958" s="77">
        <v>9.5299999999998803</v>
      </c>
      <c r="AK958" s="52">
        <f t="shared" si="98"/>
        <v>-11.700599913279502</v>
      </c>
      <c r="AL958" s="77">
        <f t="shared" si="95"/>
        <v>6.7598959102722983E-2</v>
      </c>
    </row>
    <row r="959" spans="4:38" x14ac:dyDescent="0.25">
      <c r="D959" s="2">
        <v>9.41</v>
      </c>
      <c r="E959" s="4"/>
      <c r="X959" s="71">
        <v>9.5399999999998801</v>
      </c>
      <c r="Y959" s="52">
        <f t="shared" si="96"/>
        <v>-1.8966666666666834</v>
      </c>
      <c r="Z959" s="71">
        <f t="shared" si="92"/>
        <v>0.64614997719503786</v>
      </c>
      <c r="AA959" s="45"/>
      <c r="AB959" s="74">
        <v>9.5399999999998801</v>
      </c>
      <c r="AC959" s="75">
        <v>0</v>
      </c>
      <c r="AD959" s="74">
        <f t="shared" si="93"/>
        <v>1</v>
      </c>
      <c r="AE959" s="45"/>
      <c r="AF959" s="76">
        <v>9.5399999999998801</v>
      </c>
      <c r="AG959" s="52">
        <f t="shared" si="97"/>
        <v>-18.700299956640169</v>
      </c>
      <c r="AH959" s="76">
        <f t="shared" si="94"/>
        <v>1.3488697162223482E-2</v>
      </c>
      <c r="AJ959" s="77">
        <v>9.5399999999998801</v>
      </c>
      <c r="AK959" s="52">
        <f t="shared" si="98"/>
        <v>-11.710599913279502</v>
      </c>
      <c r="AL959" s="77">
        <f t="shared" si="95"/>
        <v>6.7443485811124873E-2</v>
      </c>
    </row>
    <row r="960" spans="4:38" x14ac:dyDescent="0.25">
      <c r="D960" s="5">
        <v>9.42</v>
      </c>
      <c r="E960" s="4"/>
      <c r="X960" s="71">
        <v>9.5499999999998799</v>
      </c>
      <c r="Y960" s="52">
        <f t="shared" si="96"/>
        <v>-1.9000000000000168</v>
      </c>
      <c r="Z960" s="71">
        <f t="shared" si="92"/>
        <v>0.64565422903465297</v>
      </c>
      <c r="AA960" s="45"/>
      <c r="AB960" s="74">
        <v>9.5499999999998799</v>
      </c>
      <c r="AC960" s="75">
        <v>0</v>
      </c>
      <c r="AD960" s="74">
        <f t="shared" si="93"/>
        <v>1</v>
      </c>
      <c r="AE960" s="45"/>
      <c r="AF960" s="76">
        <v>9.5499999999998799</v>
      </c>
      <c r="AG960" s="52">
        <f t="shared" si="97"/>
        <v>-18.710299956640171</v>
      </c>
      <c r="AH960" s="76">
        <f t="shared" si="94"/>
        <v>1.3457674019633464E-2</v>
      </c>
      <c r="AJ960" s="77">
        <v>9.5499999999998799</v>
      </c>
      <c r="AK960" s="52">
        <f t="shared" si="98"/>
        <v>-11.720599913279502</v>
      </c>
      <c r="AL960" s="77">
        <f t="shared" si="95"/>
        <v>6.7288370098174774E-2</v>
      </c>
    </row>
    <row r="961" spans="4:38" x14ac:dyDescent="0.25">
      <c r="D961" s="2">
        <v>9.43</v>
      </c>
      <c r="E961" s="4"/>
      <c r="X961" s="71">
        <v>9.5599999999998797</v>
      </c>
      <c r="Y961" s="52">
        <f t="shared" si="96"/>
        <v>-1.9033333333333502</v>
      </c>
      <c r="Z961" s="71">
        <f t="shared" si="92"/>
        <v>0.64515886122905752</v>
      </c>
      <c r="AA961" s="45"/>
      <c r="AB961" s="74">
        <v>9.5599999999998797</v>
      </c>
      <c r="AC961" s="75">
        <v>0</v>
      </c>
      <c r="AD961" s="74">
        <f t="shared" si="93"/>
        <v>1</v>
      </c>
      <c r="AE961" s="45"/>
      <c r="AF961" s="76">
        <v>9.5599999999998797</v>
      </c>
      <c r="AG961" s="52">
        <f t="shared" si="97"/>
        <v>-18.720299956640172</v>
      </c>
      <c r="AH961" s="76">
        <f t="shared" si="94"/>
        <v>1.3426722228291416E-2</v>
      </c>
      <c r="AJ961" s="77">
        <v>9.5599999999998797</v>
      </c>
      <c r="AK961" s="52">
        <f t="shared" si="98"/>
        <v>-11.730599913279502</v>
      </c>
      <c r="AL961" s="77">
        <f t="shared" si="95"/>
        <v>6.7133611141464544E-2</v>
      </c>
    </row>
    <row r="962" spans="4:38" x14ac:dyDescent="0.25">
      <c r="D962" s="5">
        <v>9.44</v>
      </c>
      <c r="E962" s="4"/>
      <c r="X962" s="71">
        <v>9.5699999999998795</v>
      </c>
      <c r="Y962" s="52">
        <f t="shared" si="96"/>
        <v>-1.9066666666666836</v>
      </c>
      <c r="Z962" s="71">
        <f t="shared" si="92"/>
        <v>0.64466387348643051</v>
      </c>
      <c r="AA962" s="45"/>
      <c r="AB962" s="74">
        <v>9.5699999999998795</v>
      </c>
      <c r="AC962" s="75">
        <v>0</v>
      </c>
      <c r="AD962" s="74">
        <f t="shared" si="93"/>
        <v>1</v>
      </c>
      <c r="AE962" s="45"/>
      <c r="AF962" s="76">
        <v>9.5699999999998795</v>
      </c>
      <c r="AG962" s="52">
        <f t="shared" si="97"/>
        <v>-18.730299956640174</v>
      </c>
      <c r="AH962" s="76">
        <f t="shared" si="94"/>
        <v>1.3395841624094042E-2</v>
      </c>
      <c r="AJ962" s="77">
        <v>9.5699999999998795</v>
      </c>
      <c r="AK962" s="52">
        <f t="shared" si="98"/>
        <v>-11.740599913279501</v>
      </c>
      <c r="AL962" s="77">
        <f t="shared" si="95"/>
        <v>6.6979208120477668E-2</v>
      </c>
    </row>
    <row r="963" spans="4:38" x14ac:dyDescent="0.25">
      <c r="D963" s="2">
        <v>9.4499999999999993</v>
      </c>
      <c r="E963" s="4"/>
      <c r="X963" s="71">
        <v>9.5799999999998793</v>
      </c>
      <c r="Y963" s="52">
        <f t="shared" si="96"/>
        <v>-1.910000000000017</v>
      </c>
      <c r="Z963" s="71">
        <f t="shared" si="92"/>
        <v>0.64416926551517473</v>
      </c>
      <c r="AA963" s="45"/>
      <c r="AB963" s="74">
        <v>9.5799999999998793</v>
      </c>
      <c r="AC963" s="75">
        <v>0</v>
      </c>
      <c r="AD963" s="74">
        <f t="shared" si="93"/>
        <v>1</v>
      </c>
      <c r="AE963" s="45"/>
      <c r="AF963" s="76">
        <v>9.5799999999998793</v>
      </c>
      <c r="AG963" s="52">
        <f t="shared" si="97"/>
        <v>-18.740299956640175</v>
      </c>
      <c r="AH963" s="76">
        <f t="shared" si="94"/>
        <v>1.3365032043315433E-2</v>
      </c>
      <c r="AJ963" s="77">
        <v>9.5799999999998793</v>
      </c>
      <c r="AK963" s="52">
        <f t="shared" si="98"/>
        <v>-11.750599913279501</v>
      </c>
      <c r="AL963" s="77">
        <f t="shared" si="95"/>
        <v>6.6825160216584661E-2</v>
      </c>
    </row>
    <row r="964" spans="4:38" x14ac:dyDescent="0.25">
      <c r="D964" s="5">
        <v>9.4600000000000009</v>
      </c>
      <c r="E964" s="4"/>
      <c r="X964" s="71">
        <v>9.5899999999998808</v>
      </c>
      <c r="Y964" s="52">
        <f t="shared" si="96"/>
        <v>-1.9133333333333504</v>
      </c>
      <c r="Z964" s="71">
        <f t="shared" si="92"/>
        <v>0.64367503702391649</v>
      </c>
      <c r="AA964" s="45"/>
      <c r="AB964" s="74">
        <v>9.5899999999998808</v>
      </c>
      <c r="AC964" s="75">
        <v>0</v>
      </c>
      <c r="AD964" s="74">
        <f t="shared" si="93"/>
        <v>1</v>
      </c>
      <c r="AE964" s="45"/>
      <c r="AF964" s="76">
        <v>9.5899999999998808</v>
      </c>
      <c r="AG964" s="52">
        <f t="shared" si="97"/>
        <v>-18.750299956640177</v>
      </c>
      <c r="AH964" s="76">
        <f t="shared" si="94"/>
        <v>1.3334293322606269E-2</v>
      </c>
      <c r="AJ964" s="77">
        <v>9.5899999999998808</v>
      </c>
      <c r="AK964" s="52">
        <f t="shared" si="98"/>
        <v>-11.760599913279501</v>
      </c>
      <c r="AL964" s="77">
        <f t="shared" si="95"/>
        <v>6.6671466613038841E-2</v>
      </c>
    </row>
    <row r="965" spans="4:38" x14ac:dyDescent="0.25">
      <c r="D965" s="2">
        <v>9.4700000000000006</v>
      </c>
      <c r="E965" s="4"/>
      <c r="X965" s="71">
        <v>9.5999999999998806</v>
      </c>
      <c r="Y965" s="52">
        <f t="shared" si="96"/>
        <v>-1.9166666666666838</v>
      </c>
      <c r="Z965" s="71">
        <f t="shared" si="92"/>
        <v>0.64318118772150612</v>
      </c>
      <c r="AA965" s="45"/>
      <c r="AB965" s="74">
        <v>9.5999999999998806</v>
      </c>
      <c r="AC965" s="75">
        <v>0</v>
      </c>
      <c r="AD965" s="74">
        <f t="shared" si="93"/>
        <v>1</v>
      </c>
      <c r="AE965" s="45"/>
      <c r="AF965" s="76">
        <v>9.5999999999998806</v>
      </c>
      <c r="AG965" s="52">
        <f t="shared" si="97"/>
        <v>-18.760299956640178</v>
      </c>
      <c r="AH965" s="76">
        <f t="shared" si="94"/>
        <v>1.3303625298992925E-2</v>
      </c>
      <c r="AJ965" s="77">
        <v>9.5999999999998806</v>
      </c>
      <c r="AK965" s="52">
        <f t="shared" si="98"/>
        <v>-11.770599913279501</v>
      </c>
      <c r="AL965" s="77">
        <f t="shared" si="95"/>
        <v>6.651812649497213E-2</v>
      </c>
    </row>
    <row r="966" spans="4:38" x14ac:dyDescent="0.25">
      <c r="D966" s="5">
        <v>9.48</v>
      </c>
      <c r="E966" s="4"/>
      <c r="X966" s="71">
        <v>9.6099999999998804</v>
      </c>
      <c r="Y966" s="52">
        <f t="shared" si="96"/>
        <v>-1.9200000000000172</v>
      </c>
      <c r="Z966" s="71">
        <f t="shared" ref="Z966:Z1029" si="99">POWER(10,Y966/10)</f>
        <v>0.64268771731701702</v>
      </c>
      <c r="AA966" s="45"/>
      <c r="AB966" s="74">
        <v>9.6099999999998804</v>
      </c>
      <c r="AC966" s="75">
        <v>0</v>
      </c>
      <c r="AD966" s="74">
        <f t="shared" ref="AD966:AD1029" si="100">POWER(10,AC966/10)</f>
        <v>1</v>
      </c>
      <c r="AE966" s="45"/>
      <c r="AF966" s="76">
        <v>9.6099999999998804</v>
      </c>
      <c r="AG966" s="52">
        <f t="shared" si="97"/>
        <v>-18.77029995664018</v>
      </c>
      <c r="AH966" s="76">
        <f t="shared" ref="AH966:AH1029" si="101">POWER(10,AG966/10)</f>
        <v>1.3273027809876567E-2</v>
      </c>
      <c r="AJ966" s="77">
        <v>9.6099999999998804</v>
      </c>
      <c r="AK966" s="52">
        <f t="shared" si="98"/>
        <v>-11.780599913279501</v>
      </c>
      <c r="AL966" s="77">
        <f t="shared" ref="AL966:AL1029" si="102">POWER(10,AK966/10)</f>
        <v>6.6365139049390356E-2</v>
      </c>
    </row>
    <row r="967" spans="4:38" x14ac:dyDescent="0.25">
      <c r="D967" s="2">
        <v>9.49</v>
      </c>
      <c r="E967" s="4"/>
      <c r="X967" s="71">
        <v>9.6199999999998802</v>
      </c>
      <c r="Y967" s="52">
        <f t="shared" si="96"/>
        <v>-1.9233333333333507</v>
      </c>
      <c r="Z967" s="71">
        <f t="shared" si="99"/>
        <v>0.64219462551974593</v>
      </c>
      <c r="AA967" s="45"/>
      <c r="AB967" s="74">
        <v>9.6199999999998802</v>
      </c>
      <c r="AC967" s="75">
        <v>0</v>
      </c>
      <c r="AD967" s="74">
        <f t="shared" si="100"/>
        <v>1</v>
      </c>
      <c r="AE967" s="45"/>
      <c r="AF967" s="76">
        <v>9.6199999999998802</v>
      </c>
      <c r="AG967" s="52">
        <f t="shared" si="97"/>
        <v>-18.780299956640182</v>
      </c>
      <c r="AH967" s="76">
        <f t="shared" si="101"/>
        <v>1.3242500693032377E-2</v>
      </c>
      <c r="AJ967" s="77">
        <v>9.6199999999998802</v>
      </c>
      <c r="AK967" s="52">
        <f t="shared" si="98"/>
        <v>-11.7905999132795</v>
      </c>
      <c r="AL967" s="77">
        <f t="shared" si="102"/>
        <v>6.6212503465169395E-2</v>
      </c>
    </row>
    <row r="968" spans="4:38" x14ac:dyDescent="0.25">
      <c r="D968" s="5">
        <v>9.5</v>
      </c>
      <c r="E968" s="4"/>
      <c r="X968" s="71">
        <v>9.62999999999988</v>
      </c>
      <c r="Y968" s="52">
        <f t="shared" ref="Y968:Y1031" si="103">Y967-$Z$1</f>
        <v>-1.9266666666666841</v>
      </c>
      <c r="Z968" s="71">
        <f t="shared" si="99"/>
        <v>0.64170191203921234</v>
      </c>
      <c r="AA968" s="45"/>
      <c r="AB968" s="74">
        <v>9.62999999999988</v>
      </c>
      <c r="AC968" s="75">
        <v>0</v>
      </c>
      <c r="AD968" s="74">
        <f t="shared" si="100"/>
        <v>1</v>
      </c>
      <c r="AE968" s="45"/>
      <c r="AF968" s="76">
        <v>9.62999999999988</v>
      </c>
      <c r="AG968" s="52">
        <f t="shared" ref="AG968:AG1031" si="104">AG967-$AH$1</f>
        <v>-18.790299956640183</v>
      </c>
      <c r="AH968" s="76">
        <f t="shared" si="101"/>
        <v>1.3212043786608599E-2</v>
      </c>
      <c r="AJ968" s="77">
        <v>9.62999999999988</v>
      </c>
      <c r="AK968" s="52">
        <f t="shared" ref="AK968:AK1031" si="105">AK967-$AL$1</f>
        <v>-11.8005999132795</v>
      </c>
      <c r="AL968" s="77">
        <f t="shared" si="102"/>
        <v>6.6060218933050543E-2</v>
      </c>
    </row>
    <row r="969" spans="4:38" x14ac:dyDescent="0.25">
      <c r="D969" s="2">
        <v>9.51</v>
      </c>
      <c r="E969" s="4"/>
      <c r="X969" s="71">
        <v>9.6399999999998798</v>
      </c>
      <c r="Y969" s="52">
        <f t="shared" si="103"/>
        <v>-1.9300000000000175</v>
      </c>
      <c r="Z969" s="71">
        <f t="shared" si="99"/>
        <v>0.64120957658515909</v>
      </c>
      <c r="AA969" s="45"/>
      <c r="AB969" s="74">
        <v>9.6399999999998798</v>
      </c>
      <c r="AC969" s="75">
        <v>0</v>
      </c>
      <c r="AD969" s="74">
        <f t="shared" si="100"/>
        <v>1</v>
      </c>
      <c r="AE969" s="45"/>
      <c r="AF969" s="76">
        <v>9.6399999999998798</v>
      </c>
      <c r="AG969" s="52">
        <f t="shared" si="104"/>
        <v>-18.800299956640185</v>
      </c>
      <c r="AH969" s="76">
        <f t="shared" si="101"/>
        <v>1.3181656929125759E-2</v>
      </c>
      <c r="AJ969" s="77">
        <v>9.6399999999998798</v>
      </c>
      <c r="AK969" s="52">
        <f t="shared" si="105"/>
        <v>-11.8105999132795</v>
      </c>
      <c r="AL969" s="77">
        <f t="shared" si="102"/>
        <v>6.5908284645636361E-2</v>
      </c>
    </row>
    <row r="970" spans="4:38" x14ac:dyDescent="0.25">
      <c r="D970" s="5">
        <v>9.52</v>
      </c>
      <c r="E970" s="4"/>
      <c r="X970" s="71">
        <v>9.6499999999998796</v>
      </c>
      <c r="Y970" s="52">
        <f t="shared" si="103"/>
        <v>-1.9333333333333509</v>
      </c>
      <c r="Z970" s="71">
        <f t="shared" si="99"/>
        <v>0.64071761886755108</v>
      </c>
      <c r="AA970" s="45"/>
      <c r="AB970" s="74">
        <v>9.6499999999998796</v>
      </c>
      <c r="AC970" s="75">
        <v>0</v>
      </c>
      <c r="AD970" s="74">
        <f t="shared" si="100"/>
        <v>1</v>
      </c>
      <c r="AE970" s="45"/>
      <c r="AF970" s="76">
        <v>9.6499999999998796</v>
      </c>
      <c r="AG970" s="52">
        <f t="shared" si="104"/>
        <v>-18.810299956640186</v>
      </c>
      <c r="AH970" s="76">
        <f t="shared" si="101"/>
        <v>1.3151339959475775E-2</v>
      </c>
      <c r="AJ970" s="77">
        <v>9.6499999999998796</v>
      </c>
      <c r="AK970" s="52">
        <f t="shared" si="105"/>
        <v>-11.8205999132795</v>
      </c>
      <c r="AL970" s="77">
        <f t="shared" si="102"/>
        <v>6.5756699797386409E-2</v>
      </c>
    </row>
    <row r="971" spans="4:38" x14ac:dyDescent="0.25">
      <c r="D971" s="2">
        <v>9.5299999999999994</v>
      </c>
      <c r="E971" s="4"/>
      <c r="X971" s="71">
        <v>9.6599999999998793</v>
      </c>
      <c r="Y971" s="52">
        <f t="shared" si="103"/>
        <v>-1.9366666666666843</v>
      </c>
      <c r="Z971" s="71">
        <f t="shared" si="99"/>
        <v>0.64022603859657667</v>
      </c>
      <c r="AA971" s="45"/>
      <c r="AB971" s="74">
        <v>9.6599999999998793</v>
      </c>
      <c r="AC971" s="75">
        <v>0</v>
      </c>
      <c r="AD971" s="74">
        <f t="shared" si="100"/>
        <v>1</v>
      </c>
      <c r="AE971" s="45"/>
      <c r="AF971" s="76">
        <v>9.6599999999998793</v>
      </c>
      <c r="AG971" s="52">
        <f t="shared" si="104"/>
        <v>-18.820299956640188</v>
      </c>
      <c r="AH971" s="76">
        <f t="shared" si="101"/>
        <v>1.3121092716921069E-2</v>
      </c>
      <c r="AJ971" s="77">
        <v>9.6599999999998793</v>
      </c>
      <c r="AK971" s="52">
        <f t="shared" si="105"/>
        <v>-11.830599913279499</v>
      </c>
      <c r="AL971" s="77">
        <f t="shared" si="102"/>
        <v>6.5605463584612889E-2</v>
      </c>
    </row>
    <row r="972" spans="4:38" x14ac:dyDescent="0.25">
      <c r="D972" s="5">
        <v>9.5399999999999991</v>
      </c>
      <c r="E972" s="4"/>
      <c r="X972" s="71">
        <v>9.6699999999998791</v>
      </c>
      <c r="Y972" s="52">
        <f t="shared" si="103"/>
        <v>-1.9400000000000177</v>
      </c>
      <c r="Z972" s="71">
        <f t="shared" si="99"/>
        <v>0.63973483548264554</v>
      </c>
      <c r="AA972" s="45"/>
      <c r="AB972" s="74">
        <v>9.6699999999998791</v>
      </c>
      <c r="AC972" s="75">
        <v>0</v>
      </c>
      <c r="AD972" s="74">
        <f t="shared" si="100"/>
        <v>1</v>
      </c>
      <c r="AE972" s="45"/>
      <c r="AF972" s="76">
        <v>9.6699999999998791</v>
      </c>
      <c r="AG972" s="52">
        <f t="shared" si="104"/>
        <v>-18.830299956640189</v>
      </c>
      <c r="AH972" s="76">
        <f t="shared" si="101"/>
        <v>1.3090915041093791E-2</v>
      </c>
      <c r="AJ972" s="77">
        <v>9.6699999999998791</v>
      </c>
      <c r="AK972" s="52">
        <f t="shared" si="105"/>
        <v>-11.840599913279499</v>
      </c>
      <c r="AL972" s="77">
        <f t="shared" si="102"/>
        <v>6.5454575205476498E-2</v>
      </c>
    </row>
    <row r="973" spans="4:38" x14ac:dyDescent="0.25">
      <c r="D973" s="2">
        <v>9.5500000000000007</v>
      </c>
      <c r="E973" s="4"/>
      <c r="X973" s="71">
        <v>9.6799999999998807</v>
      </c>
      <c r="Y973" s="52">
        <f t="shared" si="103"/>
        <v>-1.9433333333333511</v>
      </c>
      <c r="Z973" s="71">
        <f t="shared" si="99"/>
        <v>0.63924400923639013</v>
      </c>
      <c r="AA973" s="45"/>
      <c r="AB973" s="74">
        <v>9.6799999999998807</v>
      </c>
      <c r="AC973" s="75">
        <v>0</v>
      </c>
      <c r="AD973" s="74">
        <f t="shared" si="100"/>
        <v>1</v>
      </c>
      <c r="AE973" s="45"/>
      <c r="AF973" s="76">
        <v>9.6799999999998807</v>
      </c>
      <c r="AG973" s="52">
        <f t="shared" si="104"/>
        <v>-18.840299956640191</v>
      </c>
      <c r="AH973" s="76">
        <f t="shared" si="101"/>
        <v>1.3060806771994889E-2</v>
      </c>
      <c r="AJ973" s="77">
        <v>9.6799999999998807</v>
      </c>
      <c r="AK973" s="52">
        <f t="shared" si="105"/>
        <v>-11.850599913279499</v>
      </c>
      <c r="AL973" s="77">
        <f t="shared" si="102"/>
        <v>6.5304033859982027E-2</v>
      </c>
    </row>
    <row r="974" spans="4:38" x14ac:dyDescent="0.25">
      <c r="D974" s="5">
        <v>9.56</v>
      </c>
      <c r="E974" s="4"/>
      <c r="X974" s="71">
        <v>9.6899999999998805</v>
      </c>
      <c r="Y974" s="52">
        <f t="shared" si="103"/>
        <v>-1.9466666666666845</v>
      </c>
      <c r="Z974" s="71">
        <f t="shared" si="99"/>
        <v>0.63875355956866486</v>
      </c>
      <c r="AA974" s="45"/>
      <c r="AB974" s="74">
        <v>9.6899999999998805</v>
      </c>
      <c r="AC974" s="75">
        <v>0</v>
      </c>
      <c r="AD974" s="74">
        <f t="shared" si="100"/>
        <v>1</v>
      </c>
      <c r="AE974" s="45"/>
      <c r="AF974" s="76">
        <v>9.6899999999998805</v>
      </c>
      <c r="AG974" s="52">
        <f t="shared" si="104"/>
        <v>-18.850299956640193</v>
      </c>
      <c r="AH974" s="76">
        <f t="shared" si="101"/>
        <v>1.3030767749993328E-2</v>
      </c>
      <c r="AJ974" s="77">
        <v>9.6899999999998805</v>
      </c>
      <c r="AK974" s="52">
        <f t="shared" si="105"/>
        <v>-11.860599913279499</v>
      </c>
      <c r="AL974" s="77">
        <f t="shared" si="102"/>
        <v>6.5153838749974227E-2</v>
      </c>
    </row>
    <row r="975" spans="4:38" x14ac:dyDescent="0.25">
      <c r="D975" s="2">
        <v>9.57</v>
      </c>
      <c r="E975" s="4"/>
      <c r="X975" s="71">
        <v>9.6999999999998803</v>
      </c>
      <c r="Y975" s="52">
        <f t="shared" si="103"/>
        <v>-1.9500000000000179</v>
      </c>
      <c r="Z975" s="71">
        <f t="shared" si="99"/>
        <v>0.63826348619054607</v>
      </c>
      <c r="AA975" s="45"/>
      <c r="AB975" s="74">
        <v>9.6999999999998803</v>
      </c>
      <c r="AC975" s="75">
        <v>0</v>
      </c>
      <c r="AD975" s="74">
        <f t="shared" si="100"/>
        <v>1</v>
      </c>
      <c r="AE975" s="45"/>
      <c r="AF975" s="76">
        <v>9.6999999999998803</v>
      </c>
      <c r="AG975" s="52">
        <f t="shared" si="104"/>
        <v>-18.860299956640194</v>
      </c>
      <c r="AH975" s="76">
        <f t="shared" si="101"/>
        <v>1.3000797815825216E-2</v>
      </c>
      <c r="AJ975" s="77">
        <v>9.6999999999998803</v>
      </c>
      <c r="AK975" s="52">
        <f t="shared" si="105"/>
        <v>-11.870599913279499</v>
      </c>
      <c r="AL975" s="77">
        <f t="shared" si="102"/>
        <v>6.5003989079133656E-2</v>
      </c>
    </row>
    <row r="976" spans="4:38" x14ac:dyDescent="0.25">
      <c r="D976" s="5">
        <v>9.58</v>
      </c>
      <c r="E976" s="4"/>
      <c r="X976" s="71">
        <v>9.7099999999998801</v>
      </c>
      <c r="Y976" s="52">
        <f t="shared" si="103"/>
        <v>-1.9533333333333514</v>
      </c>
      <c r="Z976" s="71">
        <f t="shared" si="99"/>
        <v>0.63777378881333124</v>
      </c>
      <c r="AA976" s="45"/>
      <c r="AB976" s="74">
        <v>9.7099999999998801</v>
      </c>
      <c r="AC976" s="75">
        <v>0</v>
      </c>
      <c r="AD976" s="74">
        <f t="shared" si="100"/>
        <v>1</v>
      </c>
      <c r="AE976" s="45"/>
      <c r="AF976" s="76">
        <v>9.7099999999998801</v>
      </c>
      <c r="AG976" s="52">
        <f t="shared" si="104"/>
        <v>-18.870299956640196</v>
      </c>
      <c r="AH976" s="76">
        <f t="shared" si="101"/>
        <v>1.2970896810592922E-2</v>
      </c>
      <c r="AJ976" s="77">
        <v>9.7099999999998801</v>
      </c>
      <c r="AK976" s="52">
        <f t="shared" si="105"/>
        <v>-11.880599913279498</v>
      </c>
      <c r="AL976" s="77">
        <f t="shared" si="102"/>
        <v>6.4854484052972186E-2</v>
      </c>
    </row>
    <row r="977" spans="4:38" x14ac:dyDescent="0.25">
      <c r="D977" s="2">
        <v>9.59</v>
      </c>
      <c r="E977" s="4"/>
      <c r="X977" s="71">
        <v>9.7199999999998692</v>
      </c>
      <c r="Y977" s="52">
        <f t="shared" si="103"/>
        <v>-1.9566666666666848</v>
      </c>
      <c r="Z977" s="71">
        <f t="shared" si="99"/>
        <v>0.63728446714854003</v>
      </c>
      <c r="AA977" s="45"/>
      <c r="AB977" s="74">
        <v>9.7199999999998692</v>
      </c>
      <c r="AC977" s="75">
        <v>0</v>
      </c>
      <c r="AD977" s="74">
        <f t="shared" si="100"/>
        <v>1</v>
      </c>
      <c r="AE977" s="45"/>
      <c r="AF977" s="76">
        <v>9.7199999999998692</v>
      </c>
      <c r="AG977" s="52">
        <f t="shared" si="104"/>
        <v>-18.880299956640197</v>
      </c>
      <c r="AH977" s="76">
        <f t="shared" si="101"/>
        <v>1.2941064575764313E-2</v>
      </c>
      <c r="AJ977" s="77">
        <v>9.7199999999998692</v>
      </c>
      <c r="AK977" s="52">
        <f t="shared" si="105"/>
        <v>-11.890599913279498</v>
      </c>
      <c r="AL977" s="77">
        <f t="shared" si="102"/>
        <v>6.4705322878829158E-2</v>
      </c>
    </row>
    <row r="978" spans="4:38" x14ac:dyDescent="0.25">
      <c r="D978" s="5">
        <v>9.6</v>
      </c>
      <c r="E978" s="4"/>
      <c r="X978" s="71">
        <v>9.7299999999998708</v>
      </c>
      <c r="Y978" s="52">
        <f t="shared" si="103"/>
        <v>-1.9600000000000182</v>
      </c>
      <c r="Z978" s="71">
        <f t="shared" si="99"/>
        <v>0.63679552090791314</v>
      </c>
      <c r="AA978" s="45"/>
      <c r="AB978" s="74">
        <v>9.7299999999998708</v>
      </c>
      <c r="AC978" s="75">
        <v>0</v>
      </c>
      <c r="AD978" s="74">
        <f t="shared" si="100"/>
        <v>1</v>
      </c>
      <c r="AE978" s="45"/>
      <c r="AF978" s="76">
        <v>9.7299999999998708</v>
      </c>
      <c r="AG978" s="52">
        <f t="shared" si="104"/>
        <v>-18.890299956640199</v>
      </c>
      <c r="AH978" s="76">
        <f t="shared" si="101"/>
        <v>1.2911300953171816E-2</v>
      </c>
      <c r="AJ978" s="77">
        <v>9.7299999999998708</v>
      </c>
      <c r="AK978" s="52">
        <f t="shared" si="105"/>
        <v>-11.900599913279498</v>
      </c>
      <c r="AL978" s="77">
        <f t="shared" si="102"/>
        <v>6.4556504765866787E-2</v>
      </c>
    </row>
    <row r="979" spans="4:38" x14ac:dyDescent="0.25">
      <c r="D979" s="2">
        <v>9.61</v>
      </c>
      <c r="E979" s="4"/>
      <c r="X979" s="71">
        <v>9.7399999999998705</v>
      </c>
      <c r="Y979" s="52">
        <f t="shared" si="103"/>
        <v>-1.9633333333333516</v>
      </c>
      <c r="Z979" s="71">
        <f t="shared" si="99"/>
        <v>0.63630694980341218</v>
      </c>
      <c r="AA979" s="45"/>
      <c r="AB979" s="74">
        <v>9.7399999999998705</v>
      </c>
      <c r="AC979" s="75">
        <v>0</v>
      </c>
      <c r="AD979" s="74">
        <f t="shared" si="100"/>
        <v>1</v>
      </c>
      <c r="AE979" s="45"/>
      <c r="AF979" s="76">
        <v>9.7399999999998705</v>
      </c>
      <c r="AG979" s="52">
        <f t="shared" si="104"/>
        <v>-18.9002999566402</v>
      </c>
      <c r="AH979" s="76">
        <f t="shared" si="101"/>
        <v>1.288160578501172E-2</v>
      </c>
      <c r="AJ979" s="77">
        <v>9.7399999999998705</v>
      </c>
      <c r="AK979" s="52">
        <f t="shared" si="105"/>
        <v>-11.910599913279498</v>
      </c>
      <c r="AL979" s="77">
        <f t="shared" si="102"/>
        <v>6.4408028925066238E-2</v>
      </c>
    </row>
    <row r="980" spans="4:38" x14ac:dyDescent="0.25">
      <c r="D980" s="5">
        <v>9.6199999999999992</v>
      </c>
      <c r="E980" s="4"/>
      <c r="X980" s="71">
        <v>9.7499999999998703</v>
      </c>
      <c r="Y980" s="52">
        <f t="shared" si="103"/>
        <v>-1.966666666666685</v>
      </c>
      <c r="Z980" s="71">
        <f t="shared" si="99"/>
        <v>0.63581875354722028</v>
      </c>
      <c r="AA980" s="45"/>
      <c r="AB980" s="74">
        <v>9.7499999999998703</v>
      </c>
      <c r="AC980" s="75">
        <v>0</v>
      </c>
      <c r="AD980" s="74">
        <f t="shared" si="100"/>
        <v>1</v>
      </c>
      <c r="AE980" s="45"/>
      <c r="AF980" s="76">
        <v>9.7499999999998703</v>
      </c>
      <c r="AG980" s="52">
        <f t="shared" si="104"/>
        <v>-18.910299956640202</v>
      </c>
      <c r="AH980" s="76">
        <f t="shared" si="101"/>
        <v>1.2851978913843154E-2</v>
      </c>
      <c r="AJ980" s="77">
        <v>9.7499999999998703</v>
      </c>
      <c r="AK980" s="52">
        <f t="shared" si="105"/>
        <v>-11.920599913279498</v>
      </c>
      <c r="AL980" s="77">
        <f t="shared" si="102"/>
        <v>6.4259894569223458E-2</v>
      </c>
    </row>
    <row r="981" spans="4:38" x14ac:dyDescent="0.25">
      <c r="D981" s="2">
        <v>9.6300000000000008</v>
      </c>
      <c r="E981" s="4"/>
      <c r="X981" s="71">
        <v>9.7599999999998701</v>
      </c>
      <c r="Y981" s="52">
        <f t="shared" si="103"/>
        <v>-1.9700000000000184</v>
      </c>
      <c r="Z981" s="71">
        <f t="shared" si="99"/>
        <v>0.63533093185174094</v>
      </c>
      <c r="AA981" s="45"/>
      <c r="AB981" s="74">
        <v>9.7599999999998701</v>
      </c>
      <c r="AC981" s="75">
        <v>0</v>
      </c>
      <c r="AD981" s="74">
        <f t="shared" si="100"/>
        <v>1</v>
      </c>
      <c r="AE981" s="45"/>
      <c r="AF981" s="76">
        <v>9.7599999999998701</v>
      </c>
      <c r="AG981" s="52">
        <f t="shared" si="104"/>
        <v>-18.920299956640203</v>
      </c>
      <c r="AH981" s="76">
        <f t="shared" si="101"/>
        <v>1.2822420182587427E-2</v>
      </c>
      <c r="AJ981" s="77">
        <v>9.7599999999998701</v>
      </c>
      <c r="AK981" s="52">
        <f t="shared" si="105"/>
        <v>-11.930599913279497</v>
      </c>
      <c r="AL981" s="77">
        <f t="shared" si="102"/>
        <v>6.4112100912944781E-2</v>
      </c>
    </row>
    <row r="982" spans="4:38" x14ac:dyDescent="0.25">
      <c r="D982" s="5">
        <v>9.64</v>
      </c>
      <c r="E982" s="4"/>
      <c r="X982" s="71">
        <v>9.7699999999998699</v>
      </c>
      <c r="Y982" s="52">
        <f t="shared" si="103"/>
        <v>-1.9733333333333518</v>
      </c>
      <c r="Z982" s="71">
        <f t="shared" si="99"/>
        <v>0.63484348442959859</v>
      </c>
      <c r="AA982" s="45"/>
      <c r="AB982" s="74">
        <v>9.7699999999998699</v>
      </c>
      <c r="AC982" s="75">
        <v>0</v>
      </c>
      <c r="AD982" s="74">
        <f t="shared" si="100"/>
        <v>1</v>
      </c>
      <c r="AE982" s="45"/>
      <c r="AF982" s="76">
        <v>9.7699999999998699</v>
      </c>
      <c r="AG982" s="52">
        <f t="shared" si="104"/>
        <v>-18.930299956640205</v>
      </c>
      <c r="AH982" s="76">
        <f t="shared" si="101"/>
        <v>1.2792929434527062E-2</v>
      </c>
      <c r="AJ982" s="77">
        <v>9.7699999999998699</v>
      </c>
      <c r="AK982" s="52">
        <f t="shared" si="105"/>
        <v>-11.940599913279497</v>
      </c>
      <c r="AL982" s="77">
        <f t="shared" si="102"/>
        <v>6.3964647172642997E-2</v>
      </c>
    </row>
    <row r="983" spans="4:38" x14ac:dyDescent="0.25">
      <c r="D983" s="2">
        <v>9.65</v>
      </c>
      <c r="E983" s="4"/>
      <c r="X983" s="71">
        <v>9.7799999999998697</v>
      </c>
      <c r="Y983" s="52">
        <f t="shared" si="103"/>
        <v>-1.9766666666666852</v>
      </c>
      <c r="Z983" s="71">
        <f t="shared" si="99"/>
        <v>0.63435641099363793</v>
      </c>
      <c r="AA983" s="45"/>
      <c r="AB983" s="74">
        <v>9.7799999999998697</v>
      </c>
      <c r="AC983" s="75">
        <v>0</v>
      </c>
      <c r="AD983" s="74">
        <f t="shared" si="100"/>
        <v>1</v>
      </c>
      <c r="AE983" s="45"/>
      <c r="AF983" s="76">
        <v>9.7799999999998697</v>
      </c>
      <c r="AG983" s="52">
        <f t="shared" si="104"/>
        <v>-18.940299956640207</v>
      </c>
      <c r="AH983" s="76">
        <f t="shared" si="101"/>
        <v>1.2763506513305063E-2</v>
      </c>
      <c r="AJ983" s="77">
        <v>9.7799999999998697</v>
      </c>
      <c r="AK983" s="52">
        <f t="shared" si="105"/>
        <v>-11.950599913279497</v>
      </c>
      <c r="AL983" s="77">
        <f t="shared" si="102"/>
        <v>6.3817532566533025E-2</v>
      </c>
    </row>
    <row r="984" spans="4:38" x14ac:dyDescent="0.25">
      <c r="D984" s="5">
        <v>9.66</v>
      </c>
      <c r="E984" s="4"/>
      <c r="X984" s="71">
        <v>9.7899999999998695</v>
      </c>
      <c r="Y984" s="52">
        <f t="shared" si="103"/>
        <v>-1.9800000000000186</v>
      </c>
      <c r="Z984" s="71">
        <f t="shared" si="99"/>
        <v>0.63386971125692426</v>
      </c>
      <c r="AA984" s="45"/>
      <c r="AB984" s="74">
        <v>9.7899999999998695</v>
      </c>
      <c r="AC984" s="75">
        <v>0</v>
      </c>
      <c r="AD984" s="74">
        <f t="shared" si="100"/>
        <v>1</v>
      </c>
      <c r="AE984" s="45"/>
      <c r="AF984" s="76">
        <v>9.7899999999998695</v>
      </c>
      <c r="AG984" s="52">
        <f t="shared" si="104"/>
        <v>-18.950299956640208</v>
      </c>
      <c r="AH984" s="76">
        <f t="shared" si="101"/>
        <v>1.2734151262924039E-2</v>
      </c>
      <c r="AJ984" s="77">
        <v>9.7899999999998695</v>
      </c>
      <c r="AK984" s="52">
        <f t="shared" si="105"/>
        <v>-11.960599913279497</v>
      </c>
      <c r="AL984" s="77">
        <f t="shared" si="102"/>
        <v>6.367075631462786E-2</v>
      </c>
    </row>
    <row r="985" spans="4:38" x14ac:dyDescent="0.25">
      <c r="D985" s="2">
        <v>9.67</v>
      </c>
      <c r="E985" s="4"/>
      <c r="X985" s="71">
        <v>9.7999999999998693</v>
      </c>
      <c r="Y985" s="52">
        <f t="shared" si="103"/>
        <v>-1.983333333333352</v>
      </c>
      <c r="Z985" s="71">
        <f t="shared" si="99"/>
        <v>0.6333833849327426</v>
      </c>
      <c r="AA985" s="45"/>
      <c r="AB985" s="74">
        <v>9.7999999999998693</v>
      </c>
      <c r="AC985" s="75">
        <v>0</v>
      </c>
      <c r="AD985" s="74">
        <f t="shared" si="100"/>
        <v>1</v>
      </c>
      <c r="AE985" s="45"/>
      <c r="AF985" s="76">
        <v>9.7999999999998693</v>
      </c>
      <c r="AG985" s="52">
        <f t="shared" si="104"/>
        <v>-18.96029995664021</v>
      </c>
      <c r="AH985" s="76">
        <f t="shared" si="101"/>
        <v>1.2704863527745353E-2</v>
      </c>
      <c r="AJ985" s="77">
        <v>9.7999999999998693</v>
      </c>
      <c r="AK985" s="52">
        <f t="shared" si="105"/>
        <v>-11.970599913279496</v>
      </c>
      <c r="AL985" s="77">
        <f t="shared" si="102"/>
        <v>6.3524317638734479E-2</v>
      </c>
    </row>
    <row r="986" spans="4:38" x14ac:dyDescent="0.25">
      <c r="D986" s="5">
        <v>9.68</v>
      </c>
      <c r="E986" s="4"/>
      <c r="X986" s="71">
        <v>9.8099999999998708</v>
      </c>
      <c r="Y986" s="52">
        <f t="shared" si="103"/>
        <v>-1.9866666666666855</v>
      </c>
      <c r="Z986" s="71">
        <f t="shared" si="99"/>
        <v>0.63289743173459845</v>
      </c>
      <c r="AA986" s="45"/>
      <c r="AB986" s="74">
        <v>9.8099999999998708</v>
      </c>
      <c r="AC986" s="75">
        <v>0</v>
      </c>
      <c r="AD986" s="74">
        <f t="shared" si="100"/>
        <v>1</v>
      </c>
      <c r="AE986" s="45"/>
      <c r="AF986" s="76">
        <v>9.8099999999998708</v>
      </c>
      <c r="AG986" s="52">
        <f t="shared" si="104"/>
        <v>-18.970299956640211</v>
      </c>
      <c r="AH986" s="76">
        <f t="shared" si="101"/>
        <v>1.2675643152488369E-2</v>
      </c>
      <c r="AJ986" s="77">
        <v>9.8099999999998708</v>
      </c>
      <c r="AK986" s="52">
        <f t="shared" si="105"/>
        <v>-11.980599913279496</v>
      </c>
      <c r="AL986" s="77">
        <f t="shared" si="102"/>
        <v>6.3378215762449522E-2</v>
      </c>
    </row>
    <row r="987" spans="4:38" x14ac:dyDescent="0.25">
      <c r="D987" s="2">
        <v>9.69</v>
      </c>
      <c r="E987" s="4"/>
      <c r="X987" s="71">
        <v>9.8199999999998706</v>
      </c>
      <c r="Y987" s="52">
        <f t="shared" si="103"/>
        <v>-1.9900000000000189</v>
      </c>
      <c r="Z987" s="71">
        <f t="shared" si="99"/>
        <v>0.63241185137621658</v>
      </c>
      <c r="AA987" s="45"/>
      <c r="AB987" s="74">
        <v>9.8199999999998706</v>
      </c>
      <c r="AC987" s="75">
        <v>0</v>
      </c>
      <c r="AD987" s="74">
        <f t="shared" si="100"/>
        <v>1</v>
      </c>
      <c r="AE987" s="45"/>
      <c r="AF987" s="76">
        <v>9.8199999999998706</v>
      </c>
      <c r="AG987" s="52">
        <f t="shared" si="104"/>
        <v>-18.980299956640213</v>
      </c>
      <c r="AH987" s="76">
        <f t="shared" si="101"/>
        <v>1.2646489982229548E-2</v>
      </c>
      <c r="AJ987" s="77">
        <v>9.8199999999998706</v>
      </c>
      <c r="AK987" s="52">
        <f t="shared" si="105"/>
        <v>-11.990599913279496</v>
      </c>
      <c r="AL987" s="77">
        <f t="shared" si="102"/>
        <v>6.3232449911155439E-2</v>
      </c>
    </row>
    <row r="988" spans="4:38" x14ac:dyDescent="0.25">
      <c r="D988" s="5">
        <v>9.6999999999999993</v>
      </c>
      <c r="E988" s="4"/>
      <c r="X988" s="71">
        <v>9.8299999999998704</v>
      </c>
      <c r="Y988" s="52">
        <f t="shared" si="103"/>
        <v>-1.9933333333333523</v>
      </c>
      <c r="Z988" s="71">
        <f t="shared" si="99"/>
        <v>0.63192664357154216</v>
      </c>
      <c r="AA988" s="45"/>
      <c r="AB988" s="74">
        <v>9.8299999999998704</v>
      </c>
      <c r="AC988" s="75">
        <v>0</v>
      </c>
      <c r="AD988" s="74">
        <f t="shared" si="100"/>
        <v>1</v>
      </c>
      <c r="AE988" s="45"/>
      <c r="AF988" s="76">
        <v>9.8299999999998704</v>
      </c>
      <c r="AG988" s="52">
        <f t="shared" si="104"/>
        <v>-18.990299956640214</v>
      </c>
      <c r="AH988" s="76">
        <f t="shared" si="101"/>
        <v>1.2617403862401693E-2</v>
      </c>
      <c r="AJ988" s="77">
        <v>9.8299999999998704</v>
      </c>
      <c r="AK988" s="52">
        <f t="shared" si="105"/>
        <v>-12.000599913279496</v>
      </c>
      <c r="AL988" s="77">
        <f t="shared" si="102"/>
        <v>6.3087019312016226E-2</v>
      </c>
    </row>
    <row r="989" spans="4:38" x14ac:dyDescent="0.25">
      <c r="D989" s="2">
        <v>9.7100000000000009</v>
      </c>
      <c r="E989" s="4"/>
      <c r="X989" s="71">
        <v>9.8399999999998702</v>
      </c>
      <c r="Y989" s="52">
        <f t="shared" si="103"/>
        <v>-1.9966666666666857</v>
      </c>
      <c r="Z989" s="71">
        <f t="shared" si="99"/>
        <v>0.63144180803473882</v>
      </c>
      <c r="AA989" s="45"/>
      <c r="AB989" s="74">
        <v>9.8399999999998702</v>
      </c>
      <c r="AC989" s="75">
        <v>0</v>
      </c>
      <c r="AD989" s="74">
        <f t="shared" si="100"/>
        <v>1</v>
      </c>
      <c r="AE989" s="45"/>
      <c r="AF989" s="76">
        <v>9.8399999999998702</v>
      </c>
      <c r="AG989" s="52">
        <f t="shared" si="104"/>
        <v>-19.000299956640216</v>
      </c>
      <c r="AH989" s="76">
        <f t="shared" si="101"/>
        <v>1.2588384638793103E-2</v>
      </c>
      <c r="AJ989" s="77">
        <v>9.8399999999998702</v>
      </c>
      <c r="AK989" s="52">
        <f t="shared" si="105"/>
        <v>-12.010599913279496</v>
      </c>
      <c r="AL989" s="77">
        <f t="shared" si="102"/>
        <v>6.2941923193973237E-2</v>
      </c>
    </row>
    <row r="990" spans="4:38" x14ac:dyDescent="0.25">
      <c r="D990" s="5">
        <v>9.7200000000000006</v>
      </c>
      <c r="E990" s="4"/>
      <c r="X990" s="71">
        <v>9.84999999999987</v>
      </c>
      <c r="Y990" s="52">
        <f t="shared" si="103"/>
        <v>-2.0000000000000191</v>
      </c>
      <c r="Z990" s="71">
        <f t="shared" si="99"/>
        <v>0.63095734448019047</v>
      </c>
      <c r="AA990" s="45"/>
      <c r="AB990" s="74">
        <v>9.84999999999987</v>
      </c>
      <c r="AC990" s="75">
        <v>0</v>
      </c>
      <c r="AD990" s="74">
        <f t="shared" si="100"/>
        <v>1</v>
      </c>
      <c r="AE990" s="45"/>
      <c r="AF990" s="76">
        <v>9.84999999999987</v>
      </c>
      <c r="AG990" s="52">
        <f t="shared" si="104"/>
        <v>-19.010299956640218</v>
      </c>
      <c r="AH990" s="76">
        <f t="shared" si="101"/>
        <v>1.2559432157546719E-2</v>
      </c>
      <c r="AJ990" s="77">
        <v>9.84999999999987</v>
      </c>
      <c r="AK990" s="52">
        <f t="shared" si="105"/>
        <v>-12.020599913279495</v>
      </c>
      <c r="AL990" s="77">
        <f t="shared" si="102"/>
        <v>6.2797160787741363E-2</v>
      </c>
    </row>
    <row r="991" spans="4:38" x14ac:dyDescent="0.25">
      <c r="D991" s="2">
        <v>9.73</v>
      </c>
      <c r="E991" s="4"/>
      <c r="X991" s="71">
        <v>9.8599999999998698</v>
      </c>
      <c r="Y991" s="52">
        <f t="shared" si="103"/>
        <v>-2.0033333333333525</v>
      </c>
      <c r="Z991" s="71">
        <f t="shared" si="99"/>
        <v>0.63047325262249942</v>
      </c>
      <c r="AA991" s="45"/>
      <c r="AB991" s="74">
        <v>9.8599999999998698</v>
      </c>
      <c r="AC991" s="75">
        <v>0</v>
      </c>
      <c r="AD991" s="74">
        <f t="shared" si="100"/>
        <v>1</v>
      </c>
      <c r="AE991" s="45"/>
      <c r="AF991" s="76">
        <v>9.8599999999998698</v>
      </c>
      <c r="AG991" s="52">
        <f t="shared" si="104"/>
        <v>-19.020299956640219</v>
      </c>
      <c r="AH991" s="76">
        <f t="shared" si="101"/>
        <v>1.2530546265159393E-2</v>
      </c>
      <c r="AJ991" s="77">
        <v>9.8599999999998698</v>
      </c>
      <c r="AK991" s="52">
        <f t="shared" si="105"/>
        <v>-12.030599913279495</v>
      </c>
      <c r="AL991" s="77">
        <f t="shared" si="102"/>
        <v>6.2652731325804678E-2</v>
      </c>
    </row>
    <row r="992" spans="4:38" x14ac:dyDescent="0.25">
      <c r="D992" s="5">
        <v>9.74</v>
      </c>
      <c r="E992" s="4"/>
      <c r="X992" s="71">
        <v>9.8699999999998695</v>
      </c>
      <c r="Y992" s="52">
        <f t="shared" si="103"/>
        <v>-2.0066666666666859</v>
      </c>
      <c r="Z992" s="71">
        <f t="shared" si="99"/>
        <v>0.62998953217648734</v>
      </c>
      <c r="AA992" s="45"/>
      <c r="AB992" s="74">
        <v>9.8699999999998695</v>
      </c>
      <c r="AC992" s="75">
        <v>0</v>
      </c>
      <c r="AD992" s="74">
        <f t="shared" si="100"/>
        <v>1</v>
      </c>
      <c r="AE992" s="45"/>
      <c r="AF992" s="76">
        <v>9.8699999999998695</v>
      </c>
      <c r="AG992" s="52">
        <f t="shared" si="104"/>
        <v>-19.030299956640221</v>
      </c>
      <c r="AH992" s="76">
        <f t="shared" si="101"/>
        <v>1.2501726808480974E-2</v>
      </c>
      <c r="AJ992" s="77">
        <v>9.8699999999998695</v>
      </c>
      <c r="AK992" s="52">
        <f t="shared" si="105"/>
        <v>-12.040599913279495</v>
      </c>
      <c r="AL992" s="77">
        <f t="shared" si="102"/>
        <v>6.2508634042412622E-2</v>
      </c>
    </row>
    <row r="993" spans="4:38" x14ac:dyDescent="0.25">
      <c r="D993" s="2">
        <v>9.75</v>
      </c>
      <c r="E993" s="4"/>
      <c r="X993" s="71">
        <v>9.8799999999998693</v>
      </c>
      <c r="Y993" s="52">
        <f t="shared" si="103"/>
        <v>-2.0100000000000193</v>
      </c>
      <c r="Z993" s="71">
        <f t="shared" si="99"/>
        <v>0.62950618285719473</v>
      </c>
      <c r="AA993" s="45"/>
      <c r="AB993" s="74">
        <v>9.8799999999998693</v>
      </c>
      <c r="AC993" s="75">
        <v>0</v>
      </c>
      <c r="AD993" s="74">
        <f t="shared" si="100"/>
        <v>1</v>
      </c>
      <c r="AE993" s="45"/>
      <c r="AF993" s="76">
        <v>9.8799999999998693</v>
      </c>
      <c r="AG993" s="52">
        <f t="shared" si="104"/>
        <v>-19.040299956640222</v>
      </c>
      <c r="AH993" s="76">
        <f t="shared" si="101"/>
        <v>1.2472973634713586E-2</v>
      </c>
      <c r="AJ993" s="77">
        <v>9.8799999999998693</v>
      </c>
      <c r="AK993" s="52">
        <f t="shared" si="105"/>
        <v>-12.050599913279495</v>
      </c>
      <c r="AL993" s="77">
        <f t="shared" si="102"/>
        <v>6.236486817357572E-2</v>
      </c>
    </row>
    <row r="994" spans="4:38" x14ac:dyDescent="0.25">
      <c r="D994" s="5">
        <v>9.76</v>
      </c>
      <c r="E994" s="4"/>
      <c r="X994" s="71">
        <v>9.8899999999998691</v>
      </c>
      <c r="Y994" s="52">
        <f t="shared" si="103"/>
        <v>-2.0133333333333527</v>
      </c>
      <c r="Z994" s="71">
        <f t="shared" si="99"/>
        <v>0.62902320437988046</v>
      </c>
      <c r="AA994" s="45"/>
      <c r="AB994" s="74">
        <v>9.8899999999998691</v>
      </c>
      <c r="AC994" s="75">
        <v>0</v>
      </c>
      <c r="AD994" s="74">
        <f t="shared" si="100"/>
        <v>1</v>
      </c>
      <c r="AE994" s="45"/>
      <c r="AF994" s="76">
        <v>9.8899999999998691</v>
      </c>
      <c r="AG994" s="52">
        <f t="shared" si="104"/>
        <v>-19.050299956640224</v>
      </c>
      <c r="AH994" s="76">
        <f t="shared" si="101"/>
        <v>1.244428659141077E-2</v>
      </c>
      <c r="AJ994" s="77">
        <v>9.8899999999998691</v>
      </c>
      <c r="AK994" s="52">
        <f t="shared" si="105"/>
        <v>-12.060599913279495</v>
      </c>
      <c r="AL994" s="77">
        <f t="shared" si="102"/>
        <v>6.2221432957061604E-2</v>
      </c>
    </row>
    <row r="995" spans="4:38" x14ac:dyDescent="0.25">
      <c r="D995" s="2">
        <v>9.77</v>
      </c>
      <c r="E995" s="4"/>
      <c r="X995" s="71">
        <v>9.8999999999998707</v>
      </c>
      <c r="Y995" s="52">
        <f t="shared" si="103"/>
        <v>-2.0166666666666861</v>
      </c>
      <c r="Z995" s="71">
        <f t="shared" si="99"/>
        <v>0.62854059646002192</v>
      </c>
      <c r="AA995" s="45"/>
      <c r="AB995" s="74">
        <v>9.8999999999998707</v>
      </c>
      <c r="AC995" s="75">
        <v>0</v>
      </c>
      <c r="AD995" s="74">
        <f t="shared" si="100"/>
        <v>1</v>
      </c>
      <c r="AE995" s="45"/>
      <c r="AF995" s="76">
        <v>9.8999999999998707</v>
      </c>
      <c r="AG995" s="52">
        <f t="shared" si="104"/>
        <v>-19.060299956640225</v>
      </c>
      <c r="AH995" s="76">
        <f t="shared" si="101"/>
        <v>1.2415665526476664E-2</v>
      </c>
      <c r="AJ995" s="77">
        <v>9.8999999999998707</v>
      </c>
      <c r="AK995" s="52">
        <f t="shared" si="105"/>
        <v>-12.070599913279494</v>
      </c>
      <c r="AL995" s="77">
        <f t="shared" si="102"/>
        <v>6.2078327632391093E-2</v>
      </c>
    </row>
    <row r="996" spans="4:38" x14ac:dyDescent="0.25">
      <c r="D996" s="5">
        <v>9.7799999999999994</v>
      </c>
      <c r="E996" s="4"/>
      <c r="X996" s="71">
        <v>9.9099999999998705</v>
      </c>
      <c r="Y996" s="52">
        <f t="shared" si="103"/>
        <v>-2.0200000000000196</v>
      </c>
      <c r="Z996" s="71">
        <f t="shared" si="99"/>
        <v>0.62805835881331507</v>
      </c>
      <c r="AA996" s="45"/>
      <c r="AB996" s="74">
        <v>9.9099999999998705</v>
      </c>
      <c r="AC996" s="75">
        <v>0</v>
      </c>
      <c r="AD996" s="74">
        <f t="shared" si="100"/>
        <v>1</v>
      </c>
      <c r="AE996" s="45"/>
      <c r="AF996" s="76">
        <v>9.9099999999998705</v>
      </c>
      <c r="AG996" s="52">
        <f t="shared" si="104"/>
        <v>-19.070299956640227</v>
      </c>
      <c r="AH996" s="76">
        <f t="shared" si="101"/>
        <v>1.2387110288165243E-2</v>
      </c>
      <c r="AJ996" s="77">
        <v>9.9099999999998705</v>
      </c>
      <c r="AK996" s="52">
        <f t="shared" si="105"/>
        <v>-12.080599913279494</v>
      </c>
      <c r="AL996" s="77">
        <f t="shared" si="102"/>
        <v>6.1935551440833951E-2</v>
      </c>
    </row>
    <row r="997" spans="4:38" x14ac:dyDescent="0.25">
      <c r="D997" s="2">
        <v>9.7899999999999991</v>
      </c>
      <c r="E997" s="4"/>
      <c r="X997" s="71">
        <v>9.9199999999998703</v>
      </c>
      <c r="Y997" s="52">
        <f t="shared" si="103"/>
        <v>-2.023333333333353</v>
      </c>
      <c r="Z997" s="71">
        <f t="shared" si="99"/>
        <v>0.62757649115567371</v>
      </c>
      <c r="AA997" s="45"/>
      <c r="AB997" s="74">
        <v>9.9199999999998703</v>
      </c>
      <c r="AC997" s="75">
        <v>0</v>
      </c>
      <c r="AD997" s="74">
        <f t="shared" si="100"/>
        <v>1</v>
      </c>
      <c r="AE997" s="45"/>
      <c r="AF997" s="76">
        <v>9.9199999999998703</v>
      </c>
      <c r="AG997" s="52">
        <f t="shared" si="104"/>
        <v>-19.080299956640228</v>
      </c>
      <c r="AH997" s="76">
        <f t="shared" si="101"/>
        <v>1.2358620725079462E-2</v>
      </c>
      <c r="AJ997" s="77">
        <v>9.9199999999998703</v>
      </c>
      <c r="AK997" s="52">
        <f t="shared" si="105"/>
        <v>-12.090599913279494</v>
      </c>
      <c r="AL997" s="77">
        <f t="shared" si="102"/>
        <v>6.1793103625405077E-2</v>
      </c>
    </row>
    <row r="998" spans="4:38" x14ac:dyDescent="0.25">
      <c r="D998" s="5">
        <v>9.8000000000000007</v>
      </c>
      <c r="E998" s="4"/>
      <c r="X998" s="71">
        <v>9.92999999999987</v>
      </c>
      <c r="Y998" s="52">
        <f t="shared" si="103"/>
        <v>-2.0266666666666864</v>
      </c>
      <c r="Z998" s="71">
        <f t="shared" si="99"/>
        <v>0.62709499320322959</v>
      </c>
      <c r="AA998" s="45"/>
      <c r="AB998" s="74">
        <v>9.92999999999987</v>
      </c>
      <c r="AC998" s="75">
        <v>0</v>
      </c>
      <c r="AD998" s="74">
        <f t="shared" si="100"/>
        <v>1</v>
      </c>
      <c r="AE998" s="45"/>
      <c r="AF998" s="76">
        <v>9.92999999999987</v>
      </c>
      <c r="AG998" s="52">
        <f t="shared" si="104"/>
        <v>-19.09029995664023</v>
      </c>
      <c r="AH998" s="76">
        <f t="shared" si="101"/>
        <v>1.2330196686170499E-2</v>
      </c>
      <c r="AJ998" s="77">
        <v>9.92999999999987</v>
      </c>
      <c r="AK998" s="52">
        <f t="shared" si="105"/>
        <v>-12.100599913279494</v>
      </c>
      <c r="AL998" s="77">
        <f t="shared" si="102"/>
        <v>6.1650983430860333E-2</v>
      </c>
    </row>
    <row r="999" spans="4:38" x14ac:dyDescent="0.25">
      <c r="D999" s="2">
        <v>9.81</v>
      </c>
      <c r="E999" s="4"/>
      <c r="X999" s="71">
        <v>9.9399999999998698</v>
      </c>
      <c r="Y999" s="52">
        <f t="shared" si="103"/>
        <v>-2.0300000000000198</v>
      </c>
      <c r="Z999" s="71">
        <f t="shared" si="99"/>
        <v>0.62661386467233249</v>
      </c>
      <c r="AA999" s="45"/>
      <c r="AB999" s="74">
        <v>9.9399999999998698</v>
      </c>
      <c r="AC999" s="75">
        <v>0</v>
      </c>
      <c r="AD999" s="74">
        <f t="shared" si="100"/>
        <v>1</v>
      </c>
      <c r="AE999" s="45"/>
      <c r="AF999" s="76">
        <v>9.9399999999998698</v>
      </c>
      <c r="AG999" s="52">
        <f t="shared" si="104"/>
        <v>-19.100299956640232</v>
      </c>
      <c r="AH999" s="76">
        <f t="shared" si="101"/>
        <v>1.2301838020736944E-2</v>
      </c>
      <c r="AJ999" s="77">
        <v>9.9399999999998698</v>
      </c>
      <c r="AK999" s="52">
        <f t="shared" si="105"/>
        <v>-12.110599913279493</v>
      </c>
      <c r="AL999" s="77">
        <f t="shared" si="102"/>
        <v>6.1509190103692497E-2</v>
      </c>
    </row>
    <row r="1000" spans="4:38" x14ac:dyDescent="0.25">
      <c r="D1000" s="5">
        <v>9.82</v>
      </c>
      <c r="E1000" s="4"/>
      <c r="X1000" s="71">
        <v>9.9499999999998696</v>
      </c>
      <c r="Y1000" s="52">
        <f t="shared" si="103"/>
        <v>-2.0333333333333532</v>
      </c>
      <c r="Z1000" s="71">
        <f t="shared" si="99"/>
        <v>0.62613310527954968</v>
      </c>
      <c r="AA1000" s="45"/>
      <c r="AB1000" s="74">
        <v>9.9499999999998696</v>
      </c>
      <c r="AC1000" s="75">
        <v>0</v>
      </c>
      <c r="AD1000" s="74">
        <f t="shared" si="100"/>
        <v>1</v>
      </c>
      <c r="AE1000" s="45"/>
      <c r="AF1000" s="76">
        <v>9.9499999999998696</v>
      </c>
      <c r="AG1000" s="52">
        <f t="shared" si="104"/>
        <v>-19.110299956640233</v>
      </c>
      <c r="AH1000" s="76">
        <f t="shared" si="101"/>
        <v>1.2273544578423955E-2</v>
      </c>
      <c r="AJ1000" s="77">
        <v>9.9499999999998696</v>
      </c>
      <c r="AK1000" s="52">
        <f t="shared" si="105"/>
        <v>-12.120599913279493</v>
      </c>
      <c r="AL1000" s="77">
        <f t="shared" si="102"/>
        <v>6.1367722892127607E-2</v>
      </c>
    </row>
    <row r="1001" spans="4:38" x14ac:dyDescent="0.25">
      <c r="D1001" s="2">
        <v>9.83</v>
      </c>
      <c r="E1001" s="4"/>
      <c r="X1001" s="71">
        <v>9.9599999999998694</v>
      </c>
      <c r="Y1001" s="52">
        <f t="shared" si="103"/>
        <v>-2.0366666666666866</v>
      </c>
      <c r="Z1001" s="71">
        <f t="shared" si="99"/>
        <v>0.62565271474166584</v>
      </c>
      <c r="AA1001" s="45"/>
      <c r="AB1001" s="74">
        <v>9.9599999999998694</v>
      </c>
      <c r="AC1001" s="75">
        <v>0</v>
      </c>
      <c r="AD1001" s="74">
        <f t="shared" si="100"/>
        <v>1</v>
      </c>
      <c r="AE1001" s="45"/>
      <c r="AF1001" s="76">
        <v>9.9599999999998694</v>
      </c>
      <c r="AG1001" s="52">
        <f t="shared" si="104"/>
        <v>-19.120299956640235</v>
      </c>
      <c r="AH1001" s="76">
        <f t="shared" si="101"/>
        <v>1.2245316209222536E-2</v>
      </c>
      <c r="AJ1001" s="77">
        <v>9.9599999999998694</v>
      </c>
      <c r="AK1001" s="52">
        <f t="shared" si="105"/>
        <v>-12.130599913279493</v>
      </c>
      <c r="AL1001" s="77">
        <f t="shared" si="102"/>
        <v>6.1226581046120471E-2</v>
      </c>
    </row>
    <row r="1002" spans="4:38" x14ac:dyDescent="0.25">
      <c r="D1002" s="5">
        <v>9.84</v>
      </c>
      <c r="E1002" s="4"/>
      <c r="X1002" s="71">
        <v>9.9699999999998692</v>
      </c>
      <c r="Y1002" s="52">
        <f t="shared" si="103"/>
        <v>-2.04000000000002</v>
      </c>
      <c r="Z1002" s="71">
        <f t="shared" si="99"/>
        <v>0.62517269277568288</v>
      </c>
      <c r="AA1002" s="45"/>
      <c r="AB1002" s="74">
        <v>9.9699999999998692</v>
      </c>
      <c r="AC1002" s="75">
        <v>0</v>
      </c>
      <c r="AD1002" s="74">
        <f t="shared" si="100"/>
        <v>1</v>
      </c>
      <c r="AE1002" s="45"/>
      <c r="AF1002" s="76">
        <v>9.9699999999998692</v>
      </c>
      <c r="AG1002" s="52">
        <f t="shared" si="104"/>
        <v>-19.130299956640236</v>
      </c>
      <c r="AH1002" s="76">
        <f t="shared" si="101"/>
        <v>1.221715276346866E-2</v>
      </c>
      <c r="AJ1002" s="77">
        <v>9.9699999999998692</v>
      </c>
      <c r="AK1002" s="52">
        <f t="shared" si="105"/>
        <v>-12.140599913279493</v>
      </c>
      <c r="AL1002" s="77">
        <f t="shared" si="102"/>
        <v>6.1085763817351132E-2</v>
      </c>
    </row>
    <row r="1003" spans="4:38" x14ac:dyDescent="0.25">
      <c r="D1003" s="2">
        <v>9.85</v>
      </c>
      <c r="E1003" s="4"/>
      <c r="X1003" s="71">
        <v>9.9799999999998708</v>
      </c>
      <c r="Y1003" s="52">
        <f t="shared" si="103"/>
        <v>-2.0433333333333534</v>
      </c>
      <c r="Z1003" s="71">
        <f t="shared" si="99"/>
        <v>0.62469303909882012</v>
      </c>
      <c r="AA1003" s="45"/>
      <c r="AB1003" s="74">
        <v>9.9799999999998708</v>
      </c>
      <c r="AC1003" s="75">
        <v>0</v>
      </c>
      <c r="AD1003" s="74">
        <f t="shared" si="100"/>
        <v>1</v>
      </c>
      <c r="AE1003" s="45"/>
      <c r="AF1003" s="76">
        <v>9.9799999999998708</v>
      </c>
      <c r="AG1003" s="52">
        <f t="shared" si="104"/>
        <v>-19.140299956640238</v>
      </c>
      <c r="AH1003" s="76">
        <f t="shared" si="101"/>
        <v>1.2189054091842557E-2</v>
      </c>
      <c r="AJ1003" s="77">
        <v>9.9799999999998708</v>
      </c>
      <c r="AK1003" s="52">
        <f t="shared" si="105"/>
        <v>-12.150599913279493</v>
      </c>
      <c r="AL1003" s="77">
        <f t="shared" si="102"/>
        <v>6.0945270459220657E-2</v>
      </c>
    </row>
    <row r="1004" spans="4:38" x14ac:dyDescent="0.25">
      <c r="D1004" s="5">
        <v>9.86</v>
      </c>
      <c r="E1004" s="4"/>
      <c r="X1004" s="71">
        <v>9.9899999999998705</v>
      </c>
      <c r="Y1004" s="52">
        <f t="shared" si="103"/>
        <v>-2.0466666666666868</v>
      </c>
      <c r="Z1004" s="71">
        <f t="shared" si="99"/>
        <v>0.6242137534285136</v>
      </c>
      <c r="AA1004" s="45"/>
      <c r="AB1004" s="74">
        <v>9.9899999999998705</v>
      </c>
      <c r="AC1004" s="75">
        <v>0</v>
      </c>
      <c r="AD1004" s="74">
        <f t="shared" si="100"/>
        <v>1</v>
      </c>
      <c r="AE1004" s="45"/>
      <c r="AF1004" s="76">
        <v>9.9899999999998705</v>
      </c>
      <c r="AG1004" s="52">
        <f t="shared" si="104"/>
        <v>-19.150299956640239</v>
      </c>
      <c r="AH1004" s="76">
        <f t="shared" si="101"/>
        <v>1.2161020045367879E-2</v>
      </c>
      <c r="AJ1004" s="77">
        <v>9.9899999999998705</v>
      </c>
      <c r="AK1004" s="52">
        <f t="shared" si="105"/>
        <v>-12.160599913279492</v>
      </c>
      <c r="AL1004" s="77">
        <f t="shared" si="102"/>
        <v>6.0805100226847195E-2</v>
      </c>
    </row>
    <row r="1005" spans="4:38" x14ac:dyDescent="0.25">
      <c r="D1005" s="2">
        <v>9.8699999999999992</v>
      </c>
      <c r="E1005" s="4"/>
      <c r="X1005" s="71">
        <v>9.9999999999998703</v>
      </c>
      <c r="Y1005" s="52">
        <f t="shared" si="103"/>
        <v>-2.0500000000000203</v>
      </c>
      <c r="Z1005" s="71">
        <f t="shared" si="99"/>
        <v>0.62373483548241637</v>
      </c>
      <c r="AA1005" s="45"/>
      <c r="AB1005" s="74">
        <v>9.9999999999998703</v>
      </c>
      <c r="AC1005" s="75">
        <v>0</v>
      </c>
      <c r="AD1005" s="74">
        <f t="shared" si="100"/>
        <v>1</v>
      </c>
      <c r="AE1005" s="45"/>
      <c r="AF1005" s="76">
        <v>9.9999999999998703</v>
      </c>
      <c r="AG1005" s="52">
        <f t="shared" si="104"/>
        <v>-19.160299956640241</v>
      </c>
      <c r="AH1005" s="76">
        <f t="shared" si="101"/>
        <v>1.2133050475410875E-2</v>
      </c>
      <c r="AJ1005" s="77">
        <v>9.9999999999998703</v>
      </c>
      <c r="AK1005" s="52">
        <f t="shared" si="105"/>
        <v>-12.170599913279492</v>
      </c>
      <c r="AL1005" s="77">
        <f t="shared" si="102"/>
        <v>6.0665252377062211E-2</v>
      </c>
    </row>
    <row r="1006" spans="4:38" x14ac:dyDescent="0.25">
      <c r="D1006" s="5">
        <v>9.8800000000000008</v>
      </c>
      <c r="E1006" s="4"/>
      <c r="X1006" s="71">
        <v>10.0099999999999</v>
      </c>
      <c r="Y1006" s="52">
        <f t="shared" si="103"/>
        <v>-2.0533333333333537</v>
      </c>
      <c r="Z1006" s="71">
        <f t="shared" si="99"/>
        <v>0.62325628497839769</v>
      </c>
      <c r="AA1006" s="45"/>
      <c r="AB1006" s="74">
        <v>10.0099999999999</v>
      </c>
      <c r="AC1006" s="75">
        <v>0</v>
      </c>
      <c r="AD1006" s="74">
        <f t="shared" si="100"/>
        <v>1</v>
      </c>
      <c r="AE1006" s="45"/>
      <c r="AF1006" s="76">
        <v>10.0099999999999</v>
      </c>
      <c r="AG1006" s="52">
        <f t="shared" si="104"/>
        <v>-19.170299956640243</v>
      </c>
      <c r="AH1006" s="76">
        <f t="shared" si="101"/>
        <v>1.2105145233679691E-2</v>
      </c>
      <c r="AJ1006" s="77">
        <v>10.0099999999999</v>
      </c>
      <c r="AK1006" s="52">
        <f t="shared" si="105"/>
        <v>-12.180599913279492</v>
      </c>
      <c r="AL1006" s="77">
        <f t="shared" si="102"/>
        <v>6.0525726168406263E-2</v>
      </c>
    </row>
    <row r="1007" spans="4:38" x14ac:dyDescent="0.25">
      <c r="D1007" s="2">
        <v>9.89</v>
      </c>
      <c r="E1007" s="4"/>
      <c r="X1007" s="71">
        <v>10.0199999999999</v>
      </c>
      <c r="Y1007" s="52">
        <f t="shared" si="103"/>
        <v>-2.0566666666666871</v>
      </c>
      <c r="Z1007" s="71">
        <f t="shared" si="99"/>
        <v>0.62277810163454361</v>
      </c>
      <c r="AA1007" s="45"/>
      <c r="AB1007" s="74">
        <v>10.0199999999999</v>
      </c>
      <c r="AC1007" s="75">
        <v>0</v>
      </c>
      <c r="AD1007" s="74">
        <f t="shared" si="100"/>
        <v>1</v>
      </c>
      <c r="AE1007" s="45"/>
      <c r="AF1007" s="76">
        <v>10.0199999999999</v>
      </c>
      <c r="AG1007" s="52">
        <f t="shared" si="104"/>
        <v>-19.180299956640244</v>
      </c>
      <c r="AH1007" s="76">
        <f t="shared" si="101"/>
        <v>1.2077304172223496E-2</v>
      </c>
      <c r="AJ1007" s="77">
        <v>10.0199999999999</v>
      </c>
      <c r="AK1007" s="52">
        <f t="shared" si="105"/>
        <v>-12.190599913279492</v>
      </c>
      <c r="AL1007" s="77">
        <f t="shared" si="102"/>
        <v>6.0386520861125323E-2</v>
      </c>
    </row>
    <row r="1008" spans="4:38" x14ac:dyDescent="0.25">
      <c r="D1008" s="5">
        <v>9.9</v>
      </c>
      <c r="E1008" s="4"/>
      <c r="X1008" s="71">
        <v>10.0299999999999</v>
      </c>
      <c r="Y1008" s="52">
        <f t="shared" si="103"/>
        <v>-2.0600000000000205</v>
      </c>
      <c r="Z1008" s="71">
        <f t="shared" si="99"/>
        <v>0.62230028516915648</v>
      </c>
      <c r="AA1008" s="45"/>
      <c r="AB1008" s="74">
        <v>10.0299999999999</v>
      </c>
      <c r="AC1008" s="75">
        <v>0</v>
      </c>
      <c r="AD1008" s="74">
        <f t="shared" si="100"/>
        <v>1</v>
      </c>
      <c r="AE1008" s="45"/>
      <c r="AF1008" s="76">
        <v>10.0299999999999</v>
      </c>
      <c r="AG1008" s="52">
        <f t="shared" si="104"/>
        <v>-19.190299956640246</v>
      </c>
      <c r="AH1008" s="76">
        <f t="shared" si="101"/>
        <v>1.2049527143431764E-2</v>
      </c>
      <c r="AJ1008" s="77">
        <v>10.0299999999999</v>
      </c>
      <c r="AK1008" s="52">
        <f t="shared" si="105"/>
        <v>-12.200599913279492</v>
      </c>
      <c r="AL1008" s="77">
        <f t="shared" si="102"/>
        <v>6.0247635717166702E-2</v>
      </c>
    </row>
    <row r="1009" spans="4:38" x14ac:dyDescent="0.25">
      <c r="D1009" s="2">
        <v>9.91</v>
      </c>
      <c r="E1009" s="4"/>
      <c r="X1009" s="71">
        <v>10.0399999999999</v>
      </c>
      <c r="Y1009" s="52">
        <f t="shared" si="103"/>
        <v>-2.0633333333333539</v>
      </c>
      <c r="Z1009" s="71">
        <f t="shared" si="99"/>
        <v>0.62182283530075477</v>
      </c>
      <c r="AA1009" s="45"/>
      <c r="AB1009" s="74">
        <v>10.0399999999999</v>
      </c>
      <c r="AC1009" s="75">
        <v>0</v>
      </c>
      <c r="AD1009" s="74">
        <f t="shared" si="100"/>
        <v>1</v>
      </c>
      <c r="AE1009" s="45"/>
      <c r="AF1009" s="76">
        <v>10.0399999999999</v>
      </c>
      <c r="AG1009" s="52">
        <f t="shared" si="104"/>
        <v>-19.200299956640247</v>
      </c>
      <c r="AH1009" s="76">
        <f t="shared" si="101"/>
        <v>1.2021814000033451E-2</v>
      </c>
      <c r="AJ1009" s="77">
        <v>10.0399999999999</v>
      </c>
      <c r="AK1009" s="52">
        <f t="shared" si="105"/>
        <v>-12.210599913279491</v>
      </c>
      <c r="AL1009" s="77">
        <f t="shared" si="102"/>
        <v>6.0109070000175138E-2</v>
      </c>
    </row>
    <row r="1010" spans="4:38" x14ac:dyDescent="0.25">
      <c r="D1010" s="5">
        <v>9.92</v>
      </c>
      <c r="E1010" s="4"/>
      <c r="X1010" s="71">
        <v>10.049999999999899</v>
      </c>
      <c r="Y1010" s="52">
        <f t="shared" si="103"/>
        <v>-2.0666666666666873</v>
      </c>
      <c r="Z1010" s="71">
        <f t="shared" si="99"/>
        <v>0.62134575174807272</v>
      </c>
      <c r="AA1010" s="45"/>
      <c r="AB1010" s="74">
        <v>10.049999999999899</v>
      </c>
      <c r="AC1010" s="75">
        <v>0</v>
      </c>
      <c r="AD1010" s="74">
        <f t="shared" si="100"/>
        <v>1</v>
      </c>
      <c r="AE1010" s="45"/>
      <c r="AF1010" s="76">
        <v>10.049999999999899</v>
      </c>
      <c r="AG1010" s="52">
        <f t="shared" si="104"/>
        <v>-19.210299956640249</v>
      </c>
      <c r="AH1010" s="76">
        <f t="shared" si="101"/>
        <v>1.1994164595096243E-2</v>
      </c>
      <c r="AJ1010" s="77">
        <v>10.049999999999899</v>
      </c>
      <c r="AK1010" s="52">
        <f t="shared" si="105"/>
        <v>-12.220599913279491</v>
      </c>
      <c r="AL1010" s="77">
        <f t="shared" si="102"/>
        <v>5.9970822975489092E-2</v>
      </c>
    </row>
    <row r="1011" spans="4:38" x14ac:dyDescent="0.25">
      <c r="D1011" s="2">
        <v>9.93</v>
      </c>
      <c r="E1011" s="4"/>
      <c r="X1011" s="71">
        <v>10.059999999999899</v>
      </c>
      <c r="Y1011" s="52">
        <f t="shared" si="103"/>
        <v>-2.0700000000000207</v>
      </c>
      <c r="Z1011" s="71">
        <f t="shared" si="99"/>
        <v>0.62086903423006057</v>
      </c>
      <c r="AA1011" s="45"/>
      <c r="AB1011" s="74">
        <v>10.059999999999899</v>
      </c>
      <c r="AC1011" s="75">
        <v>0</v>
      </c>
      <c r="AD1011" s="74">
        <f t="shared" si="100"/>
        <v>1</v>
      </c>
      <c r="AE1011" s="45"/>
      <c r="AF1011" s="76">
        <v>10.059999999999899</v>
      </c>
      <c r="AG1011" s="52">
        <f t="shared" si="104"/>
        <v>-19.22029995664025</v>
      </c>
      <c r="AH1011" s="76">
        <f t="shared" si="101"/>
        <v>1.1966578782025721E-2</v>
      </c>
      <c r="AJ1011" s="77">
        <v>10.059999999999899</v>
      </c>
      <c r="AK1011" s="52">
        <f t="shared" si="105"/>
        <v>-12.230599913279491</v>
      </c>
      <c r="AL1011" s="77">
        <f t="shared" si="102"/>
        <v>5.9832893910136506E-2</v>
      </c>
    </row>
    <row r="1012" spans="4:38" x14ac:dyDescent="0.25">
      <c r="D1012" s="5">
        <v>9.94</v>
      </c>
      <c r="E1012" s="4"/>
      <c r="X1012" s="71">
        <v>10.069999999999901</v>
      </c>
      <c r="Y1012" s="52">
        <f t="shared" si="103"/>
        <v>-2.0733333333333541</v>
      </c>
      <c r="Z1012" s="71">
        <f t="shared" si="99"/>
        <v>0.62039268246588408</v>
      </c>
      <c r="AA1012" s="45"/>
      <c r="AB1012" s="74">
        <v>10.069999999999901</v>
      </c>
      <c r="AC1012" s="75">
        <v>0</v>
      </c>
      <c r="AD1012" s="74">
        <f t="shared" si="100"/>
        <v>1</v>
      </c>
      <c r="AE1012" s="45"/>
      <c r="AF1012" s="76">
        <v>10.069999999999901</v>
      </c>
      <c r="AG1012" s="52">
        <f t="shared" si="104"/>
        <v>-19.230299956640252</v>
      </c>
      <c r="AH1012" s="76">
        <f t="shared" si="101"/>
        <v>1.1939056414564678E-2</v>
      </c>
      <c r="AJ1012" s="77">
        <v>10.069999999999901</v>
      </c>
      <c r="AK1012" s="52">
        <f t="shared" si="105"/>
        <v>-12.240599913279491</v>
      </c>
      <c r="AL1012" s="77">
        <f t="shared" si="102"/>
        <v>5.9695282072831257E-2</v>
      </c>
    </row>
    <row r="1013" spans="4:38" x14ac:dyDescent="0.25">
      <c r="D1013" s="2">
        <v>9.9499999999999993</v>
      </c>
      <c r="E1013" s="4"/>
      <c r="X1013" s="71">
        <v>10.079999999999901</v>
      </c>
      <c r="Y1013" s="52">
        <f t="shared" si="103"/>
        <v>-2.0766666666666875</v>
      </c>
      <c r="Z1013" s="71">
        <f t="shared" si="99"/>
        <v>0.61991669617492451</v>
      </c>
      <c r="AA1013" s="45"/>
      <c r="AB1013" s="74">
        <v>10.079999999999901</v>
      </c>
      <c r="AC1013" s="75">
        <v>0</v>
      </c>
      <c r="AD1013" s="74">
        <f t="shared" si="100"/>
        <v>1</v>
      </c>
      <c r="AE1013" s="45"/>
      <c r="AF1013" s="76">
        <v>10.079999999999901</v>
      </c>
      <c r="AG1013" s="52">
        <f t="shared" si="104"/>
        <v>-19.240299956640253</v>
      </c>
      <c r="AH1013" s="76">
        <f t="shared" si="101"/>
        <v>1.1911597346792235E-2</v>
      </c>
      <c r="AJ1013" s="77">
        <v>10.079999999999901</v>
      </c>
      <c r="AK1013" s="52">
        <f t="shared" si="105"/>
        <v>-12.25059991327949</v>
      </c>
      <c r="AL1013" s="77">
        <f t="shared" si="102"/>
        <v>5.955798673396908E-2</v>
      </c>
    </row>
    <row r="1014" spans="4:38" x14ac:dyDescent="0.25">
      <c r="D1014" s="5">
        <v>9.9600000000000009</v>
      </c>
      <c r="E1014" s="4"/>
      <c r="X1014" s="71">
        <v>10.0899999999999</v>
      </c>
      <c r="Y1014" s="52">
        <f t="shared" si="103"/>
        <v>-2.0800000000000209</v>
      </c>
      <c r="Z1014" s="71">
        <f t="shared" si="99"/>
        <v>0.61944107507677837</v>
      </c>
      <c r="AA1014" s="45"/>
      <c r="AB1014" s="74">
        <v>10.0899999999999</v>
      </c>
      <c r="AC1014" s="75">
        <v>0</v>
      </c>
      <c r="AD1014" s="74">
        <f t="shared" si="100"/>
        <v>1</v>
      </c>
      <c r="AE1014" s="45"/>
      <c r="AF1014" s="76">
        <v>10.0899999999999</v>
      </c>
      <c r="AG1014" s="52">
        <f t="shared" si="104"/>
        <v>-19.250299956640255</v>
      </c>
      <c r="AH1014" s="76">
        <f t="shared" si="101"/>
        <v>1.1884201433123161E-2</v>
      </c>
      <c r="AJ1014" s="77">
        <v>10.0899999999999</v>
      </c>
      <c r="AK1014" s="52">
        <f t="shared" si="105"/>
        <v>-12.26059991327949</v>
      </c>
      <c r="AL1014" s="77">
        <f t="shared" si="102"/>
        <v>5.9421007165623728E-2</v>
      </c>
    </row>
    <row r="1015" spans="4:38" x14ac:dyDescent="0.25">
      <c r="D1015" s="2">
        <v>9.9700000000000006</v>
      </c>
      <c r="E1015" s="4"/>
      <c r="X1015" s="71">
        <v>10.0999999999999</v>
      </c>
      <c r="Y1015" s="52">
        <f t="shared" si="103"/>
        <v>-2.0833333333333544</v>
      </c>
      <c r="Z1015" s="71">
        <f t="shared" si="99"/>
        <v>0.61896581889125757</v>
      </c>
      <c r="AA1015" s="45"/>
      <c r="AB1015" s="74">
        <v>10.0999999999999</v>
      </c>
      <c r="AC1015" s="75">
        <v>0</v>
      </c>
      <c r="AD1015" s="74">
        <f t="shared" si="100"/>
        <v>1</v>
      </c>
      <c r="AE1015" s="45"/>
      <c r="AF1015" s="76">
        <v>10.0999999999999</v>
      </c>
      <c r="AG1015" s="52">
        <f t="shared" si="104"/>
        <v>-19.260299956640257</v>
      </c>
      <c r="AH1015" s="76">
        <f t="shared" si="101"/>
        <v>1.1856868528307059E-2</v>
      </c>
      <c r="AJ1015" s="77">
        <v>10.0999999999999</v>
      </c>
      <c r="AK1015" s="52">
        <f t="shared" si="105"/>
        <v>-12.27059991327949</v>
      </c>
      <c r="AL1015" s="77">
        <f t="shared" si="102"/>
        <v>5.9284342641543197E-2</v>
      </c>
    </row>
    <row r="1016" spans="4:38" x14ac:dyDescent="0.25">
      <c r="D1016" s="5">
        <v>9.98</v>
      </c>
      <c r="E1016" s="4"/>
      <c r="X1016" s="71">
        <v>10.1099999999999</v>
      </c>
      <c r="Y1016" s="52">
        <f t="shared" si="103"/>
        <v>-2.0866666666666878</v>
      </c>
      <c r="Z1016" s="71">
        <f t="shared" si="99"/>
        <v>0.61849092733838851</v>
      </c>
      <c r="AA1016" s="45"/>
      <c r="AB1016" s="74">
        <v>10.1099999999999</v>
      </c>
      <c r="AC1016" s="75">
        <v>0</v>
      </c>
      <c r="AD1016" s="74">
        <f t="shared" si="100"/>
        <v>1</v>
      </c>
      <c r="AE1016" s="45"/>
      <c r="AF1016" s="76">
        <v>10.1099999999999</v>
      </c>
      <c r="AG1016" s="52">
        <f t="shared" si="104"/>
        <v>-19.270299956640258</v>
      </c>
      <c r="AH1016" s="76">
        <f t="shared" si="101"/>
        <v>1.1829598487427567E-2</v>
      </c>
      <c r="AJ1016" s="77">
        <v>10.1099999999999</v>
      </c>
      <c r="AK1016" s="52">
        <f t="shared" si="105"/>
        <v>-12.28059991327949</v>
      </c>
      <c r="AL1016" s="77">
        <f t="shared" si="102"/>
        <v>5.9147992437145754E-2</v>
      </c>
    </row>
    <row r="1017" spans="4:38" x14ac:dyDescent="0.25">
      <c r="D1017" s="2">
        <v>9.99</v>
      </c>
      <c r="E1017" s="4"/>
      <c r="X1017" s="71">
        <v>10.1199999999999</v>
      </c>
      <c r="Y1017" s="52">
        <f t="shared" si="103"/>
        <v>-2.0900000000000212</v>
      </c>
      <c r="Z1017" s="71">
        <f t="shared" si="99"/>
        <v>0.61801640013841275</v>
      </c>
      <c r="AA1017" s="45"/>
      <c r="AB1017" s="74">
        <v>10.1199999999999</v>
      </c>
      <c r="AC1017" s="75">
        <v>0</v>
      </c>
      <c r="AD1017" s="74">
        <f t="shared" si="100"/>
        <v>1</v>
      </c>
      <c r="AE1017" s="45"/>
      <c r="AF1017" s="76">
        <v>10.1199999999999</v>
      </c>
      <c r="AG1017" s="52">
        <f t="shared" si="104"/>
        <v>-19.28029995664026</v>
      </c>
      <c r="AH1017" s="76">
        <f t="shared" si="101"/>
        <v>1.1802391165901668E-2</v>
      </c>
      <c r="AJ1017" s="77">
        <v>10.1199999999999</v>
      </c>
      <c r="AK1017" s="52">
        <f t="shared" si="105"/>
        <v>-12.29059991327949</v>
      </c>
      <c r="AL1017" s="77">
        <f t="shared" si="102"/>
        <v>5.9011955829516231E-2</v>
      </c>
    </row>
    <row r="1018" spans="4:38" x14ac:dyDescent="0.25">
      <c r="D1018" s="5">
        <v>10</v>
      </c>
      <c r="E1018" s="4"/>
      <c r="X1018" s="71">
        <v>10.1299999999999</v>
      </c>
      <c r="Y1018" s="52">
        <f t="shared" si="103"/>
        <v>-2.0933333333333546</v>
      </c>
      <c r="Z1018" s="71">
        <f t="shared" si="99"/>
        <v>0.61754223701178657</v>
      </c>
      <c r="AA1018" s="45"/>
      <c r="AB1018" s="74">
        <v>10.1299999999999</v>
      </c>
      <c r="AC1018" s="75">
        <v>0</v>
      </c>
      <c r="AD1018" s="74">
        <f t="shared" si="100"/>
        <v>1</v>
      </c>
      <c r="AE1018" s="45"/>
      <c r="AF1018" s="76">
        <v>10.1299999999999</v>
      </c>
      <c r="AG1018" s="52">
        <f t="shared" si="104"/>
        <v>-19.290299956640261</v>
      </c>
      <c r="AH1018" s="76">
        <f t="shared" si="101"/>
        <v>1.1775246419478825E-2</v>
      </c>
      <c r="AJ1018" s="77">
        <v>10.1299999999999</v>
      </c>
      <c r="AK1018" s="52">
        <f t="shared" si="105"/>
        <v>-12.300599913279489</v>
      </c>
      <c r="AL1018" s="77">
        <f t="shared" si="102"/>
        <v>5.8876232097402052E-2</v>
      </c>
    </row>
    <row r="1019" spans="4:38" x14ac:dyDescent="0.25">
      <c r="D1019" s="2">
        <v>10.01</v>
      </c>
      <c r="E1019" s="4"/>
      <c r="X1019" s="71">
        <v>10.139999999999899</v>
      </c>
      <c r="Y1019" s="52">
        <f t="shared" si="103"/>
        <v>-2.096666666666688</v>
      </c>
      <c r="Z1019" s="71">
        <f t="shared" si="99"/>
        <v>0.6170684376791804</v>
      </c>
      <c r="AA1019" s="45"/>
      <c r="AB1019" s="74">
        <v>10.139999999999899</v>
      </c>
      <c r="AC1019" s="75">
        <v>0</v>
      </c>
      <c r="AD1019" s="74">
        <f t="shared" si="100"/>
        <v>1</v>
      </c>
      <c r="AE1019" s="45"/>
      <c r="AF1019" s="76">
        <v>10.139999999999899</v>
      </c>
      <c r="AG1019" s="52">
        <f t="shared" si="104"/>
        <v>-19.300299956640263</v>
      </c>
      <c r="AH1019" s="76">
        <f t="shared" si="101"/>
        <v>1.1748164104240308E-2</v>
      </c>
      <c r="AJ1019" s="77">
        <v>10.139999999999899</v>
      </c>
      <c r="AK1019" s="52">
        <f t="shared" si="105"/>
        <v>-12.310599913279489</v>
      </c>
      <c r="AL1019" s="77">
        <f t="shared" si="102"/>
        <v>5.8740820521209478E-2</v>
      </c>
    </row>
    <row r="1020" spans="4:38" x14ac:dyDescent="0.25">
      <c r="D1020" s="5">
        <v>10.02</v>
      </c>
      <c r="E1020" s="4"/>
      <c r="X1020" s="71">
        <v>10.149999999999901</v>
      </c>
      <c r="Y1020" s="52">
        <f t="shared" si="103"/>
        <v>-2.1000000000000214</v>
      </c>
      <c r="Z1020" s="71">
        <f t="shared" si="99"/>
        <v>0.61659500186147909</v>
      </c>
      <c r="AA1020" s="45"/>
      <c r="AB1020" s="74">
        <v>10.149999999999901</v>
      </c>
      <c r="AC1020" s="75">
        <v>0</v>
      </c>
      <c r="AD1020" s="74">
        <f t="shared" si="100"/>
        <v>1</v>
      </c>
      <c r="AE1020" s="45"/>
      <c r="AF1020" s="76">
        <v>10.149999999999901</v>
      </c>
      <c r="AG1020" s="52">
        <f t="shared" si="104"/>
        <v>-19.310299956640264</v>
      </c>
      <c r="AH1020" s="76">
        <f t="shared" si="101"/>
        <v>1.1721144076598387E-2</v>
      </c>
      <c r="AJ1020" s="77">
        <v>10.149999999999901</v>
      </c>
      <c r="AK1020" s="52">
        <f t="shared" si="105"/>
        <v>-12.320599913279489</v>
      </c>
      <c r="AL1020" s="77">
        <f t="shared" si="102"/>
        <v>5.8605720382999854E-2</v>
      </c>
    </row>
    <row r="1021" spans="4:38" x14ac:dyDescent="0.25">
      <c r="D1021" s="2">
        <v>10.029999999999999</v>
      </c>
      <c r="E1021" s="4"/>
      <c r="X1021" s="71">
        <v>10.159999999999901</v>
      </c>
      <c r="Y1021" s="52">
        <f t="shared" si="103"/>
        <v>-2.1033333333333548</v>
      </c>
      <c r="Z1021" s="71">
        <f t="shared" si="99"/>
        <v>0.61612192927978182</v>
      </c>
      <c r="AA1021" s="45"/>
      <c r="AB1021" s="74">
        <v>10.159999999999901</v>
      </c>
      <c r="AC1021" s="75">
        <v>0</v>
      </c>
      <c r="AD1021" s="74">
        <f t="shared" si="100"/>
        <v>1</v>
      </c>
      <c r="AE1021" s="45"/>
      <c r="AF1021" s="76">
        <v>10.159999999999901</v>
      </c>
      <c r="AG1021" s="52">
        <f t="shared" si="104"/>
        <v>-19.320299956640266</v>
      </c>
      <c r="AH1021" s="76">
        <f t="shared" si="101"/>
        <v>1.1694186193295545E-2</v>
      </c>
      <c r="AJ1021" s="77">
        <v>10.159999999999901</v>
      </c>
      <c r="AK1021" s="52">
        <f t="shared" si="105"/>
        <v>-12.330599913279489</v>
      </c>
      <c r="AL1021" s="77">
        <f t="shared" si="102"/>
        <v>5.8470930966485653E-2</v>
      </c>
    </row>
    <row r="1022" spans="4:38" x14ac:dyDescent="0.25">
      <c r="D1022" s="5">
        <v>10.039999999999999</v>
      </c>
      <c r="E1022" s="4"/>
      <c r="X1022" s="71">
        <v>10.1699999999999</v>
      </c>
      <c r="Y1022" s="52">
        <f t="shared" si="103"/>
        <v>-2.1066666666666882</v>
      </c>
      <c r="Z1022" s="71">
        <f t="shared" si="99"/>
        <v>0.61564921965540154</v>
      </c>
      <c r="AA1022" s="45"/>
      <c r="AB1022" s="74">
        <v>10.1699999999999</v>
      </c>
      <c r="AC1022" s="75">
        <v>0</v>
      </c>
      <c r="AD1022" s="74">
        <f t="shared" si="100"/>
        <v>1</v>
      </c>
      <c r="AE1022" s="45"/>
      <c r="AF1022" s="76">
        <v>10.1699999999999</v>
      </c>
      <c r="AG1022" s="52">
        <f t="shared" si="104"/>
        <v>-19.330299956640268</v>
      </c>
      <c r="AH1022" s="76">
        <f t="shared" si="101"/>
        <v>1.1667290311403788E-2</v>
      </c>
      <c r="AJ1022" s="77">
        <v>10.1699999999999</v>
      </c>
      <c r="AK1022" s="52">
        <f t="shared" si="105"/>
        <v>-12.340599913279489</v>
      </c>
      <c r="AL1022" s="77">
        <f t="shared" si="102"/>
        <v>5.833645155702688E-2</v>
      </c>
    </row>
    <row r="1023" spans="4:38" x14ac:dyDescent="0.25">
      <c r="D1023" s="2">
        <v>10.050000000000001</v>
      </c>
      <c r="E1023" s="4"/>
      <c r="X1023" s="71">
        <v>10.1799999999999</v>
      </c>
      <c r="Y1023" s="52">
        <f t="shared" si="103"/>
        <v>-2.1100000000000216</v>
      </c>
      <c r="Z1023" s="71">
        <f t="shared" si="99"/>
        <v>0.61517687270986499</v>
      </c>
      <c r="AA1023" s="45"/>
      <c r="AB1023" s="74">
        <v>10.1799999999999</v>
      </c>
      <c r="AC1023" s="75">
        <v>0</v>
      </c>
      <c r="AD1023" s="74">
        <f t="shared" si="100"/>
        <v>1</v>
      </c>
      <c r="AE1023" s="45"/>
      <c r="AF1023" s="76">
        <v>10.1799999999999</v>
      </c>
      <c r="AG1023" s="52">
        <f t="shared" si="104"/>
        <v>-19.340299956640269</v>
      </c>
      <c r="AH1023" s="76">
        <f t="shared" si="101"/>
        <v>1.164045628832381E-2</v>
      </c>
      <c r="AJ1023" s="77">
        <v>10.1799999999999</v>
      </c>
      <c r="AK1023" s="52">
        <f t="shared" si="105"/>
        <v>-12.350599913279488</v>
      </c>
      <c r="AL1023" s="77">
        <f t="shared" si="102"/>
        <v>5.8202281441627021E-2</v>
      </c>
    </row>
    <row r="1024" spans="4:38" x14ac:dyDescent="0.25">
      <c r="D1024" s="5">
        <v>10.06</v>
      </c>
      <c r="E1024" s="4"/>
      <c r="X1024" s="71">
        <v>10.1899999999999</v>
      </c>
      <c r="Y1024" s="52">
        <f t="shared" si="103"/>
        <v>-2.113333333333355</v>
      </c>
      <c r="Z1024" s="71">
        <f t="shared" si="99"/>
        <v>0.61470488816491298</v>
      </c>
      <c r="AA1024" s="45"/>
      <c r="AB1024" s="74">
        <v>10.1899999999999</v>
      </c>
      <c r="AC1024" s="75">
        <v>0</v>
      </c>
      <c r="AD1024" s="74">
        <f t="shared" si="100"/>
        <v>1</v>
      </c>
      <c r="AE1024" s="45"/>
      <c r="AF1024" s="76">
        <v>10.1899999999999</v>
      </c>
      <c r="AG1024" s="52">
        <f t="shared" si="104"/>
        <v>-19.350299956640271</v>
      </c>
      <c r="AH1024" s="76">
        <f t="shared" si="101"/>
        <v>1.1613683981784301E-2</v>
      </c>
      <c r="AJ1024" s="77">
        <v>10.1899999999999</v>
      </c>
      <c r="AK1024" s="52">
        <f t="shared" si="105"/>
        <v>-12.360599913279488</v>
      </c>
      <c r="AL1024" s="77">
        <f t="shared" si="102"/>
        <v>5.8068419908929469E-2</v>
      </c>
    </row>
    <row r="1025" spans="4:38" x14ac:dyDescent="0.25">
      <c r="D1025" s="2">
        <v>10.07</v>
      </c>
      <c r="E1025" s="4"/>
      <c r="X1025" s="71">
        <v>10.1999999999999</v>
      </c>
      <c r="Y1025" s="52">
        <f t="shared" si="103"/>
        <v>-2.1166666666666885</v>
      </c>
      <c r="Z1025" s="71">
        <f t="shared" si="99"/>
        <v>0.61423326574249926</v>
      </c>
      <c r="AA1025" s="45"/>
      <c r="AB1025" s="74">
        <v>10.1999999999999</v>
      </c>
      <c r="AC1025" s="75">
        <v>0</v>
      </c>
      <c r="AD1025" s="74">
        <f t="shared" si="100"/>
        <v>1</v>
      </c>
      <c r="AE1025" s="45"/>
      <c r="AF1025" s="76">
        <v>10.1999999999999</v>
      </c>
      <c r="AG1025" s="52">
        <f t="shared" si="104"/>
        <v>-19.360299956640272</v>
      </c>
      <c r="AH1025" s="76">
        <f t="shared" si="101"/>
        <v>1.1586973249841164E-2</v>
      </c>
      <c r="AJ1025" s="77">
        <v>10.1999999999999</v>
      </c>
      <c r="AK1025" s="52">
        <f t="shared" si="105"/>
        <v>-12.370599913279488</v>
      </c>
      <c r="AL1025" s="77">
        <f t="shared" si="102"/>
        <v>5.7934866249213776E-2</v>
      </c>
    </row>
    <row r="1026" spans="4:38" x14ac:dyDescent="0.25">
      <c r="D1026" s="5">
        <v>10.08</v>
      </c>
      <c r="E1026" s="4"/>
      <c r="X1026" s="71">
        <v>10.2099999999999</v>
      </c>
      <c r="Y1026" s="52">
        <f t="shared" si="103"/>
        <v>-2.1200000000000219</v>
      </c>
      <c r="Z1026" s="71">
        <f t="shared" si="99"/>
        <v>0.61376200516479118</v>
      </c>
      <c r="AA1026" s="45"/>
      <c r="AB1026" s="74">
        <v>10.2099999999999</v>
      </c>
      <c r="AC1026" s="75">
        <v>0</v>
      </c>
      <c r="AD1026" s="74">
        <f t="shared" si="100"/>
        <v>1</v>
      </c>
      <c r="AE1026" s="45"/>
      <c r="AF1026" s="76">
        <v>10.2099999999999</v>
      </c>
      <c r="AG1026" s="52">
        <f t="shared" si="104"/>
        <v>-19.370299956640274</v>
      </c>
      <c r="AH1026" s="76">
        <f t="shared" si="101"/>
        <v>1.1560323950876739E-2</v>
      </c>
      <c r="AJ1026" s="77">
        <v>10.2099999999999</v>
      </c>
      <c r="AK1026" s="52">
        <f t="shared" si="105"/>
        <v>-12.380599913279488</v>
      </c>
      <c r="AL1026" s="77">
        <f t="shared" si="102"/>
        <v>5.7801619754391659E-2</v>
      </c>
    </row>
    <row r="1027" spans="4:38" x14ac:dyDescent="0.25">
      <c r="D1027" s="2">
        <v>10.09</v>
      </c>
      <c r="E1027" s="4"/>
      <c r="X1027" s="71">
        <v>10.219999999999899</v>
      </c>
      <c r="Y1027" s="52">
        <f t="shared" si="103"/>
        <v>-2.1233333333333553</v>
      </c>
      <c r="Z1027" s="71">
        <f t="shared" si="99"/>
        <v>0.61329110615416904</v>
      </c>
      <c r="AA1027" s="45"/>
      <c r="AB1027" s="74">
        <v>10.219999999999899</v>
      </c>
      <c r="AC1027" s="75">
        <v>0</v>
      </c>
      <c r="AD1027" s="74">
        <f t="shared" si="100"/>
        <v>1</v>
      </c>
      <c r="AE1027" s="45"/>
      <c r="AF1027" s="76">
        <v>10.219999999999899</v>
      </c>
      <c r="AG1027" s="52">
        <f t="shared" si="104"/>
        <v>-19.380299956640275</v>
      </c>
      <c r="AH1027" s="76">
        <f t="shared" si="101"/>
        <v>1.1533735943599117E-2</v>
      </c>
      <c r="AJ1027" s="77">
        <v>10.219999999999899</v>
      </c>
      <c r="AK1027" s="52">
        <f t="shared" si="105"/>
        <v>-12.390599913279488</v>
      </c>
      <c r="AL1027" s="77">
        <f t="shared" si="102"/>
        <v>5.7668679718003518E-2</v>
      </c>
    </row>
    <row r="1028" spans="4:38" x14ac:dyDescent="0.25">
      <c r="D1028" s="5">
        <v>10.1</v>
      </c>
      <c r="E1028" s="4"/>
      <c r="X1028" s="71">
        <v>10.229999999999899</v>
      </c>
      <c r="Y1028" s="52">
        <f t="shared" si="103"/>
        <v>-2.1266666666666887</v>
      </c>
      <c r="Z1028" s="71">
        <f t="shared" si="99"/>
        <v>0.61282056843322674</v>
      </c>
      <c r="AA1028" s="45"/>
      <c r="AB1028" s="74">
        <v>10.229999999999899</v>
      </c>
      <c r="AC1028" s="75">
        <v>0</v>
      </c>
      <c r="AD1028" s="74">
        <f t="shared" si="100"/>
        <v>1</v>
      </c>
      <c r="AE1028" s="45"/>
      <c r="AF1028" s="76">
        <v>10.229999999999899</v>
      </c>
      <c r="AG1028" s="52">
        <f t="shared" si="104"/>
        <v>-19.390299956640277</v>
      </c>
      <c r="AH1028" s="76">
        <f t="shared" si="101"/>
        <v>1.1507209087041307E-2</v>
      </c>
      <c r="AJ1028" s="77">
        <v>10.229999999999899</v>
      </c>
      <c r="AK1028" s="52">
        <f t="shared" si="105"/>
        <v>-12.400599913279487</v>
      </c>
      <c r="AL1028" s="77">
        <f t="shared" si="102"/>
        <v>5.7536045435214518E-2</v>
      </c>
    </row>
    <row r="1029" spans="4:38" x14ac:dyDescent="0.25">
      <c r="D1029" s="2">
        <v>10.11</v>
      </c>
      <c r="E1029" s="4"/>
      <c r="X1029" s="71">
        <v>10.239999999999901</v>
      </c>
      <c r="Y1029" s="52">
        <f t="shared" si="103"/>
        <v>-2.1300000000000221</v>
      </c>
      <c r="Z1029" s="71">
        <f t="shared" si="99"/>
        <v>0.61235039172477035</v>
      </c>
      <c r="AA1029" s="45"/>
      <c r="AB1029" s="74">
        <v>10.239999999999901</v>
      </c>
      <c r="AC1029" s="75">
        <v>0</v>
      </c>
      <c r="AD1029" s="74">
        <f t="shared" si="100"/>
        <v>1</v>
      </c>
      <c r="AE1029" s="45"/>
      <c r="AF1029" s="76">
        <v>10.239999999999901</v>
      </c>
      <c r="AG1029" s="52">
        <f t="shared" si="104"/>
        <v>-19.400299956640279</v>
      </c>
      <c r="AH1029" s="76">
        <f t="shared" si="101"/>
        <v>1.148074324056057E-2</v>
      </c>
      <c r="AJ1029" s="77">
        <v>10.239999999999901</v>
      </c>
      <c r="AK1029" s="52">
        <f t="shared" si="105"/>
        <v>-12.410599913279487</v>
      </c>
      <c r="AL1029" s="77">
        <f t="shared" si="102"/>
        <v>5.7403716202810838E-2</v>
      </c>
    </row>
    <row r="1030" spans="4:38" x14ac:dyDescent="0.25">
      <c r="D1030" s="5">
        <v>10.119999999999999</v>
      </c>
      <c r="E1030" s="4"/>
      <c r="X1030" s="71">
        <v>10.249999999999901</v>
      </c>
      <c r="Y1030" s="52">
        <f t="shared" si="103"/>
        <v>-2.1333333333333555</v>
      </c>
      <c r="Z1030" s="71">
        <f t="shared" ref="Z1030:Z1093" si="106">POWER(10,Y1030/10)</f>
        <v>0.61188057575181887</v>
      </c>
      <c r="AA1030" s="45"/>
      <c r="AB1030" s="74">
        <v>10.249999999999901</v>
      </c>
      <c r="AC1030" s="75">
        <v>0</v>
      </c>
      <c r="AD1030" s="74">
        <f t="shared" ref="AD1030:AD1093" si="107">POWER(10,AC1030/10)</f>
        <v>1</v>
      </c>
      <c r="AE1030" s="45"/>
      <c r="AF1030" s="76">
        <v>10.249999999999901</v>
      </c>
      <c r="AG1030" s="52">
        <f t="shared" si="104"/>
        <v>-19.41029995664028</v>
      </c>
      <c r="AH1030" s="76">
        <f t="shared" ref="AH1030:AH1093" si="108">POWER(10,AG1030/10)</f>
        <v>1.1454338263837629E-2</v>
      </c>
      <c r="AJ1030" s="77">
        <v>10.249999999999901</v>
      </c>
      <c r="AK1030" s="52">
        <f t="shared" si="105"/>
        <v>-12.420599913279487</v>
      </c>
      <c r="AL1030" s="77">
        <f t="shared" ref="AL1030:AL1093" si="109">POWER(10,AK1030/10)</f>
        <v>5.7271691319196114E-2</v>
      </c>
    </row>
    <row r="1031" spans="4:38" x14ac:dyDescent="0.25">
      <c r="D1031" s="2">
        <v>10.130000000000001</v>
      </c>
      <c r="E1031" s="4"/>
      <c r="X1031" s="71">
        <v>10.2599999999999</v>
      </c>
      <c r="Y1031" s="52">
        <f t="shared" si="103"/>
        <v>-2.1366666666666889</v>
      </c>
      <c r="Z1031" s="71">
        <f t="shared" si="106"/>
        <v>0.61141112023760369</v>
      </c>
      <c r="AA1031" s="45"/>
      <c r="AB1031" s="74">
        <v>10.2599999999999</v>
      </c>
      <c r="AC1031" s="75">
        <v>0</v>
      </c>
      <c r="AD1031" s="74">
        <f t="shared" si="107"/>
        <v>1</v>
      </c>
      <c r="AE1031" s="45"/>
      <c r="AF1031" s="76">
        <v>10.2599999999999</v>
      </c>
      <c r="AG1031" s="52">
        <f t="shared" si="104"/>
        <v>-19.420299956640282</v>
      </c>
      <c r="AH1031" s="76">
        <f t="shared" si="108"/>
        <v>1.1427994016875909E-2</v>
      </c>
      <c r="AJ1031" s="77">
        <v>10.2599999999999</v>
      </c>
      <c r="AK1031" s="52">
        <f t="shared" si="105"/>
        <v>-12.430599913279487</v>
      </c>
      <c r="AL1031" s="77">
        <f t="shared" si="109"/>
        <v>5.7139970084387523E-2</v>
      </c>
    </row>
    <row r="1032" spans="4:38" x14ac:dyDescent="0.25">
      <c r="D1032" s="5">
        <v>10.14</v>
      </c>
      <c r="E1032" s="4"/>
      <c r="X1032" s="71">
        <v>10.2699999999999</v>
      </c>
      <c r="Y1032" s="52">
        <f t="shared" ref="Y1032:Y1095" si="110">Y1031-$Z$1</f>
        <v>-2.1400000000000223</v>
      </c>
      <c r="Z1032" s="71">
        <f t="shared" si="106"/>
        <v>0.61094202490556881</v>
      </c>
      <c r="AA1032" s="45"/>
      <c r="AB1032" s="74">
        <v>10.2699999999999</v>
      </c>
      <c r="AC1032" s="75">
        <v>0</v>
      </c>
      <c r="AD1032" s="74">
        <f t="shared" si="107"/>
        <v>1</v>
      </c>
      <c r="AE1032" s="45"/>
      <c r="AF1032" s="76">
        <v>10.2699999999999</v>
      </c>
      <c r="AG1032" s="52">
        <f t="shared" ref="AG1032:AG1095" si="111">AG1031-$AH$1</f>
        <v>-19.430299956640283</v>
      </c>
      <c r="AH1032" s="76">
        <f t="shared" si="108"/>
        <v>1.1401710360000854E-2</v>
      </c>
      <c r="AJ1032" s="77">
        <v>10.2699999999999</v>
      </c>
      <c r="AK1032" s="52">
        <f t="shared" ref="AK1032:AK1095" si="112">AK1031-$AL$1</f>
        <v>-12.440599913279486</v>
      </c>
      <c r="AL1032" s="77">
        <f t="shared" si="109"/>
        <v>5.7008551800012228E-2</v>
      </c>
    </row>
    <row r="1033" spans="4:38" x14ac:dyDescent="0.25">
      <c r="D1033" s="2">
        <v>10.15</v>
      </c>
      <c r="E1033" s="4"/>
      <c r="X1033" s="71">
        <v>10.2799999999999</v>
      </c>
      <c r="Y1033" s="52">
        <f t="shared" si="110"/>
        <v>-2.1433333333333557</v>
      </c>
      <c r="Z1033" s="71">
        <f t="shared" si="106"/>
        <v>0.6104732894793703</v>
      </c>
      <c r="AA1033" s="45"/>
      <c r="AB1033" s="74">
        <v>10.2799999999999</v>
      </c>
      <c r="AC1033" s="75">
        <v>0</v>
      </c>
      <c r="AD1033" s="74">
        <f t="shared" si="107"/>
        <v>1</v>
      </c>
      <c r="AE1033" s="45"/>
      <c r="AF1033" s="76">
        <v>10.2799999999999</v>
      </c>
      <c r="AG1033" s="52">
        <f t="shared" si="111"/>
        <v>-19.440299956640285</v>
      </c>
      <c r="AH1033" s="76">
        <f t="shared" si="108"/>
        <v>1.1375487153859113E-2</v>
      </c>
      <c r="AJ1033" s="77">
        <v>10.2799999999999</v>
      </c>
      <c r="AK1033" s="52">
        <f t="shared" si="112"/>
        <v>-12.450599913279486</v>
      </c>
      <c r="AL1033" s="77">
        <f t="shared" si="109"/>
        <v>5.6877435769303576E-2</v>
      </c>
    </row>
    <row r="1034" spans="4:38" x14ac:dyDescent="0.25">
      <c r="D1034" s="5">
        <v>10.16</v>
      </c>
      <c r="E1034" s="4"/>
      <c r="X1034" s="71">
        <v>10.2899999999999</v>
      </c>
      <c r="Y1034" s="52">
        <f t="shared" si="110"/>
        <v>-2.1466666666666891</v>
      </c>
      <c r="Z1034" s="71">
        <f t="shared" si="106"/>
        <v>0.61000491368287602</v>
      </c>
      <c r="AA1034" s="45"/>
      <c r="AB1034" s="74">
        <v>10.2899999999999</v>
      </c>
      <c r="AC1034" s="75">
        <v>0</v>
      </c>
      <c r="AD1034" s="74">
        <f t="shared" si="107"/>
        <v>1</v>
      </c>
      <c r="AE1034" s="45"/>
      <c r="AF1034" s="76">
        <v>10.2899999999999</v>
      </c>
      <c r="AG1034" s="52">
        <f t="shared" si="111"/>
        <v>-19.450299956640286</v>
      </c>
      <c r="AH1034" s="76">
        <f t="shared" si="108"/>
        <v>1.1349324259417863E-2</v>
      </c>
      <c r="AJ1034" s="77">
        <v>10.2899999999999</v>
      </c>
      <c r="AK1034" s="52">
        <f t="shared" si="112"/>
        <v>-12.460599913279486</v>
      </c>
      <c r="AL1034" s="77">
        <f t="shared" si="109"/>
        <v>5.6746621297097344E-2</v>
      </c>
    </row>
    <row r="1035" spans="4:38" x14ac:dyDescent="0.25">
      <c r="D1035" s="2">
        <v>10.17</v>
      </c>
      <c r="E1035" s="4"/>
      <c r="X1035" s="71">
        <v>10.299999999999899</v>
      </c>
      <c r="Y1035" s="52">
        <f t="shared" si="110"/>
        <v>-2.1500000000000226</v>
      </c>
      <c r="Z1035" s="71">
        <f t="shared" si="106"/>
        <v>0.60953689724016602</v>
      </c>
      <c r="AA1035" s="45"/>
      <c r="AB1035" s="74">
        <v>10.299999999999899</v>
      </c>
      <c r="AC1035" s="75">
        <v>0</v>
      </c>
      <c r="AD1035" s="74">
        <f t="shared" si="107"/>
        <v>1</v>
      </c>
      <c r="AE1035" s="45"/>
      <c r="AF1035" s="76">
        <v>10.299999999999899</v>
      </c>
      <c r="AG1035" s="52">
        <f t="shared" si="111"/>
        <v>-19.460299956640288</v>
      </c>
      <c r="AH1035" s="76">
        <f t="shared" si="108"/>
        <v>1.1323221537964057E-2</v>
      </c>
      <c r="AJ1035" s="77">
        <v>10.299999999999899</v>
      </c>
      <c r="AK1035" s="52">
        <f t="shared" si="112"/>
        <v>-12.470599913279486</v>
      </c>
      <c r="AL1035" s="77">
        <f t="shared" si="109"/>
        <v>5.6616107689828284E-2</v>
      </c>
    </row>
    <row r="1036" spans="4:38" x14ac:dyDescent="0.25">
      <c r="D1036" s="5">
        <v>10.18</v>
      </c>
      <c r="E1036" s="4"/>
      <c r="X1036" s="71">
        <v>10.309999999999899</v>
      </c>
      <c r="Y1036" s="52">
        <f t="shared" si="110"/>
        <v>-2.153333333333356</v>
      </c>
      <c r="Z1036" s="71">
        <f t="shared" si="106"/>
        <v>0.60906923987553174</v>
      </c>
      <c r="AA1036" s="45"/>
      <c r="AB1036" s="74">
        <v>10.309999999999899</v>
      </c>
      <c r="AC1036" s="75">
        <v>0</v>
      </c>
      <c r="AD1036" s="74">
        <f t="shared" si="107"/>
        <v>1</v>
      </c>
      <c r="AE1036" s="45"/>
      <c r="AF1036" s="76">
        <v>10.309999999999899</v>
      </c>
      <c r="AG1036" s="52">
        <f t="shared" si="111"/>
        <v>-19.470299956640289</v>
      </c>
      <c r="AH1036" s="76">
        <f t="shared" si="108"/>
        <v>1.1297178851103642E-2</v>
      </c>
      <c r="AJ1036" s="77">
        <v>10.309999999999899</v>
      </c>
      <c r="AK1036" s="52">
        <f t="shared" si="112"/>
        <v>-12.480599913279486</v>
      </c>
      <c r="AL1036" s="77">
        <f t="shared" si="109"/>
        <v>5.6485894255526227E-2</v>
      </c>
    </row>
    <row r="1037" spans="4:38" x14ac:dyDescent="0.25">
      <c r="D1037" s="2">
        <v>10.19</v>
      </c>
      <c r="E1037" s="4"/>
      <c r="X1037" s="71">
        <v>10.319999999999901</v>
      </c>
      <c r="Y1037" s="52">
        <f t="shared" si="110"/>
        <v>-2.1566666666666894</v>
      </c>
      <c r="Z1037" s="71">
        <f t="shared" si="106"/>
        <v>0.60860194131347645</v>
      </c>
      <c r="AA1037" s="45"/>
      <c r="AB1037" s="74">
        <v>10.319999999999901</v>
      </c>
      <c r="AC1037" s="75">
        <v>0</v>
      </c>
      <c r="AD1037" s="74">
        <f t="shared" si="107"/>
        <v>1</v>
      </c>
      <c r="AE1037" s="45"/>
      <c r="AF1037" s="76">
        <v>10.319999999999901</v>
      </c>
      <c r="AG1037" s="52">
        <f t="shared" si="111"/>
        <v>-19.480299956640291</v>
      </c>
      <c r="AH1037" s="76">
        <f t="shared" si="108"/>
        <v>1.1271196060760906E-2</v>
      </c>
      <c r="AJ1037" s="77">
        <v>10.319999999999901</v>
      </c>
      <c r="AK1037" s="52">
        <f t="shared" si="112"/>
        <v>-12.490599913279485</v>
      </c>
      <c r="AL1037" s="77">
        <f t="shared" si="109"/>
        <v>5.6355980303812524E-2</v>
      </c>
    </row>
    <row r="1038" spans="4:38" x14ac:dyDescent="0.25">
      <c r="D1038" s="5">
        <v>10.199999999999999</v>
      </c>
      <c r="E1038" s="4"/>
      <c r="X1038" s="71">
        <v>10.329999999999901</v>
      </c>
      <c r="Y1038" s="52">
        <f t="shared" si="110"/>
        <v>-2.1600000000000228</v>
      </c>
      <c r="Z1038" s="71">
        <f t="shared" si="106"/>
        <v>0.60813500127871467</v>
      </c>
      <c r="AA1038" s="45"/>
      <c r="AB1038" s="74">
        <v>10.329999999999901</v>
      </c>
      <c r="AC1038" s="75">
        <v>0</v>
      </c>
      <c r="AD1038" s="74">
        <f t="shared" si="107"/>
        <v>1</v>
      </c>
      <c r="AE1038" s="45"/>
      <c r="AF1038" s="76">
        <v>10.329999999999901</v>
      </c>
      <c r="AG1038" s="52">
        <f t="shared" si="111"/>
        <v>-19.490299956640293</v>
      </c>
      <c r="AH1038" s="76">
        <f t="shared" si="108"/>
        <v>1.124527302917765E-2</v>
      </c>
      <c r="AJ1038" s="77">
        <v>10.329999999999901</v>
      </c>
      <c r="AK1038" s="52">
        <f t="shared" si="112"/>
        <v>-12.500599913279485</v>
      </c>
      <c r="AL1038" s="77">
        <f t="shared" si="109"/>
        <v>5.6226365145896316E-2</v>
      </c>
    </row>
    <row r="1039" spans="4:38" x14ac:dyDescent="0.25">
      <c r="D1039" s="2">
        <v>10.210000000000001</v>
      </c>
      <c r="E1039" s="4"/>
      <c r="X1039" s="71">
        <v>10.3399999999999</v>
      </c>
      <c r="Y1039" s="52">
        <f t="shared" si="110"/>
        <v>-2.1633333333333562</v>
      </c>
      <c r="Z1039" s="71">
        <f t="shared" si="106"/>
        <v>0.60766841949617201</v>
      </c>
      <c r="AA1039" s="45"/>
      <c r="AB1039" s="74">
        <v>10.3399999999999</v>
      </c>
      <c r="AC1039" s="75">
        <v>0</v>
      </c>
      <c r="AD1039" s="74">
        <f t="shared" si="107"/>
        <v>1</v>
      </c>
      <c r="AE1039" s="45"/>
      <c r="AF1039" s="76">
        <v>10.3399999999999</v>
      </c>
      <c r="AG1039" s="52">
        <f t="shared" si="111"/>
        <v>-19.500299956640294</v>
      </c>
      <c r="AH1039" s="76">
        <f t="shared" si="108"/>
        <v>1.1219409618912579E-2</v>
      </c>
      <c r="AJ1039" s="77">
        <v>10.3399999999999</v>
      </c>
      <c r="AK1039" s="52">
        <f t="shared" si="112"/>
        <v>-12.510599913279485</v>
      </c>
      <c r="AL1039" s="77">
        <f t="shared" si="109"/>
        <v>5.6097048094570931E-2</v>
      </c>
    </row>
    <row r="1040" spans="4:38" x14ac:dyDescent="0.25">
      <c r="D1040" s="5">
        <v>10.220000000000001</v>
      </c>
      <c r="E1040" s="4"/>
      <c r="X1040" s="71">
        <v>10.3499999999999</v>
      </c>
      <c r="Y1040" s="52">
        <f t="shared" si="110"/>
        <v>-2.1666666666666896</v>
      </c>
      <c r="Z1040" s="71">
        <f t="shared" si="106"/>
        <v>0.60720219569098532</v>
      </c>
      <c r="AA1040" s="45"/>
      <c r="AB1040" s="74">
        <v>10.3499999999999</v>
      </c>
      <c r="AC1040" s="75">
        <v>0</v>
      </c>
      <c r="AD1040" s="74">
        <f t="shared" si="107"/>
        <v>1</v>
      </c>
      <c r="AE1040" s="45"/>
      <c r="AF1040" s="76">
        <v>10.3499999999999</v>
      </c>
      <c r="AG1040" s="52">
        <f t="shared" si="111"/>
        <v>-19.510299956640296</v>
      </c>
      <c r="AH1040" s="76">
        <f t="shared" si="108"/>
        <v>1.1193605692840442E-2</v>
      </c>
      <c r="AJ1040" s="77">
        <v>10.3499999999999</v>
      </c>
      <c r="AK1040" s="52">
        <f t="shared" si="112"/>
        <v>-12.520599913279485</v>
      </c>
      <c r="AL1040" s="77">
        <f t="shared" si="109"/>
        <v>5.5968028464210277E-2</v>
      </c>
    </row>
    <row r="1041" spans="4:38" x14ac:dyDescent="0.25">
      <c r="D1041" s="2">
        <v>10.23</v>
      </c>
      <c r="E1041" s="4"/>
      <c r="X1041" s="71">
        <v>10.3599999999999</v>
      </c>
      <c r="Y1041" s="52">
        <f t="shared" si="110"/>
        <v>-2.170000000000023</v>
      </c>
      <c r="Z1041" s="71">
        <f t="shared" si="106"/>
        <v>0.6067363295885021</v>
      </c>
      <c r="AA1041" s="45"/>
      <c r="AB1041" s="74">
        <v>10.3599999999999</v>
      </c>
      <c r="AC1041" s="75">
        <v>0</v>
      </c>
      <c r="AD1041" s="74">
        <f t="shared" si="107"/>
        <v>1</v>
      </c>
      <c r="AE1041" s="45"/>
      <c r="AF1041" s="76">
        <v>10.3599999999999</v>
      </c>
      <c r="AG1041" s="52">
        <f t="shared" si="111"/>
        <v>-19.520299956640297</v>
      </c>
      <c r="AH1041" s="76">
        <f t="shared" si="108"/>
        <v>1.1167861114151408E-2</v>
      </c>
      <c r="AJ1041" s="77">
        <v>10.3599999999999</v>
      </c>
      <c r="AK1041" s="52">
        <f t="shared" si="112"/>
        <v>-12.530599913279485</v>
      </c>
      <c r="AL1041" s="77">
        <f t="shared" si="109"/>
        <v>5.5839305570765045E-2</v>
      </c>
    </row>
    <row r="1042" spans="4:38" x14ac:dyDescent="0.25">
      <c r="D1042" s="5">
        <v>10.24</v>
      </c>
      <c r="E1042" s="4"/>
      <c r="X1042" s="71">
        <v>10.3699999999999</v>
      </c>
      <c r="Y1042" s="52">
        <f t="shared" si="110"/>
        <v>-2.1733333333333564</v>
      </c>
      <c r="Z1042" s="71">
        <f t="shared" si="106"/>
        <v>0.60627082091428086</v>
      </c>
      <c r="AA1042" s="45"/>
      <c r="AB1042" s="74">
        <v>10.3699999999999</v>
      </c>
      <c r="AC1042" s="75">
        <v>0</v>
      </c>
      <c r="AD1042" s="74">
        <f t="shared" si="107"/>
        <v>1</v>
      </c>
      <c r="AE1042" s="45"/>
      <c r="AF1042" s="76">
        <v>10.3699999999999</v>
      </c>
      <c r="AG1042" s="52">
        <f t="shared" si="111"/>
        <v>-19.530299956640299</v>
      </c>
      <c r="AH1042" s="76">
        <f t="shared" si="108"/>
        <v>1.1142175746350262E-2</v>
      </c>
      <c r="AJ1042" s="77">
        <v>10.3699999999999</v>
      </c>
      <c r="AK1042" s="52">
        <f t="shared" si="112"/>
        <v>-12.540599913279484</v>
      </c>
      <c r="AL1042" s="77">
        <f t="shared" si="109"/>
        <v>5.5710878731759367E-2</v>
      </c>
    </row>
    <row r="1043" spans="4:38" x14ac:dyDescent="0.25">
      <c r="D1043" s="2">
        <v>10.25</v>
      </c>
      <c r="E1043" s="4"/>
      <c r="X1043" s="71">
        <v>10.3799999999999</v>
      </c>
      <c r="Y1043" s="52">
        <f t="shared" si="110"/>
        <v>-2.1766666666666898</v>
      </c>
      <c r="Z1043" s="71">
        <f t="shared" si="106"/>
        <v>0.60580566939409053</v>
      </c>
      <c r="AA1043" s="45"/>
      <c r="AB1043" s="74">
        <v>10.3799999999999</v>
      </c>
      <c r="AC1043" s="75">
        <v>0</v>
      </c>
      <c r="AD1043" s="74">
        <f t="shared" si="107"/>
        <v>1</v>
      </c>
      <c r="AE1043" s="45"/>
      <c r="AF1043" s="76">
        <v>10.3799999999999</v>
      </c>
      <c r="AG1043" s="52">
        <f t="shared" si="111"/>
        <v>-19.5402999566403</v>
      </c>
      <c r="AH1043" s="76">
        <f t="shared" si="108"/>
        <v>1.1116549453255754E-2</v>
      </c>
      <c r="AJ1043" s="77">
        <v>10.3799999999999</v>
      </c>
      <c r="AK1043" s="52">
        <f t="shared" si="112"/>
        <v>-12.550599913279484</v>
      </c>
      <c r="AL1043" s="77">
        <f t="shared" si="109"/>
        <v>5.5582747266286849E-2</v>
      </c>
    </row>
    <row r="1044" spans="4:38" x14ac:dyDescent="0.25">
      <c r="D1044" s="5">
        <v>10.26</v>
      </c>
      <c r="E1044" s="4"/>
      <c r="X1044" s="71">
        <v>10.389999999999899</v>
      </c>
      <c r="Y1044" s="52">
        <f t="shared" si="110"/>
        <v>-2.1800000000000233</v>
      </c>
      <c r="Z1044" s="71">
        <f t="shared" si="106"/>
        <v>0.6053408747539103</v>
      </c>
      <c r="AA1044" s="45"/>
      <c r="AB1044" s="74">
        <v>10.389999999999899</v>
      </c>
      <c r="AC1044" s="75">
        <v>0</v>
      </c>
      <c r="AD1044" s="74">
        <f t="shared" si="107"/>
        <v>1</v>
      </c>
      <c r="AE1044" s="45"/>
      <c r="AF1044" s="76">
        <v>10.389999999999899</v>
      </c>
      <c r="AG1044" s="52">
        <f t="shared" si="111"/>
        <v>-19.550299956640302</v>
      </c>
      <c r="AH1044" s="76">
        <f t="shared" si="108"/>
        <v>1.1090982098999839E-2</v>
      </c>
      <c r="AJ1044" s="77">
        <v>10.389999999999899</v>
      </c>
      <c r="AK1044" s="52">
        <f t="shared" si="112"/>
        <v>-12.560599913279484</v>
      </c>
      <c r="AL1044" s="77">
        <f t="shared" si="109"/>
        <v>5.5454910495007226E-2</v>
      </c>
    </row>
    <row r="1045" spans="4:38" x14ac:dyDescent="0.25">
      <c r="D1045" s="2">
        <v>10.27</v>
      </c>
      <c r="E1045" s="4"/>
      <c r="X1045" s="71">
        <v>10.399999999999901</v>
      </c>
      <c r="Y1045" s="52">
        <f t="shared" si="110"/>
        <v>-2.1833333333333567</v>
      </c>
      <c r="Z1045" s="71">
        <f t="shared" si="106"/>
        <v>0.60487643671992986</v>
      </c>
      <c r="AA1045" s="45"/>
      <c r="AB1045" s="74">
        <v>10.399999999999901</v>
      </c>
      <c r="AC1045" s="75">
        <v>0</v>
      </c>
      <c r="AD1045" s="74">
        <f t="shared" si="107"/>
        <v>1</v>
      </c>
      <c r="AE1045" s="45"/>
      <c r="AF1045" s="76">
        <v>10.399999999999901</v>
      </c>
      <c r="AG1045" s="52">
        <f t="shared" si="111"/>
        <v>-19.560299956640304</v>
      </c>
      <c r="AH1045" s="76">
        <f t="shared" si="108"/>
        <v>1.1065473548026927E-2</v>
      </c>
      <c r="AJ1045" s="77">
        <v>10.399999999999901</v>
      </c>
      <c r="AK1045" s="52">
        <f t="shared" si="112"/>
        <v>-12.570599913279484</v>
      </c>
      <c r="AL1045" s="77">
        <f t="shared" si="109"/>
        <v>5.5327367740142727E-2</v>
      </c>
    </row>
    <row r="1046" spans="4:38" x14ac:dyDescent="0.25">
      <c r="D1046" s="5">
        <v>10.28</v>
      </c>
      <c r="E1046" s="4"/>
      <c r="X1046" s="71">
        <v>10.409999999999901</v>
      </c>
      <c r="Y1046" s="52">
        <f t="shared" si="110"/>
        <v>-2.1866666666666901</v>
      </c>
      <c r="Z1046" s="71">
        <f t="shared" si="106"/>
        <v>0.60441235501854873</v>
      </c>
      <c r="AA1046" s="45"/>
      <c r="AB1046" s="74">
        <v>10.409999999999901</v>
      </c>
      <c r="AC1046" s="75">
        <v>0</v>
      </c>
      <c r="AD1046" s="74">
        <f t="shared" si="107"/>
        <v>1</v>
      </c>
      <c r="AE1046" s="45"/>
      <c r="AF1046" s="76">
        <v>10.409999999999901</v>
      </c>
      <c r="AG1046" s="52">
        <f t="shared" si="111"/>
        <v>-19.570299956640305</v>
      </c>
      <c r="AH1046" s="76">
        <f t="shared" si="108"/>
        <v>1.1040023665093244E-2</v>
      </c>
      <c r="AJ1046" s="77">
        <v>10.409999999999901</v>
      </c>
      <c r="AK1046" s="52">
        <f t="shared" si="112"/>
        <v>-12.580599913279483</v>
      </c>
      <c r="AL1046" s="77">
        <f t="shared" si="109"/>
        <v>5.5200118325474265E-2</v>
      </c>
    </row>
    <row r="1047" spans="4:38" x14ac:dyDescent="0.25">
      <c r="D1047" s="2">
        <v>10.29</v>
      </c>
      <c r="E1047" s="4"/>
      <c r="X1047" s="71">
        <v>10.4199999999999</v>
      </c>
      <c r="Y1047" s="52">
        <f t="shared" si="110"/>
        <v>-2.1900000000000235</v>
      </c>
      <c r="Z1047" s="71">
        <f t="shared" si="106"/>
        <v>0.6039486293763765</v>
      </c>
      <c r="AA1047" s="45"/>
      <c r="AB1047" s="74">
        <v>10.4199999999999</v>
      </c>
      <c r="AC1047" s="75">
        <v>0</v>
      </c>
      <c r="AD1047" s="74">
        <f t="shared" si="107"/>
        <v>1</v>
      </c>
      <c r="AE1047" s="45"/>
      <c r="AF1047" s="76">
        <v>10.4199999999999</v>
      </c>
      <c r="AG1047" s="52">
        <f t="shared" si="111"/>
        <v>-19.580299956640307</v>
      </c>
      <c r="AH1047" s="76">
        <f t="shared" si="108"/>
        <v>1.101463231526602E-2</v>
      </c>
      <c r="AJ1047" s="77">
        <v>10.4199999999999</v>
      </c>
      <c r="AK1047" s="52">
        <f t="shared" si="112"/>
        <v>-12.590599913279483</v>
      </c>
      <c r="AL1047" s="77">
        <f t="shared" si="109"/>
        <v>5.5073161576338181E-2</v>
      </c>
    </row>
    <row r="1048" spans="4:38" x14ac:dyDescent="0.25">
      <c r="D1048" s="5">
        <v>10.3</v>
      </c>
      <c r="E1048" s="4"/>
      <c r="X1048" s="71">
        <v>10.4299999999999</v>
      </c>
      <c r="Y1048" s="52">
        <f t="shared" si="110"/>
        <v>-2.1933333333333569</v>
      </c>
      <c r="Z1048" s="71">
        <f t="shared" si="106"/>
        <v>0.60348525952023258</v>
      </c>
      <c r="AA1048" s="45"/>
      <c r="AB1048" s="74">
        <v>10.4299999999999</v>
      </c>
      <c r="AC1048" s="75">
        <v>0</v>
      </c>
      <c r="AD1048" s="74">
        <f t="shared" si="107"/>
        <v>1</v>
      </c>
      <c r="AE1048" s="45"/>
      <c r="AF1048" s="76">
        <v>10.4299999999999</v>
      </c>
      <c r="AG1048" s="52">
        <f t="shared" si="111"/>
        <v>-19.590299956640308</v>
      </c>
      <c r="AH1048" s="76">
        <f t="shared" si="108"/>
        <v>1.0989299363922858E-2</v>
      </c>
      <c r="AJ1048" s="77">
        <v>10.4299999999999</v>
      </c>
      <c r="AK1048" s="52">
        <f t="shared" si="112"/>
        <v>-12.600599913279483</v>
      </c>
      <c r="AL1048" s="77">
        <f t="shared" si="109"/>
        <v>5.4946496819622402E-2</v>
      </c>
    </row>
    <row r="1049" spans="4:38" x14ac:dyDescent="0.25">
      <c r="D1049" s="2">
        <v>10.31</v>
      </c>
      <c r="E1049" s="4"/>
      <c r="X1049" s="71">
        <v>10.4399999999999</v>
      </c>
      <c r="Y1049" s="52">
        <f t="shared" si="110"/>
        <v>-2.1966666666666903</v>
      </c>
      <c r="Z1049" s="71">
        <f t="shared" si="106"/>
        <v>0.60302224517714575</v>
      </c>
      <c r="AA1049" s="45"/>
      <c r="AB1049" s="74">
        <v>10.4399999999999</v>
      </c>
      <c r="AC1049" s="75">
        <v>0</v>
      </c>
      <c r="AD1049" s="74">
        <f t="shared" si="107"/>
        <v>1</v>
      </c>
      <c r="AE1049" s="45"/>
      <c r="AF1049" s="76">
        <v>10.4399999999999</v>
      </c>
      <c r="AG1049" s="52">
        <f t="shared" si="111"/>
        <v>-19.60029995664031</v>
      </c>
      <c r="AH1049" s="76">
        <f t="shared" si="108"/>
        <v>1.0964024676750983E-2</v>
      </c>
      <c r="AJ1049" s="77">
        <v>10.4399999999999</v>
      </c>
      <c r="AK1049" s="52">
        <f t="shared" si="112"/>
        <v>-12.610599913279483</v>
      </c>
      <c r="AL1049" s="77">
        <f t="shared" si="109"/>
        <v>5.4820123383762978E-2</v>
      </c>
    </row>
    <row r="1050" spans="4:38" x14ac:dyDescent="0.25">
      <c r="D1050" s="5">
        <v>10.32</v>
      </c>
      <c r="E1050" s="4"/>
      <c r="X1050" s="71">
        <v>10.4499999999999</v>
      </c>
      <c r="Y1050" s="52">
        <f t="shared" si="110"/>
        <v>-2.2000000000000237</v>
      </c>
      <c r="Z1050" s="71">
        <f t="shared" si="106"/>
        <v>0.60255958607435445</v>
      </c>
      <c r="AA1050" s="45"/>
      <c r="AB1050" s="74">
        <v>10.4499999999999</v>
      </c>
      <c r="AC1050" s="75">
        <v>0</v>
      </c>
      <c r="AD1050" s="74">
        <f t="shared" si="107"/>
        <v>1</v>
      </c>
      <c r="AE1050" s="45"/>
      <c r="AF1050" s="76">
        <v>10.4499999999999</v>
      </c>
      <c r="AG1050" s="52">
        <f t="shared" si="111"/>
        <v>-19.610299956640311</v>
      </c>
      <c r="AH1050" s="76">
        <f t="shared" si="108"/>
        <v>1.0938808119746499E-2</v>
      </c>
      <c r="AJ1050" s="77">
        <v>10.4499999999999</v>
      </c>
      <c r="AK1050" s="52">
        <f t="shared" si="112"/>
        <v>-12.620599913279483</v>
      </c>
      <c r="AL1050" s="77">
        <f t="shared" si="109"/>
        <v>5.4694040598740584E-2</v>
      </c>
    </row>
    <row r="1051" spans="4:38" x14ac:dyDescent="0.25">
      <c r="D1051" s="2">
        <v>10.33</v>
      </c>
      <c r="E1051" s="4"/>
      <c r="X1051" s="71">
        <v>10.4599999999999</v>
      </c>
      <c r="Y1051" s="52">
        <f t="shared" si="110"/>
        <v>-2.2033333333333571</v>
      </c>
      <c r="Z1051" s="71">
        <f t="shared" si="106"/>
        <v>0.60209728193930612</v>
      </c>
      <c r="AA1051" s="45"/>
      <c r="AB1051" s="74">
        <v>10.4599999999999</v>
      </c>
      <c r="AC1051" s="75">
        <v>0</v>
      </c>
      <c r="AD1051" s="74">
        <f t="shared" si="107"/>
        <v>1</v>
      </c>
      <c r="AE1051" s="45"/>
      <c r="AF1051" s="76">
        <v>10.4599999999999</v>
      </c>
      <c r="AG1051" s="52">
        <f t="shared" si="111"/>
        <v>-19.620299956640313</v>
      </c>
      <c r="AH1051" s="76">
        <f t="shared" si="108"/>
        <v>1.0913649559213747E-2</v>
      </c>
      <c r="AJ1051" s="77">
        <v>10.4599999999999</v>
      </c>
      <c r="AK1051" s="52">
        <f t="shared" si="112"/>
        <v>-12.630599913279482</v>
      </c>
      <c r="AL1051" s="77">
        <f t="shared" si="109"/>
        <v>5.4568247796076788E-2</v>
      </c>
    </row>
    <row r="1052" spans="4:38" x14ac:dyDescent="0.25">
      <c r="D1052" s="5">
        <v>10.34</v>
      </c>
      <c r="E1052" s="4"/>
      <c r="X1052" s="71">
        <v>10.469999999999899</v>
      </c>
      <c r="Y1052" s="52">
        <f t="shared" si="110"/>
        <v>-2.2066666666666905</v>
      </c>
      <c r="Z1052" s="71">
        <f t="shared" si="106"/>
        <v>0.60163533249965762</v>
      </c>
      <c r="AA1052" s="45"/>
      <c r="AB1052" s="74">
        <v>10.469999999999899</v>
      </c>
      <c r="AC1052" s="75">
        <v>0</v>
      </c>
      <c r="AD1052" s="74">
        <f t="shared" si="107"/>
        <v>1</v>
      </c>
      <c r="AE1052" s="45"/>
      <c r="AF1052" s="76">
        <v>10.469999999999899</v>
      </c>
      <c r="AG1052" s="52">
        <f t="shared" si="111"/>
        <v>-19.630299956640314</v>
      </c>
      <c r="AH1052" s="76">
        <f t="shared" si="108"/>
        <v>1.0888548861764529E-2</v>
      </c>
      <c r="AJ1052" s="77">
        <v>10.469999999999899</v>
      </c>
      <c r="AK1052" s="52">
        <f t="shared" si="112"/>
        <v>-12.640599913279482</v>
      </c>
      <c r="AL1052" s="77">
        <f t="shared" si="109"/>
        <v>5.4442744308830733E-2</v>
      </c>
    </row>
    <row r="1053" spans="4:38" x14ac:dyDescent="0.25">
      <c r="D1053" s="2">
        <v>10.35</v>
      </c>
      <c r="E1053" s="4"/>
      <c r="X1053" s="71">
        <v>10.479999999999899</v>
      </c>
      <c r="Y1053" s="52">
        <f t="shared" si="110"/>
        <v>-2.2100000000000239</v>
      </c>
      <c r="Z1053" s="71">
        <f t="shared" si="106"/>
        <v>0.60117373748327474</v>
      </c>
      <c r="AA1053" s="45"/>
      <c r="AB1053" s="74">
        <v>10.479999999999899</v>
      </c>
      <c r="AC1053" s="75">
        <v>0</v>
      </c>
      <c r="AD1053" s="74">
        <f t="shared" si="107"/>
        <v>1</v>
      </c>
      <c r="AE1053" s="45"/>
      <c r="AF1053" s="76">
        <v>10.479999999999899</v>
      </c>
      <c r="AG1053" s="52">
        <f t="shared" si="111"/>
        <v>-19.640299956640316</v>
      </c>
      <c r="AH1053" s="76">
        <f t="shared" si="108"/>
        <v>1.0863505894317452E-2</v>
      </c>
      <c r="AJ1053" s="77">
        <v>10.479999999999899</v>
      </c>
      <c r="AK1053" s="52">
        <f t="shared" si="112"/>
        <v>-12.650599913279482</v>
      </c>
      <c r="AL1053" s="77">
        <f t="shared" si="109"/>
        <v>5.4317529471595377E-2</v>
      </c>
    </row>
    <row r="1054" spans="4:38" x14ac:dyDescent="0.25">
      <c r="D1054" s="5">
        <v>10.36</v>
      </c>
      <c r="E1054" s="4"/>
      <c r="X1054" s="71">
        <v>10.489999999999901</v>
      </c>
      <c r="Y1054" s="52">
        <f t="shared" si="110"/>
        <v>-2.2133333333333574</v>
      </c>
      <c r="Z1054" s="71">
        <f t="shared" si="106"/>
        <v>0.60071249661823156</v>
      </c>
      <c r="AA1054" s="45"/>
      <c r="AB1054" s="74">
        <v>10.489999999999901</v>
      </c>
      <c r="AC1054" s="75">
        <v>0</v>
      </c>
      <c r="AD1054" s="74">
        <f t="shared" si="107"/>
        <v>1</v>
      </c>
      <c r="AE1054" s="45"/>
      <c r="AF1054" s="76">
        <v>10.489999999999901</v>
      </c>
      <c r="AG1054" s="52">
        <f t="shared" si="111"/>
        <v>-19.650299956640318</v>
      </c>
      <c r="AH1054" s="76">
        <f t="shared" si="108"/>
        <v>1.0838520524097209E-2</v>
      </c>
      <c r="AJ1054" s="77">
        <v>10.489999999999901</v>
      </c>
      <c r="AK1054" s="52">
        <f t="shared" si="112"/>
        <v>-12.660599913279482</v>
      </c>
      <c r="AL1054" s="77">
        <f t="shared" si="109"/>
        <v>5.4192602620494114E-2</v>
      </c>
    </row>
    <row r="1055" spans="4:38" x14ac:dyDescent="0.25">
      <c r="D1055" s="2">
        <v>10.37</v>
      </c>
      <c r="E1055" s="4"/>
      <c r="X1055" s="71">
        <v>10.499999999999901</v>
      </c>
      <c r="Y1055" s="52">
        <f t="shared" si="110"/>
        <v>-2.2166666666666908</v>
      </c>
      <c r="Z1055" s="71">
        <f t="shared" si="106"/>
        <v>0.60025160963281154</v>
      </c>
      <c r="AA1055" s="45"/>
      <c r="AB1055" s="74">
        <v>10.499999999999901</v>
      </c>
      <c r="AC1055" s="75">
        <v>0</v>
      </c>
      <c r="AD1055" s="74">
        <f t="shared" si="107"/>
        <v>1</v>
      </c>
      <c r="AE1055" s="45"/>
      <c r="AF1055" s="76">
        <v>10.499999999999901</v>
      </c>
      <c r="AG1055" s="52">
        <f t="shared" si="111"/>
        <v>-19.660299956640319</v>
      </c>
      <c r="AH1055" s="76">
        <f t="shared" si="108"/>
        <v>1.0813592618633832E-2</v>
      </c>
      <c r="AJ1055" s="77">
        <v>10.499999999999901</v>
      </c>
      <c r="AK1055" s="52">
        <f t="shared" si="112"/>
        <v>-12.670599913279482</v>
      </c>
      <c r="AL1055" s="77">
        <f t="shared" si="109"/>
        <v>5.4067963093177282E-2</v>
      </c>
    </row>
    <row r="1056" spans="4:38" x14ac:dyDescent="0.25">
      <c r="D1056" s="5">
        <v>10.38</v>
      </c>
      <c r="E1056" s="4"/>
      <c r="X1056" s="71">
        <v>10.5099999999999</v>
      </c>
      <c r="Y1056" s="52">
        <f t="shared" si="110"/>
        <v>-2.2200000000000242</v>
      </c>
      <c r="Z1056" s="71">
        <f t="shared" si="106"/>
        <v>0.59979107625550598</v>
      </c>
      <c r="AA1056" s="45"/>
      <c r="AB1056" s="74">
        <v>10.5099999999999</v>
      </c>
      <c r="AC1056" s="75">
        <v>0</v>
      </c>
      <c r="AD1056" s="74">
        <f t="shared" si="107"/>
        <v>1</v>
      </c>
      <c r="AE1056" s="45"/>
      <c r="AF1056" s="76">
        <v>10.5099999999999</v>
      </c>
      <c r="AG1056" s="52">
        <f t="shared" si="111"/>
        <v>-19.670299956640321</v>
      </c>
      <c r="AH1056" s="76">
        <f t="shared" si="108"/>
        <v>1.0788722045762068E-2</v>
      </c>
      <c r="AJ1056" s="77">
        <v>10.5099999999999</v>
      </c>
      <c r="AK1056" s="52">
        <f t="shared" si="112"/>
        <v>-12.680599913279481</v>
      </c>
      <c r="AL1056" s="77">
        <f t="shared" si="109"/>
        <v>5.3943610228818419E-2</v>
      </c>
    </row>
    <row r="1057" spans="4:38" x14ac:dyDescent="0.25">
      <c r="D1057" s="2">
        <v>10.39</v>
      </c>
      <c r="E1057" s="4"/>
      <c r="X1057" s="71">
        <v>10.5199999999999</v>
      </c>
      <c r="Y1057" s="52">
        <f t="shared" si="110"/>
        <v>-2.2233333333333576</v>
      </c>
      <c r="Z1057" s="71">
        <f t="shared" si="106"/>
        <v>0.59933089621501501</v>
      </c>
      <c r="AA1057" s="45"/>
      <c r="AB1057" s="74">
        <v>10.5199999999999</v>
      </c>
      <c r="AC1057" s="75">
        <v>0</v>
      </c>
      <c r="AD1057" s="74">
        <f t="shared" si="107"/>
        <v>1</v>
      </c>
      <c r="AE1057" s="45"/>
      <c r="AF1057" s="76">
        <v>10.5199999999999</v>
      </c>
      <c r="AG1057" s="52">
        <f t="shared" si="111"/>
        <v>-19.680299956640322</v>
      </c>
      <c r="AH1057" s="76">
        <f t="shared" si="108"/>
        <v>1.0763908673620594E-2</v>
      </c>
      <c r="AJ1057" s="77">
        <v>10.5199999999999</v>
      </c>
      <c r="AK1057" s="52">
        <f t="shared" si="112"/>
        <v>-12.690599913279481</v>
      </c>
      <c r="AL1057" s="77">
        <f t="shared" si="109"/>
        <v>5.3819543368111081E-2</v>
      </c>
    </row>
    <row r="1058" spans="4:38" x14ac:dyDescent="0.25">
      <c r="D1058" s="5">
        <v>10.4</v>
      </c>
      <c r="E1058" s="4"/>
      <c r="X1058" s="71">
        <v>10.5299999999999</v>
      </c>
      <c r="Y1058" s="52">
        <f t="shared" si="110"/>
        <v>-2.226666666666691</v>
      </c>
      <c r="Z1058" s="71">
        <f t="shared" si="106"/>
        <v>0.59887106924024636</v>
      </c>
      <c r="AA1058" s="45"/>
      <c r="AB1058" s="74">
        <v>10.5299999999999</v>
      </c>
      <c r="AC1058" s="75">
        <v>0</v>
      </c>
      <c r="AD1058" s="74">
        <f t="shared" si="107"/>
        <v>1</v>
      </c>
      <c r="AE1058" s="45"/>
      <c r="AF1058" s="76">
        <v>10.5299999999999</v>
      </c>
      <c r="AG1058" s="52">
        <f t="shared" si="111"/>
        <v>-19.690299956640324</v>
      </c>
      <c r="AH1058" s="76">
        <f t="shared" si="108"/>
        <v>1.0739152370651395E-2</v>
      </c>
      <c r="AJ1058" s="77">
        <v>10.5299999999999</v>
      </c>
      <c r="AK1058" s="52">
        <f t="shared" si="112"/>
        <v>-12.700599913279481</v>
      </c>
      <c r="AL1058" s="77">
        <f t="shared" si="109"/>
        <v>5.369576185326512E-2</v>
      </c>
    </row>
    <row r="1059" spans="4:38" x14ac:dyDescent="0.25">
      <c r="D1059" s="2">
        <v>10.41</v>
      </c>
      <c r="E1059" s="4"/>
      <c r="X1059" s="71">
        <v>10.5399999999999</v>
      </c>
      <c r="Y1059" s="52">
        <f t="shared" si="110"/>
        <v>-2.2300000000000244</v>
      </c>
      <c r="Z1059" s="71">
        <f t="shared" si="106"/>
        <v>0.59841159506031627</v>
      </c>
      <c r="AA1059" s="45"/>
      <c r="AB1059" s="74">
        <v>10.5399999999999</v>
      </c>
      <c r="AC1059" s="75">
        <v>0</v>
      </c>
      <c r="AD1059" s="74">
        <f t="shared" si="107"/>
        <v>1</v>
      </c>
      <c r="AE1059" s="45"/>
      <c r="AF1059" s="76">
        <v>10.5399999999999</v>
      </c>
      <c r="AG1059" s="52">
        <f t="shared" si="111"/>
        <v>-19.700299956640325</v>
      </c>
      <c r="AH1059" s="76">
        <f t="shared" si="108"/>
        <v>1.0714453005599023E-2</v>
      </c>
      <c r="AJ1059" s="77">
        <v>10.5399999999999</v>
      </c>
      <c r="AK1059" s="52">
        <f t="shared" si="112"/>
        <v>-12.710599913279481</v>
      </c>
      <c r="AL1059" s="77">
        <f t="shared" si="109"/>
        <v>5.3572265028003219E-2</v>
      </c>
    </row>
    <row r="1060" spans="4:38" x14ac:dyDescent="0.25">
      <c r="D1060" s="5">
        <v>10.42</v>
      </c>
      <c r="E1060" s="4"/>
      <c r="X1060" s="71">
        <v>10.549999999999899</v>
      </c>
      <c r="Y1060" s="52">
        <f t="shared" si="110"/>
        <v>-2.2333333333333578</v>
      </c>
      <c r="Z1060" s="71">
        <f t="shared" si="106"/>
        <v>0.59795247340454849</v>
      </c>
      <c r="AA1060" s="45"/>
      <c r="AB1060" s="74">
        <v>10.549999999999899</v>
      </c>
      <c r="AC1060" s="75">
        <v>0</v>
      </c>
      <c r="AD1060" s="74">
        <f t="shared" si="107"/>
        <v>1</v>
      </c>
      <c r="AE1060" s="45"/>
      <c r="AF1060" s="76">
        <v>10.549999999999899</v>
      </c>
      <c r="AG1060" s="52">
        <f t="shared" si="111"/>
        <v>-19.710299956640327</v>
      </c>
      <c r="AH1060" s="76">
        <f t="shared" si="108"/>
        <v>1.0689810447509886E-2</v>
      </c>
      <c r="AJ1060" s="77">
        <v>10.549999999999899</v>
      </c>
      <c r="AK1060" s="52">
        <f t="shared" si="112"/>
        <v>-12.72059991327948</v>
      </c>
      <c r="AL1060" s="77">
        <f t="shared" si="109"/>
        <v>5.3449052237557561E-2</v>
      </c>
    </row>
    <row r="1061" spans="4:38" x14ac:dyDescent="0.25">
      <c r="D1061" s="2">
        <v>10.43</v>
      </c>
      <c r="E1061" s="4"/>
      <c r="X1061" s="71">
        <v>10.559999999999899</v>
      </c>
      <c r="Y1061" s="52">
        <f t="shared" si="110"/>
        <v>-2.2366666666666912</v>
      </c>
      <c r="Z1061" s="71">
        <f t="shared" si="106"/>
        <v>0.59749370400247459</v>
      </c>
      <c r="AA1061" s="45"/>
      <c r="AB1061" s="74">
        <v>10.559999999999899</v>
      </c>
      <c r="AC1061" s="75">
        <v>0</v>
      </c>
      <c r="AD1061" s="74">
        <f t="shared" si="107"/>
        <v>1</v>
      </c>
      <c r="AE1061" s="45"/>
      <c r="AF1061" s="76">
        <v>10.559999999999899</v>
      </c>
      <c r="AG1061" s="52">
        <f t="shared" si="111"/>
        <v>-19.720299956640329</v>
      </c>
      <c r="AH1061" s="76">
        <f t="shared" si="108"/>
        <v>1.0665224565731614E-2</v>
      </c>
      <c r="AJ1061" s="77">
        <v>10.559999999999899</v>
      </c>
      <c r="AK1061" s="52">
        <f t="shared" si="112"/>
        <v>-12.73059991327948</v>
      </c>
      <c r="AL1061" s="77">
        <f t="shared" si="109"/>
        <v>5.3326122828666146E-2</v>
      </c>
    </row>
    <row r="1062" spans="4:38" x14ac:dyDescent="0.25">
      <c r="D1062" s="5">
        <v>10.44</v>
      </c>
      <c r="E1062" s="4"/>
      <c r="X1062" s="71">
        <v>10.569999999999901</v>
      </c>
      <c r="Y1062" s="52">
        <f t="shared" si="110"/>
        <v>-2.2400000000000246</v>
      </c>
      <c r="Z1062" s="71">
        <f t="shared" si="106"/>
        <v>0.59703528658383354</v>
      </c>
      <c r="AA1062" s="45"/>
      <c r="AB1062" s="74">
        <v>10.569999999999901</v>
      </c>
      <c r="AC1062" s="75">
        <v>0</v>
      </c>
      <c r="AD1062" s="74">
        <f t="shared" si="107"/>
        <v>1</v>
      </c>
      <c r="AE1062" s="45"/>
      <c r="AF1062" s="76">
        <v>10.569999999999901</v>
      </c>
      <c r="AG1062" s="52">
        <f t="shared" si="111"/>
        <v>-19.73029995664033</v>
      </c>
      <c r="AH1062" s="76">
        <f t="shared" si="108"/>
        <v>1.0640695229912286E-2</v>
      </c>
      <c r="AJ1062" s="77">
        <v>10.569999999999901</v>
      </c>
      <c r="AK1062" s="52">
        <f t="shared" si="112"/>
        <v>-12.74059991327948</v>
      </c>
      <c r="AL1062" s="77">
        <f t="shared" si="109"/>
        <v>5.3203476149569551E-2</v>
      </c>
    </row>
    <row r="1063" spans="4:38" x14ac:dyDescent="0.25">
      <c r="D1063" s="2">
        <v>10.45</v>
      </c>
      <c r="E1063" s="4"/>
      <c r="X1063" s="71">
        <v>10.579999999999901</v>
      </c>
      <c r="Y1063" s="52">
        <f t="shared" si="110"/>
        <v>-2.243333333333358</v>
      </c>
      <c r="Z1063" s="71">
        <f t="shared" si="106"/>
        <v>0.59657722087857168</v>
      </c>
      <c r="AA1063" s="45"/>
      <c r="AB1063" s="74">
        <v>10.579999999999901</v>
      </c>
      <c r="AC1063" s="75">
        <v>0</v>
      </c>
      <c r="AD1063" s="74">
        <f t="shared" si="107"/>
        <v>1</v>
      </c>
      <c r="AE1063" s="45"/>
      <c r="AF1063" s="76">
        <v>10.579999999999901</v>
      </c>
      <c r="AG1063" s="52">
        <f t="shared" si="111"/>
        <v>-19.740299956640332</v>
      </c>
      <c r="AH1063" s="76">
        <f t="shared" si="108"/>
        <v>1.0616222309999819E-2</v>
      </c>
      <c r="AJ1063" s="77">
        <v>10.579999999999901</v>
      </c>
      <c r="AK1063" s="52">
        <f t="shared" si="112"/>
        <v>-12.75059991327948</v>
      </c>
      <c r="AL1063" s="77">
        <f t="shared" si="109"/>
        <v>5.3081111550007234E-2</v>
      </c>
    </row>
    <row r="1064" spans="4:38" x14ac:dyDescent="0.25">
      <c r="D1064" s="5">
        <v>10.46</v>
      </c>
      <c r="E1064" s="4"/>
      <c r="X1064" s="71">
        <v>10.5899999999999</v>
      </c>
      <c r="Y1064" s="52">
        <f t="shared" si="110"/>
        <v>-2.2466666666666915</v>
      </c>
      <c r="Z1064" s="71">
        <f t="shared" si="106"/>
        <v>0.59611950661684265</v>
      </c>
      <c r="AA1064" s="45"/>
      <c r="AB1064" s="74">
        <v>10.5899999999999</v>
      </c>
      <c r="AC1064" s="75">
        <v>0</v>
      </c>
      <c r="AD1064" s="74">
        <f t="shared" si="107"/>
        <v>1</v>
      </c>
      <c r="AE1064" s="45"/>
      <c r="AF1064" s="76">
        <v>10.5899999999999</v>
      </c>
      <c r="AG1064" s="52">
        <f t="shared" si="111"/>
        <v>-19.750299956640333</v>
      </c>
      <c r="AH1064" s="76">
        <f t="shared" si="108"/>
        <v>1.0591805676241236E-2</v>
      </c>
      <c r="AJ1064" s="77">
        <v>10.5899999999999</v>
      </c>
      <c r="AK1064" s="52">
        <f t="shared" si="112"/>
        <v>-12.76059991327948</v>
      </c>
      <c r="AL1064" s="77">
        <f t="shared" si="109"/>
        <v>5.2959028381214288E-2</v>
      </c>
    </row>
    <row r="1065" spans="4:38" x14ac:dyDescent="0.25">
      <c r="D1065" s="2">
        <v>10.47</v>
      </c>
      <c r="E1065" s="4"/>
      <c r="X1065" s="71">
        <v>10.5999999999999</v>
      </c>
      <c r="Y1065" s="52">
        <f t="shared" si="110"/>
        <v>-2.2500000000000249</v>
      </c>
      <c r="Z1065" s="71">
        <f t="shared" si="106"/>
        <v>0.59566214352900704</v>
      </c>
      <c r="AA1065" s="45"/>
      <c r="AB1065" s="74">
        <v>10.5999999999999</v>
      </c>
      <c r="AC1065" s="75">
        <v>0</v>
      </c>
      <c r="AD1065" s="74">
        <f t="shared" si="107"/>
        <v>1</v>
      </c>
      <c r="AE1065" s="45"/>
      <c r="AF1065" s="76">
        <v>10.5999999999999</v>
      </c>
      <c r="AG1065" s="52">
        <f t="shared" si="111"/>
        <v>-19.760299956640335</v>
      </c>
      <c r="AH1065" s="76">
        <f t="shared" si="108"/>
        <v>1.0567445199181957E-2</v>
      </c>
      <c r="AJ1065" s="77">
        <v>10.5999999999999</v>
      </c>
      <c r="AK1065" s="52">
        <f t="shared" si="112"/>
        <v>-12.770599913279479</v>
      </c>
      <c r="AL1065" s="77">
        <f t="shared" si="109"/>
        <v>5.2837225995917912E-2</v>
      </c>
    </row>
    <row r="1066" spans="4:38" x14ac:dyDescent="0.25">
      <c r="D1066" s="5">
        <v>10.48</v>
      </c>
      <c r="E1066" s="4"/>
      <c r="X1066" s="71">
        <v>10.6099999999999</v>
      </c>
      <c r="Y1066" s="52">
        <f t="shared" si="110"/>
        <v>-2.2533333333333583</v>
      </c>
      <c r="Z1066" s="71">
        <f t="shared" si="106"/>
        <v>0.59520513134563247</v>
      </c>
      <c r="AA1066" s="45"/>
      <c r="AB1066" s="74">
        <v>10.6099999999999</v>
      </c>
      <c r="AC1066" s="75">
        <v>0</v>
      </c>
      <c r="AD1066" s="74">
        <f t="shared" si="107"/>
        <v>1</v>
      </c>
      <c r="AE1066" s="45"/>
      <c r="AF1066" s="76">
        <v>10.6099999999999</v>
      </c>
      <c r="AG1066" s="52">
        <f t="shared" si="111"/>
        <v>-19.770299956640336</v>
      </c>
      <c r="AH1066" s="76">
        <f t="shared" si="108"/>
        <v>1.0543140749665175E-2</v>
      </c>
      <c r="AJ1066" s="77">
        <v>10.6099999999999</v>
      </c>
      <c r="AK1066" s="52">
        <f t="shared" si="112"/>
        <v>-12.780599913279479</v>
      </c>
      <c r="AL1066" s="77">
        <f t="shared" si="109"/>
        <v>5.2715703748333953E-2</v>
      </c>
    </row>
    <row r="1067" spans="4:38" x14ac:dyDescent="0.25">
      <c r="D1067" s="2">
        <v>10.49</v>
      </c>
      <c r="E1067" s="4"/>
      <c r="X1067" s="71">
        <v>10.6199999999999</v>
      </c>
      <c r="Y1067" s="52">
        <f t="shared" si="110"/>
        <v>-2.2566666666666917</v>
      </c>
      <c r="Z1067" s="71">
        <f t="shared" si="106"/>
        <v>0.59474846979749274</v>
      </c>
      <c r="AA1067" s="45"/>
      <c r="AB1067" s="74">
        <v>10.6199999999999</v>
      </c>
      <c r="AC1067" s="75">
        <v>0</v>
      </c>
      <c r="AD1067" s="74">
        <f t="shared" si="107"/>
        <v>1</v>
      </c>
      <c r="AE1067" s="45"/>
      <c r="AF1067" s="76">
        <v>10.6199999999999</v>
      </c>
      <c r="AG1067" s="52">
        <f t="shared" si="111"/>
        <v>-19.780299956640338</v>
      </c>
      <c r="AH1067" s="76">
        <f t="shared" si="108"/>
        <v>1.0518892198831099E-2</v>
      </c>
      <c r="AJ1067" s="77">
        <v>10.6199999999999</v>
      </c>
      <c r="AK1067" s="52">
        <f t="shared" si="112"/>
        <v>-12.790599913279479</v>
      </c>
      <c r="AL1067" s="77">
        <f t="shared" si="109"/>
        <v>5.2594460994163636E-2</v>
      </c>
    </row>
    <row r="1068" spans="4:38" x14ac:dyDescent="0.25">
      <c r="D1068" s="5">
        <v>10.5</v>
      </c>
      <c r="E1068" s="4"/>
      <c r="X1068" s="71">
        <v>10.6299999999999</v>
      </c>
      <c r="Y1068" s="52">
        <f t="shared" si="110"/>
        <v>-2.2600000000000251</v>
      </c>
      <c r="Z1068" s="71">
        <f t="shared" si="106"/>
        <v>0.59429215861556917</v>
      </c>
      <c r="AA1068" s="45"/>
      <c r="AB1068" s="74">
        <v>10.6299999999999</v>
      </c>
      <c r="AC1068" s="75">
        <v>0</v>
      </c>
      <c r="AD1068" s="74">
        <f t="shared" si="107"/>
        <v>1</v>
      </c>
      <c r="AE1068" s="45"/>
      <c r="AF1068" s="76">
        <v>10.6299999999999</v>
      </c>
      <c r="AG1068" s="52">
        <f t="shared" si="111"/>
        <v>-19.790299956640339</v>
      </c>
      <c r="AH1068" s="76">
        <f t="shared" si="108"/>
        <v>1.0494699418116338E-2</v>
      </c>
      <c r="AJ1068" s="77">
        <v>10.6299999999999</v>
      </c>
      <c r="AK1068" s="52">
        <f t="shared" si="112"/>
        <v>-12.800599913279479</v>
      </c>
      <c r="AL1068" s="77">
        <f t="shared" si="109"/>
        <v>5.2473497090589863E-2</v>
      </c>
    </row>
    <row r="1069" spans="4:38" x14ac:dyDescent="0.25">
      <c r="D1069" s="2">
        <v>10.51</v>
      </c>
      <c r="E1069" s="4"/>
      <c r="X1069" s="71">
        <v>10.639999999999899</v>
      </c>
      <c r="Y1069" s="52">
        <f t="shared" si="110"/>
        <v>-2.2633333333333585</v>
      </c>
      <c r="Z1069" s="71">
        <f t="shared" si="106"/>
        <v>0.59383619753104855</v>
      </c>
      <c r="AA1069" s="45"/>
      <c r="AB1069" s="74">
        <v>10.639999999999899</v>
      </c>
      <c r="AC1069" s="75">
        <v>0</v>
      </c>
      <c r="AD1069" s="74">
        <f t="shared" si="107"/>
        <v>1</v>
      </c>
      <c r="AE1069" s="45"/>
      <c r="AF1069" s="76">
        <v>10.639999999999899</v>
      </c>
      <c r="AG1069" s="52">
        <f t="shared" si="111"/>
        <v>-19.800299956640341</v>
      </c>
      <c r="AH1069" s="76">
        <f t="shared" si="108"/>
        <v>1.0470562279253177E-2</v>
      </c>
      <c r="AJ1069" s="77">
        <v>10.639999999999899</v>
      </c>
      <c r="AK1069" s="52">
        <f t="shared" si="112"/>
        <v>-12.810599913279479</v>
      </c>
      <c r="AL1069" s="77">
        <f t="shared" si="109"/>
        <v>5.2352811396274054E-2</v>
      </c>
    </row>
    <row r="1070" spans="4:38" x14ac:dyDescent="0.25">
      <c r="D1070" s="5">
        <v>10.52</v>
      </c>
      <c r="E1070" s="4"/>
      <c r="X1070" s="71">
        <v>10.649999999999901</v>
      </c>
      <c r="Y1070" s="52">
        <f t="shared" si="110"/>
        <v>-2.2666666666666919</v>
      </c>
      <c r="Z1070" s="71">
        <f t="shared" si="106"/>
        <v>0.59338058627532453</v>
      </c>
      <c r="AA1070" s="45"/>
      <c r="AB1070" s="74">
        <v>10.649999999999901</v>
      </c>
      <c r="AC1070" s="75">
        <v>0</v>
      </c>
      <c r="AD1070" s="74">
        <f t="shared" si="107"/>
        <v>1</v>
      </c>
      <c r="AE1070" s="45"/>
      <c r="AF1070" s="76">
        <v>10.649999999999901</v>
      </c>
      <c r="AG1070" s="52">
        <f t="shared" si="111"/>
        <v>-19.810299956640343</v>
      </c>
      <c r="AH1070" s="76">
        <f t="shared" si="108"/>
        <v>1.0446480654268916E-2</v>
      </c>
      <c r="AJ1070" s="77">
        <v>10.649999999999901</v>
      </c>
      <c r="AK1070" s="52">
        <f t="shared" si="112"/>
        <v>-12.820599913279478</v>
      </c>
      <c r="AL1070" s="77">
        <f t="shared" si="109"/>
        <v>5.2232403271352736E-2</v>
      </c>
    </row>
    <row r="1071" spans="4:38" x14ac:dyDescent="0.25">
      <c r="D1071" s="2">
        <v>10.53</v>
      </c>
      <c r="E1071" s="4"/>
      <c r="X1071" s="71">
        <v>10.659999999999901</v>
      </c>
      <c r="Y1071" s="52">
        <f t="shared" si="110"/>
        <v>-2.2700000000000253</v>
      </c>
      <c r="Z1071" s="71">
        <f t="shared" si="106"/>
        <v>0.59292532457999636</v>
      </c>
      <c r="AA1071" s="45"/>
      <c r="AB1071" s="74">
        <v>10.659999999999901</v>
      </c>
      <c r="AC1071" s="75">
        <v>0</v>
      </c>
      <c r="AD1071" s="74">
        <f t="shared" si="107"/>
        <v>1</v>
      </c>
      <c r="AE1071" s="45"/>
      <c r="AF1071" s="76">
        <v>10.659999999999901</v>
      </c>
      <c r="AG1071" s="52">
        <f t="shared" si="111"/>
        <v>-19.820299956640344</v>
      </c>
      <c r="AH1071" s="76">
        <f t="shared" si="108"/>
        <v>1.042245441548516E-2</v>
      </c>
      <c r="AJ1071" s="77">
        <v>10.659999999999901</v>
      </c>
      <c r="AK1071" s="52">
        <f t="shared" si="112"/>
        <v>-12.830599913279478</v>
      </c>
      <c r="AL1071" s="77">
        <f t="shared" si="109"/>
        <v>5.2112272077433949E-2</v>
      </c>
    </row>
    <row r="1072" spans="4:38" x14ac:dyDescent="0.25">
      <c r="D1072" s="5">
        <v>10.54</v>
      </c>
      <c r="E1072" s="4"/>
      <c r="X1072" s="71">
        <v>10.6699999999999</v>
      </c>
      <c r="Y1072" s="52">
        <f t="shared" si="110"/>
        <v>-2.2733333333333587</v>
      </c>
      <c r="Z1072" s="71">
        <f t="shared" si="106"/>
        <v>0.59247041217686958</v>
      </c>
      <c r="AA1072" s="45"/>
      <c r="AB1072" s="74">
        <v>10.6699999999999</v>
      </c>
      <c r="AC1072" s="75">
        <v>0</v>
      </c>
      <c r="AD1072" s="74">
        <f t="shared" si="107"/>
        <v>1</v>
      </c>
      <c r="AE1072" s="45"/>
      <c r="AF1072" s="76">
        <v>10.6699999999999</v>
      </c>
      <c r="AG1072" s="52">
        <f t="shared" si="111"/>
        <v>-19.830299956640346</v>
      </c>
      <c r="AH1072" s="76">
        <f t="shared" si="108"/>
        <v>1.0398483435517197E-2</v>
      </c>
      <c r="AJ1072" s="77">
        <v>10.6699999999999</v>
      </c>
      <c r="AK1072" s="52">
        <f t="shared" si="112"/>
        <v>-12.840599913279478</v>
      </c>
      <c r="AL1072" s="77">
        <f t="shared" si="109"/>
        <v>5.1992417177594126E-2</v>
      </c>
    </row>
    <row r="1073" spans="4:38" x14ac:dyDescent="0.25">
      <c r="D1073" s="2">
        <v>10.55</v>
      </c>
      <c r="E1073" s="4"/>
      <c r="X1073" s="71">
        <v>10.6799999999999</v>
      </c>
      <c r="Y1073" s="52">
        <f t="shared" si="110"/>
        <v>-2.2766666666666922</v>
      </c>
      <c r="Z1073" s="71">
        <f t="shared" si="106"/>
        <v>0.59201584879795532</v>
      </c>
      <c r="AA1073" s="45"/>
      <c r="AB1073" s="74">
        <v>10.6799999999999</v>
      </c>
      <c r="AC1073" s="75">
        <v>0</v>
      </c>
      <c r="AD1073" s="74">
        <f t="shared" si="107"/>
        <v>1</v>
      </c>
      <c r="AE1073" s="45"/>
      <c r="AF1073" s="76">
        <v>10.6799999999999</v>
      </c>
      <c r="AG1073" s="52">
        <f t="shared" si="111"/>
        <v>-19.840299956640347</v>
      </c>
      <c r="AH1073" s="76">
        <f t="shared" si="108"/>
        <v>1.0374567587273264E-2</v>
      </c>
      <c r="AJ1073" s="77">
        <v>10.6799999999999</v>
      </c>
      <c r="AK1073" s="52">
        <f t="shared" si="112"/>
        <v>-12.850599913279478</v>
      </c>
      <c r="AL1073" s="77">
        <f t="shared" si="109"/>
        <v>5.1872837936374483E-2</v>
      </c>
    </row>
    <row r="1074" spans="4:38" x14ac:dyDescent="0.25">
      <c r="D1074" s="5">
        <v>10.56</v>
      </c>
      <c r="E1074" s="4"/>
      <c r="X1074" s="71">
        <v>10.6899999999999</v>
      </c>
      <c r="Y1074" s="52">
        <f t="shared" si="110"/>
        <v>-2.2800000000000256</v>
      </c>
      <c r="Z1074" s="71">
        <f t="shared" si="106"/>
        <v>0.59156163417547047</v>
      </c>
      <c r="AA1074" s="45"/>
      <c r="AB1074" s="74">
        <v>10.6899999999999</v>
      </c>
      <c r="AC1074" s="75">
        <v>0</v>
      </c>
      <c r="AD1074" s="74">
        <f t="shared" si="107"/>
        <v>1</v>
      </c>
      <c r="AE1074" s="45"/>
      <c r="AF1074" s="76">
        <v>10.6899999999999</v>
      </c>
      <c r="AG1074" s="52">
        <f t="shared" si="111"/>
        <v>-19.850299956640349</v>
      </c>
      <c r="AH1074" s="76">
        <f t="shared" si="108"/>
        <v>1.0350706743953922E-2</v>
      </c>
      <c r="AJ1074" s="77">
        <v>10.6899999999999</v>
      </c>
      <c r="AK1074" s="52">
        <f t="shared" si="112"/>
        <v>-12.860599913279477</v>
      </c>
      <c r="AL1074" s="77">
        <f t="shared" si="109"/>
        <v>5.1753533719777776E-2</v>
      </c>
    </row>
    <row r="1075" spans="4:38" x14ac:dyDescent="0.25">
      <c r="D1075" s="2">
        <v>10.57</v>
      </c>
      <c r="E1075" s="4"/>
      <c r="X1075" s="71">
        <v>10.6999999999999</v>
      </c>
      <c r="Y1075" s="52">
        <f t="shared" si="110"/>
        <v>-2.283333333333359</v>
      </c>
      <c r="Z1075" s="71">
        <f t="shared" si="106"/>
        <v>0.59110776804183718</v>
      </c>
      <c r="AA1075" s="45"/>
      <c r="AB1075" s="74">
        <v>10.6999999999999</v>
      </c>
      <c r="AC1075" s="75">
        <v>0</v>
      </c>
      <c r="AD1075" s="74">
        <f t="shared" si="107"/>
        <v>1</v>
      </c>
      <c r="AE1075" s="45"/>
      <c r="AF1075" s="76">
        <v>10.6999999999999</v>
      </c>
      <c r="AG1075" s="52">
        <f t="shared" si="111"/>
        <v>-19.86029995664035</v>
      </c>
      <c r="AH1075" s="76">
        <f t="shared" si="108"/>
        <v>1.0326900779051363E-2</v>
      </c>
      <c r="AJ1075" s="77">
        <v>10.6999999999999</v>
      </c>
      <c r="AK1075" s="52">
        <f t="shared" si="112"/>
        <v>-12.870599913279477</v>
      </c>
      <c r="AL1075" s="77">
        <f t="shared" si="109"/>
        <v>5.1634503895264965E-2</v>
      </c>
    </row>
    <row r="1076" spans="4:38" x14ac:dyDescent="0.25">
      <c r="D1076" s="5">
        <v>10.58</v>
      </c>
      <c r="E1076" s="4"/>
      <c r="X1076" s="71">
        <v>10.7099999999998</v>
      </c>
      <c r="Y1076" s="52">
        <f t="shared" si="110"/>
        <v>-2.2866666666666924</v>
      </c>
      <c r="Z1076" s="71">
        <f t="shared" si="106"/>
        <v>0.59065425012968309</v>
      </c>
      <c r="AA1076" s="45"/>
      <c r="AB1076" s="74">
        <v>10.7099999999998</v>
      </c>
      <c r="AC1076" s="75">
        <v>0</v>
      </c>
      <c r="AD1076" s="74">
        <f t="shared" si="107"/>
        <v>1</v>
      </c>
      <c r="AE1076" s="45"/>
      <c r="AF1076" s="76">
        <v>10.7099999999998</v>
      </c>
      <c r="AG1076" s="52">
        <f t="shared" si="111"/>
        <v>-19.870299956640352</v>
      </c>
      <c r="AH1076" s="76">
        <f t="shared" si="108"/>
        <v>1.0303149566348714E-2</v>
      </c>
      <c r="AJ1076" s="77">
        <v>10.7099999999998</v>
      </c>
      <c r="AK1076" s="52">
        <f t="shared" si="112"/>
        <v>-12.880599913279477</v>
      </c>
      <c r="AL1076" s="77">
        <f t="shared" si="109"/>
        <v>5.1515747831751717E-2</v>
      </c>
    </row>
    <row r="1077" spans="4:38" x14ac:dyDescent="0.25">
      <c r="D1077" s="2">
        <v>10.59</v>
      </c>
      <c r="E1077" s="4"/>
      <c r="X1077" s="71">
        <v>10.7199999999998</v>
      </c>
      <c r="Y1077" s="52">
        <f t="shared" si="110"/>
        <v>-2.2900000000000258</v>
      </c>
      <c r="Z1077" s="71">
        <f t="shared" si="106"/>
        <v>0.5902010801718407</v>
      </c>
      <c r="AA1077" s="45"/>
      <c r="AB1077" s="74">
        <v>10.7199999999998</v>
      </c>
      <c r="AC1077" s="75">
        <v>0</v>
      </c>
      <c r="AD1077" s="74">
        <f t="shared" si="107"/>
        <v>1</v>
      </c>
      <c r="AE1077" s="45"/>
      <c r="AF1077" s="76">
        <v>10.7199999999998</v>
      </c>
      <c r="AG1077" s="52">
        <f t="shared" si="111"/>
        <v>-19.880299956640354</v>
      </c>
      <c r="AH1077" s="76">
        <f t="shared" si="108"/>
        <v>1.0279452979919427E-2</v>
      </c>
      <c r="AJ1077" s="77">
        <v>10.7199999999998</v>
      </c>
      <c r="AK1077" s="52">
        <f t="shared" si="112"/>
        <v>-12.890599913279477</v>
      </c>
      <c r="AL1077" s="77">
        <f t="shared" si="109"/>
        <v>5.1397264899605256E-2</v>
      </c>
    </row>
    <row r="1078" spans="4:38" x14ac:dyDescent="0.25">
      <c r="D1078" s="5">
        <v>10.6</v>
      </c>
      <c r="E1078" s="4"/>
      <c r="X1078" s="71">
        <v>10.7299999999998</v>
      </c>
      <c r="Y1078" s="52">
        <f t="shared" si="110"/>
        <v>-2.2933333333333592</v>
      </c>
      <c r="Z1078" s="71">
        <f t="shared" si="106"/>
        <v>0.58974825790134799</v>
      </c>
      <c r="AA1078" s="45"/>
      <c r="AB1078" s="74">
        <v>10.7299999999998</v>
      </c>
      <c r="AC1078" s="75">
        <v>0</v>
      </c>
      <c r="AD1078" s="74">
        <f t="shared" si="107"/>
        <v>1</v>
      </c>
      <c r="AE1078" s="45"/>
      <c r="AF1078" s="76">
        <v>10.7299999999998</v>
      </c>
      <c r="AG1078" s="52">
        <f t="shared" si="111"/>
        <v>-19.890299956640355</v>
      </c>
      <c r="AH1078" s="76">
        <f t="shared" si="108"/>
        <v>1.0255810894126539E-2</v>
      </c>
      <c r="AJ1078" s="77">
        <v>10.7299999999998</v>
      </c>
      <c r="AK1078" s="52">
        <f t="shared" si="112"/>
        <v>-12.900599913279477</v>
      </c>
      <c r="AL1078" s="77">
        <f t="shared" si="109"/>
        <v>5.1279054470640885E-2</v>
      </c>
    </row>
    <row r="1079" spans="4:38" x14ac:dyDescent="0.25">
      <c r="D1079" s="2">
        <v>10.61</v>
      </c>
      <c r="E1079" s="4"/>
      <c r="X1079" s="71">
        <v>10.739999999999799</v>
      </c>
      <c r="Y1079" s="52">
        <f t="shared" si="110"/>
        <v>-2.2966666666666926</v>
      </c>
      <c r="Z1079" s="71">
        <f t="shared" si="106"/>
        <v>0.58929578305144714</v>
      </c>
      <c r="AA1079" s="45"/>
      <c r="AB1079" s="74">
        <v>10.739999999999799</v>
      </c>
      <c r="AC1079" s="75">
        <v>0</v>
      </c>
      <c r="AD1079" s="74">
        <f t="shared" si="107"/>
        <v>1</v>
      </c>
      <c r="AE1079" s="45"/>
      <c r="AF1079" s="76">
        <v>10.739999999999799</v>
      </c>
      <c r="AG1079" s="52">
        <f t="shared" si="111"/>
        <v>-19.900299956640357</v>
      </c>
      <c r="AH1079" s="76">
        <f t="shared" si="108"/>
        <v>1.0232223183622078E-2</v>
      </c>
      <c r="AJ1079" s="77">
        <v>10.739999999999799</v>
      </c>
      <c r="AK1079" s="52">
        <f t="shared" si="112"/>
        <v>-12.910599913279476</v>
      </c>
      <c r="AL1079" s="77">
        <f t="shared" si="109"/>
        <v>5.1161115918118581E-2</v>
      </c>
    </row>
    <row r="1080" spans="4:38" x14ac:dyDescent="0.25">
      <c r="D1080" s="5">
        <v>10.62</v>
      </c>
      <c r="E1080" s="4"/>
      <c r="X1080" s="71">
        <v>10.749999999999901</v>
      </c>
      <c r="Y1080" s="52">
        <f t="shared" si="110"/>
        <v>-2.300000000000026</v>
      </c>
      <c r="Z1080" s="71">
        <f t="shared" si="106"/>
        <v>0.58884365535558547</v>
      </c>
      <c r="AA1080" s="45"/>
      <c r="AB1080" s="74">
        <v>10.749999999999901</v>
      </c>
      <c r="AC1080" s="75">
        <v>0</v>
      </c>
      <c r="AD1080" s="74">
        <f t="shared" si="107"/>
        <v>1</v>
      </c>
      <c r="AE1080" s="45"/>
      <c r="AF1080" s="76">
        <v>10.749999999999901</v>
      </c>
      <c r="AG1080" s="52">
        <f t="shared" si="111"/>
        <v>-19.910299956640358</v>
      </c>
      <c r="AH1080" s="76">
        <f t="shared" si="108"/>
        <v>1.020868972334636E-2</v>
      </c>
      <c r="AJ1080" s="77">
        <v>10.749999999999901</v>
      </c>
      <c r="AK1080" s="52">
        <f t="shared" si="112"/>
        <v>-12.920599913279476</v>
      </c>
      <c r="AL1080" s="77">
        <f t="shared" si="109"/>
        <v>5.104344861673997E-2</v>
      </c>
    </row>
    <row r="1081" spans="4:38" x14ac:dyDescent="0.25">
      <c r="D1081" s="2">
        <v>10.63</v>
      </c>
      <c r="E1081" s="4"/>
      <c r="X1081" s="71">
        <v>10.7599999999999</v>
      </c>
      <c r="Y1081" s="52">
        <f t="shared" si="110"/>
        <v>-2.3033333333333594</v>
      </c>
      <c r="Z1081" s="71">
        <f t="shared" si="106"/>
        <v>0.58839187454741448</v>
      </c>
      <c r="AA1081" s="45"/>
      <c r="AB1081" s="74">
        <v>10.7599999999999</v>
      </c>
      <c r="AC1081" s="75">
        <v>0</v>
      </c>
      <c r="AD1081" s="74">
        <f t="shared" si="107"/>
        <v>1</v>
      </c>
      <c r="AE1081" s="45"/>
      <c r="AF1081" s="76">
        <v>10.7599999999999</v>
      </c>
      <c r="AG1081" s="52">
        <f t="shared" si="111"/>
        <v>-19.92029995664036</v>
      </c>
      <c r="AH1081" s="76">
        <f t="shared" si="108"/>
        <v>1.0185210388527301E-2</v>
      </c>
      <c r="AJ1081" s="77">
        <v>10.7599999999999</v>
      </c>
      <c r="AK1081" s="52">
        <f t="shared" si="112"/>
        <v>-12.930599913279476</v>
      </c>
      <c r="AL1081" s="77">
        <f t="shared" si="109"/>
        <v>5.0926051942644671E-2</v>
      </c>
    </row>
    <row r="1082" spans="4:38" x14ac:dyDescent="0.25">
      <c r="D1082" s="5">
        <v>10.64</v>
      </c>
      <c r="E1082" s="4"/>
      <c r="X1082" s="71">
        <v>10.7699999999999</v>
      </c>
      <c r="Y1082" s="52">
        <f t="shared" si="110"/>
        <v>-2.3066666666666928</v>
      </c>
      <c r="Z1082" s="71">
        <f t="shared" si="106"/>
        <v>0.5879404403607903</v>
      </c>
      <c r="AA1082" s="45"/>
      <c r="AB1082" s="74">
        <v>10.7699999999999</v>
      </c>
      <c r="AC1082" s="75">
        <v>0</v>
      </c>
      <c r="AD1082" s="74">
        <f t="shared" si="107"/>
        <v>1</v>
      </c>
      <c r="AE1082" s="45"/>
      <c r="AF1082" s="76">
        <v>10.7699999999999</v>
      </c>
      <c r="AG1082" s="52">
        <f t="shared" si="111"/>
        <v>-19.930299956640361</v>
      </c>
      <c r="AH1082" s="76">
        <f t="shared" si="108"/>
        <v>1.0161785054679823E-2</v>
      </c>
      <c r="AJ1082" s="77">
        <v>10.7699999999999</v>
      </c>
      <c r="AK1082" s="52">
        <f t="shared" si="112"/>
        <v>-12.940599913279476</v>
      </c>
      <c r="AL1082" s="77">
        <f t="shared" si="109"/>
        <v>5.080892527340726E-2</v>
      </c>
    </row>
    <row r="1083" spans="4:38" x14ac:dyDescent="0.25">
      <c r="D1083" s="2">
        <v>10.65</v>
      </c>
      <c r="E1083" s="4"/>
      <c r="X1083" s="71">
        <v>10.7799999999999</v>
      </c>
      <c r="Y1083" s="52">
        <f t="shared" si="110"/>
        <v>-2.3100000000000263</v>
      </c>
      <c r="Z1083" s="71">
        <f t="shared" si="106"/>
        <v>0.58748935252977319</v>
      </c>
      <c r="AA1083" s="45"/>
      <c r="AB1083" s="74">
        <v>10.7799999999999</v>
      </c>
      <c r="AC1083" s="75">
        <v>0</v>
      </c>
      <c r="AD1083" s="74">
        <f t="shared" si="107"/>
        <v>1</v>
      </c>
      <c r="AE1083" s="45"/>
      <c r="AF1083" s="76">
        <v>10.7799999999999</v>
      </c>
      <c r="AG1083" s="52">
        <f t="shared" si="111"/>
        <v>-19.940299956640363</v>
      </c>
      <c r="AH1083" s="76">
        <f t="shared" si="108"/>
        <v>1.0138413597605119E-2</v>
      </c>
      <c r="AJ1083" s="77">
        <v>10.7799999999999</v>
      </c>
      <c r="AK1083" s="52">
        <f t="shared" si="112"/>
        <v>-12.950599913279476</v>
      </c>
      <c r="AL1083" s="77">
        <f t="shared" si="109"/>
        <v>5.069206798803378E-2</v>
      </c>
    </row>
    <row r="1084" spans="4:38" x14ac:dyDescent="0.25">
      <c r="D1084" s="5">
        <v>10.66</v>
      </c>
      <c r="E1084" s="4"/>
      <c r="X1084" s="71">
        <v>10.7899999999998</v>
      </c>
      <c r="Y1084" s="52">
        <f t="shared" si="110"/>
        <v>-2.3133333333333597</v>
      </c>
      <c r="Z1084" s="71">
        <f t="shared" si="106"/>
        <v>0.58703861078862718</v>
      </c>
      <c r="AA1084" s="45"/>
      <c r="AB1084" s="74">
        <v>10.7899999999998</v>
      </c>
      <c r="AC1084" s="75">
        <v>0</v>
      </c>
      <c r="AD1084" s="74">
        <f t="shared" si="107"/>
        <v>1</v>
      </c>
      <c r="AE1084" s="45"/>
      <c r="AF1084" s="76">
        <v>10.7899999999998</v>
      </c>
      <c r="AG1084" s="52">
        <f t="shared" si="111"/>
        <v>-19.950299956640364</v>
      </c>
      <c r="AH1084" s="76">
        <f t="shared" si="108"/>
        <v>1.0115095893390063E-2</v>
      </c>
      <c r="AJ1084" s="77">
        <v>10.7899999999998</v>
      </c>
      <c r="AK1084" s="52">
        <f t="shared" si="112"/>
        <v>-12.960599913279475</v>
      </c>
      <c r="AL1084" s="77">
        <f t="shared" si="109"/>
        <v>5.0575479466958499E-2</v>
      </c>
    </row>
    <row r="1085" spans="4:38" x14ac:dyDescent="0.25">
      <c r="D1085" s="2">
        <v>10.67</v>
      </c>
      <c r="E1085" s="4"/>
      <c r="X1085" s="71">
        <v>10.7999999999998</v>
      </c>
      <c r="Y1085" s="52">
        <f t="shared" si="110"/>
        <v>-2.3166666666666931</v>
      </c>
      <c r="Z1085" s="71">
        <f t="shared" si="106"/>
        <v>0.58658821487182056</v>
      </c>
      <c r="AA1085" s="45"/>
      <c r="AB1085" s="74">
        <v>10.7999999999998</v>
      </c>
      <c r="AC1085" s="75">
        <v>0</v>
      </c>
      <c r="AD1085" s="74">
        <f t="shared" si="107"/>
        <v>1</v>
      </c>
      <c r="AE1085" s="45"/>
      <c r="AF1085" s="76">
        <v>10.7999999999998</v>
      </c>
      <c r="AG1085" s="52">
        <f t="shared" si="111"/>
        <v>-19.960299956640366</v>
      </c>
      <c r="AH1085" s="76">
        <f t="shared" si="108"/>
        <v>1.0091831818406515E-2</v>
      </c>
      <c r="AJ1085" s="77">
        <v>10.7999999999998</v>
      </c>
      <c r="AK1085" s="52">
        <f t="shared" si="112"/>
        <v>-12.970599913279475</v>
      </c>
      <c r="AL1085" s="77">
        <f t="shared" si="109"/>
        <v>5.045915909204074E-2</v>
      </c>
    </row>
    <row r="1086" spans="4:38" x14ac:dyDescent="0.25">
      <c r="D1086" s="5">
        <v>10.68</v>
      </c>
      <c r="E1086" s="4"/>
      <c r="X1086" s="71">
        <v>10.8099999999998</v>
      </c>
      <c r="Y1086" s="52">
        <f t="shared" si="110"/>
        <v>-2.3200000000000265</v>
      </c>
      <c r="Z1086" s="71">
        <f t="shared" si="106"/>
        <v>0.58613816451402512</v>
      </c>
      <c r="AA1086" s="45"/>
      <c r="AB1086" s="74">
        <v>10.8099999999998</v>
      </c>
      <c r="AC1086" s="75">
        <v>0</v>
      </c>
      <c r="AD1086" s="74">
        <f t="shared" si="107"/>
        <v>1</v>
      </c>
      <c r="AE1086" s="45"/>
      <c r="AF1086" s="76">
        <v>10.8099999999998</v>
      </c>
      <c r="AG1086" s="52">
        <f t="shared" si="111"/>
        <v>-19.970299956640368</v>
      </c>
      <c r="AH1086" s="76">
        <f t="shared" si="108"/>
        <v>1.0068621249310648E-2</v>
      </c>
      <c r="AJ1086" s="77">
        <v>10.8099999999998</v>
      </c>
      <c r="AK1086" s="52">
        <f t="shared" si="112"/>
        <v>-12.980599913279475</v>
      </c>
      <c r="AL1086" s="77">
        <f t="shared" si="109"/>
        <v>5.0343106246561409E-2</v>
      </c>
    </row>
    <row r="1087" spans="4:38" x14ac:dyDescent="0.25">
      <c r="D1087" s="2">
        <v>10.69</v>
      </c>
      <c r="E1087" s="4"/>
      <c r="X1087" s="71">
        <v>10.8199999999998</v>
      </c>
      <c r="Y1087" s="52">
        <f t="shared" si="110"/>
        <v>-2.3233333333333599</v>
      </c>
      <c r="Z1087" s="71">
        <f t="shared" si="106"/>
        <v>0.58568845945011627</v>
      </c>
      <c r="AA1087" s="45"/>
      <c r="AB1087" s="74">
        <v>10.8199999999998</v>
      </c>
      <c r="AC1087" s="75">
        <v>0</v>
      </c>
      <c r="AD1087" s="74">
        <f t="shared" si="107"/>
        <v>1</v>
      </c>
      <c r="AE1087" s="45"/>
      <c r="AF1087" s="76">
        <v>10.8199999999998</v>
      </c>
      <c r="AG1087" s="52">
        <f t="shared" si="111"/>
        <v>-19.980299956640369</v>
      </c>
      <c r="AH1087" s="76">
        <f t="shared" si="108"/>
        <v>1.0045464063042351E-2</v>
      </c>
      <c r="AJ1087" s="77">
        <v>10.8199999999998</v>
      </c>
      <c r="AK1087" s="52">
        <f t="shared" si="112"/>
        <v>-12.990599913279475</v>
      </c>
      <c r="AL1087" s="77">
        <f t="shared" si="109"/>
        <v>5.0227320315219912E-2</v>
      </c>
    </row>
    <row r="1088" spans="4:38" x14ac:dyDescent="0.25">
      <c r="D1088" s="5">
        <v>10.7</v>
      </c>
      <c r="E1088" s="4"/>
      <c r="X1088" s="71">
        <v>10.829999999999901</v>
      </c>
      <c r="Y1088" s="52">
        <f t="shared" si="110"/>
        <v>-2.3266666666666933</v>
      </c>
      <c r="Z1088" s="71">
        <f t="shared" si="106"/>
        <v>0.58523909941517294</v>
      </c>
      <c r="AA1088" s="45"/>
      <c r="AB1088" s="74">
        <v>10.829999999999901</v>
      </c>
      <c r="AC1088" s="75">
        <v>0</v>
      </c>
      <c r="AD1088" s="74">
        <f t="shared" si="107"/>
        <v>1</v>
      </c>
      <c r="AE1088" s="45"/>
      <c r="AF1088" s="76">
        <v>10.829999999999901</v>
      </c>
      <c r="AG1088" s="52">
        <f t="shared" si="111"/>
        <v>-19.990299956640371</v>
      </c>
      <c r="AH1088" s="76">
        <f t="shared" si="108"/>
        <v>1.0022360136824513E-2</v>
      </c>
      <c r="AJ1088" s="77">
        <v>10.829999999999901</v>
      </c>
      <c r="AK1088" s="52">
        <f t="shared" si="112"/>
        <v>-13.000599913279475</v>
      </c>
      <c r="AL1088" s="77">
        <f t="shared" si="109"/>
        <v>5.0111800684130736E-2</v>
      </c>
    </row>
    <row r="1089" spans="4:38" x14ac:dyDescent="0.25">
      <c r="D1089" s="2">
        <v>10.71</v>
      </c>
      <c r="E1089" s="4"/>
      <c r="X1089" s="71">
        <v>10.8399999999999</v>
      </c>
      <c r="Y1089" s="52">
        <f t="shared" si="110"/>
        <v>-2.3300000000000267</v>
      </c>
      <c r="Z1089" s="71">
        <f t="shared" si="106"/>
        <v>0.58479008414447708</v>
      </c>
      <c r="AA1089" s="45"/>
      <c r="AB1089" s="74">
        <v>10.8399999999999</v>
      </c>
      <c r="AC1089" s="75">
        <v>0</v>
      </c>
      <c r="AD1089" s="74">
        <f t="shared" si="107"/>
        <v>1</v>
      </c>
      <c r="AE1089" s="45"/>
      <c r="AF1089" s="76">
        <v>10.8399999999999</v>
      </c>
      <c r="AG1089" s="52">
        <f t="shared" si="111"/>
        <v>-20.000299956640372</v>
      </c>
      <c r="AH1089" s="76">
        <f t="shared" si="108"/>
        <v>9.9993093481624325E-3</v>
      </c>
      <c r="AJ1089" s="77">
        <v>10.8399999999999</v>
      </c>
      <c r="AK1089" s="52">
        <f t="shared" si="112"/>
        <v>-13.010599913279474</v>
      </c>
      <c r="AL1089" s="77">
        <f t="shared" si="109"/>
        <v>4.9996546740820297E-2</v>
      </c>
    </row>
    <row r="1090" spans="4:38" x14ac:dyDescent="0.25">
      <c r="D1090" s="5">
        <v>10.72</v>
      </c>
      <c r="E1090" s="4"/>
      <c r="X1090" s="71">
        <v>10.8499999999999</v>
      </c>
      <c r="Y1090" s="52">
        <f t="shared" si="110"/>
        <v>-2.3333333333333601</v>
      </c>
      <c r="Z1090" s="71">
        <f t="shared" si="106"/>
        <v>0.58434141337351397</v>
      </c>
      <c r="AA1090" s="45"/>
      <c r="AB1090" s="74">
        <v>10.8499999999999</v>
      </c>
      <c r="AC1090" s="75">
        <v>0</v>
      </c>
      <c r="AD1090" s="74">
        <f t="shared" si="107"/>
        <v>1</v>
      </c>
      <c r="AE1090" s="45"/>
      <c r="AF1090" s="76">
        <v>10.8499999999999</v>
      </c>
      <c r="AG1090" s="52">
        <f t="shared" si="111"/>
        <v>-20.010299956640374</v>
      </c>
      <c r="AH1090" s="76">
        <f t="shared" si="108"/>
        <v>9.976311574843107E-3</v>
      </c>
      <c r="AJ1090" s="77">
        <v>10.8499999999999</v>
      </c>
      <c r="AK1090" s="52">
        <f t="shared" si="112"/>
        <v>-13.020599913279474</v>
      </c>
      <c r="AL1090" s="77">
        <f t="shared" si="109"/>
        <v>4.9881557874223714E-2</v>
      </c>
    </row>
    <row r="1091" spans="4:38" x14ac:dyDescent="0.25">
      <c r="D1091" s="2">
        <v>10.73</v>
      </c>
      <c r="E1091" s="4"/>
      <c r="X1091" s="71">
        <v>10.8599999999999</v>
      </c>
      <c r="Y1091" s="52">
        <f t="shared" si="110"/>
        <v>-2.3366666666666935</v>
      </c>
      <c r="Z1091" s="71">
        <f t="shared" si="106"/>
        <v>0.5838930868379717</v>
      </c>
      <c r="AA1091" s="45"/>
      <c r="AB1091" s="74">
        <v>10.8599999999999</v>
      </c>
      <c r="AC1091" s="75">
        <v>0</v>
      </c>
      <c r="AD1091" s="74">
        <f t="shared" si="107"/>
        <v>1</v>
      </c>
      <c r="AE1091" s="45"/>
      <c r="AF1091" s="76">
        <v>10.8599999999999</v>
      </c>
      <c r="AG1091" s="52">
        <f t="shared" si="111"/>
        <v>-20.020299956640375</v>
      </c>
      <c r="AH1091" s="76">
        <f t="shared" si="108"/>
        <v>9.9533666949346376E-3</v>
      </c>
      <c r="AJ1091" s="77">
        <v>10.8599999999999</v>
      </c>
      <c r="AK1091" s="52">
        <f t="shared" si="112"/>
        <v>-13.030599913279474</v>
      </c>
      <c r="AL1091" s="77">
        <f t="shared" si="109"/>
        <v>4.9766833474681367E-2</v>
      </c>
    </row>
    <row r="1092" spans="4:38" x14ac:dyDescent="0.25">
      <c r="D1092" s="5">
        <v>10.74</v>
      </c>
      <c r="E1092" s="4"/>
      <c r="X1092" s="71">
        <v>10.8699999999999</v>
      </c>
      <c r="Y1092" s="52">
        <f t="shared" si="110"/>
        <v>-2.3400000000000269</v>
      </c>
      <c r="Z1092" s="71">
        <f t="shared" si="106"/>
        <v>0.58344510427374108</v>
      </c>
      <c r="AA1092" s="45"/>
      <c r="AB1092" s="74">
        <v>10.8699999999999</v>
      </c>
      <c r="AC1092" s="75">
        <v>0</v>
      </c>
      <c r="AD1092" s="74">
        <f t="shared" si="107"/>
        <v>1</v>
      </c>
      <c r="AE1092" s="45"/>
      <c r="AF1092" s="76">
        <v>10.8699999999999</v>
      </c>
      <c r="AG1092" s="52">
        <f t="shared" si="111"/>
        <v>-20.030299956640377</v>
      </c>
      <c r="AH1092" s="76">
        <f t="shared" si="108"/>
        <v>9.9304745867855662E-3</v>
      </c>
      <c r="AJ1092" s="77">
        <v>10.8699999999999</v>
      </c>
      <c r="AK1092" s="52">
        <f t="shared" si="112"/>
        <v>-13.040599913279474</v>
      </c>
      <c r="AL1092" s="77">
        <f t="shared" si="109"/>
        <v>4.9652372933935991E-2</v>
      </c>
    </row>
    <row r="1093" spans="4:38" x14ac:dyDescent="0.25">
      <c r="D1093" s="2">
        <v>10.75</v>
      </c>
      <c r="E1093" s="4"/>
      <c r="X1093" s="71">
        <v>10.8799999999998</v>
      </c>
      <c r="Y1093" s="52">
        <f t="shared" si="110"/>
        <v>-2.3433333333333604</v>
      </c>
      <c r="Z1093" s="71">
        <f t="shared" si="106"/>
        <v>0.58299746541691588</v>
      </c>
      <c r="AA1093" s="45"/>
      <c r="AB1093" s="74">
        <v>10.8799999999998</v>
      </c>
      <c r="AC1093" s="75">
        <v>0</v>
      </c>
      <c r="AD1093" s="74">
        <f t="shared" si="107"/>
        <v>1</v>
      </c>
      <c r="AE1093" s="45"/>
      <c r="AF1093" s="76">
        <v>10.8799999999998</v>
      </c>
      <c r="AG1093" s="52">
        <f t="shared" si="111"/>
        <v>-20.040299956640379</v>
      </c>
      <c r="AH1093" s="76">
        <f t="shared" si="108"/>
        <v>9.9076351290241973E-3</v>
      </c>
      <c r="AJ1093" s="77">
        <v>10.8799999999998</v>
      </c>
      <c r="AK1093" s="52">
        <f t="shared" si="112"/>
        <v>-13.050599913279473</v>
      </c>
      <c r="AL1093" s="77">
        <f t="shared" si="109"/>
        <v>4.9538175645129169E-2</v>
      </c>
    </row>
    <row r="1094" spans="4:38" x14ac:dyDescent="0.25">
      <c r="D1094" s="5">
        <v>10.76</v>
      </c>
      <c r="E1094" s="4"/>
      <c r="X1094" s="71">
        <v>10.8899999999998</v>
      </c>
      <c r="Y1094" s="52">
        <f t="shared" si="110"/>
        <v>-2.3466666666666938</v>
      </c>
      <c r="Z1094" s="71">
        <f t="shared" ref="Z1094:Z1157" si="113">POWER(10,Y1094/10)</f>
        <v>0.58255017000379195</v>
      </c>
      <c r="AA1094" s="45"/>
      <c r="AB1094" s="74">
        <v>10.8899999999998</v>
      </c>
      <c r="AC1094" s="75">
        <v>0</v>
      </c>
      <c r="AD1094" s="74">
        <f t="shared" ref="AD1094:AD1157" si="114">POWER(10,AC1094/10)</f>
        <v>1</v>
      </c>
      <c r="AE1094" s="45"/>
      <c r="AF1094" s="76">
        <v>10.8899999999998</v>
      </c>
      <c r="AG1094" s="52">
        <f t="shared" si="111"/>
        <v>-20.05029995664038</v>
      </c>
      <c r="AH1094" s="76">
        <f t="shared" ref="AH1094:AH1157" si="115">POWER(10,AG1094/10)</f>
        <v>9.8848482005580128E-3</v>
      </c>
      <c r="AJ1094" s="77">
        <v>10.8899999999998</v>
      </c>
      <c r="AK1094" s="52">
        <f t="shared" si="112"/>
        <v>-13.060599913279473</v>
      </c>
      <c r="AL1094" s="77">
        <f t="shared" ref="AL1094:AL1157" si="116">POWER(10,AK1094/10)</f>
        <v>4.9424241002798221E-2</v>
      </c>
    </row>
    <row r="1095" spans="4:38" x14ac:dyDescent="0.25">
      <c r="D1095" s="2">
        <v>10.77</v>
      </c>
      <c r="E1095" s="4"/>
      <c r="X1095" s="71">
        <v>10.8999999999998</v>
      </c>
      <c r="Y1095" s="52">
        <f t="shared" si="110"/>
        <v>-2.3500000000000272</v>
      </c>
      <c r="Z1095" s="71">
        <f t="shared" si="113"/>
        <v>0.58210321777086782</v>
      </c>
      <c r="AA1095" s="45"/>
      <c r="AB1095" s="74">
        <v>10.8999999999998</v>
      </c>
      <c r="AC1095" s="75">
        <v>0</v>
      </c>
      <c r="AD1095" s="74">
        <f t="shared" si="114"/>
        <v>1</v>
      </c>
      <c r="AE1095" s="45"/>
      <c r="AF1095" s="76">
        <v>10.8999999999998</v>
      </c>
      <c r="AG1095" s="52">
        <f t="shared" si="111"/>
        <v>-20.060299956640382</v>
      </c>
      <c r="AH1095" s="76">
        <f t="shared" si="115"/>
        <v>9.8621136805729752E-3</v>
      </c>
      <c r="AJ1095" s="77">
        <v>10.8999999999998</v>
      </c>
      <c r="AK1095" s="52">
        <f t="shared" si="112"/>
        <v>-13.070599913279473</v>
      </c>
      <c r="AL1095" s="77">
        <f t="shared" si="116"/>
        <v>4.9310568402873046E-2</v>
      </c>
    </row>
    <row r="1096" spans="4:38" x14ac:dyDescent="0.25">
      <c r="D1096" s="5">
        <v>10.78</v>
      </c>
      <c r="E1096" s="4"/>
      <c r="X1096" s="71">
        <v>10.909999999999901</v>
      </c>
      <c r="Y1096" s="52">
        <f t="shared" ref="Y1096:Y1159" si="117">Y1095-$Z$1</f>
        <v>-2.3533333333333606</v>
      </c>
      <c r="Z1096" s="71">
        <f t="shared" si="113"/>
        <v>0.58165660845484368</v>
      </c>
      <c r="AA1096" s="45"/>
      <c r="AB1096" s="74">
        <v>10.909999999999901</v>
      </c>
      <c r="AC1096" s="75">
        <v>0</v>
      </c>
      <c r="AD1096" s="74">
        <f t="shared" si="114"/>
        <v>1</v>
      </c>
      <c r="AE1096" s="45"/>
      <c r="AF1096" s="76">
        <v>10.909999999999901</v>
      </c>
      <c r="AG1096" s="52">
        <f t="shared" ref="AG1096:AG1159" si="118">AG1095-$AH$1</f>
        <v>-20.070299956640383</v>
      </c>
      <c r="AH1096" s="76">
        <f t="shared" si="115"/>
        <v>9.8394314485329166E-3</v>
      </c>
      <c r="AJ1096" s="77">
        <v>10.909999999999901</v>
      </c>
      <c r="AK1096" s="52">
        <f t="shared" ref="AK1096:AK1159" si="119">AK1095-$AL$1</f>
        <v>-13.080599913279473</v>
      </c>
      <c r="AL1096" s="77">
        <f t="shared" si="116"/>
        <v>4.9197157242672811E-2</v>
      </c>
    </row>
    <row r="1097" spans="4:38" x14ac:dyDescent="0.25">
      <c r="D1097" s="2">
        <v>10.79</v>
      </c>
      <c r="E1097" s="4"/>
      <c r="X1097" s="71">
        <v>10.9199999999999</v>
      </c>
      <c r="Y1097" s="52">
        <f t="shared" si="117"/>
        <v>-2.356666666666694</v>
      </c>
      <c r="Z1097" s="71">
        <f t="shared" si="113"/>
        <v>0.58121034179262254</v>
      </c>
      <c r="AA1097" s="45"/>
      <c r="AB1097" s="74">
        <v>10.9199999999999</v>
      </c>
      <c r="AC1097" s="75">
        <v>0</v>
      </c>
      <c r="AD1097" s="74">
        <f t="shared" si="114"/>
        <v>1</v>
      </c>
      <c r="AE1097" s="45"/>
      <c r="AF1097" s="76">
        <v>10.9199999999999</v>
      </c>
      <c r="AG1097" s="52">
        <f t="shared" si="118"/>
        <v>-20.080299956640385</v>
      </c>
      <c r="AH1097" s="76">
        <f t="shared" si="115"/>
        <v>9.8168013841789404E-3</v>
      </c>
      <c r="AJ1097" s="77">
        <v>10.9199999999999</v>
      </c>
      <c r="AK1097" s="52">
        <f t="shared" si="119"/>
        <v>-13.090599913279473</v>
      </c>
      <c r="AL1097" s="77">
        <f t="shared" si="116"/>
        <v>4.908400692090286E-2</v>
      </c>
    </row>
    <row r="1098" spans="4:38" x14ac:dyDescent="0.25">
      <c r="D1098" s="5">
        <v>10.8</v>
      </c>
      <c r="E1098" s="4"/>
      <c r="X1098" s="71">
        <v>10.9299999999999</v>
      </c>
      <c r="Y1098" s="52">
        <f t="shared" si="117"/>
        <v>-2.3600000000000274</v>
      </c>
      <c r="Z1098" s="71">
        <f t="shared" si="113"/>
        <v>0.58076441752130836</v>
      </c>
      <c r="AA1098" s="45"/>
      <c r="AB1098" s="74">
        <v>10.9299999999999</v>
      </c>
      <c r="AC1098" s="75">
        <v>0</v>
      </c>
      <c r="AD1098" s="74">
        <f t="shared" si="114"/>
        <v>1</v>
      </c>
      <c r="AE1098" s="45"/>
      <c r="AF1098" s="76">
        <v>10.9299999999999</v>
      </c>
      <c r="AG1098" s="52">
        <f t="shared" si="118"/>
        <v>-20.090299956640386</v>
      </c>
      <c r="AH1098" s="76">
        <f t="shared" si="115"/>
        <v>9.7942233675286424E-3</v>
      </c>
      <c r="AJ1098" s="77">
        <v>10.9299999999999</v>
      </c>
      <c r="AK1098" s="52">
        <f t="shared" si="119"/>
        <v>-13.100599913279472</v>
      </c>
      <c r="AL1098" s="77">
        <f t="shared" si="116"/>
        <v>4.8971116837651436E-2</v>
      </c>
    </row>
    <row r="1099" spans="4:38" x14ac:dyDescent="0.25">
      <c r="D1099" s="2">
        <v>10.81</v>
      </c>
      <c r="E1099" s="4"/>
      <c r="X1099" s="71">
        <v>10.9399999999999</v>
      </c>
      <c r="Y1099" s="52">
        <f t="shared" si="117"/>
        <v>-2.3633333333333608</v>
      </c>
      <c r="Z1099" s="71">
        <f t="shared" si="113"/>
        <v>0.5803188353782075</v>
      </c>
      <c r="AA1099" s="45"/>
      <c r="AB1099" s="74">
        <v>10.9399999999999</v>
      </c>
      <c r="AC1099" s="75">
        <v>0</v>
      </c>
      <c r="AD1099" s="74">
        <f t="shared" si="114"/>
        <v>1</v>
      </c>
      <c r="AE1099" s="45"/>
      <c r="AF1099" s="76">
        <v>10.9399999999999</v>
      </c>
      <c r="AG1099" s="52">
        <f t="shared" si="118"/>
        <v>-20.100299956640388</v>
      </c>
      <c r="AH1099" s="76">
        <f t="shared" si="115"/>
        <v>9.7716972788756806E-3</v>
      </c>
      <c r="AJ1099" s="77">
        <v>10.9399999999999</v>
      </c>
      <c r="AK1099" s="52">
        <f t="shared" si="119"/>
        <v>-13.110599913279472</v>
      </c>
      <c r="AL1099" s="77">
        <f t="shared" si="116"/>
        <v>4.8858486394386551E-2</v>
      </c>
    </row>
    <row r="1100" spans="4:38" x14ac:dyDescent="0.25">
      <c r="D1100" s="5">
        <v>10.82</v>
      </c>
      <c r="E1100" s="4"/>
      <c r="X1100" s="71">
        <v>10.9499999999999</v>
      </c>
      <c r="Y1100" s="52">
        <f t="shared" si="117"/>
        <v>-2.3666666666666942</v>
      </c>
      <c r="Z1100" s="71">
        <f t="shared" si="113"/>
        <v>0.57987359510082748</v>
      </c>
      <c r="AA1100" s="45"/>
      <c r="AB1100" s="74">
        <v>10.9499999999999</v>
      </c>
      <c r="AC1100" s="75">
        <v>0</v>
      </c>
      <c r="AD1100" s="74">
        <f t="shared" si="114"/>
        <v>1</v>
      </c>
      <c r="AE1100" s="45"/>
      <c r="AF1100" s="76">
        <v>10.9499999999999</v>
      </c>
      <c r="AG1100" s="52">
        <f t="shared" si="118"/>
        <v>-20.110299956640389</v>
      </c>
      <c r="AH1100" s="76">
        <f t="shared" si="115"/>
        <v>9.7492229987889215E-3</v>
      </c>
      <c r="AJ1100" s="77">
        <v>10.9499999999999</v>
      </c>
      <c r="AK1100" s="52">
        <f t="shared" si="119"/>
        <v>-13.120599913279472</v>
      </c>
      <c r="AL1100" s="77">
        <f t="shared" si="116"/>
        <v>4.8746114993952837E-2</v>
      </c>
    </row>
    <row r="1101" spans="4:38" x14ac:dyDescent="0.25">
      <c r="D1101" s="2">
        <v>10.83</v>
      </c>
      <c r="E1101" s="4"/>
      <c r="X1101" s="71">
        <v>10.9599999999998</v>
      </c>
      <c r="Y1101" s="52">
        <f t="shared" si="117"/>
        <v>-2.3700000000000276</v>
      </c>
      <c r="Z1101" s="71">
        <f t="shared" si="113"/>
        <v>0.57942869642687733</v>
      </c>
      <c r="AA1101" s="45"/>
      <c r="AB1101" s="74">
        <v>10.9599999999998</v>
      </c>
      <c r="AC1101" s="75">
        <v>0</v>
      </c>
      <c r="AD1101" s="74">
        <f t="shared" si="114"/>
        <v>1</v>
      </c>
      <c r="AE1101" s="45"/>
      <c r="AF1101" s="76">
        <v>10.9599999999998</v>
      </c>
      <c r="AG1101" s="52">
        <f t="shared" si="118"/>
        <v>-20.120299956640391</v>
      </c>
      <c r="AH1101" s="76">
        <f t="shared" si="115"/>
        <v>9.726800408112005E-3</v>
      </c>
      <c r="AJ1101" s="77">
        <v>10.9599999999998</v>
      </c>
      <c r="AK1101" s="52">
        <f t="shared" si="119"/>
        <v>-13.130599913279472</v>
      </c>
      <c r="AL1101" s="77">
        <f t="shared" si="116"/>
        <v>4.8634002040568239E-2</v>
      </c>
    </row>
    <row r="1102" spans="4:38" x14ac:dyDescent="0.25">
      <c r="D1102" s="5">
        <v>10.84</v>
      </c>
      <c r="E1102" s="4"/>
      <c r="X1102" s="71">
        <v>10.9699999999998</v>
      </c>
      <c r="Y1102" s="52">
        <f t="shared" si="117"/>
        <v>-2.3733333333333611</v>
      </c>
      <c r="Z1102" s="71">
        <f t="shared" si="113"/>
        <v>0.57898413909426738</v>
      </c>
      <c r="AA1102" s="45"/>
      <c r="AB1102" s="74">
        <v>10.9699999999998</v>
      </c>
      <c r="AC1102" s="75">
        <v>0</v>
      </c>
      <c r="AD1102" s="74">
        <f t="shared" si="114"/>
        <v>1</v>
      </c>
      <c r="AE1102" s="45"/>
      <c r="AF1102" s="76">
        <v>10.9699999999998</v>
      </c>
      <c r="AG1102" s="52">
        <f t="shared" si="118"/>
        <v>-20.130299956640393</v>
      </c>
      <c r="AH1102" s="76">
        <f t="shared" si="115"/>
        <v>9.7044293879625879E-3</v>
      </c>
      <c r="AJ1102" s="77">
        <v>10.9699999999998</v>
      </c>
      <c r="AK1102" s="52">
        <f t="shared" si="119"/>
        <v>-13.140599913279472</v>
      </c>
      <c r="AL1102" s="77">
        <f t="shared" si="116"/>
        <v>4.8522146939821147E-2</v>
      </c>
    </row>
    <row r="1103" spans="4:38" x14ac:dyDescent="0.25">
      <c r="D1103" s="2">
        <v>10.85</v>
      </c>
      <c r="E1103" s="4"/>
      <c r="X1103" s="71">
        <v>10.9799999999998</v>
      </c>
      <c r="Y1103" s="52">
        <f t="shared" si="117"/>
        <v>-2.3766666666666945</v>
      </c>
      <c r="Z1103" s="71">
        <f t="shared" si="113"/>
        <v>0.578539922841109</v>
      </c>
      <c r="AA1103" s="45"/>
      <c r="AB1103" s="74">
        <v>10.9799999999998</v>
      </c>
      <c r="AC1103" s="75">
        <v>0</v>
      </c>
      <c r="AD1103" s="74">
        <f t="shared" si="114"/>
        <v>1</v>
      </c>
      <c r="AE1103" s="45"/>
      <c r="AF1103" s="76">
        <v>10.9799999999998</v>
      </c>
      <c r="AG1103" s="52">
        <f t="shared" si="118"/>
        <v>-20.140299956640394</v>
      </c>
      <c r="AH1103" s="76">
        <f t="shared" si="115"/>
        <v>9.6821098197317282E-3</v>
      </c>
      <c r="AJ1103" s="77">
        <v>10.9799999999998</v>
      </c>
      <c r="AK1103" s="52">
        <f t="shared" si="119"/>
        <v>-13.150599913279471</v>
      </c>
      <c r="AL1103" s="77">
        <f t="shared" si="116"/>
        <v>4.8410549098666877E-2</v>
      </c>
    </row>
    <row r="1104" spans="4:38" x14ac:dyDescent="0.25">
      <c r="D1104" s="5">
        <v>10.86</v>
      </c>
      <c r="E1104" s="4"/>
      <c r="X1104" s="71">
        <v>10.989999999999799</v>
      </c>
      <c r="Y1104" s="52">
        <f t="shared" si="117"/>
        <v>-2.3800000000000279</v>
      </c>
      <c r="Z1104" s="71">
        <f t="shared" si="113"/>
        <v>0.5780960474057143</v>
      </c>
      <c r="AA1104" s="45"/>
      <c r="AB1104" s="74">
        <v>10.989999999999799</v>
      </c>
      <c r="AC1104" s="75">
        <v>0</v>
      </c>
      <c r="AD1104" s="74">
        <f t="shared" si="114"/>
        <v>1</v>
      </c>
      <c r="AE1104" s="45"/>
      <c r="AF1104" s="76">
        <v>10.989999999999799</v>
      </c>
      <c r="AG1104" s="52">
        <f t="shared" si="118"/>
        <v>-20.150299956640396</v>
      </c>
      <c r="AH1104" s="76">
        <f t="shared" si="115"/>
        <v>9.6598415850833175E-3</v>
      </c>
      <c r="AJ1104" s="77">
        <v>10.989999999999799</v>
      </c>
      <c r="AK1104" s="52">
        <f t="shared" si="119"/>
        <v>-13.160599913279471</v>
      </c>
      <c r="AL1104" s="77">
        <f t="shared" si="116"/>
        <v>4.8299207925424789E-2</v>
      </c>
    </row>
    <row r="1105" spans="4:38" x14ac:dyDescent="0.25">
      <c r="D1105" s="2">
        <v>10.87</v>
      </c>
      <c r="E1105" s="4"/>
      <c r="X1105" s="71">
        <v>10.999999999999901</v>
      </c>
      <c r="Y1105" s="52">
        <f t="shared" si="117"/>
        <v>-2.3833333333333613</v>
      </c>
      <c r="Z1105" s="71">
        <f t="shared" si="113"/>
        <v>0.57765251252659666</v>
      </c>
      <c r="AA1105" s="45"/>
      <c r="AB1105" s="74">
        <v>10.999999999999901</v>
      </c>
      <c r="AC1105" s="75">
        <v>0</v>
      </c>
      <c r="AD1105" s="74">
        <f t="shared" si="114"/>
        <v>1</v>
      </c>
      <c r="AE1105" s="45"/>
      <c r="AF1105" s="76">
        <v>10.999999999999901</v>
      </c>
      <c r="AG1105" s="52">
        <f t="shared" si="118"/>
        <v>-20.160299956640397</v>
      </c>
      <c r="AH1105" s="76">
        <f t="shared" si="115"/>
        <v>9.6376245659533736E-3</v>
      </c>
      <c r="AJ1105" s="77">
        <v>10.999999999999901</v>
      </c>
      <c r="AK1105" s="52">
        <f t="shared" si="119"/>
        <v>-13.170599913279471</v>
      </c>
      <c r="AL1105" s="77">
        <f t="shared" si="116"/>
        <v>4.8188122829775096E-2</v>
      </c>
    </row>
    <row r="1106" spans="4:38" x14ac:dyDescent="0.25">
      <c r="D1106" s="5">
        <v>10.88</v>
      </c>
      <c r="E1106" s="4"/>
      <c r="X1106" s="71">
        <v>11.0099999999999</v>
      </c>
      <c r="Y1106" s="52">
        <f t="shared" si="117"/>
        <v>-2.3866666666666947</v>
      </c>
      <c r="Z1106" s="71">
        <f t="shared" si="113"/>
        <v>0.57720931794246944</v>
      </c>
      <c r="AA1106" s="45"/>
      <c r="AB1106" s="74">
        <v>11.0099999999999</v>
      </c>
      <c r="AC1106" s="75">
        <v>0</v>
      </c>
      <c r="AD1106" s="74">
        <f t="shared" si="114"/>
        <v>1</v>
      </c>
      <c r="AE1106" s="45"/>
      <c r="AF1106" s="76">
        <v>11.0099999999999</v>
      </c>
      <c r="AG1106" s="52">
        <f t="shared" si="118"/>
        <v>-20.170299956640399</v>
      </c>
      <c r="AH1106" s="76">
        <f t="shared" si="115"/>
        <v>9.6154586445494818E-3</v>
      </c>
      <c r="AJ1106" s="77">
        <v>11.0099999999999</v>
      </c>
      <c r="AK1106" s="52">
        <f t="shared" si="119"/>
        <v>-13.180599913279471</v>
      </c>
      <c r="AL1106" s="77">
        <f t="shared" si="116"/>
        <v>4.8077293222755633E-2</v>
      </c>
    </row>
    <row r="1107" spans="4:38" x14ac:dyDescent="0.25">
      <c r="D1107" s="2">
        <v>10.89</v>
      </c>
      <c r="E1107" s="4"/>
      <c r="X1107" s="71">
        <v>11.0199999999999</v>
      </c>
      <c r="Y1107" s="52">
        <f t="shared" si="117"/>
        <v>-2.3900000000000281</v>
      </c>
      <c r="Z1107" s="71">
        <f t="shared" si="113"/>
        <v>0.57676646339224702</v>
      </c>
      <c r="AA1107" s="45"/>
      <c r="AB1107" s="74">
        <v>11.0199999999999</v>
      </c>
      <c r="AC1107" s="75">
        <v>0</v>
      </c>
      <c r="AD1107" s="74">
        <f t="shared" si="114"/>
        <v>1</v>
      </c>
      <c r="AE1107" s="45"/>
      <c r="AF1107" s="76">
        <v>11.0199999999999</v>
      </c>
      <c r="AG1107" s="52">
        <f t="shared" si="118"/>
        <v>-20.1802999566404</v>
      </c>
      <c r="AH1107" s="76">
        <f t="shared" si="115"/>
        <v>9.593343703350141E-3</v>
      </c>
      <c r="AJ1107" s="77">
        <v>11.0199999999999</v>
      </c>
      <c r="AK1107" s="52">
        <f t="shared" si="119"/>
        <v>-13.19059991327947</v>
      </c>
      <c r="AL1107" s="77">
        <f t="shared" si="116"/>
        <v>4.7966718516758912E-2</v>
      </c>
    </row>
    <row r="1108" spans="4:38" x14ac:dyDescent="0.25">
      <c r="D1108" s="5">
        <v>10.9</v>
      </c>
      <c r="E1108" s="4"/>
      <c r="X1108" s="71">
        <v>11.0299999999999</v>
      </c>
      <c r="Y1108" s="52">
        <f t="shared" si="117"/>
        <v>-2.3933333333333615</v>
      </c>
      <c r="Z1108" s="71">
        <f t="shared" si="113"/>
        <v>0.57632394861504366</v>
      </c>
      <c r="AA1108" s="45"/>
      <c r="AB1108" s="74">
        <v>11.0299999999999</v>
      </c>
      <c r="AC1108" s="75">
        <v>0</v>
      </c>
      <c r="AD1108" s="74">
        <f t="shared" si="114"/>
        <v>1</v>
      </c>
      <c r="AE1108" s="45"/>
      <c r="AF1108" s="76">
        <v>11.0299999999999</v>
      </c>
      <c r="AG1108" s="52">
        <f t="shared" si="118"/>
        <v>-20.190299956640402</v>
      </c>
      <c r="AH1108" s="76">
        <f t="shared" si="115"/>
        <v>9.5712796251041198E-3</v>
      </c>
      <c r="AJ1108" s="77">
        <v>11.0299999999999</v>
      </c>
      <c r="AK1108" s="52">
        <f t="shared" si="119"/>
        <v>-13.20059991327947</v>
      </c>
      <c r="AL1108" s="77">
        <f t="shared" si="116"/>
        <v>4.7856398125528825E-2</v>
      </c>
    </row>
    <row r="1109" spans="4:38" x14ac:dyDescent="0.25">
      <c r="D1109" s="2">
        <v>10.91</v>
      </c>
      <c r="E1109" s="4"/>
      <c r="X1109" s="71">
        <v>11.0399999999998</v>
      </c>
      <c r="Y1109" s="52">
        <f t="shared" si="117"/>
        <v>-2.3966666666666949</v>
      </c>
      <c r="Z1109" s="71">
        <f t="shared" si="113"/>
        <v>0.57588177335017421</v>
      </c>
      <c r="AA1109" s="45"/>
      <c r="AB1109" s="74">
        <v>11.0399999999998</v>
      </c>
      <c r="AC1109" s="75">
        <v>0</v>
      </c>
      <c r="AD1109" s="74">
        <f t="shared" si="114"/>
        <v>1</v>
      </c>
      <c r="AE1109" s="45"/>
      <c r="AF1109" s="76">
        <v>11.0399999999998</v>
      </c>
      <c r="AG1109" s="52">
        <f t="shared" si="118"/>
        <v>-20.200299956640404</v>
      </c>
      <c r="AH1109" s="76">
        <f t="shared" si="115"/>
        <v>9.549266292829886E-3</v>
      </c>
      <c r="AJ1109" s="77">
        <v>11.0399999999998</v>
      </c>
      <c r="AK1109" s="52">
        <f t="shared" si="119"/>
        <v>-13.21059991327947</v>
      </c>
      <c r="AL1109" s="77">
        <f t="shared" si="116"/>
        <v>4.7746331464157625E-2</v>
      </c>
    </row>
    <row r="1110" spans="4:38" x14ac:dyDescent="0.25">
      <c r="D1110" s="5">
        <v>10.92</v>
      </c>
      <c r="E1110" s="4"/>
      <c r="X1110" s="71">
        <v>11.0499999999998</v>
      </c>
      <c r="Y1110" s="52">
        <f t="shared" si="117"/>
        <v>-2.4000000000000283</v>
      </c>
      <c r="Z1110" s="71">
        <f t="shared" si="113"/>
        <v>0.57543993733715315</v>
      </c>
      <c r="AA1110" s="45"/>
      <c r="AB1110" s="74">
        <v>11.0499999999998</v>
      </c>
      <c r="AC1110" s="75">
        <v>0</v>
      </c>
      <c r="AD1110" s="74">
        <f t="shared" si="114"/>
        <v>1</v>
      </c>
      <c r="AE1110" s="45"/>
      <c r="AF1110" s="76">
        <v>11.0499999999998</v>
      </c>
      <c r="AG1110" s="52">
        <f t="shared" si="118"/>
        <v>-20.210299956640405</v>
      </c>
      <c r="AH1110" s="76">
        <f t="shared" si="115"/>
        <v>9.5273035898149269E-3</v>
      </c>
      <c r="AJ1110" s="77">
        <v>11.0499999999998</v>
      </c>
      <c r="AK1110" s="52">
        <f t="shared" si="119"/>
        <v>-13.22059991327947</v>
      </c>
      <c r="AL1110" s="77">
        <f t="shared" si="116"/>
        <v>4.763651794908285E-2</v>
      </c>
    </row>
    <row r="1111" spans="4:38" x14ac:dyDescent="0.25">
      <c r="D1111" s="2">
        <v>10.93</v>
      </c>
      <c r="E1111" s="4"/>
      <c r="X1111" s="71">
        <v>11.0599999999998</v>
      </c>
      <c r="Y1111" s="52">
        <f t="shared" si="117"/>
        <v>-2.4033333333333617</v>
      </c>
      <c r="Z1111" s="71">
        <f t="shared" si="113"/>
        <v>0.57499844031569503</v>
      </c>
      <c r="AA1111" s="45"/>
      <c r="AB1111" s="74">
        <v>11.0599999999998</v>
      </c>
      <c r="AC1111" s="75">
        <v>0</v>
      </c>
      <c r="AD1111" s="74">
        <f t="shared" si="114"/>
        <v>1</v>
      </c>
      <c r="AE1111" s="45"/>
      <c r="AF1111" s="76">
        <v>11.0599999999998</v>
      </c>
      <c r="AG1111" s="52">
        <f t="shared" si="118"/>
        <v>-20.220299956640407</v>
      </c>
      <c r="AH1111" s="76">
        <f t="shared" si="115"/>
        <v>9.5053913996151883E-3</v>
      </c>
      <c r="AJ1111" s="77">
        <v>11.0599999999998</v>
      </c>
      <c r="AK1111" s="52">
        <f t="shared" si="119"/>
        <v>-13.23059991327947</v>
      </c>
      <c r="AL1111" s="77">
        <f t="shared" si="116"/>
        <v>4.7526956998084152E-2</v>
      </c>
    </row>
    <row r="1112" spans="4:38" x14ac:dyDescent="0.25">
      <c r="D1112" s="5">
        <v>10.94</v>
      </c>
      <c r="E1112" s="4"/>
      <c r="X1112" s="71">
        <v>11.0699999999998</v>
      </c>
      <c r="Y1112" s="52">
        <f t="shared" si="117"/>
        <v>-2.4066666666666952</v>
      </c>
      <c r="Z1112" s="71">
        <f t="shared" si="113"/>
        <v>0.57455728202571388</v>
      </c>
      <c r="AA1112" s="45"/>
      <c r="AB1112" s="74">
        <v>11.0699999999998</v>
      </c>
      <c r="AC1112" s="75">
        <v>0</v>
      </c>
      <c r="AD1112" s="74">
        <f t="shared" si="114"/>
        <v>1</v>
      </c>
      <c r="AE1112" s="45"/>
      <c r="AF1112" s="76">
        <v>11.0699999999998</v>
      </c>
      <c r="AG1112" s="52">
        <f t="shared" si="118"/>
        <v>-20.230299956640408</v>
      </c>
      <c r="AH1112" s="76">
        <f t="shared" si="115"/>
        <v>9.4835296060544246E-3</v>
      </c>
      <c r="AJ1112" s="77">
        <v>11.0699999999998</v>
      </c>
      <c r="AK1112" s="52">
        <f t="shared" si="119"/>
        <v>-13.240599913279469</v>
      </c>
      <c r="AL1112" s="77">
        <f t="shared" si="116"/>
        <v>4.741764803028034E-2</v>
      </c>
    </row>
    <row r="1113" spans="4:38" x14ac:dyDescent="0.25">
      <c r="D1113" s="2">
        <v>10.95</v>
      </c>
      <c r="E1113" s="4"/>
      <c r="X1113" s="71">
        <v>11.079999999999901</v>
      </c>
      <c r="Y1113" s="52">
        <f t="shared" si="117"/>
        <v>-2.4100000000000286</v>
      </c>
      <c r="Z1113" s="71">
        <f t="shared" si="113"/>
        <v>0.57411646220732371</v>
      </c>
      <c r="AA1113" s="45"/>
      <c r="AB1113" s="74">
        <v>11.079999999999901</v>
      </c>
      <c r="AC1113" s="75">
        <v>0</v>
      </c>
      <c r="AD1113" s="74">
        <f t="shared" si="114"/>
        <v>1</v>
      </c>
      <c r="AE1113" s="45"/>
      <c r="AF1113" s="76">
        <v>11.079999999999901</v>
      </c>
      <c r="AG1113" s="52">
        <f t="shared" si="118"/>
        <v>-20.24029995664041</v>
      </c>
      <c r="AH1113" s="76">
        <f t="shared" si="115"/>
        <v>9.4617180932235652E-3</v>
      </c>
      <c r="AJ1113" s="77">
        <v>11.079999999999901</v>
      </c>
      <c r="AK1113" s="52">
        <f t="shared" si="119"/>
        <v>-13.250599913279469</v>
      </c>
      <c r="AL1113" s="77">
        <f t="shared" si="116"/>
        <v>4.7308590466126073E-2</v>
      </c>
    </row>
    <row r="1114" spans="4:38" x14ac:dyDescent="0.25">
      <c r="D1114" s="5">
        <v>10.96</v>
      </c>
      <c r="E1114" s="4"/>
      <c r="X1114" s="71">
        <v>11.0899999999999</v>
      </c>
      <c r="Y1114" s="52">
        <f t="shared" si="117"/>
        <v>-2.413333333333362</v>
      </c>
      <c r="Z1114" s="71">
        <f t="shared" si="113"/>
        <v>0.57367598060083758</v>
      </c>
      <c r="AA1114" s="45"/>
      <c r="AB1114" s="74">
        <v>11.0899999999999</v>
      </c>
      <c r="AC1114" s="75">
        <v>0</v>
      </c>
      <c r="AD1114" s="74">
        <f t="shared" si="114"/>
        <v>1</v>
      </c>
      <c r="AE1114" s="45"/>
      <c r="AF1114" s="76">
        <v>11.0899999999999</v>
      </c>
      <c r="AG1114" s="52">
        <f t="shared" si="118"/>
        <v>-20.250299956640411</v>
      </c>
      <c r="AH1114" s="76">
        <f t="shared" si="115"/>
        <v>9.4399567454801613E-3</v>
      </c>
      <c r="AJ1114" s="77">
        <v>11.0899999999999</v>
      </c>
      <c r="AK1114" s="52">
        <f t="shared" si="119"/>
        <v>-13.260599913279469</v>
      </c>
      <c r="AL1114" s="77">
        <f t="shared" si="116"/>
        <v>4.719978372740901E-2</v>
      </c>
    </row>
    <row r="1115" spans="4:38" x14ac:dyDescent="0.25">
      <c r="D1115" s="2">
        <v>10.97</v>
      </c>
      <c r="E1115" s="4"/>
      <c r="X1115" s="71">
        <v>11.0999999999999</v>
      </c>
      <c r="Y1115" s="52">
        <f t="shared" si="117"/>
        <v>-2.4166666666666954</v>
      </c>
      <c r="Z1115" s="71">
        <f t="shared" si="113"/>
        <v>0.5732358369467675</v>
      </c>
      <c r="AA1115" s="45"/>
      <c r="AB1115" s="74">
        <v>11.0999999999999</v>
      </c>
      <c r="AC1115" s="75">
        <v>0</v>
      </c>
      <c r="AD1115" s="74">
        <f t="shared" si="114"/>
        <v>1</v>
      </c>
      <c r="AE1115" s="45"/>
      <c r="AF1115" s="76">
        <v>11.0999999999999</v>
      </c>
      <c r="AG1115" s="52">
        <f t="shared" si="118"/>
        <v>-20.260299956640413</v>
      </c>
      <c r="AH1115" s="76">
        <f t="shared" si="115"/>
        <v>9.4182454474476922E-3</v>
      </c>
      <c r="AJ1115" s="77">
        <v>11.0999999999999</v>
      </c>
      <c r="AK1115" s="52">
        <f t="shared" si="119"/>
        <v>-13.270599913279469</v>
      </c>
      <c r="AL1115" s="77">
        <f t="shared" si="116"/>
        <v>4.7091227237246694E-2</v>
      </c>
    </row>
    <row r="1116" spans="4:38" x14ac:dyDescent="0.25">
      <c r="D1116" s="5">
        <v>10.98</v>
      </c>
      <c r="E1116" s="4"/>
      <c r="X1116" s="71">
        <v>11.1099999999999</v>
      </c>
      <c r="Y1116" s="52">
        <f t="shared" si="117"/>
        <v>-2.4200000000000288</v>
      </c>
      <c r="Z1116" s="71">
        <f t="shared" si="113"/>
        <v>0.57279603098582532</v>
      </c>
      <c r="AA1116" s="45"/>
      <c r="AB1116" s="74">
        <v>11.1099999999999</v>
      </c>
      <c r="AC1116" s="75">
        <v>0</v>
      </c>
      <c r="AD1116" s="74">
        <f t="shared" si="114"/>
        <v>1</v>
      </c>
      <c r="AE1116" s="45"/>
      <c r="AF1116" s="76">
        <v>11.1099999999999</v>
      </c>
      <c r="AG1116" s="52">
        <f t="shared" si="118"/>
        <v>-20.270299956640415</v>
      </c>
      <c r="AH1116" s="76">
        <f t="shared" si="115"/>
        <v>9.3965840840150288E-3</v>
      </c>
      <c r="AJ1116" s="77">
        <v>11.1099999999999</v>
      </c>
      <c r="AK1116" s="52">
        <f t="shared" si="119"/>
        <v>-13.280599913279469</v>
      </c>
      <c r="AL1116" s="77">
        <f t="shared" si="116"/>
        <v>4.6982920420083368E-2</v>
      </c>
    </row>
    <row r="1117" spans="4:38" x14ac:dyDescent="0.25">
      <c r="D1117" s="2">
        <v>10.99</v>
      </c>
      <c r="E1117" s="4"/>
      <c r="X1117" s="71">
        <v>11.1199999999999</v>
      </c>
      <c r="Y1117" s="52">
        <f t="shared" si="117"/>
        <v>-2.4233333333333622</v>
      </c>
      <c r="Z1117" s="71">
        <f t="shared" si="113"/>
        <v>0.5723565624589213</v>
      </c>
      <c r="AA1117" s="45"/>
      <c r="AB1117" s="74">
        <v>11.1199999999999</v>
      </c>
      <c r="AC1117" s="75">
        <v>0</v>
      </c>
      <c r="AD1117" s="74">
        <f t="shared" si="114"/>
        <v>1</v>
      </c>
      <c r="AE1117" s="45"/>
      <c r="AF1117" s="76">
        <v>11.1199999999999</v>
      </c>
      <c r="AG1117" s="52">
        <f t="shared" si="118"/>
        <v>-20.280299956640416</v>
      </c>
      <c r="AH1117" s="76">
        <f t="shared" si="115"/>
        <v>9.3749725403357836E-3</v>
      </c>
      <c r="AJ1117" s="77">
        <v>11.1199999999999</v>
      </c>
      <c r="AK1117" s="52">
        <f t="shared" si="119"/>
        <v>-13.290599913279468</v>
      </c>
      <c r="AL1117" s="77">
        <f t="shared" si="116"/>
        <v>4.6874862701687135E-2</v>
      </c>
    </row>
    <row r="1118" spans="4:38" x14ac:dyDescent="0.25">
      <c r="D1118" s="5">
        <v>11</v>
      </c>
      <c r="E1118" s="4"/>
      <c r="X1118" s="71">
        <v>11.1299999999998</v>
      </c>
      <c r="Y1118" s="52">
        <f t="shared" si="117"/>
        <v>-2.4266666666666956</v>
      </c>
      <c r="Z1118" s="71">
        <f t="shared" si="113"/>
        <v>0.57191743110716475</v>
      </c>
      <c r="AA1118" s="45"/>
      <c r="AB1118" s="74">
        <v>11.1299999999998</v>
      </c>
      <c r="AC1118" s="75">
        <v>0</v>
      </c>
      <c r="AD1118" s="74">
        <f t="shared" si="114"/>
        <v>1</v>
      </c>
      <c r="AE1118" s="45"/>
      <c r="AF1118" s="76">
        <v>11.1299999999998</v>
      </c>
      <c r="AG1118" s="52">
        <f t="shared" si="118"/>
        <v>-20.290299956640418</v>
      </c>
      <c r="AH1118" s="76">
        <f t="shared" si="115"/>
        <v>9.353410701827691E-3</v>
      </c>
      <c r="AJ1118" s="77">
        <v>11.1299999999998</v>
      </c>
      <c r="AK1118" s="52">
        <f t="shared" si="119"/>
        <v>-13.300599913279468</v>
      </c>
      <c r="AL1118" s="77">
        <f t="shared" si="116"/>
        <v>4.6767053509146679E-2</v>
      </c>
    </row>
    <row r="1119" spans="4:38" x14ac:dyDescent="0.25">
      <c r="D1119" s="2">
        <v>11.01</v>
      </c>
      <c r="E1119" s="4"/>
      <c r="X1119" s="71">
        <v>11.1399999999998</v>
      </c>
      <c r="Y1119" s="52">
        <f t="shared" si="117"/>
        <v>-2.430000000000029</v>
      </c>
      <c r="Z1119" s="71">
        <f t="shared" si="113"/>
        <v>0.57147863667186327</v>
      </c>
      <c r="AA1119" s="45"/>
      <c r="AB1119" s="74">
        <v>11.1399999999998</v>
      </c>
      <c r="AC1119" s="75">
        <v>0</v>
      </c>
      <c r="AD1119" s="74">
        <f t="shared" si="114"/>
        <v>1</v>
      </c>
      <c r="AE1119" s="45"/>
      <c r="AF1119" s="76">
        <v>11.1399999999998</v>
      </c>
      <c r="AG1119" s="52">
        <f t="shared" si="118"/>
        <v>-20.300299956640419</v>
      </c>
      <c r="AH1119" s="76">
        <f t="shared" si="115"/>
        <v>9.3318984541720419E-3</v>
      </c>
      <c r="AJ1119" s="77">
        <v>11.1399999999998</v>
      </c>
      <c r="AK1119" s="52">
        <f t="shared" si="119"/>
        <v>-13.310599913279468</v>
      </c>
      <c r="AL1119" s="77">
        <f t="shared" si="116"/>
        <v>4.6659492270868401E-2</v>
      </c>
    </row>
    <row r="1120" spans="4:38" x14ac:dyDescent="0.25">
      <c r="D1120" s="5">
        <v>11.02</v>
      </c>
      <c r="E1120" s="4"/>
      <c r="X1120" s="71">
        <v>11.1499999999998</v>
      </c>
      <c r="Y1120" s="52">
        <f t="shared" si="117"/>
        <v>-2.4333333333333624</v>
      </c>
      <c r="Z1120" s="71">
        <f t="shared" si="113"/>
        <v>0.57104017889452308</v>
      </c>
      <c r="AA1120" s="45"/>
      <c r="AB1120" s="74">
        <v>11.1499999999998</v>
      </c>
      <c r="AC1120" s="75">
        <v>0</v>
      </c>
      <c r="AD1120" s="74">
        <f t="shared" si="114"/>
        <v>1</v>
      </c>
      <c r="AE1120" s="45"/>
      <c r="AF1120" s="76">
        <v>11.1499999999998</v>
      </c>
      <c r="AG1120" s="52">
        <f t="shared" si="118"/>
        <v>-20.310299956640421</v>
      </c>
      <c r="AH1120" s="76">
        <f t="shared" si="115"/>
        <v>9.3104356833130265E-3</v>
      </c>
      <c r="AJ1120" s="77">
        <v>11.1499999999998</v>
      </c>
      <c r="AK1120" s="52">
        <f t="shared" si="119"/>
        <v>-13.320599913279468</v>
      </c>
      <c r="AL1120" s="77">
        <f t="shared" si="116"/>
        <v>4.6552178416573345E-2</v>
      </c>
    </row>
    <row r="1121" spans="4:38" x14ac:dyDescent="0.25">
      <c r="D1121" s="2">
        <v>11.03</v>
      </c>
      <c r="E1121" s="4"/>
      <c r="X1121" s="71">
        <v>11.159999999999799</v>
      </c>
      <c r="Y1121" s="52">
        <f t="shared" si="117"/>
        <v>-2.4366666666666958</v>
      </c>
      <c r="Z1121" s="71">
        <f t="shared" si="113"/>
        <v>0.570602057516849</v>
      </c>
      <c r="AA1121" s="45"/>
      <c r="AB1121" s="74">
        <v>11.159999999999799</v>
      </c>
      <c r="AC1121" s="75">
        <v>0</v>
      </c>
      <c r="AD1121" s="74">
        <f t="shared" si="114"/>
        <v>1</v>
      </c>
      <c r="AE1121" s="45"/>
      <c r="AF1121" s="76">
        <v>11.159999999999799</v>
      </c>
      <c r="AG1121" s="52">
        <f t="shared" si="118"/>
        <v>-20.320299956640422</v>
      </c>
      <c r="AH1121" s="76">
        <f t="shared" si="115"/>
        <v>9.2890222754571771E-3</v>
      </c>
      <c r="AJ1121" s="77">
        <v>11.159999999999799</v>
      </c>
      <c r="AK1121" s="52">
        <f t="shared" si="119"/>
        <v>-13.330599913279467</v>
      </c>
      <c r="AL1121" s="77">
        <f t="shared" si="116"/>
        <v>4.6445111377294103E-2</v>
      </c>
    </row>
    <row r="1122" spans="4:38" x14ac:dyDescent="0.25">
      <c r="D1122" s="5">
        <v>11.04</v>
      </c>
      <c r="E1122" s="4"/>
      <c r="X1122" s="71">
        <v>11.169999999999799</v>
      </c>
      <c r="Y1122" s="52">
        <f t="shared" si="117"/>
        <v>-2.4400000000000293</v>
      </c>
      <c r="Z1122" s="71">
        <f t="shared" si="113"/>
        <v>0.57016427228074362</v>
      </c>
      <c r="AA1122" s="45"/>
      <c r="AB1122" s="74">
        <v>11.169999999999799</v>
      </c>
      <c r="AC1122" s="75">
        <v>0</v>
      </c>
      <c r="AD1122" s="74">
        <f t="shared" si="114"/>
        <v>1</v>
      </c>
      <c r="AE1122" s="45"/>
      <c r="AF1122" s="76">
        <v>11.169999999999799</v>
      </c>
      <c r="AG1122" s="52">
        <f t="shared" si="118"/>
        <v>-20.330299956640424</v>
      </c>
      <c r="AH1122" s="76">
        <f t="shared" si="115"/>
        <v>9.2676581170727471E-3</v>
      </c>
      <c r="AJ1122" s="77">
        <v>11.169999999999799</v>
      </c>
      <c r="AK1122" s="52">
        <f t="shared" si="119"/>
        <v>-13.340599913279467</v>
      </c>
      <c r="AL1122" s="77">
        <f t="shared" si="116"/>
        <v>4.6338290585371929E-2</v>
      </c>
    </row>
    <row r="1123" spans="4:38" x14ac:dyDescent="0.25">
      <c r="D1123" s="2">
        <v>11.05</v>
      </c>
      <c r="E1123" s="4"/>
      <c r="X1123" s="71">
        <v>11.179999999999801</v>
      </c>
      <c r="Y1123" s="52">
        <f t="shared" si="117"/>
        <v>-2.4433333333333627</v>
      </c>
      <c r="Z1123" s="71">
        <f t="shared" si="113"/>
        <v>0.5697268229283079</v>
      </c>
      <c r="AA1123" s="45"/>
      <c r="AB1123" s="74">
        <v>11.179999999999801</v>
      </c>
      <c r="AC1123" s="75">
        <v>0</v>
      </c>
      <c r="AD1123" s="74">
        <f t="shared" si="114"/>
        <v>1</v>
      </c>
      <c r="AE1123" s="45"/>
      <c r="AF1123" s="76">
        <v>11.179999999999801</v>
      </c>
      <c r="AG1123" s="52">
        <f t="shared" si="118"/>
        <v>-20.340299956640425</v>
      </c>
      <c r="AH1123" s="76">
        <f t="shared" si="115"/>
        <v>9.2463430948890781E-3</v>
      </c>
      <c r="AJ1123" s="77">
        <v>11.179999999999801</v>
      </c>
      <c r="AK1123" s="52">
        <f t="shared" si="119"/>
        <v>-13.350599913279467</v>
      </c>
      <c r="AL1123" s="77">
        <f t="shared" si="116"/>
        <v>4.6231715474453636E-2</v>
      </c>
    </row>
    <row r="1124" spans="4:38" x14ac:dyDescent="0.25">
      <c r="D1124" s="5">
        <v>11.06</v>
      </c>
      <c r="E1124" s="4"/>
      <c r="X1124" s="71">
        <v>11.189999999999801</v>
      </c>
      <c r="Y1124" s="52">
        <f t="shared" si="117"/>
        <v>-2.4466666666666961</v>
      </c>
      <c r="Z1124" s="71">
        <f t="shared" si="113"/>
        <v>0.56928970920184041</v>
      </c>
      <c r="AA1124" s="45"/>
      <c r="AB1124" s="74">
        <v>11.189999999999801</v>
      </c>
      <c r="AC1124" s="75">
        <v>0</v>
      </c>
      <c r="AD1124" s="74">
        <f t="shared" si="114"/>
        <v>1</v>
      </c>
      <c r="AE1124" s="45"/>
      <c r="AF1124" s="76">
        <v>11.189999999999801</v>
      </c>
      <c r="AG1124" s="52">
        <f t="shared" si="118"/>
        <v>-20.350299956640427</v>
      </c>
      <c r="AH1124" s="76">
        <f t="shared" si="115"/>
        <v>9.2250770958960601E-3</v>
      </c>
      <c r="AJ1124" s="77">
        <v>11.189999999999801</v>
      </c>
      <c r="AK1124" s="52">
        <f t="shared" si="119"/>
        <v>-13.360599913279467</v>
      </c>
      <c r="AL1124" s="77">
        <f t="shared" si="116"/>
        <v>4.6125385479488502E-2</v>
      </c>
    </row>
    <row r="1125" spans="4:38" x14ac:dyDescent="0.25">
      <c r="D1125" s="2">
        <v>11.07</v>
      </c>
      <c r="E1125" s="4"/>
      <c r="X1125" s="71">
        <v>11.1999999999998</v>
      </c>
      <c r="Y1125" s="52">
        <f t="shared" si="117"/>
        <v>-2.4500000000000295</v>
      </c>
      <c r="Z1125" s="71">
        <f t="shared" si="113"/>
        <v>0.56885293084383759</v>
      </c>
      <c r="AA1125" s="45"/>
      <c r="AB1125" s="74">
        <v>11.1999999999998</v>
      </c>
      <c r="AC1125" s="75">
        <v>0</v>
      </c>
      <c r="AD1125" s="74">
        <f t="shared" si="114"/>
        <v>1</v>
      </c>
      <c r="AE1125" s="45"/>
      <c r="AF1125" s="76">
        <v>11.1999999999998</v>
      </c>
      <c r="AG1125" s="52">
        <f t="shared" si="118"/>
        <v>-20.360299956640429</v>
      </c>
      <c r="AH1125" s="76">
        <f t="shared" si="115"/>
        <v>9.2038600073434673E-3</v>
      </c>
      <c r="AJ1125" s="77">
        <v>11.1999999999998</v>
      </c>
      <c r="AK1125" s="52">
        <f t="shared" si="119"/>
        <v>-13.370599913279467</v>
      </c>
      <c r="AL1125" s="77">
        <f t="shared" si="116"/>
        <v>4.6019300036725559E-2</v>
      </c>
    </row>
    <row r="1126" spans="4:38" x14ac:dyDescent="0.25">
      <c r="D1126" s="5">
        <v>11.08</v>
      </c>
      <c r="E1126" s="4"/>
      <c r="X1126" s="71">
        <v>11.2099999999998</v>
      </c>
      <c r="Y1126" s="52">
        <f t="shared" si="117"/>
        <v>-2.4533333333333629</v>
      </c>
      <c r="Z1126" s="71">
        <f t="shared" si="113"/>
        <v>0.56841648759699326</v>
      </c>
      <c r="AA1126" s="45"/>
      <c r="AB1126" s="74">
        <v>11.2099999999998</v>
      </c>
      <c r="AC1126" s="75">
        <v>0</v>
      </c>
      <c r="AD1126" s="74">
        <f t="shared" si="114"/>
        <v>1</v>
      </c>
      <c r="AE1126" s="45"/>
      <c r="AF1126" s="76">
        <v>11.2099999999998</v>
      </c>
      <c r="AG1126" s="52">
        <f t="shared" si="118"/>
        <v>-20.37029995664043</v>
      </c>
      <c r="AH1126" s="76">
        <f t="shared" si="115"/>
        <v>9.1826917167404168E-3</v>
      </c>
      <c r="AJ1126" s="77">
        <v>11.2099999999998</v>
      </c>
      <c r="AK1126" s="52">
        <f t="shared" si="119"/>
        <v>-13.380599913279466</v>
      </c>
      <c r="AL1126" s="77">
        <f t="shared" si="116"/>
        <v>4.5913458583710313E-2</v>
      </c>
    </row>
    <row r="1127" spans="4:38" x14ac:dyDescent="0.25">
      <c r="D1127" s="2">
        <v>11.09</v>
      </c>
      <c r="E1127" s="4"/>
      <c r="X1127" s="71">
        <v>11.2199999999998</v>
      </c>
      <c r="Y1127" s="52">
        <f t="shared" si="117"/>
        <v>-2.4566666666666963</v>
      </c>
      <c r="Z1127" s="71">
        <f t="shared" si="113"/>
        <v>0.56798037920419897</v>
      </c>
      <c r="AA1127" s="45"/>
      <c r="AB1127" s="74">
        <v>11.2199999999998</v>
      </c>
      <c r="AC1127" s="75">
        <v>0</v>
      </c>
      <c r="AD1127" s="74">
        <f t="shared" si="114"/>
        <v>1</v>
      </c>
      <c r="AE1127" s="45"/>
      <c r="AF1127" s="76">
        <v>11.2199999999998</v>
      </c>
      <c r="AG1127" s="52">
        <f t="shared" si="118"/>
        <v>-20.380299956640432</v>
      </c>
      <c r="AH1127" s="76">
        <f t="shared" si="115"/>
        <v>9.1615721118547475E-3</v>
      </c>
      <c r="AJ1127" s="77">
        <v>11.2199999999998</v>
      </c>
      <c r="AK1127" s="52">
        <f t="shared" si="119"/>
        <v>-13.390599913279466</v>
      </c>
      <c r="AL1127" s="77">
        <f t="shared" si="116"/>
        <v>4.5807860559281939E-2</v>
      </c>
    </row>
    <row r="1128" spans="4:38" x14ac:dyDescent="0.25">
      <c r="D1128" s="5">
        <v>11.1</v>
      </c>
      <c r="E1128" s="4"/>
      <c r="X1128" s="71">
        <v>11.2299999999998</v>
      </c>
      <c r="Y1128" s="52">
        <f t="shared" si="117"/>
        <v>-2.4600000000000297</v>
      </c>
      <c r="Z1128" s="71">
        <f t="shared" si="113"/>
        <v>0.56754460540854323</v>
      </c>
      <c r="AA1128" s="45"/>
      <c r="AB1128" s="74">
        <v>11.2299999999998</v>
      </c>
      <c r="AC1128" s="75">
        <v>0</v>
      </c>
      <c r="AD1128" s="74">
        <f t="shared" si="114"/>
        <v>1</v>
      </c>
      <c r="AE1128" s="45"/>
      <c r="AF1128" s="76">
        <v>11.2299999999998</v>
      </c>
      <c r="AG1128" s="52">
        <f t="shared" si="118"/>
        <v>-20.390299956640433</v>
      </c>
      <c r="AH1128" s="76">
        <f t="shared" si="115"/>
        <v>9.1405010807123991E-3</v>
      </c>
      <c r="AJ1128" s="77">
        <v>11.2299999999998</v>
      </c>
      <c r="AK1128" s="52">
        <f t="shared" si="119"/>
        <v>-13.400599913279466</v>
      </c>
      <c r="AL1128" s="77">
        <f t="shared" si="116"/>
        <v>4.5702505403570223E-2</v>
      </c>
    </row>
    <row r="1129" spans="4:38" x14ac:dyDescent="0.25">
      <c r="D1129" s="2">
        <v>11.11</v>
      </c>
      <c r="E1129" s="4"/>
      <c r="X1129" s="71">
        <v>11.239999999999799</v>
      </c>
      <c r="Y1129" s="52">
        <f t="shared" si="117"/>
        <v>-2.4633333333333631</v>
      </c>
      <c r="Z1129" s="71">
        <f t="shared" si="113"/>
        <v>0.56710916595331173</v>
      </c>
      <c r="AA1129" s="45"/>
      <c r="AB1129" s="74">
        <v>11.239999999999799</v>
      </c>
      <c r="AC1129" s="75">
        <v>0</v>
      </c>
      <c r="AD1129" s="74">
        <f t="shared" si="114"/>
        <v>1</v>
      </c>
      <c r="AE1129" s="45"/>
      <c r="AF1129" s="76">
        <v>11.239999999999799</v>
      </c>
      <c r="AG1129" s="52">
        <f t="shared" si="118"/>
        <v>-20.400299956640435</v>
      </c>
      <c r="AH1129" s="76">
        <f t="shared" si="115"/>
        <v>9.1194785115968797E-3</v>
      </c>
      <c r="AJ1129" s="77">
        <v>11.239999999999799</v>
      </c>
      <c r="AK1129" s="52">
        <f t="shared" si="119"/>
        <v>-13.410599913279466</v>
      </c>
      <c r="AL1129" s="77">
        <f t="shared" si="116"/>
        <v>4.559739255799259E-2</v>
      </c>
    </row>
    <row r="1130" spans="4:38" x14ac:dyDescent="0.25">
      <c r="D1130" s="5">
        <v>11.12</v>
      </c>
      <c r="E1130" s="4"/>
      <c r="X1130" s="71">
        <v>11.249999999999799</v>
      </c>
      <c r="Y1130" s="52">
        <f t="shared" si="117"/>
        <v>-2.4666666666666965</v>
      </c>
      <c r="Z1130" s="71">
        <f t="shared" si="113"/>
        <v>0.56667406058198733</v>
      </c>
      <c r="AA1130" s="45"/>
      <c r="AB1130" s="74">
        <v>11.249999999999799</v>
      </c>
      <c r="AC1130" s="75">
        <v>0</v>
      </c>
      <c r="AD1130" s="74">
        <f t="shared" si="114"/>
        <v>1</v>
      </c>
      <c r="AE1130" s="45"/>
      <c r="AF1130" s="76">
        <v>11.249999999999799</v>
      </c>
      <c r="AG1130" s="52">
        <f t="shared" si="118"/>
        <v>-20.410299956640436</v>
      </c>
      <c r="AH1130" s="76">
        <f t="shared" si="115"/>
        <v>9.0985042930486048E-3</v>
      </c>
      <c r="AJ1130" s="77">
        <v>11.249999999999799</v>
      </c>
      <c r="AK1130" s="52">
        <f t="shared" si="119"/>
        <v>-13.420599913279466</v>
      </c>
      <c r="AL1130" s="77">
        <f t="shared" si="116"/>
        <v>4.5492521465251227E-2</v>
      </c>
    </row>
    <row r="1131" spans="4:38" x14ac:dyDescent="0.25">
      <c r="D1131" s="2">
        <v>11.13</v>
      </c>
      <c r="E1131" s="4"/>
      <c r="X1131" s="71">
        <v>11.259999999999801</v>
      </c>
      <c r="Y1131" s="52">
        <f t="shared" si="117"/>
        <v>-2.4700000000000299</v>
      </c>
      <c r="Z1131" s="71">
        <f t="shared" si="113"/>
        <v>0.56623928903824938</v>
      </c>
      <c r="AA1131" s="45"/>
      <c r="AB1131" s="74">
        <v>11.259999999999801</v>
      </c>
      <c r="AC1131" s="75">
        <v>0</v>
      </c>
      <c r="AD1131" s="74">
        <f t="shared" si="114"/>
        <v>1</v>
      </c>
      <c r="AE1131" s="45"/>
      <c r="AF1131" s="76">
        <v>11.259999999999801</v>
      </c>
      <c r="AG1131" s="52">
        <f t="shared" si="118"/>
        <v>-20.420299956640438</v>
      </c>
      <c r="AH1131" s="76">
        <f t="shared" si="115"/>
        <v>9.0775783138643627E-3</v>
      </c>
      <c r="AJ1131" s="77">
        <v>11.259999999999801</v>
      </c>
      <c r="AK1131" s="52">
        <f t="shared" si="119"/>
        <v>-13.430599913279465</v>
      </c>
      <c r="AL1131" s="77">
        <f t="shared" si="116"/>
        <v>4.538789156933002E-2</v>
      </c>
    </row>
    <row r="1132" spans="4:38" x14ac:dyDescent="0.25">
      <c r="D1132" s="5">
        <v>11.14</v>
      </c>
      <c r="E1132" s="4"/>
      <c r="X1132" s="71">
        <v>11.269999999999801</v>
      </c>
      <c r="Y1132" s="52">
        <f t="shared" si="117"/>
        <v>-2.4733333333333634</v>
      </c>
      <c r="Z1132" s="71">
        <f t="shared" si="113"/>
        <v>0.56580485106597411</v>
      </c>
      <c r="AA1132" s="45"/>
      <c r="AB1132" s="74">
        <v>11.269999999999801</v>
      </c>
      <c r="AC1132" s="75">
        <v>0</v>
      </c>
      <c r="AD1132" s="74">
        <f t="shared" si="114"/>
        <v>1</v>
      </c>
      <c r="AE1132" s="45"/>
      <c r="AF1132" s="76">
        <v>11.269999999999801</v>
      </c>
      <c r="AG1132" s="52">
        <f t="shared" si="118"/>
        <v>-20.43029995664044</v>
      </c>
      <c r="AH1132" s="76">
        <f t="shared" si="115"/>
        <v>9.0567004630967025E-3</v>
      </c>
      <c r="AJ1132" s="77">
        <v>11.269999999999801</v>
      </c>
      <c r="AK1132" s="52">
        <f t="shared" si="119"/>
        <v>-13.440599913279465</v>
      </c>
      <c r="AL1132" s="77">
        <f t="shared" si="116"/>
        <v>4.5283502315491705E-2</v>
      </c>
    </row>
    <row r="1133" spans="4:38" x14ac:dyDescent="0.25">
      <c r="D1133" s="2">
        <v>11.15</v>
      </c>
      <c r="E1133" s="4"/>
      <c r="X1133" s="71">
        <v>11.2799999999998</v>
      </c>
      <c r="Y1133" s="52">
        <f t="shared" si="117"/>
        <v>-2.4766666666666968</v>
      </c>
      <c r="Z1133" s="71">
        <f t="shared" si="113"/>
        <v>0.56537074640923424</v>
      </c>
      <c r="AA1133" s="45"/>
      <c r="AB1133" s="74">
        <v>11.2799999999998</v>
      </c>
      <c r="AC1133" s="75">
        <v>0</v>
      </c>
      <c r="AD1133" s="74">
        <f t="shared" si="114"/>
        <v>1</v>
      </c>
      <c r="AE1133" s="45"/>
      <c r="AF1133" s="76">
        <v>11.2799999999998</v>
      </c>
      <c r="AG1133" s="52">
        <f t="shared" si="118"/>
        <v>-20.440299956640441</v>
      </c>
      <c r="AH1133" s="76">
        <f t="shared" si="115"/>
        <v>9.0358706300533199E-3</v>
      </c>
      <c r="AJ1133" s="77">
        <v>11.2799999999998</v>
      </c>
      <c r="AK1133" s="52">
        <f t="shared" si="119"/>
        <v>-13.450599913279465</v>
      </c>
      <c r="AL1133" s="77">
        <f t="shared" si="116"/>
        <v>4.5179353150274819E-2</v>
      </c>
    </row>
    <row r="1134" spans="4:38" x14ac:dyDescent="0.25">
      <c r="D1134" s="5">
        <v>11.16</v>
      </c>
      <c r="E1134" s="4"/>
      <c r="X1134" s="71">
        <v>11.2899999999998</v>
      </c>
      <c r="Y1134" s="52">
        <f t="shared" si="117"/>
        <v>-2.4800000000000302</v>
      </c>
      <c r="Z1134" s="71">
        <f t="shared" si="113"/>
        <v>0.56493697481229865</v>
      </c>
      <c r="AA1134" s="45"/>
      <c r="AB1134" s="74">
        <v>11.2899999999998</v>
      </c>
      <c r="AC1134" s="75">
        <v>0</v>
      </c>
      <c r="AD1134" s="74">
        <f t="shared" si="114"/>
        <v>1</v>
      </c>
      <c r="AE1134" s="45"/>
      <c r="AF1134" s="76">
        <v>11.2899999999998</v>
      </c>
      <c r="AG1134" s="52">
        <f t="shared" si="118"/>
        <v>-20.450299956640443</v>
      </c>
      <c r="AH1134" s="76">
        <f t="shared" si="115"/>
        <v>9.0150887042965352E-3</v>
      </c>
      <c r="AJ1134" s="77">
        <v>11.2899999999998</v>
      </c>
      <c r="AK1134" s="52">
        <f t="shared" si="119"/>
        <v>-13.460599913279465</v>
      </c>
      <c r="AL1134" s="77">
        <f t="shared" si="116"/>
        <v>4.507544352149085E-2</v>
      </c>
    </row>
    <row r="1135" spans="4:38" x14ac:dyDescent="0.25">
      <c r="D1135" s="2">
        <v>11.17</v>
      </c>
      <c r="E1135" s="4"/>
      <c r="X1135" s="71">
        <v>11.2999999999998</v>
      </c>
      <c r="Y1135" s="52">
        <f t="shared" si="117"/>
        <v>-2.4833333333333636</v>
      </c>
      <c r="Z1135" s="71">
        <f t="shared" si="113"/>
        <v>0.56450353601963255</v>
      </c>
      <c r="AA1135" s="45"/>
      <c r="AB1135" s="74">
        <v>11.2999999999998</v>
      </c>
      <c r="AC1135" s="75">
        <v>0</v>
      </c>
      <c r="AD1135" s="74">
        <f t="shared" si="114"/>
        <v>1</v>
      </c>
      <c r="AE1135" s="45"/>
      <c r="AF1135" s="76">
        <v>11.2999999999998</v>
      </c>
      <c r="AG1135" s="52">
        <f t="shared" si="118"/>
        <v>-20.460299956640444</v>
      </c>
      <c r="AH1135" s="76">
        <f t="shared" si="115"/>
        <v>8.9943545756426269E-3</v>
      </c>
      <c r="AJ1135" s="77">
        <v>11.2999999999998</v>
      </c>
      <c r="AK1135" s="52">
        <f t="shared" si="119"/>
        <v>-13.470599913279464</v>
      </c>
      <c r="AL1135" s="77">
        <f t="shared" si="116"/>
        <v>4.497177287822135E-2</v>
      </c>
    </row>
    <row r="1136" spans="4:38" x14ac:dyDescent="0.25">
      <c r="D1136" s="5">
        <v>11.18</v>
      </c>
      <c r="E1136" s="4"/>
      <c r="X1136" s="71">
        <v>11.3099999999998</v>
      </c>
      <c r="Y1136" s="52">
        <f t="shared" si="117"/>
        <v>-2.486666666666697</v>
      </c>
      <c r="Z1136" s="71">
        <f t="shared" si="113"/>
        <v>0.5640704297758975</v>
      </c>
      <c r="AA1136" s="45"/>
      <c r="AB1136" s="74">
        <v>11.3099999999998</v>
      </c>
      <c r="AC1136" s="75">
        <v>0</v>
      </c>
      <c r="AD1136" s="74">
        <f t="shared" si="114"/>
        <v>1</v>
      </c>
      <c r="AE1136" s="45"/>
      <c r="AF1136" s="76">
        <v>11.3099999999998</v>
      </c>
      <c r="AG1136" s="52">
        <f t="shared" si="118"/>
        <v>-20.470299956640446</v>
      </c>
      <c r="AH1136" s="76">
        <f t="shared" si="115"/>
        <v>8.9736681341613164E-3</v>
      </c>
      <c r="AJ1136" s="77">
        <v>11.3099999999998</v>
      </c>
      <c r="AK1136" s="52">
        <f t="shared" si="119"/>
        <v>-13.480599913279464</v>
      </c>
      <c r="AL1136" s="77">
        <f t="shared" si="116"/>
        <v>4.4868340670814799E-2</v>
      </c>
    </row>
    <row r="1137" spans="4:38" x14ac:dyDescent="0.25">
      <c r="D1137" s="2">
        <v>11.19</v>
      </c>
      <c r="E1137" s="4"/>
      <c r="X1137" s="71">
        <v>11.3199999999998</v>
      </c>
      <c r="Y1137" s="52">
        <f t="shared" si="117"/>
        <v>-2.4900000000000304</v>
      </c>
      <c r="Z1137" s="71">
        <f t="shared" si="113"/>
        <v>0.56363765582595038</v>
      </c>
      <c r="AA1137" s="45"/>
      <c r="AB1137" s="74">
        <v>11.3199999999998</v>
      </c>
      <c r="AC1137" s="75">
        <v>0</v>
      </c>
      <c r="AD1137" s="74">
        <f t="shared" si="114"/>
        <v>1</v>
      </c>
      <c r="AE1137" s="45"/>
      <c r="AF1137" s="76">
        <v>11.3199999999998</v>
      </c>
      <c r="AG1137" s="52">
        <f t="shared" si="118"/>
        <v>-20.480299956640447</v>
      </c>
      <c r="AH1137" s="76">
        <f t="shared" si="115"/>
        <v>8.9530292701751613E-3</v>
      </c>
      <c r="AJ1137" s="77">
        <v>11.3199999999998</v>
      </c>
      <c r="AK1137" s="52">
        <f t="shared" si="119"/>
        <v>-13.490599913279464</v>
      </c>
      <c r="AL1137" s="77">
        <f t="shared" si="116"/>
        <v>4.4765146350884001E-2</v>
      </c>
    </row>
    <row r="1138" spans="4:38" x14ac:dyDescent="0.25">
      <c r="D1138" s="5">
        <v>11.2</v>
      </c>
      <c r="E1138" s="4"/>
      <c r="X1138" s="71">
        <v>11.329999999999799</v>
      </c>
      <c r="Y1138" s="52">
        <f t="shared" si="117"/>
        <v>-2.4933333333333638</v>
      </c>
      <c r="Z1138" s="71">
        <f t="shared" si="113"/>
        <v>0.56320521391484446</v>
      </c>
      <c r="AA1138" s="45"/>
      <c r="AB1138" s="74">
        <v>11.329999999999799</v>
      </c>
      <c r="AC1138" s="75">
        <v>0</v>
      </c>
      <c r="AD1138" s="74">
        <f t="shared" si="114"/>
        <v>1</v>
      </c>
      <c r="AE1138" s="45"/>
      <c r="AF1138" s="76">
        <v>11.329999999999799</v>
      </c>
      <c r="AG1138" s="52">
        <f t="shared" si="118"/>
        <v>-20.490299956640449</v>
      </c>
      <c r="AH1138" s="76">
        <f t="shared" si="115"/>
        <v>8.9324378742589392E-3</v>
      </c>
      <c r="AJ1138" s="77">
        <v>11.329999999999799</v>
      </c>
      <c r="AK1138" s="52">
        <f t="shared" si="119"/>
        <v>-13.500599913279464</v>
      </c>
      <c r="AL1138" s="77">
        <f t="shared" si="116"/>
        <v>4.466218937130291E-2</v>
      </c>
    </row>
    <row r="1139" spans="4:38" x14ac:dyDescent="0.25">
      <c r="D1139" s="2">
        <v>11.21</v>
      </c>
      <c r="E1139" s="4"/>
      <c r="X1139" s="71">
        <v>11.339999999999799</v>
      </c>
      <c r="Y1139" s="52">
        <f t="shared" si="117"/>
        <v>-2.4966666666666972</v>
      </c>
      <c r="Z1139" s="71">
        <f t="shared" si="113"/>
        <v>0.56277310378782797</v>
      </c>
      <c r="AA1139" s="45"/>
      <c r="AB1139" s="74">
        <v>11.339999999999799</v>
      </c>
      <c r="AC1139" s="75">
        <v>0</v>
      </c>
      <c r="AD1139" s="74">
        <f t="shared" si="114"/>
        <v>1</v>
      </c>
      <c r="AE1139" s="45"/>
      <c r="AF1139" s="76">
        <v>11.339999999999799</v>
      </c>
      <c r="AG1139" s="52">
        <f t="shared" si="118"/>
        <v>-20.50029995664045</v>
      </c>
      <c r="AH1139" s="76">
        <f t="shared" si="115"/>
        <v>8.911893837239138E-3</v>
      </c>
      <c r="AJ1139" s="77">
        <v>11.339999999999799</v>
      </c>
      <c r="AK1139" s="52">
        <f t="shared" si="119"/>
        <v>-13.510599913279464</v>
      </c>
      <c r="AL1139" s="77">
        <f t="shared" si="116"/>
        <v>4.4559469186203862E-2</v>
      </c>
    </row>
    <row r="1140" spans="4:38" x14ac:dyDescent="0.25">
      <c r="D1140" s="5">
        <v>11.22</v>
      </c>
      <c r="E1140" s="4"/>
      <c r="X1140" s="71">
        <v>11.349999999999801</v>
      </c>
      <c r="Y1140" s="52">
        <f t="shared" si="117"/>
        <v>-2.5000000000000306</v>
      </c>
      <c r="Z1140" s="71">
        <f t="shared" si="113"/>
        <v>0.56234132519034508</v>
      </c>
      <c r="AA1140" s="45"/>
      <c r="AB1140" s="74">
        <v>11.349999999999801</v>
      </c>
      <c r="AC1140" s="75">
        <v>0</v>
      </c>
      <c r="AD1140" s="74">
        <f t="shared" si="114"/>
        <v>1</v>
      </c>
      <c r="AE1140" s="45"/>
      <c r="AF1140" s="76">
        <v>11.349999999999801</v>
      </c>
      <c r="AG1140" s="52">
        <f t="shared" si="118"/>
        <v>-20.510299956640452</v>
      </c>
      <c r="AH1140" s="76">
        <f t="shared" si="115"/>
        <v>8.8913970501933014E-3</v>
      </c>
      <c r="AJ1140" s="77">
        <v>11.349999999999801</v>
      </c>
      <c r="AK1140" s="52">
        <f t="shared" si="119"/>
        <v>-13.520599913279463</v>
      </c>
      <c r="AL1140" s="77">
        <f t="shared" si="116"/>
        <v>4.4456985250974704E-2</v>
      </c>
    </row>
    <row r="1141" spans="4:38" x14ac:dyDescent="0.25">
      <c r="D1141" s="2">
        <v>11.23</v>
      </c>
      <c r="E1141" s="4"/>
      <c r="X1141" s="71">
        <v>11.3599999999998</v>
      </c>
      <c r="Y1141" s="52">
        <f t="shared" si="117"/>
        <v>-2.5033333333333641</v>
      </c>
      <c r="Z1141" s="71">
        <f t="shared" si="113"/>
        <v>0.56190987786803503</v>
      </c>
      <c r="AA1141" s="45"/>
      <c r="AB1141" s="74">
        <v>11.3599999999998</v>
      </c>
      <c r="AC1141" s="75">
        <v>0</v>
      </c>
      <c r="AD1141" s="74">
        <f t="shared" si="114"/>
        <v>1</v>
      </c>
      <c r="AE1141" s="45"/>
      <c r="AF1141" s="76">
        <v>11.3599999999998</v>
      </c>
      <c r="AG1141" s="52">
        <f t="shared" si="118"/>
        <v>-20.520299956640454</v>
      </c>
      <c r="AH1141" s="76">
        <f t="shared" si="115"/>
        <v>8.8709474044495126E-3</v>
      </c>
      <c r="AJ1141" s="77">
        <v>11.3599999999998</v>
      </c>
      <c r="AK1141" s="52">
        <f t="shared" si="119"/>
        <v>-13.530599913279463</v>
      </c>
      <c r="AL1141" s="77">
        <f t="shared" si="116"/>
        <v>4.4354737022255765E-2</v>
      </c>
    </row>
    <row r="1142" spans="4:38" x14ac:dyDescent="0.25">
      <c r="D1142" s="5">
        <v>11.24</v>
      </c>
      <c r="E1142" s="4"/>
      <c r="X1142" s="71">
        <v>11.3699999999998</v>
      </c>
      <c r="Y1142" s="52">
        <f t="shared" si="117"/>
        <v>-2.5066666666666975</v>
      </c>
      <c r="Z1142" s="71">
        <f t="shared" si="113"/>
        <v>0.56147876156673227</v>
      </c>
      <c r="AA1142" s="45"/>
      <c r="AB1142" s="74">
        <v>11.3699999999998</v>
      </c>
      <c r="AC1142" s="75">
        <v>0</v>
      </c>
      <c r="AD1142" s="74">
        <f t="shared" si="114"/>
        <v>1</v>
      </c>
      <c r="AE1142" s="45"/>
      <c r="AF1142" s="76">
        <v>11.3699999999998</v>
      </c>
      <c r="AG1142" s="52">
        <f t="shared" si="118"/>
        <v>-20.530299956640455</v>
      </c>
      <c r="AH1142" s="76">
        <f t="shared" si="115"/>
        <v>8.8505447915857936E-3</v>
      </c>
      <c r="AJ1142" s="77">
        <v>11.3699999999998</v>
      </c>
      <c r="AK1142" s="52">
        <f t="shared" si="119"/>
        <v>-13.540599913279463</v>
      </c>
      <c r="AL1142" s="77">
        <f t="shared" si="116"/>
        <v>4.4252723957937154E-2</v>
      </c>
    </row>
    <row r="1143" spans="4:38" x14ac:dyDescent="0.25">
      <c r="D1143" s="2">
        <v>11.25</v>
      </c>
      <c r="E1143" s="4"/>
      <c r="X1143" s="71">
        <v>11.3799999999998</v>
      </c>
      <c r="Y1143" s="52">
        <f t="shared" si="117"/>
        <v>-2.5100000000000309</v>
      </c>
      <c r="Z1143" s="71">
        <f t="shared" si="113"/>
        <v>0.56104797603246637</v>
      </c>
      <c r="AA1143" s="45"/>
      <c r="AB1143" s="74">
        <v>11.3799999999998</v>
      </c>
      <c r="AC1143" s="75">
        <v>0</v>
      </c>
      <c r="AD1143" s="74">
        <f t="shared" si="114"/>
        <v>1</v>
      </c>
      <c r="AE1143" s="45"/>
      <c r="AF1143" s="76">
        <v>11.3799999999998</v>
      </c>
      <c r="AG1143" s="52">
        <f t="shared" si="118"/>
        <v>-20.540299956640457</v>
      </c>
      <c r="AH1143" s="76">
        <f t="shared" si="115"/>
        <v>8.8301891034295067E-3</v>
      </c>
      <c r="AJ1143" s="77">
        <v>11.3799999999998</v>
      </c>
      <c r="AK1143" s="52">
        <f t="shared" si="119"/>
        <v>-13.550599913279463</v>
      </c>
      <c r="AL1143" s="77">
        <f t="shared" si="116"/>
        <v>4.4150945517155739E-2</v>
      </c>
    </row>
    <row r="1144" spans="4:38" x14ac:dyDescent="0.25">
      <c r="D1144" s="5">
        <v>11.26</v>
      </c>
      <c r="E1144" s="4"/>
      <c r="X1144" s="71">
        <v>11.3899999999998</v>
      </c>
      <c r="Y1144" s="52">
        <f t="shared" si="117"/>
        <v>-2.5133333333333643</v>
      </c>
      <c r="Z1144" s="71">
        <f t="shared" si="113"/>
        <v>0.56061752101146178</v>
      </c>
      <c r="AA1144" s="45"/>
      <c r="AB1144" s="74">
        <v>11.3899999999998</v>
      </c>
      <c r="AC1144" s="75">
        <v>0</v>
      </c>
      <c r="AD1144" s="74">
        <f t="shared" si="114"/>
        <v>1</v>
      </c>
      <c r="AE1144" s="45"/>
      <c r="AF1144" s="76">
        <v>11.3899999999998</v>
      </c>
      <c r="AG1144" s="52">
        <f t="shared" si="118"/>
        <v>-20.550299956640458</v>
      </c>
      <c r="AH1144" s="76">
        <f t="shared" si="115"/>
        <v>8.8098802320568364E-3</v>
      </c>
      <c r="AJ1144" s="77">
        <v>11.3899999999998</v>
      </c>
      <c r="AK1144" s="52">
        <f t="shared" si="119"/>
        <v>-13.560599913279463</v>
      </c>
      <c r="AL1144" s="77">
        <f t="shared" si="116"/>
        <v>4.4049401160292344E-2</v>
      </c>
    </row>
    <row r="1145" spans="4:38" x14ac:dyDescent="0.25">
      <c r="D1145" s="2">
        <v>11.27</v>
      </c>
      <c r="E1145" s="4"/>
      <c r="X1145" s="71">
        <v>11.3999999999998</v>
      </c>
      <c r="Y1145" s="52">
        <f t="shared" si="117"/>
        <v>-2.5166666666666977</v>
      </c>
      <c r="Z1145" s="71">
        <f t="shared" si="113"/>
        <v>0.56018739625013703</v>
      </c>
      <c r="AA1145" s="45"/>
      <c r="AB1145" s="74">
        <v>11.3999999999998</v>
      </c>
      <c r="AC1145" s="75">
        <v>0</v>
      </c>
      <c r="AD1145" s="74">
        <f t="shared" si="114"/>
        <v>1</v>
      </c>
      <c r="AE1145" s="45"/>
      <c r="AF1145" s="76">
        <v>11.3999999999998</v>
      </c>
      <c r="AG1145" s="52">
        <f t="shared" si="118"/>
        <v>-20.56029995664046</v>
      </c>
      <c r="AH1145" s="76">
        <f t="shared" si="115"/>
        <v>8.7896180697921503E-3</v>
      </c>
      <c r="AJ1145" s="77">
        <v>11.3999999999998</v>
      </c>
      <c r="AK1145" s="52">
        <f t="shared" si="119"/>
        <v>-13.570599913279462</v>
      </c>
      <c r="AL1145" s="77">
        <f t="shared" si="116"/>
        <v>4.3948090348968932E-2</v>
      </c>
    </row>
    <row r="1146" spans="4:38" x14ac:dyDescent="0.25">
      <c r="D1146" s="5">
        <v>11.28</v>
      </c>
      <c r="E1146" s="4"/>
      <c r="X1146" s="71">
        <v>11.409999999999799</v>
      </c>
      <c r="Y1146" s="52">
        <f t="shared" si="117"/>
        <v>-2.5200000000000311</v>
      </c>
      <c r="Z1146" s="71">
        <f t="shared" si="113"/>
        <v>0.55975760149510612</v>
      </c>
      <c r="AA1146" s="45"/>
      <c r="AB1146" s="74">
        <v>11.409999999999799</v>
      </c>
      <c r="AC1146" s="75">
        <v>0</v>
      </c>
      <c r="AD1146" s="74">
        <f t="shared" si="114"/>
        <v>1</v>
      </c>
      <c r="AE1146" s="45"/>
      <c r="AF1146" s="76">
        <v>11.409999999999799</v>
      </c>
      <c r="AG1146" s="52">
        <f t="shared" si="118"/>
        <v>-20.570299956640461</v>
      </c>
      <c r="AH1146" s="76">
        <f t="shared" si="115"/>
        <v>8.7694025092074895E-3</v>
      </c>
      <c r="AJ1146" s="77">
        <v>11.409999999999799</v>
      </c>
      <c r="AK1146" s="52">
        <f t="shared" si="119"/>
        <v>-13.580599913279462</v>
      </c>
      <c r="AL1146" s="77">
        <f t="shared" si="116"/>
        <v>4.384701254604563E-2</v>
      </c>
    </row>
    <row r="1147" spans="4:38" x14ac:dyDescent="0.25">
      <c r="D1147" s="2">
        <v>11.29</v>
      </c>
      <c r="E1147" s="4"/>
      <c r="X1147" s="71">
        <v>11.419999999999799</v>
      </c>
      <c r="Y1147" s="52">
        <f t="shared" si="117"/>
        <v>-2.5233333333333645</v>
      </c>
      <c r="Z1147" s="71">
        <f t="shared" si="113"/>
        <v>0.55932813649317692</v>
      </c>
      <c r="AA1147" s="45"/>
      <c r="AB1147" s="74">
        <v>11.419999999999799</v>
      </c>
      <c r="AC1147" s="75">
        <v>0</v>
      </c>
      <c r="AD1147" s="74">
        <f t="shared" si="114"/>
        <v>1</v>
      </c>
      <c r="AE1147" s="45"/>
      <c r="AF1147" s="76">
        <v>11.419999999999799</v>
      </c>
      <c r="AG1147" s="52">
        <f t="shared" si="118"/>
        <v>-20.580299956640463</v>
      </c>
      <c r="AH1147" s="76">
        <f t="shared" si="115"/>
        <v>8.7492334431219735E-3</v>
      </c>
      <c r="AJ1147" s="77">
        <v>11.419999999999799</v>
      </c>
      <c r="AK1147" s="52">
        <f t="shared" si="119"/>
        <v>-13.590599913279462</v>
      </c>
      <c r="AL1147" s="77">
        <f t="shared" si="116"/>
        <v>4.3746167215618047E-2</v>
      </c>
    </row>
    <row r="1148" spans="4:38" x14ac:dyDescent="0.25">
      <c r="D1148" s="5">
        <v>11.3</v>
      </c>
      <c r="E1148" s="4"/>
      <c r="X1148" s="71">
        <v>11.429999999999801</v>
      </c>
      <c r="Y1148" s="52">
        <f t="shared" si="117"/>
        <v>-2.5266666666666979</v>
      </c>
      <c r="Z1148" s="71">
        <f t="shared" si="113"/>
        <v>0.5588990009913517</v>
      </c>
      <c r="AA1148" s="45"/>
      <c r="AB1148" s="74">
        <v>11.429999999999801</v>
      </c>
      <c r="AC1148" s="75">
        <v>0</v>
      </c>
      <c r="AD1148" s="74">
        <f t="shared" si="114"/>
        <v>1</v>
      </c>
      <c r="AE1148" s="45"/>
      <c r="AF1148" s="76">
        <v>11.429999999999801</v>
      </c>
      <c r="AG1148" s="52">
        <f t="shared" si="118"/>
        <v>-20.590299956640465</v>
      </c>
      <c r="AH1148" s="76">
        <f t="shared" si="115"/>
        <v>8.7291107646012035E-3</v>
      </c>
      <c r="AJ1148" s="77">
        <v>11.429999999999801</v>
      </c>
      <c r="AK1148" s="52">
        <f t="shared" si="119"/>
        <v>-13.600599913279462</v>
      </c>
      <c r="AL1148" s="77">
        <f t="shared" si="116"/>
        <v>4.364555382301423E-2</v>
      </c>
    </row>
    <row r="1149" spans="4:38" x14ac:dyDescent="0.25">
      <c r="D1149" s="2">
        <v>11.31</v>
      </c>
      <c r="E1149" s="4"/>
      <c r="X1149" s="71">
        <v>11.439999999999801</v>
      </c>
      <c r="Y1149" s="52">
        <f t="shared" si="117"/>
        <v>-2.5300000000000313</v>
      </c>
      <c r="Z1149" s="71">
        <f t="shared" si="113"/>
        <v>0.55847019473682669</v>
      </c>
      <c r="AA1149" s="45"/>
      <c r="AB1149" s="74">
        <v>11.439999999999801</v>
      </c>
      <c r="AC1149" s="75">
        <v>0</v>
      </c>
      <c r="AD1149" s="74">
        <f t="shared" si="114"/>
        <v>1</v>
      </c>
      <c r="AE1149" s="45"/>
      <c r="AF1149" s="76">
        <v>11.439999999999801</v>
      </c>
      <c r="AG1149" s="52">
        <f t="shared" si="118"/>
        <v>-20.600299956640466</v>
      </c>
      <c r="AH1149" s="76">
        <f t="shared" si="115"/>
        <v>8.709034366956761E-3</v>
      </c>
      <c r="AJ1149" s="77">
        <v>11.439999999999801</v>
      </c>
      <c r="AK1149" s="52">
        <f t="shared" si="119"/>
        <v>-13.610599913279462</v>
      </c>
      <c r="AL1149" s="77">
        <f t="shared" si="116"/>
        <v>4.3545171834791965E-2</v>
      </c>
    </row>
    <row r="1150" spans="4:38" x14ac:dyDescent="0.25">
      <c r="D1150" s="5">
        <v>11.32</v>
      </c>
      <c r="E1150" s="4"/>
      <c r="X1150" s="71">
        <v>11.4499999999998</v>
      </c>
      <c r="Y1150" s="52">
        <f t="shared" si="117"/>
        <v>-2.5333333333333647</v>
      </c>
      <c r="Z1150" s="71">
        <f t="shared" si="113"/>
        <v>0.55804171747699238</v>
      </c>
      <c r="AA1150" s="45"/>
      <c r="AB1150" s="74">
        <v>11.4499999999998</v>
      </c>
      <c r="AC1150" s="75">
        <v>0</v>
      </c>
      <c r="AD1150" s="74">
        <f t="shared" si="114"/>
        <v>1</v>
      </c>
      <c r="AE1150" s="45"/>
      <c r="AF1150" s="76">
        <v>11.4499999999998</v>
      </c>
      <c r="AG1150" s="52">
        <f t="shared" si="118"/>
        <v>-20.610299956640468</v>
      </c>
      <c r="AH1150" s="76">
        <f t="shared" si="115"/>
        <v>8.6890041437455642E-3</v>
      </c>
      <c r="AJ1150" s="77">
        <v>11.4499999999998</v>
      </c>
      <c r="AK1150" s="52">
        <f t="shared" si="119"/>
        <v>-13.620599913279461</v>
      </c>
      <c r="AL1150" s="77">
        <f t="shared" si="116"/>
        <v>4.3445020718736009E-2</v>
      </c>
    </row>
    <row r="1151" spans="4:38" x14ac:dyDescent="0.25">
      <c r="D1151" s="2">
        <v>11.33</v>
      </c>
      <c r="E1151" s="4"/>
      <c r="X1151" s="71">
        <v>11.4599999999998</v>
      </c>
      <c r="Y1151" s="52">
        <f t="shared" si="117"/>
        <v>-2.5366666666666982</v>
      </c>
      <c r="Z1151" s="71">
        <f t="shared" si="113"/>
        <v>0.55761356895943281</v>
      </c>
      <c r="AA1151" s="45"/>
      <c r="AB1151" s="74">
        <v>11.4599999999998</v>
      </c>
      <c r="AC1151" s="75">
        <v>0</v>
      </c>
      <c r="AD1151" s="74">
        <f t="shared" si="114"/>
        <v>1</v>
      </c>
      <c r="AE1151" s="45"/>
      <c r="AF1151" s="76">
        <v>11.4599999999998</v>
      </c>
      <c r="AG1151" s="52">
        <f t="shared" si="118"/>
        <v>-20.620299956640469</v>
      </c>
      <c r="AH1151" s="76">
        <f t="shared" si="115"/>
        <v>8.6690199887693737E-3</v>
      </c>
      <c r="AJ1151" s="77">
        <v>11.4599999999998</v>
      </c>
      <c r="AK1151" s="52">
        <f t="shared" si="119"/>
        <v>-13.630599913279461</v>
      </c>
      <c r="AL1151" s="77">
        <f t="shared" si="116"/>
        <v>4.3345099943855055E-2</v>
      </c>
    </row>
    <row r="1152" spans="4:38" x14ac:dyDescent="0.25">
      <c r="D1152" s="5">
        <v>11.34</v>
      </c>
      <c r="E1152" s="4"/>
      <c r="X1152" s="71">
        <v>11.4699999999998</v>
      </c>
      <c r="Y1152" s="52">
        <f t="shared" si="117"/>
        <v>-2.5400000000000316</v>
      </c>
      <c r="Z1152" s="71">
        <f t="shared" si="113"/>
        <v>0.55718574893192585</v>
      </c>
      <c r="AA1152" s="45"/>
      <c r="AB1152" s="74">
        <v>11.4699999999998</v>
      </c>
      <c r="AC1152" s="75">
        <v>0</v>
      </c>
      <c r="AD1152" s="74">
        <f t="shared" si="114"/>
        <v>1</v>
      </c>
      <c r="AE1152" s="45"/>
      <c r="AF1152" s="76">
        <v>11.4699999999998</v>
      </c>
      <c r="AG1152" s="52">
        <f t="shared" si="118"/>
        <v>-20.630299956640471</v>
      </c>
      <c r="AH1152" s="76">
        <f t="shared" si="115"/>
        <v>8.6490817960741956E-3</v>
      </c>
      <c r="AJ1152" s="77">
        <v>11.4699999999998</v>
      </c>
      <c r="AK1152" s="52">
        <f t="shared" si="119"/>
        <v>-13.640599913279461</v>
      </c>
      <c r="AL1152" s="77">
        <f t="shared" si="116"/>
        <v>4.3245408980379152E-2</v>
      </c>
    </row>
    <row r="1153" spans="4:38" x14ac:dyDescent="0.25">
      <c r="D1153" s="2">
        <v>11.35</v>
      </c>
      <c r="E1153" s="4"/>
      <c r="X1153" s="71">
        <v>11.4799999999998</v>
      </c>
      <c r="Y1153" s="52">
        <f t="shared" si="117"/>
        <v>-2.543333333333365</v>
      </c>
      <c r="Z1153" s="71">
        <f t="shared" si="113"/>
        <v>0.55675825714244254</v>
      </c>
      <c r="AA1153" s="45"/>
      <c r="AB1153" s="74">
        <v>11.4799999999998</v>
      </c>
      <c r="AC1153" s="75">
        <v>0</v>
      </c>
      <c r="AD1153" s="74">
        <f t="shared" si="114"/>
        <v>1</v>
      </c>
      <c r="AE1153" s="45"/>
      <c r="AF1153" s="76">
        <v>11.4799999999998</v>
      </c>
      <c r="AG1153" s="52">
        <f t="shared" si="118"/>
        <v>-20.640299956640472</v>
      </c>
      <c r="AH1153" s="76">
        <f t="shared" si="115"/>
        <v>8.6291894599497022E-3</v>
      </c>
      <c r="AJ1153" s="77">
        <v>11.4799999999998</v>
      </c>
      <c r="AK1153" s="52">
        <f t="shared" si="119"/>
        <v>-13.650599913279461</v>
      </c>
      <c r="AL1153" s="77">
        <f t="shared" si="116"/>
        <v>4.3145947299756703E-2</v>
      </c>
    </row>
    <row r="1154" spans="4:38" x14ac:dyDescent="0.25">
      <c r="D1154" s="5">
        <v>11.36</v>
      </c>
      <c r="E1154" s="4"/>
      <c r="X1154" s="71">
        <v>11.489999999999799</v>
      </c>
      <c r="Y1154" s="52">
        <f t="shared" si="117"/>
        <v>-2.5466666666666984</v>
      </c>
      <c r="Z1154" s="71">
        <f t="shared" si="113"/>
        <v>0.55633109333914788</v>
      </c>
      <c r="AA1154" s="45"/>
      <c r="AB1154" s="74">
        <v>11.489999999999799</v>
      </c>
      <c r="AC1154" s="75">
        <v>0</v>
      </c>
      <c r="AD1154" s="74">
        <f t="shared" si="114"/>
        <v>1</v>
      </c>
      <c r="AE1154" s="45"/>
      <c r="AF1154" s="76">
        <v>11.489999999999799</v>
      </c>
      <c r="AG1154" s="52">
        <f t="shared" si="118"/>
        <v>-20.650299956640474</v>
      </c>
      <c r="AH1154" s="76">
        <f t="shared" si="115"/>
        <v>8.6093428749287257E-3</v>
      </c>
      <c r="AJ1154" s="77">
        <v>11.489999999999799</v>
      </c>
      <c r="AK1154" s="52">
        <f t="shared" si="119"/>
        <v>-13.66059991327946</v>
      </c>
      <c r="AL1154" s="77">
        <f t="shared" si="116"/>
        <v>4.3046714374651768E-2</v>
      </c>
    </row>
    <row r="1155" spans="4:38" x14ac:dyDescent="0.25">
      <c r="D1155" s="2">
        <v>11.37</v>
      </c>
      <c r="E1155" s="4"/>
      <c r="X1155" s="71">
        <v>11.499999999999799</v>
      </c>
      <c r="Y1155" s="52">
        <f t="shared" si="117"/>
        <v>-2.5500000000000318</v>
      </c>
      <c r="Z1155" s="71">
        <f t="shared" si="113"/>
        <v>0.55590425727039949</v>
      </c>
      <c r="AA1155" s="45"/>
      <c r="AB1155" s="74">
        <v>11.499999999999799</v>
      </c>
      <c r="AC1155" s="75">
        <v>0</v>
      </c>
      <c r="AD1155" s="74">
        <f t="shared" si="114"/>
        <v>1</v>
      </c>
      <c r="AE1155" s="45"/>
      <c r="AF1155" s="76">
        <v>11.499999999999799</v>
      </c>
      <c r="AG1155" s="52">
        <f t="shared" si="118"/>
        <v>-20.660299956640475</v>
      </c>
      <c r="AH1155" s="76">
        <f t="shared" si="115"/>
        <v>8.5895419357866279E-3</v>
      </c>
      <c r="AJ1155" s="77">
        <v>11.499999999999799</v>
      </c>
      <c r="AK1155" s="52">
        <f t="shared" si="119"/>
        <v>-13.67059991327946</v>
      </c>
      <c r="AL1155" s="77">
        <f t="shared" si="116"/>
        <v>4.2947709678941307E-2</v>
      </c>
    </row>
    <row r="1156" spans="4:38" x14ac:dyDescent="0.25">
      <c r="D1156" s="5">
        <v>11.38</v>
      </c>
      <c r="E1156" s="4"/>
      <c r="X1156" s="71">
        <v>11.509999999999801</v>
      </c>
      <c r="Y1156" s="52">
        <f t="shared" si="117"/>
        <v>-2.5533333333333652</v>
      </c>
      <c r="Z1156" s="71">
        <f t="shared" si="113"/>
        <v>0.55547774868474853</v>
      </c>
      <c r="AA1156" s="45"/>
      <c r="AB1156" s="74">
        <v>11.509999999999801</v>
      </c>
      <c r="AC1156" s="75">
        <v>0</v>
      </c>
      <c r="AD1156" s="74">
        <f t="shared" si="114"/>
        <v>1</v>
      </c>
      <c r="AE1156" s="45"/>
      <c r="AF1156" s="76">
        <v>11.509999999999801</v>
      </c>
      <c r="AG1156" s="52">
        <f t="shared" si="118"/>
        <v>-20.670299956640477</v>
      </c>
      <c r="AH1156" s="76">
        <f t="shared" si="115"/>
        <v>8.5697865375408116E-3</v>
      </c>
      <c r="AJ1156" s="77">
        <v>11.509999999999801</v>
      </c>
      <c r="AK1156" s="52">
        <f t="shared" si="119"/>
        <v>-13.68059991327946</v>
      </c>
      <c r="AL1156" s="77">
        <f t="shared" si="116"/>
        <v>4.284893268771222E-2</v>
      </c>
    </row>
    <row r="1157" spans="4:38" x14ac:dyDescent="0.25">
      <c r="D1157" s="2">
        <v>11.39</v>
      </c>
      <c r="E1157" s="4"/>
      <c r="X1157" s="71">
        <v>11.519999999999801</v>
      </c>
      <c r="Y1157" s="52">
        <f t="shared" si="117"/>
        <v>-2.5566666666666986</v>
      </c>
      <c r="Z1157" s="71">
        <f t="shared" si="113"/>
        <v>0.55505156733093863</v>
      </c>
      <c r="AA1157" s="45"/>
      <c r="AB1157" s="74">
        <v>11.519999999999801</v>
      </c>
      <c r="AC1157" s="75">
        <v>0</v>
      </c>
      <c r="AD1157" s="74">
        <f t="shared" si="114"/>
        <v>1</v>
      </c>
      <c r="AE1157" s="45"/>
      <c r="AF1157" s="76">
        <v>11.519999999999801</v>
      </c>
      <c r="AG1157" s="52">
        <f t="shared" si="118"/>
        <v>-20.680299956640479</v>
      </c>
      <c r="AH1157" s="76">
        <f t="shared" si="115"/>
        <v>8.550076575450127E-3</v>
      </c>
      <c r="AJ1157" s="77">
        <v>11.519999999999801</v>
      </c>
      <c r="AK1157" s="52">
        <f t="shared" si="119"/>
        <v>-13.69059991327946</v>
      </c>
      <c r="AL1157" s="77">
        <f t="shared" si="116"/>
        <v>4.2750382877258797E-2</v>
      </c>
    </row>
    <row r="1158" spans="4:38" x14ac:dyDescent="0.25">
      <c r="D1158" s="5">
        <v>11.4</v>
      </c>
      <c r="E1158" s="4"/>
      <c r="X1158" s="71">
        <v>11.5299999999998</v>
      </c>
      <c r="Y1158" s="52">
        <f t="shared" si="117"/>
        <v>-2.560000000000032</v>
      </c>
      <c r="Z1158" s="71">
        <f t="shared" ref="Z1158:Z1221" si="120">POWER(10,Y1158/10)</f>
        <v>0.55462571295790664</v>
      </c>
      <c r="AA1158" s="45"/>
      <c r="AB1158" s="74">
        <v>11.5299999999998</v>
      </c>
      <c r="AC1158" s="75">
        <v>0</v>
      </c>
      <c r="AD1158" s="74">
        <f t="shared" ref="AD1158:AD1221" si="121">POWER(10,AC1158/10)</f>
        <v>1</v>
      </c>
      <c r="AE1158" s="45"/>
      <c r="AF1158" s="76">
        <v>11.5299999999998</v>
      </c>
      <c r="AG1158" s="52">
        <f t="shared" si="118"/>
        <v>-20.69029995664048</v>
      </c>
      <c r="AH1158" s="76">
        <f t="shared" ref="AH1158:AH1221" si="122">POWER(10,AG1158/10)</f>
        <v>8.5304119450143028E-3</v>
      </c>
      <c r="AJ1158" s="77">
        <v>11.5299999999998</v>
      </c>
      <c r="AK1158" s="52">
        <f t="shared" si="119"/>
        <v>-13.70059991327946</v>
      </c>
      <c r="AL1158" s="77">
        <f t="shared" ref="AL1158:AL1221" si="123">POWER(10,AK1158/10)</f>
        <v>4.2652059725079704E-2</v>
      </c>
    </row>
    <row r="1159" spans="4:38" x14ac:dyDescent="0.25">
      <c r="D1159" s="2">
        <v>11.41</v>
      </c>
      <c r="E1159" s="4"/>
      <c r="X1159" s="71">
        <v>11.5399999999998</v>
      </c>
      <c r="Y1159" s="52">
        <f t="shared" si="117"/>
        <v>-2.5633333333333654</v>
      </c>
      <c r="Z1159" s="71">
        <f t="shared" si="120"/>
        <v>0.55420018531478177</v>
      </c>
      <c r="AA1159" s="45"/>
      <c r="AB1159" s="74">
        <v>11.5399999999998</v>
      </c>
      <c r="AC1159" s="75">
        <v>0</v>
      </c>
      <c r="AD1159" s="74">
        <f t="shared" si="121"/>
        <v>1</v>
      </c>
      <c r="AE1159" s="45"/>
      <c r="AF1159" s="76">
        <v>11.5399999999998</v>
      </c>
      <c r="AG1159" s="52">
        <f t="shared" si="118"/>
        <v>-20.700299956640482</v>
      </c>
      <c r="AH1159" s="76">
        <f t="shared" si="122"/>
        <v>8.5107925419734432E-3</v>
      </c>
      <c r="AJ1159" s="77">
        <v>11.5399999999998</v>
      </c>
      <c r="AK1159" s="52">
        <f t="shared" si="119"/>
        <v>-13.710599913279459</v>
      </c>
      <c r="AL1159" s="77">
        <f t="shared" si="123"/>
        <v>4.2553962709875368E-2</v>
      </c>
    </row>
    <row r="1160" spans="4:38" x14ac:dyDescent="0.25">
      <c r="D1160" s="5">
        <v>11.42</v>
      </c>
      <c r="E1160" s="4"/>
      <c r="X1160" s="71">
        <v>11.5499999999998</v>
      </c>
      <c r="Y1160" s="52">
        <f t="shared" ref="Y1160:Y1223" si="124">Y1159-$Z$1</f>
        <v>-2.5666666666666988</v>
      </c>
      <c r="Z1160" s="71">
        <f t="shared" si="120"/>
        <v>0.55377498415088577</v>
      </c>
      <c r="AA1160" s="45"/>
      <c r="AB1160" s="74">
        <v>11.5499999999998</v>
      </c>
      <c r="AC1160" s="75">
        <v>0</v>
      </c>
      <c r="AD1160" s="74">
        <f t="shared" si="121"/>
        <v>1</v>
      </c>
      <c r="AE1160" s="45"/>
      <c r="AF1160" s="76">
        <v>11.5499999999998</v>
      </c>
      <c r="AG1160" s="52">
        <f t="shared" ref="AG1160:AG1223" si="125">AG1159-$AH$1</f>
        <v>-20.710299956640483</v>
      </c>
      <c r="AH1160" s="76">
        <f t="shared" si="122"/>
        <v>8.4912182623074085E-3</v>
      </c>
      <c r="AJ1160" s="77">
        <v>11.5499999999998</v>
      </c>
      <c r="AK1160" s="52">
        <f t="shared" ref="AK1160:AK1223" si="126">AK1159-$AL$1</f>
        <v>-13.720599913279459</v>
      </c>
      <c r="AL1160" s="77">
        <f t="shared" si="123"/>
        <v>4.2456091311545215E-2</v>
      </c>
    </row>
    <row r="1161" spans="4:38" x14ac:dyDescent="0.25">
      <c r="D1161" s="2">
        <v>11.43</v>
      </c>
      <c r="E1161" s="4"/>
      <c r="X1161" s="71">
        <v>11.5599999999998</v>
      </c>
      <c r="Y1161" s="52">
        <f t="shared" si="124"/>
        <v>-2.5700000000000323</v>
      </c>
      <c r="Z1161" s="71">
        <f t="shared" si="120"/>
        <v>0.55335010921573258</v>
      </c>
      <c r="AA1161" s="45"/>
      <c r="AB1161" s="74">
        <v>11.5599999999998</v>
      </c>
      <c r="AC1161" s="75">
        <v>0</v>
      </c>
      <c r="AD1161" s="74">
        <f t="shared" si="121"/>
        <v>1</v>
      </c>
      <c r="AE1161" s="45"/>
      <c r="AF1161" s="76">
        <v>11.5599999999998</v>
      </c>
      <c r="AG1161" s="52">
        <f t="shared" si="125"/>
        <v>-20.720299956640485</v>
      </c>
      <c r="AH1161" s="76">
        <f t="shared" si="122"/>
        <v>8.4716890022353188E-3</v>
      </c>
      <c r="AJ1161" s="77">
        <v>11.5599999999998</v>
      </c>
      <c r="AK1161" s="52">
        <f t="shared" si="126"/>
        <v>-13.730599913279459</v>
      </c>
      <c r="AL1161" s="77">
        <f t="shared" si="123"/>
        <v>4.2358445011184798E-2</v>
      </c>
    </row>
    <row r="1162" spans="4:38" x14ac:dyDescent="0.25">
      <c r="D1162" s="5">
        <v>11.44</v>
      </c>
      <c r="E1162" s="4"/>
      <c r="X1162" s="71">
        <v>11.5699999999998</v>
      </c>
      <c r="Y1162" s="52">
        <f t="shared" si="124"/>
        <v>-2.5733333333333657</v>
      </c>
      <c r="Z1162" s="71">
        <f t="shared" si="120"/>
        <v>0.55292556025902861</v>
      </c>
      <c r="AA1162" s="45"/>
      <c r="AB1162" s="74">
        <v>11.5699999999998</v>
      </c>
      <c r="AC1162" s="75">
        <v>0</v>
      </c>
      <c r="AD1162" s="74">
        <f t="shared" si="121"/>
        <v>1</v>
      </c>
      <c r="AE1162" s="45"/>
      <c r="AF1162" s="76">
        <v>11.5699999999998</v>
      </c>
      <c r="AG1162" s="52">
        <f t="shared" si="125"/>
        <v>-20.730299956640486</v>
      </c>
      <c r="AH1162" s="76">
        <f t="shared" si="122"/>
        <v>8.4522046582150099E-3</v>
      </c>
      <c r="AJ1162" s="77">
        <v>11.5699999999998</v>
      </c>
      <c r="AK1162" s="52">
        <f t="shared" si="126"/>
        <v>-13.740599913279459</v>
      </c>
      <c r="AL1162" s="77">
        <f t="shared" si="123"/>
        <v>4.2261023291083201E-2</v>
      </c>
    </row>
    <row r="1163" spans="4:38" x14ac:dyDescent="0.25">
      <c r="D1163" s="2">
        <v>11.45</v>
      </c>
      <c r="E1163" s="4"/>
      <c r="X1163" s="71">
        <v>11.579999999999799</v>
      </c>
      <c r="Y1163" s="52">
        <f t="shared" si="124"/>
        <v>-2.5766666666666991</v>
      </c>
      <c r="Z1163" s="71">
        <f t="shared" si="120"/>
        <v>0.55250133703067206</v>
      </c>
      <c r="AA1163" s="45"/>
      <c r="AB1163" s="74">
        <v>11.579999999999799</v>
      </c>
      <c r="AC1163" s="75">
        <v>0</v>
      </c>
      <c r="AD1163" s="74">
        <f t="shared" si="121"/>
        <v>1</v>
      </c>
      <c r="AE1163" s="45"/>
      <c r="AF1163" s="76">
        <v>11.579999999999799</v>
      </c>
      <c r="AG1163" s="52">
        <f t="shared" si="125"/>
        <v>-20.740299956640488</v>
      </c>
      <c r="AH1163" s="76">
        <f t="shared" si="122"/>
        <v>8.4327651269423855E-3</v>
      </c>
      <c r="AJ1163" s="77">
        <v>11.579999999999799</v>
      </c>
      <c r="AK1163" s="52">
        <f t="shared" si="126"/>
        <v>-13.750599913279459</v>
      </c>
      <c r="AL1163" s="77">
        <f t="shared" si="123"/>
        <v>4.2163825634720126E-2</v>
      </c>
    </row>
    <row r="1164" spans="4:38" x14ac:dyDescent="0.25">
      <c r="D1164" s="5">
        <v>11.46</v>
      </c>
      <c r="E1164" s="4"/>
      <c r="X1164" s="71">
        <v>11.589999999999799</v>
      </c>
      <c r="Y1164" s="52">
        <f t="shared" si="124"/>
        <v>-2.5800000000000325</v>
      </c>
      <c r="Z1164" s="71">
        <f t="shared" si="120"/>
        <v>0.55207743928075326</v>
      </c>
      <c r="AA1164" s="45"/>
      <c r="AB1164" s="74">
        <v>11.589999999999799</v>
      </c>
      <c r="AC1164" s="75">
        <v>0</v>
      </c>
      <c r="AD1164" s="74">
        <f t="shared" si="121"/>
        <v>1</v>
      </c>
      <c r="AE1164" s="45"/>
      <c r="AF1164" s="76">
        <v>11.589999999999799</v>
      </c>
      <c r="AG1164" s="52">
        <f t="shared" si="125"/>
        <v>-20.75029995664049</v>
      </c>
      <c r="AH1164" s="76">
        <f t="shared" si="122"/>
        <v>8.4133703053510273E-3</v>
      </c>
      <c r="AJ1164" s="77">
        <v>11.589999999999799</v>
      </c>
      <c r="AK1164" s="52">
        <f t="shared" si="126"/>
        <v>-13.760599913279458</v>
      </c>
      <c r="AL1164" s="77">
        <f t="shared" si="123"/>
        <v>4.2066851526763267E-2</v>
      </c>
    </row>
    <row r="1165" spans="4:38" x14ac:dyDescent="0.25">
      <c r="D1165" s="2">
        <v>11.47</v>
      </c>
      <c r="E1165" s="4"/>
      <c r="X1165" s="71">
        <v>11.599999999999801</v>
      </c>
      <c r="Y1165" s="52">
        <f t="shared" si="124"/>
        <v>-2.5833333333333659</v>
      </c>
      <c r="Z1165" s="71">
        <f t="shared" si="120"/>
        <v>0.55165386675955386</v>
      </c>
      <c r="AA1165" s="45"/>
      <c r="AB1165" s="74">
        <v>11.599999999999801</v>
      </c>
      <c r="AC1165" s="75">
        <v>0</v>
      </c>
      <c r="AD1165" s="74">
        <f t="shared" si="121"/>
        <v>1</v>
      </c>
      <c r="AE1165" s="45"/>
      <c r="AF1165" s="76">
        <v>11.599999999999801</v>
      </c>
      <c r="AG1165" s="52">
        <f t="shared" si="125"/>
        <v>-20.760299956640491</v>
      </c>
      <c r="AH1165" s="76">
        <f t="shared" si="122"/>
        <v>8.3940200906114822E-3</v>
      </c>
      <c r="AJ1165" s="77">
        <v>11.599999999999801</v>
      </c>
      <c r="AK1165" s="52">
        <f t="shared" si="126"/>
        <v>-13.770599913279458</v>
      </c>
      <c r="AL1165" s="77">
        <f t="shared" si="123"/>
        <v>4.1970100453065595E-2</v>
      </c>
    </row>
    <row r="1166" spans="4:38" x14ac:dyDescent="0.25">
      <c r="D1166" s="5">
        <v>11.48</v>
      </c>
      <c r="E1166" s="4"/>
      <c r="X1166" s="71">
        <v>11.6099999999998</v>
      </c>
      <c r="Y1166" s="52">
        <f t="shared" si="124"/>
        <v>-2.5866666666666993</v>
      </c>
      <c r="Z1166" s="71">
        <f t="shared" si="120"/>
        <v>0.55123061921754757</v>
      </c>
      <c r="AA1166" s="45"/>
      <c r="AB1166" s="74">
        <v>11.6099999999998</v>
      </c>
      <c r="AC1166" s="75">
        <v>0</v>
      </c>
      <c r="AD1166" s="74">
        <f t="shared" si="121"/>
        <v>1</v>
      </c>
      <c r="AE1166" s="45"/>
      <c r="AF1166" s="76">
        <v>11.6099999999998</v>
      </c>
      <c r="AG1166" s="52">
        <f t="shared" si="125"/>
        <v>-20.770299956640493</v>
      </c>
      <c r="AH1166" s="76">
        <f t="shared" si="122"/>
        <v>8.3747143801308644E-3</v>
      </c>
      <c r="AJ1166" s="77">
        <v>11.6099999999998</v>
      </c>
      <c r="AK1166" s="52">
        <f t="shared" si="126"/>
        <v>-13.780599913279458</v>
      </c>
      <c r="AL1166" s="77">
        <f t="shared" si="123"/>
        <v>4.1873571900662508E-2</v>
      </c>
    </row>
    <row r="1167" spans="4:38" x14ac:dyDescent="0.25">
      <c r="D1167" s="2">
        <v>11.49</v>
      </c>
      <c r="E1167" s="4"/>
      <c r="X1167" s="71">
        <v>11.6199999999998</v>
      </c>
      <c r="Y1167" s="52">
        <f t="shared" si="124"/>
        <v>-2.5900000000000327</v>
      </c>
      <c r="Z1167" s="71">
        <f t="shared" si="120"/>
        <v>0.55080769640539928</v>
      </c>
      <c r="AA1167" s="45"/>
      <c r="AB1167" s="74">
        <v>11.6199999999998</v>
      </c>
      <c r="AC1167" s="75">
        <v>0</v>
      </c>
      <c r="AD1167" s="74">
        <f t="shared" si="121"/>
        <v>1</v>
      </c>
      <c r="AE1167" s="45"/>
      <c r="AF1167" s="76">
        <v>11.6199999999998</v>
      </c>
      <c r="AG1167" s="52">
        <f t="shared" si="125"/>
        <v>-20.780299956640494</v>
      </c>
      <c r="AH1167" s="76">
        <f t="shared" si="122"/>
        <v>8.3554530715522195E-3</v>
      </c>
      <c r="AJ1167" s="77">
        <v>11.6199999999998</v>
      </c>
      <c r="AK1167" s="52">
        <f t="shared" si="126"/>
        <v>-13.790599913279458</v>
      </c>
      <c r="AL1167" s="77">
        <f t="shared" si="123"/>
        <v>4.1777265357769267E-2</v>
      </c>
    </row>
    <row r="1168" spans="4:38" x14ac:dyDescent="0.25">
      <c r="D1168" s="5">
        <v>11.5</v>
      </c>
      <c r="E1168" s="4"/>
      <c r="X1168" s="71">
        <v>11.6299999999998</v>
      </c>
      <c r="Y1168" s="52">
        <f t="shared" si="124"/>
        <v>-2.5933333333333661</v>
      </c>
      <c r="Z1168" s="71">
        <f t="shared" si="120"/>
        <v>0.55038509807396518</v>
      </c>
      <c r="AA1168" s="45"/>
      <c r="AB1168" s="74">
        <v>11.6299999999998</v>
      </c>
      <c r="AC1168" s="75">
        <v>0</v>
      </c>
      <c r="AD1168" s="74">
        <f t="shared" si="121"/>
        <v>1</v>
      </c>
      <c r="AE1168" s="45"/>
      <c r="AF1168" s="76">
        <v>11.6299999999998</v>
      </c>
      <c r="AG1168" s="52">
        <f t="shared" si="125"/>
        <v>-20.790299956640496</v>
      </c>
      <c r="AH1168" s="76">
        <f t="shared" si="122"/>
        <v>8.3362360627539933E-3</v>
      </c>
      <c r="AJ1168" s="77">
        <v>11.6299999999998</v>
      </c>
      <c r="AK1168" s="52">
        <f t="shared" si="126"/>
        <v>-13.800599913279457</v>
      </c>
      <c r="AL1168" s="77">
        <f t="shared" si="123"/>
        <v>4.1681180313778168E-2</v>
      </c>
    </row>
    <row r="1169" spans="4:38" x14ac:dyDescent="0.25">
      <c r="D1169" s="2">
        <v>11.51</v>
      </c>
      <c r="E1169" s="4"/>
      <c r="X1169" s="71">
        <v>11.6399999999998</v>
      </c>
      <c r="Y1169" s="52">
        <f t="shared" si="124"/>
        <v>-2.5966666666666995</v>
      </c>
      <c r="Z1169" s="71">
        <f t="shared" si="120"/>
        <v>0.54996282397429275</v>
      </c>
      <c r="AA1169" s="45"/>
      <c r="AB1169" s="74">
        <v>11.6399999999998</v>
      </c>
      <c r="AC1169" s="75">
        <v>0</v>
      </c>
      <c r="AD1169" s="74">
        <f t="shared" si="121"/>
        <v>1</v>
      </c>
      <c r="AE1169" s="45"/>
      <c r="AF1169" s="76">
        <v>11.6399999999998</v>
      </c>
      <c r="AG1169" s="52">
        <f t="shared" si="125"/>
        <v>-20.800299956640497</v>
      </c>
      <c r="AH1169" s="76">
        <f t="shared" si="122"/>
        <v>8.3170632518495321E-3</v>
      </c>
      <c r="AJ1169" s="77">
        <v>11.6399999999998</v>
      </c>
      <c r="AK1169" s="52">
        <f t="shared" si="126"/>
        <v>-13.810599913279457</v>
      </c>
      <c r="AL1169" s="77">
        <f t="shared" si="123"/>
        <v>4.1585316259255822E-2</v>
      </c>
    </row>
    <row r="1170" spans="4:38" x14ac:dyDescent="0.25">
      <c r="D1170" s="5">
        <v>11.52</v>
      </c>
      <c r="E1170" s="4"/>
      <c r="X1170" s="71">
        <v>11.6499999999998</v>
      </c>
      <c r="Y1170" s="52">
        <f t="shared" si="124"/>
        <v>-2.600000000000033</v>
      </c>
      <c r="Z1170" s="71">
        <f t="shared" si="120"/>
        <v>0.5495408738576204</v>
      </c>
      <c r="AA1170" s="45"/>
      <c r="AB1170" s="74">
        <v>11.6499999999998</v>
      </c>
      <c r="AC1170" s="75">
        <v>0</v>
      </c>
      <c r="AD1170" s="74">
        <f t="shared" si="121"/>
        <v>1</v>
      </c>
      <c r="AE1170" s="45"/>
      <c r="AF1170" s="76">
        <v>11.6499999999998</v>
      </c>
      <c r="AG1170" s="52">
        <f t="shared" si="125"/>
        <v>-20.810299956640499</v>
      </c>
      <c r="AH1170" s="76">
        <f t="shared" si="122"/>
        <v>8.2979345371864844E-3</v>
      </c>
      <c r="AJ1170" s="77">
        <v>11.6499999999998</v>
      </c>
      <c r="AK1170" s="52">
        <f t="shared" si="126"/>
        <v>-13.820599913279457</v>
      </c>
      <c r="AL1170" s="77">
        <f t="shared" si="123"/>
        <v>4.1489672685940608E-2</v>
      </c>
    </row>
    <row r="1171" spans="4:38" x14ac:dyDescent="0.25">
      <c r="D1171" s="2">
        <v>11.53</v>
      </c>
      <c r="E1171" s="4"/>
      <c r="X1171" s="71">
        <v>11.659999999999799</v>
      </c>
      <c r="Y1171" s="52">
        <f t="shared" si="124"/>
        <v>-2.6033333333333664</v>
      </c>
      <c r="Z1171" s="71">
        <f t="shared" si="120"/>
        <v>0.54911924747537721</v>
      </c>
      <c r="AA1171" s="45"/>
      <c r="AB1171" s="74">
        <v>11.659999999999799</v>
      </c>
      <c r="AC1171" s="75">
        <v>0</v>
      </c>
      <c r="AD1171" s="74">
        <f t="shared" si="121"/>
        <v>1</v>
      </c>
      <c r="AE1171" s="45"/>
      <c r="AF1171" s="76">
        <v>11.659999999999799</v>
      </c>
      <c r="AG1171" s="52">
        <f t="shared" si="125"/>
        <v>-20.8202999566405</v>
      </c>
      <c r="AH1171" s="76">
        <f t="shared" si="122"/>
        <v>8.2788498173463187E-3</v>
      </c>
      <c r="AJ1171" s="77">
        <v>11.659999999999799</v>
      </c>
      <c r="AK1171" s="52">
        <f t="shared" si="126"/>
        <v>-13.830599913279457</v>
      </c>
      <c r="AL1171" s="77">
        <f t="shared" si="123"/>
        <v>4.1394249086739776E-2</v>
      </c>
    </row>
    <row r="1172" spans="4:38" x14ac:dyDescent="0.25">
      <c r="D1172" s="5">
        <v>11.54</v>
      </c>
      <c r="E1172" s="4"/>
      <c r="X1172" s="71">
        <v>11.669999999999799</v>
      </c>
      <c r="Y1172" s="52">
        <f t="shared" si="124"/>
        <v>-2.6066666666666998</v>
      </c>
      <c r="Z1172" s="71">
        <f t="shared" si="120"/>
        <v>0.54869794457918342</v>
      </c>
      <c r="AA1172" s="45"/>
      <c r="AB1172" s="74">
        <v>11.669999999999799</v>
      </c>
      <c r="AC1172" s="75">
        <v>0</v>
      </c>
      <c r="AD1172" s="74">
        <f t="shared" si="121"/>
        <v>1</v>
      </c>
      <c r="AE1172" s="45"/>
      <c r="AF1172" s="76">
        <v>11.669999999999799</v>
      </c>
      <c r="AG1172" s="52">
        <f t="shared" si="125"/>
        <v>-20.830299956640502</v>
      </c>
      <c r="AH1172" s="76">
        <f t="shared" si="122"/>
        <v>8.2598089911437578E-3</v>
      </c>
      <c r="AJ1172" s="77">
        <v>11.669999999999799</v>
      </c>
      <c r="AK1172" s="52">
        <f t="shared" si="126"/>
        <v>-13.840599913279457</v>
      </c>
      <c r="AL1172" s="77">
        <f t="shared" si="123"/>
        <v>4.1299044955726956E-2</v>
      </c>
    </row>
    <row r="1173" spans="4:38" x14ac:dyDescent="0.25">
      <c r="D1173" s="2">
        <v>11.55</v>
      </c>
      <c r="E1173" s="4"/>
      <c r="X1173" s="71">
        <v>11.679999999999801</v>
      </c>
      <c r="Y1173" s="52">
        <f t="shared" si="124"/>
        <v>-2.6100000000000332</v>
      </c>
      <c r="Z1173" s="71">
        <f t="shared" si="120"/>
        <v>0.54827696492084954</v>
      </c>
      <c r="AA1173" s="45"/>
      <c r="AB1173" s="74">
        <v>11.679999999999801</v>
      </c>
      <c r="AC1173" s="75">
        <v>0</v>
      </c>
      <c r="AD1173" s="74">
        <f t="shared" si="121"/>
        <v>1</v>
      </c>
      <c r="AE1173" s="45"/>
      <c r="AF1173" s="76">
        <v>11.679999999999801</v>
      </c>
      <c r="AG1173" s="52">
        <f t="shared" si="125"/>
        <v>-20.840299956640504</v>
      </c>
      <c r="AH1173" s="76">
        <f t="shared" si="122"/>
        <v>8.240811957626222E-3</v>
      </c>
      <c r="AJ1173" s="77">
        <v>11.679999999999801</v>
      </c>
      <c r="AK1173" s="52">
        <f t="shared" si="126"/>
        <v>-13.850599913279456</v>
      </c>
      <c r="AL1173" s="77">
        <f t="shared" si="123"/>
        <v>4.1204059788139291E-2</v>
      </c>
    </row>
    <row r="1174" spans="4:38" x14ac:dyDescent="0.25">
      <c r="D1174" s="5">
        <v>11.56</v>
      </c>
      <c r="E1174" s="4"/>
      <c r="X1174" s="71">
        <v>11.689999999999801</v>
      </c>
      <c r="Y1174" s="52">
        <f t="shared" si="124"/>
        <v>-2.6133333333333666</v>
      </c>
      <c r="Z1174" s="71">
        <f t="shared" si="120"/>
        <v>0.54785630825237641</v>
      </c>
      <c r="AA1174" s="45"/>
      <c r="AB1174" s="74">
        <v>11.689999999999801</v>
      </c>
      <c r="AC1174" s="75">
        <v>0</v>
      </c>
      <c r="AD1174" s="74">
        <f t="shared" si="121"/>
        <v>1</v>
      </c>
      <c r="AE1174" s="45"/>
      <c r="AF1174" s="76">
        <v>11.689999999999801</v>
      </c>
      <c r="AG1174" s="52">
        <f t="shared" si="125"/>
        <v>-20.850299956640505</v>
      </c>
      <c r="AH1174" s="76">
        <f t="shared" si="122"/>
        <v>8.2218586160733437E-3</v>
      </c>
      <c r="AJ1174" s="77">
        <v>11.689999999999801</v>
      </c>
      <c r="AK1174" s="52">
        <f t="shared" si="126"/>
        <v>-13.860599913279456</v>
      </c>
      <c r="AL1174" s="77">
        <f t="shared" si="123"/>
        <v>4.1109293080374865E-2</v>
      </c>
    </row>
    <row r="1175" spans="4:38" x14ac:dyDescent="0.25">
      <c r="D1175" s="2">
        <v>11.57</v>
      </c>
      <c r="E1175" s="4"/>
      <c r="X1175" s="71">
        <v>11.6999999999998</v>
      </c>
      <c r="Y1175" s="52">
        <f t="shared" si="124"/>
        <v>-2.6166666666667</v>
      </c>
      <c r="Z1175" s="71">
        <f t="shared" si="120"/>
        <v>0.54743597432595514</v>
      </c>
      <c r="AA1175" s="45"/>
      <c r="AB1175" s="74">
        <v>11.6999999999998</v>
      </c>
      <c r="AC1175" s="75">
        <v>0</v>
      </c>
      <c r="AD1175" s="74">
        <f t="shared" si="121"/>
        <v>1</v>
      </c>
      <c r="AE1175" s="45"/>
      <c r="AF1175" s="76">
        <v>11.6999999999998</v>
      </c>
      <c r="AG1175" s="52">
        <f t="shared" si="125"/>
        <v>-20.860299956640507</v>
      </c>
      <c r="AH1175" s="76">
        <f t="shared" si="122"/>
        <v>8.2029488659963786E-3</v>
      </c>
      <c r="AJ1175" s="77">
        <v>11.6999999999998</v>
      </c>
      <c r="AK1175" s="52">
        <f t="shared" si="126"/>
        <v>-13.870599913279456</v>
      </c>
      <c r="AL1175" s="77">
        <f t="shared" si="123"/>
        <v>4.1014744329990055E-2</v>
      </c>
    </row>
    <row r="1176" spans="4:38" x14ac:dyDescent="0.25">
      <c r="D1176" s="5">
        <v>11.58</v>
      </c>
      <c r="E1176" s="4"/>
      <c r="X1176" s="71">
        <v>11.7099999999998</v>
      </c>
      <c r="Y1176" s="52">
        <f t="shared" si="124"/>
        <v>-2.6200000000000334</v>
      </c>
      <c r="Z1176" s="71">
        <f t="shared" si="120"/>
        <v>0.54701596289396737</v>
      </c>
      <c r="AA1176" s="45"/>
      <c r="AB1176" s="74">
        <v>11.7099999999998</v>
      </c>
      <c r="AC1176" s="75">
        <v>0</v>
      </c>
      <c r="AD1176" s="74">
        <f t="shared" si="121"/>
        <v>1</v>
      </c>
      <c r="AE1176" s="45"/>
      <c r="AF1176" s="76">
        <v>11.7099999999998</v>
      </c>
      <c r="AG1176" s="52">
        <f t="shared" si="125"/>
        <v>-20.870299956640508</v>
      </c>
      <c r="AH1176" s="76">
        <f t="shared" si="122"/>
        <v>8.1840826071377226E-3</v>
      </c>
      <c r="AJ1176" s="77">
        <v>11.7099999999998</v>
      </c>
      <c r="AK1176" s="52">
        <f t="shared" si="126"/>
        <v>-13.880599913279456</v>
      </c>
      <c r="AL1176" s="77">
        <f t="shared" si="123"/>
        <v>4.0920413035696775E-2</v>
      </c>
    </row>
    <row r="1177" spans="4:38" x14ac:dyDescent="0.25">
      <c r="D1177" s="2">
        <v>11.59</v>
      </c>
      <c r="E1177" s="4"/>
      <c r="X1177" s="71">
        <v>11.7199999999998</v>
      </c>
      <c r="Y1177" s="52">
        <f t="shared" si="124"/>
        <v>-2.6233333333333668</v>
      </c>
      <c r="Z1177" s="71">
        <f t="shared" si="120"/>
        <v>0.54659627370898434</v>
      </c>
      <c r="AA1177" s="45"/>
      <c r="AB1177" s="74">
        <v>11.7199999999998</v>
      </c>
      <c r="AC1177" s="75">
        <v>0</v>
      </c>
      <c r="AD1177" s="74">
        <f t="shared" si="121"/>
        <v>1</v>
      </c>
      <c r="AE1177" s="45"/>
      <c r="AF1177" s="76">
        <v>11.7199999999998</v>
      </c>
      <c r="AG1177" s="52">
        <f t="shared" si="125"/>
        <v>-20.88029995664051</v>
      </c>
      <c r="AH1177" s="76">
        <f t="shared" si="122"/>
        <v>8.1652597394703558E-3</v>
      </c>
      <c r="AJ1177" s="77">
        <v>11.7199999999998</v>
      </c>
      <c r="AK1177" s="52">
        <f t="shared" si="126"/>
        <v>-13.890599913279456</v>
      </c>
      <c r="AL1177" s="77">
        <f t="shared" si="123"/>
        <v>4.0826298697359924E-2</v>
      </c>
    </row>
    <row r="1178" spans="4:38" x14ac:dyDescent="0.25">
      <c r="D1178" s="5">
        <v>11.6</v>
      </c>
      <c r="E1178" s="4"/>
      <c r="X1178" s="71">
        <v>11.7299999999998</v>
      </c>
      <c r="Y1178" s="52">
        <f t="shared" si="124"/>
        <v>-2.6266666666667002</v>
      </c>
      <c r="Z1178" s="71">
        <f t="shared" si="120"/>
        <v>0.54617690652376705</v>
      </c>
      <c r="AA1178" s="45"/>
      <c r="AB1178" s="74">
        <v>11.7299999999998</v>
      </c>
      <c r="AC1178" s="75">
        <v>0</v>
      </c>
      <c r="AD1178" s="74">
        <f t="shared" si="121"/>
        <v>1</v>
      </c>
      <c r="AE1178" s="45"/>
      <c r="AF1178" s="76">
        <v>11.7299999999998</v>
      </c>
      <c r="AG1178" s="52">
        <f t="shared" si="125"/>
        <v>-20.890299956640511</v>
      </c>
      <c r="AH1178" s="76">
        <f t="shared" si="122"/>
        <v>8.1464801631972936E-3</v>
      </c>
      <c r="AJ1178" s="77">
        <v>11.7299999999998</v>
      </c>
      <c r="AK1178" s="52">
        <f t="shared" si="126"/>
        <v>-13.900599913279455</v>
      </c>
      <c r="AL1178" s="77">
        <f t="shared" si="123"/>
        <v>4.0732400815994628E-2</v>
      </c>
    </row>
    <row r="1179" spans="4:38" x14ac:dyDescent="0.25">
      <c r="D1179" s="2">
        <v>11.61</v>
      </c>
      <c r="E1179" s="4"/>
      <c r="X1179" s="71">
        <v>11.739999999999799</v>
      </c>
      <c r="Y1179" s="52">
        <f t="shared" si="124"/>
        <v>-2.6300000000000336</v>
      </c>
      <c r="Z1179" s="71">
        <f t="shared" si="120"/>
        <v>0.54575786109126667</v>
      </c>
      <c r="AA1179" s="45"/>
      <c r="AB1179" s="74">
        <v>11.739999999999799</v>
      </c>
      <c r="AC1179" s="75">
        <v>0</v>
      </c>
      <c r="AD1179" s="74">
        <f t="shared" si="121"/>
        <v>1</v>
      </c>
      <c r="AE1179" s="45"/>
      <c r="AF1179" s="76">
        <v>11.739999999999799</v>
      </c>
      <c r="AG1179" s="52">
        <f t="shared" si="125"/>
        <v>-20.900299956640513</v>
      </c>
      <c r="AH1179" s="76">
        <f t="shared" si="122"/>
        <v>8.127743778751105E-3</v>
      </c>
      <c r="AJ1179" s="77">
        <v>11.739999999999799</v>
      </c>
      <c r="AK1179" s="52">
        <f t="shared" si="126"/>
        <v>-13.910599913279455</v>
      </c>
      <c r="AL1179" s="77">
        <f t="shared" si="123"/>
        <v>4.0638718893763651E-2</v>
      </c>
    </row>
    <row r="1180" spans="4:38" x14ac:dyDescent="0.25">
      <c r="D1180" s="5">
        <v>11.62</v>
      </c>
      <c r="E1180" s="4"/>
      <c r="X1180" s="71">
        <v>11.749999999999799</v>
      </c>
      <c r="Y1180" s="52">
        <f t="shared" si="124"/>
        <v>-2.6333333333333671</v>
      </c>
      <c r="Z1180" s="71">
        <f t="shared" si="120"/>
        <v>0.54533913716462334</v>
      </c>
      <c r="AA1180" s="45"/>
      <c r="AB1180" s="74">
        <v>11.749999999999799</v>
      </c>
      <c r="AC1180" s="75">
        <v>0</v>
      </c>
      <c r="AD1180" s="74">
        <f t="shared" si="121"/>
        <v>1</v>
      </c>
      <c r="AE1180" s="45"/>
      <c r="AF1180" s="76">
        <v>11.749999999999799</v>
      </c>
      <c r="AG1180" s="52">
        <f t="shared" si="125"/>
        <v>-20.910299956640515</v>
      </c>
      <c r="AH1180" s="76">
        <f t="shared" si="122"/>
        <v>8.1090504867933327E-3</v>
      </c>
      <c r="AJ1180" s="77">
        <v>11.749999999999799</v>
      </c>
      <c r="AK1180" s="52">
        <f t="shared" si="126"/>
        <v>-13.920599913279455</v>
      </c>
      <c r="AL1180" s="77">
        <f t="shared" si="123"/>
        <v>4.0545252433974832E-2</v>
      </c>
    </row>
    <row r="1181" spans="4:38" x14ac:dyDescent="0.25">
      <c r="D1181" s="2">
        <v>11.63</v>
      </c>
      <c r="E1181" s="4"/>
      <c r="X1181" s="71">
        <v>11.759999999999801</v>
      </c>
      <c r="Y1181" s="52">
        <f t="shared" si="124"/>
        <v>-2.6366666666667005</v>
      </c>
      <c r="Z1181" s="71">
        <f t="shared" si="120"/>
        <v>0.54492073449716716</v>
      </c>
      <c r="AA1181" s="45"/>
      <c r="AB1181" s="74">
        <v>11.759999999999801</v>
      </c>
      <c r="AC1181" s="75">
        <v>0</v>
      </c>
      <c r="AD1181" s="74">
        <f t="shared" si="121"/>
        <v>1</v>
      </c>
      <c r="AE1181" s="45"/>
      <c r="AF1181" s="76">
        <v>11.759999999999801</v>
      </c>
      <c r="AG1181" s="52">
        <f t="shared" si="125"/>
        <v>-20.920299956640516</v>
      </c>
      <c r="AH1181" s="76">
        <f t="shared" si="122"/>
        <v>8.0904001882140097E-3</v>
      </c>
      <c r="AJ1181" s="77">
        <v>11.759999999999801</v>
      </c>
      <c r="AK1181" s="52">
        <f t="shared" si="126"/>
        <v>-13.930599913279455</v>
      </c>
      <c r="AL1181" s="77">
        <f t="shared" si="123"/>
        <v>4.045200094107821E-2</v>
      </c>
    </row>
    <row r="1182" spans="4:38" x14ac:dyDescent="0.25">
      <c r="D1182" s="5">
        <v>11.64</v>
      </c>
      <c r="E1182" s="4"/>
      <c r="X1182" s="71">
        <v>11.769999999999801</v>
      </c>
      <c r="Y1182" s="52">
        <f t="shared" si="124"/>
        <v>-2.6400000000000339</v>
      </c>
      <c r="Z1182" s="71">
        <f t="shared" si="120"/>
        <v>0.54450265284241695</v>
      </c>
      <c r="AA1182" s="45"/>
      <c r="AB1182" s="74">
        <v>11.769999999999801</v>
      </c>
      <c r="AC1182" s="75">
        <v>0</v>
      </c>
      <c r="AD1182" s="74">
        <f t="shared" si="121"/>
        <v>1</v>
      </c>
      <c r="AE1182" s="45"/>
      <c r="AF1182" s="76">
        <v>11.769999999999801</v>
      </c>
      <c r="AG1182" s="52">
        <f t="shared" si="125"/>
        <v>-20.930299956640518</v>
      </c>
      <c r="AH1182" s="76">
        <f t="shared" si="122"/>
        <v>8.0717927841311155E-3</v>
      </c>
      <c r="AJ1182" s="77">
        <v>11.769999999999801</v>
      </c>
      <c r="AK1182" s="52">
        <f t="shared" si="126"/>
        <v>-13.940599913279454</v>
      </c>
      <c r="AL1182" s="77">
        <f t="shared" si="123"/>
        <v>4.0358963920663724E-2</v>
      </c>
    </row>
    <row r="1183" spans="4:38" x14ac:dyDescent="0.25">
      <c r="D1183" s="2">
        <v>11.65</v>
      </c>
      <c r="E1183" s="4"/>
      <c r="X1183" s="71">
        <v>11.7799999999998</v>
      </c>
      <c r="Y1183" s="52">
        <f t="shared" si="124"/>
        <v>-2.6433333333333673</v>
      </c>
      <c r="Z1183" s="71">
        <f t="shared" si="120"/>
        <v>0.54408489195408094</v>
      </c>
      <c r="AA1183" s="45"/>
      <c r="AB1183" s="74">
        <v>11.7799999999998</v>
      </c>
      <c r="AC1183" s="75">
        <v>0</v>
      </c>
      <c r="AD1183" s="74">
        <f t="shared" si="121"/>
        <v>1</v>
      </c>
      <c r="AE1183" s="45"/>
      <c r="AF1183" s="76">
        <v>11.7799999999998</v>
      </c>
      <c r="AG1183" s="52">
        <f t="shared" si="125"/>
        <v>-20.940299956640519</v>
      </c>
      <c r="AH1183" s="76">
        <f t="shared" si="122"/>
        <v>8.0532281758900343E-3</v>
      </c>
      <c r="AJ1183" s="77">
        <v>11.7799999999998</v>
      </c>
      <c r="AK1183" s="52">
        <f t="shared" si="126"/>
        <v>-13.950599913279454</v>
      </c>
      <c r="AL1183" s="77">
        <f t="shared" si="123"/>
        <v>4.0266140879458331E-2</v>
      </c>
    </row>
    <row r="1184" spans="4:38" x14ac:dyDescent="0.25">
      <c r="D1184" s="5">
        <v>11.66</v>
      </c>
      <c r="E1184" s="4"/>
      <c r="X1184" s="71">
        <v>11.7899999999998</v>
      </c>
      <c r="Y1184" s="52">
        <f t="shared" si="124"/>
        <v>-2.6466666666667007</v>
      </c>
      <c r="Z1184" s="71">
        <f t="shared" si="120"/>
        <v>0.54366745158605623</v>
      </c>
      <c r="AA1184" s="45"/>
      <c r="AB1184" s="74">
        <v>11.7899999999998</v>
      </c>
      <c r="AC1184" s="75">
        <v>0</v>
      </c>
      <c r="AD1184" s="74">
        <f t="shared" si="121"/>
        <v>1</v>
      </c>
      <c r="AE1184" s="45"/>
      <c r="AF1184" s="76">
        <v>11.7899999999998</v>
      </c>
      <c r="AG1184" s="52">
        <f t="shared" si="125"/>
        <v>-20.950299956640521</v>
      </c>
      <c r="AH1184" s="76">
        <f t="shared" si="122"/>
        <v>8.034706265063073E-3</v>
      </c>
      <c r="AJ1184" s="77">
        <v>11.7899999999998</v>
      </c>
      <c r="AK1184" s="52">
        <f t="shared" si="126"/>
        <v>-13.960599913279454</v>
      </c>
      <c r="AL1184" s="77">
        <f t="shared" si="123"/>
        <v>4.0173531325323496E-2</v>
      </c>
    </row>
    <row r="1185" spans="4:38" x14ac:dyDescent="0.25">
      <c r="D1185" s="2">
        <v>11.67</v>
      </c>
      <c r="E1185" s="4"/>
      <c r="X1185" s="71">
        <v>11.7999999999998</v>
      </c>
      <c r="Y1185" s="52">
        <f t="shared" si="124"/>
        <v>-2.6500000000000341</v>
      </c>
      <c r="Z1185" s="71">
        <f t="shared" si="120"/>
        <v>0.54325033149242896</v>
      </c>
      <c r="AA1185" s="45"/>
      <c r="AB1185" s="74">
        <v>11.7999999999998</v>
      </c>
      <c r="AC1185" s="75">
        <v>0</v>
      </c>
      <c r="AD1185" s="74">
        <f t="shared" si="121"/>
        <v>1</v>
      </c>
      <c r="AE1185" s="45"/>
      <c r="AF1185" s="76">
        <v>11.7999999999998</v>
      </c>
      <c r="AG1185" s="52">
        <f t="shared" si="125"/>
        <v>-20.960299956640522</v>
      </c>
      <c r="AH1185" s="76">
        <f t="shared" si="122"/>
        <v>8.0162269534488923E-3</v>
      </c>
      <c r="AJ1185" s="77">
        <v>11.7999999999998</v>
      </c>
      <c r="AK1185" s="52">
        <f t="shared" si="126"/>
        <v>-13.970599913279454</v>
      </c>
      <c r="AL1185" s="77">
        <f t="shared" si="123"/>
        <v>4.0081134767252599E-2</v>
      </c>
    </row>
    <row r="1186" spans="4:38" x14ac:dyDescent="0.25">
      <c r="D1186" s="5">
        <v>11.68</v>
      </c>
      <c r="E1186" s="4"/>
      <c r="X1186" s="71">
        <v>11.8099999999998</v>
      </c>
      <c r="Y1186" s="52">
        <f t="shared" si="124"/>
        <v>-2.6533333333333675</v>
      </c>
      <c r="Z1186" s="71">
        <f t="shared" si="120"/>
        <v>0.54283353142747348</v>
      </c>
      <c r="AA1186" s="45"/>
      <c r="AB1186" s="74">
        <v>11.8099999999998</v>
      </c>
      <c r="AC1186" s="75">
        <v>0</v>
      </c>
      <c r="AD1186" s="74">
        <f t="shared" si="121"/>
        <v>1</v>
      </c>
      <c r="AE1186" s="45"/>
      <c r="AF1186" s="76">
        <v>11.8099999999998</v>
      </c>
      <c r="AG1186" s="52">
        <f t="shared" si="125"/>
        <v>-20.970299956640524</v>
      </c>
      <c r="AH1186" s="76">
        <f t="shared" si="122"/>
        <v>7.9977901430720259E-3</v>
      </c>
      <c r="AJ1186" s="77">
        <v>11.8099999999998</v>
      </c>
      <c r="AK1186" s="52">
        <f t="shared" si="126"/>
        <v>-13.980599913279454</v>
      </c>
      <c r="AL1186" s="77">
        <f t="shared" si="123"/>
        <v>3.9988950715368267E-2</v>
      </c>
    </row>
    <row r="1187" spans="4:38" x14ac:dyDescent="0.25">
      <c r="D1187" s="2">
        <v>11.69</v>
      </c>
      <c r="E1187" s="4"/>
      <c r="X1187" s="71">
        <v>11.8199999999998</v>
      </c>
      <c r="Y1187" s="52">
        <f t="shared" si="124"/>
        <v>-2.6566666666667009</v>
      </c>
      <c r="Z1187" s="71">
        <f t="shared" si="120"/>
        <v>0.5424170511456532</v>
      </c>
      <c r="AA1187" s="45"/>
      <c r="AB1187" s="74">
        <v>11.8199999999998</v>
      </c>
      <c r="AC1187" s="75">
        <v>0</v>
      </c>
      <c r="AD1187" s="74">
        <f t="shared" si="121"/>
        <v>1</v>
      </c>
      <c r="AE1187" s="45"/>
      <c r="AF1187" s="76">
        <v>11.8199999999998</v>
      </c>
      <c r="AG1187" s="52">
        <f t="shared" si="125"/>
        <v>-20.980299956640525</v>
      </c>
      <c r="AH1187" s="76">
        <f t="shared" si="122"/>
        <v>7.9793957361823497E-3</v>
      </c>
      <c r="AJ1187" s="77">
        <v>11.8199999999998</v>
      </c>
      <c r="AK1187" s="52">
        <f t="shared" si="126"/>
        <v>-13.990599913279453</v>
      </c>
      <c r="AL1187" s="77">
        <f t="shared" si="123"/>
        <v>3.9896978680919869E-2</v>
      </c>
    </row>
    <row r="1188" spans="4:38" x14ac:dyDescent="0.25">
      <c r="D1188" s="5">
        <v>11.7</v>
      </c>
      <c r="E1188" s="4"/>
      <c r="X1188" s="71">
        <v>11.829999999999799</v>
      </c>
      <c r="Y1188" s="52">
        <f t="shared" si="124"/>
        <v>-2.6600000000000343</v>
      </c>
      <c r="Z1188" s="71">
        <f t="shared" si="120"/>
        <v>0.54200089040161947</v>
      </c>
      <c r="AA1188" s="45"/>
      <c r="AB1188" s="74">
        <v>11.829999999999799</v>
      </c>
      <c r="AC1188" s="75">
        <v>0</v>
      </c>
      <c r="AD1188" s="74">
        <f t="shared" si="121"/>
        <v>1</v>
      </c>
      <c r="AE1188" s="45"/>
      <c r="AF1188" s="76">
        <v>11.829999999999799</v>
      </c>
      <c r="AG1188" s="52">
        <f t="shared" si="125"/>
        <v>-20.990299956640527</v>
      </c>
      <c r="AH1188" s="76">
        <f t="shared" si="122"/>
        <v>7.961043635254534E-3</v>
      </c>
      <c r="AJ1188" s="77">
        <v>11.829999999999799</v>
      </c>
      <c r="AK1188" s="52">
        <f t="shared" si="126"/>
        <v>-14.000599913279453</v>
      </c>
      <c r="AL1188" s="77">
        <f t="shared" si="123"/>
        <v>3.9805218176280813E-2</v>
      </c>
    </row>
    <row r="1189" spans="4:38" x14ac:dyDescent="0.25">
      <c r="D1189" s="2">
        <v>11.71</v>
      </c>
      <c r="E1189" s="4"/>
      <c r="X1189" s="71">
        <v>11.839999999999799</v>
      </c>
      <c r="Y1189" s="52">
        <f t="shared" si="124"/>
        <v>-2.6633333333333677</v>
      </c>
      <c r="Z1189" s="71">
        <f t="shared" si="120"/>
        <v>0.54158504895021231</v>
      </c>
      <c r="AA1189" s="45"/>
      <c r="AB1189" s="74">
        <v>11.839999999999799</v>
      </c>
      <c r="AC1189" s="75">
        <v>0</v>
      </c>
      <c r="AD1189" s="74">
        <f t="shared" si="121"/>
        <v>1</v>
      </c>
      <c r="AE1189" s="45"/>
      <c r="AF1189" s="76">
        <v>11.839999999999799</v>
      </c>
      <c r="AG1189" s="52">
        <f t="shared" si="125"/>
        <v>-21.000299956640529</v>
      </c>
      <c r="AH1189" s="76">
        <f t="shared" si="122"/>
        <v>7.9427337429875833E-3</v>
      </c>
      <c r="AJ1189" s="77">
        <v>11.839999999999799</v>
      </c>
      <c r="AK1189" s="52">
        <f t="shared" si="126"/>
        <v>-14.010599913279453</v>
      </c>
      <c r="AL1189" s="77">
        <f t="shared" si="123"/>
        <v>3.9713668714946013E-2</v>
      </c>
    </row>
    <row r="1190" spans="4:38" x14ac:dyDescent="0.25">
      <c r="D1190" s="5">
        <v>11.72</v>
      </c>
      <c r="E1190" s="4"/>
      <c r="X1190" s="71">
        <v>11.849999999999801</v>
      </c>
      <c r="Y1190" s="52">
        <f t="shared" si="124"/>
        <v>-2.6666666666667012</v>
      </c>
      <c r="Z1190" s="71">
        <f t="shared" si="120"/>
        <v>0.54116952654645933</v>
      </c>
      <c r="AA1190" s="45"/>
      <c r="AB1190" s="74">
        <v>11.849999999999801</v>
      </c>
      <c r="AC1190" s="75">
        <v>0</v>
      </c>
      <c r="AD1190" s="74">
        <f t="shared" si="121"/>
        <v>1</v>
      </c>
      <c r="AE1190" s="45"/>
      <c r="AF1190" s="76">
        <v>11.849999999999801</v>
      </c>
      <c r="AG1190" s="52">
        <f t="shared" si="125"/>
        <v>-21.01029995664053</v>
      </c>
      <c r="AH1190" s="76">
        <f t="shared" si="122"/>
        <v>7.924465962304254E-3</v>
      </c>
      <c r="AJ1190" s="77">
        <v>11.849999999999801</v>
      </c>
      <c r="AK1190" s="52">
        <f t="shared" si="126"/>
        <v>-14.020599913279453</v>
      </c>
      <c r="AL1190" s="77">
        <f t="shared" si="123"/>
        <v>3.9622329811529383E-2</v>
      </c>
    </row>
    <row r="1191" spans="4:38" x14ac:dyDescent="0.25">
      <c r="D1191" s="2">
        <v>11.73</v>
      </c>
      <c r="E1191" s="4"/>
      <c r="X1191" s="71">
        <v>11.8599999999998</v>
      </c>
      <c r="Y1191" s="52">
        <f t="shared" si="124"/>
        <v>-2.6700000000000346</v>
      </c>
      <c r="Z1191" s="71">
        <f t="shared" si="120"/>
        <v>0.54075432294557657</v>
      </c>
      <c r="AA1191" s="45"/>
      <c r="AB1191" s="74">
        <v>11.8599999999998</v>
      </c>
      <c r="AC1191" s="75">
        <v>0</v>
      </c>
      <c r="AD1191" s="74">
        <f t="shared" si="121"/>
        <v>1</v>
      </c>
      <c r="AE1191" s="45"/>
      <c r="AF1191" s="76">
        <v>11.8599999999998</v>
      </c>
      <c r="AG1191" s="52">
        <f t="shared" si="125"/>
        <v>-21.020299956640532</v>
      </c>
      <c r="AH1191" s="76">
        <f t="shared" si="122"/>
        <v>7.9062401963505991E-3</v>
      </c>
      <c r="AJ1191" s="77">
        <v>11.8599999999998</v>
      </c>
      <c r="AK1191" s="52">
        <f t="shared" si="126"/>
        <v>-14.030599913279453</v>
      </c>
      <c r="AL1191" s="77">
        <f t="shared" si="123"/>
        <v>3.9531200981761112E-2</v>
      </c>
    </row>
    <row r="1192" spans="4:38" x14ac:dyDescent="0.25">
      <c r="D1192" s="5">
        <v>11.74</v>
      </c>
      <c r="E1192" s="4"/>
      <c r="X1192" s="71">
        <v>11.8699999999998</v>
      </c>
      <c r="Y1192" s="52">
        <f t="shared" si="124"/>
        <v>-2.673333333333368</v>
      </c>
      <c r="Z1192" s="71">
        <f t="shared" si="120"/>
        <v>0.54033943790296735</v>
      </c>
      <c r="AA1192" s="45"/>
      <c r="AB1192" s="74">
        <v>11.8699999999998</v>
      </c>
      <c r="AC1192" s="75">
        <v>0</v>
      </c>
      <c r="AD1192" s="74">
        <f t="shared" si="121"/>
        <v>1</v>
      </c>
      <c r="AE1192" s="45"/>
      <c r="AF1192" s="76">
        <v>11.8699999999998</v>
      </c>
      <c r="AG1192" s="52">
        <f t="shared" si="125"/>
        <v>-21.030299956640533</v>
      </c>
      <c r="AH1192" s="76">
        <f t="shared" si="122"/>
        <v>7.8880563484954314E-3</v>
      </c>
      <c r="AJ1192" s="77">
        <v>11.8699999999998</v>
      </c>
      <c r="AK1192" s="52">
        <f t="shared" si="126"/>
        <v>-14.040599913279452</v>
      </c>
      <c r="AL1192" s="77">
        <f t="shared" si="123"/>
        <v>3.9440281742485268E-2</v>
      </c>
    </row>
    <row r="1193" spans="4:38" x14ac:dyDescent="0.25">
      <c r="D1193" s="2">
        <v>11.75</v>
      </c>
      <c r="E1193" s="4"/>
      <c r="X1193" s="71">
        <v>11.8799999999998</v>
      </c>
      <c r="Y1193" s="52">
        <f t="shared" si="124"/>
        <v>-2.6766666666667014</v>
      </c>
      <c r="Z1193" s="71">
        <f t="shared" si="120"/>
        <v>0.53992487117422339</v>
      </c>
      <c r="AA1193" s="45"/>
      <c r="AB1193" s="74">
        <v>11.8799999999998</v>
      </c>
      <c r="AC1193" s="75">
        <v>0</v>
      </c>
      <c r="AD1193" s="74">
        <f t="shared" si="121"/>
        <v>1</v>
      </c>
      <c r="AE1193" s="45"/>
      <c r="AF1193" s="76">
        <v>11.8799999999998</v>
      </c>
      <c r="AG1193" s="52">
        <f t="shared" si="125"/>
        <v>-21.040299956640535</v>
      </c>
      <c r="AH1193" s="76">
        <f t="shared" si="122"/>
        <v>7.8699143223297831E-3</v>
      </c>
      <c r="AJ1193" s="77">
        <v>11.8799999999998</v>
      </c>
      <c r="AK1193" s="52">
        <f t="shared" si="126"/>
        <v>-14.050599913279452</v>
      </c>
      <c r="AL1193" s="77">
        <f t="shared" si="123"/>
        <v>3.9349571611657044E-2</v>
      </c>
    </row>
    <row r="1194" spans="4:38" x14ac:dyDescent="0.25">
      <c r="D1194" s="5">
        <v>11.76</v>
      </c>
      <c r="E1194" s="4"/>
      <c r="X1194" s="71">
        <v>11.8899999999998</v>
      </c>
      <c r="Y1194" s="52">
        <f t="shared" si="124"/>
        <v>-2.6800000000000348</v>
      </c>
      <c r="Z1194" s="71">
        <f t="shared" si="120"/>
        <v>0.53951062251512327</v>
      </c>
      <c r="AA1194" s="45"/>
      <c r="AB1194" s="74">
        <v>11.8899999999998</v>
      </c>
      <c r="AC1194" s="75">
        <v>0</v>
      </c>
      <c r="AD1194" s="74">
        <f t="shared" si="121"/>
        <v>1</v>
      </c>
      <c r="AE1194" s="45"/>
      <c r="AF1194" s="76">
        <v>11.8899999999998</v>
      </c>
      <c r="AG1194" s="52">
        <f t="shared" si="125"/>
        <v>-21.050299956640536</v>
      </c>
      <c r="AH1194" s="76">
        <f t="shared" si="122"/>
        <v>7.851814021666452E-3</v>
      </c>
      <c r="AJ1194" s="77">
        <v>11.8899999999998</v>
      </c>
      <c r="AK1194" s="52">
        <f t="shared" si="126"/>
        <v>-14.060599913279452</v>
      </c>
      <c r="AL1194" s="77">
        <f t="shared" si="123"/>
        <v>3.9259070108340358E-2</v>
      </c>
    </row>
    <row r="1195" spans="4:38" x14ac:dyDescent="0.25">
      <c r="D1195" s="2">
        <v>11.77</v>
      </c>
      <c r="E1195" s="4"/>
      <c r="X1195" s="71">
        <v>11.8999999999998</v>
      </c>
      <c r="Y1195" s="52">
        <f t="shared" si="124"/>
        <v>-2.6833333333333682</v>
      </c>
      <c r="Z1195" s="71">
        <f t="shared" si="120"/>
        <v>0.53909669168163321</v>
      </c>
      <c r="AA1195" s="45"/>
      <c r="AB1195" s="74">
        <v>11.8999999999998</v>
      </c>
      <c r="AC1195" s="75">
        <v>0</v>
      </c>
      <c r="AD1195" s="74">
        <f t="shared" si="121"/>
        <v>1</v>
      </c>
      <c r="AE1195" s="45"/>
      <c r="AF1195" s="76">
        <v>11.8999999999998</v>
      </c>
      <c r="AG1195" s="52">
        <f t="shared" si="125"/>
        <v>-21.060299956640538</v>
      </c>
      <c r="AH1195" s="76">
        <f t="shared" si="122"/>
        <v>7.8337553505394338E-3</v>
      </c>
      <c r="AJ1195" s="77">
        <v>11.8999999999998</v>
      </c>
      <c r="AK1195" s="52">
        <f t="shared" si="126"/>
        <v>-14.070599913279452</v>
      </c>
      <c r="AL1195" s="77">
        <f t="shared" si="123"/>
        <v>3.9168776752705275E-2</v>
      </c>
    </row>
    <row r="1196" spans="4:38" x14ac:dyDescent="0.25">
      <c r="D1196" s="5">
        <v>11.78</v>
      </c>
      <c r="E1196" s="4"/>
      <c r="X1196" s="71">
        <v>11.909999999999799</v>
      </c>
      <c r="Y1196" s="52">
        <f t="shared" si="124"/>
        <v>-2.6866666666667016</v>
      </c>
      <c r="Z1196" s="71">
        <f t="shared" si="120"/>
        <v>0.53868307842990659</v>
      </c>
      <c r="AA1196" s="45"/>
      <c r="AB1196" s="74">
        <v>11.909999999999799</v>
      </c>
      <c r="AC1196" s="75">
        <v>0</v>
      </c>
      <c r="AD1196" s="74">
        <f t="shared" si="121"/>
        <v>1</v>
      </c>
      <c r="AE1196" s="45"/>
      <c r="AF1196" s="76">
        <v>11.909999999999799</v>
      </c>
      <c r="AG1196" s="52">
        <f t="shared" si="125"/>
        <v>-21.07029995664054</v>
      </c>
      <c r="AH1196" s="76">
        <f t="shared" si="122"/>
        <v>7.815738213203454E-3</v>
      </c>
      <c r="AJ1196" s="77">
        <v>11.909999999999799</v>
      </c>
      <c r="AK1196" s="52">
        <f t="shared" si="126"/>
        <v>-14.080599913279451</v>
      </c>
      <c r="AL1196" s="77">
        <f t="shared" si="123"/>
        <v>3.9078691066025385E-2</v>
      </c>
    </row>
    <row r="1197" spans="4:38" x14ac:dyDescent="0.25">
      <c r="D1197" s="2">
        <v>11.79</v>
      </c>
      <c r="E1197" s="4"/>
      <c r="X1197" s="71">
        <v>11.919999999999799</v>
      </c>
      <c r="Y1197" s="52">
        <f t="shared" si="124"/>
        <v>-2.690000000000035</v>
      </c>
      <c r="Z1197" s="71">
        <f t="shared" si="120"/>
        <v>0.53826978251628388</v>
      </c>
      <c r="AA1197" s="45"/>
      <c r="AB1197" s="74">
        <v>11.919999999999799</v>
      </c>
      <c r="AC1197" s="75">
        <v>0</v>
      </c>
      <c r="AD1197" s="74">
        <f t="shared" si="121"/>
        <v>1</v>
      </c>
      <c r="AE1197" s="45"/>
      <c r="AF1197" s="76">
        <v>11.919999999999799</v>
      </c>
      <c r="AG1197" s="52">
        <f t="shared" si="125"/>
        <v>-21.080299956640541</v>
      </c>
      <c r="AH1197" s="76">
        <f t="shared" si="122"/>
        <v>7.7977625141334578E-3</v>
      </c>
      <c r="AJ1197" s="77">
        <v>11.919999999999799</v>
      </c>
      <c r="AK1197" s="52">
        <f t="shared" si="126"/>
        <v>-14.090599913279451</v>
      </c>
      <c r="AL1197" s="77">
        <f t="shared" si="123"/>
        <v>3.898881257067538E-2</v>
      </c>
    </row>
    <row r="1198" spans="4:38" x14ac:dyDescent="0.25">
      <c r="D1198" s="5">
        <v>11.8</v>
      </c>
      <c r="E1198" s="4"/>
      <c r="X1198" s="71">
        <v>11.929999999999801</v>
      </c>
      <c r="Y1198" s="52">
        <f t="shared" si="124"/>
        <v>-2.6933333333333684</v>
      </c>
      <c r="Z1198" s="71">
        <f t="shared" si="120"/>
        <v>0.53785680369729272</v>
      </c>
      <c r="AA1198" s="45"/>
      <c r="AB1198" s="74">
        <v>11.929999999999801</v>
      </c>
      <c r="AC1198" s="75">
        <v>0</v>
      </c>
      <c r="AD1198" s="74">
        <f t="shared" si="121"/>
        <v>1</v>
      </c>
      <c r="AE1198" s="45"/>
      <c r="AF1198" s="76">
        <v>11.929999999999801</v>
      </c>
      <c r="AG1198" s="52">
        <f t="shared" si="125"/>
        <v>-21.090299956640543</v>
      </c>
      <c r="AH1198" s="76">
        <f t="shared" si="122"/>
        <v>7.7798281580240582E-3</v>
      </c>
      <c r="AJ1198" s="77">
        <v>11.929999999999801</v>
      </c>
      <c r="AK1198" s="52">
        <f t="shared" si="126"/>
        <v>-14.100599913279451</v>
      </c>
      <c r="AL1198" s="77">
        <f t="shared" si="123"/>
        <v>3.8899140790128406E-2</v>
      </c>
    </row>
    <row r="1199" spans="4:38" x14ac:dyDescent="0.25">
      <c r="D1199" s="2">
        <v>11.81</v>
      </c>
      <c r="E1199" s="4"/>
      <c r="X1199" s="71">
        <v>11.939999999999801</v>
      </c>
      <c r="Y1199" s="52">
        <f t="shared" si="124"/>
        <v>-2.6966666666667019</v>
      </c>
      <c r="Z1199" s="71">
        <f t="shared" si="120"/>
        <v>0.53744414172964727</v>
      </c>
      <c r="AA1199" s="45"/>
      <c r="AB1199" s="74">
        <v>11.939999999999801</v>
      </c>
      <c r="AC1199" s="75">
        <v>0</v>
      </c>
      <c r="AD1199" s="74">
        <f t="shared" si="121"/>
        <v>1</v>
      </c>
      <c r="AE1199" s="45"/>
      <c r="AF1199" s="76">
        <v>11.939999999999801</v>
      </c>
      <c r="AG1199" s="52">
        <f t="shared" si="125"/>
        <v>-21.100299956640544</v>
      </c>
      <c r="AH1199" s="76">
        <f t="shared" si="122"/>
        <v>7.7619350497891018E-3</v>
      </c>
      <c r="AJ1199" s="77">
        <v>11.939999999999801</v>
      </c>
      <c r="AK1199" s="52">
        <f t="shared" si="126"/>
        <v>-14.110599913279451</v>
      </c>
      <c r="AL1199" s="77">
        <f t="shared" si="123"/>
        <v>3.8809675248953582E-2</v>
      </c>
    </row>
    <row r="1200" spans="4:38" x14ac:dyDescent="0.25">
      <c r="D1200" s="5">
        <v>11.82</v>
      </c>
      <c r="E1200" s="4"/>
      <c r="X1200" s="71">
        <v>11.9499999999998</v>
      </c>
      <c r="Y1200" s="52">
        <f t="shared" si="124"/>
        <v>-2.7000000000000353</v>
      </c>
      <c r="Z1200" s="71">
        <f t="shared" si="120"/>
        <v>0.53703179637024834</v>
      </c>
      <c r="AA1200" s="45"/>
      <c r="AB1200" s="74">
        <v>11.9499999999998</v>
      </c>
      <c r="AC1200" s="75">
        <v>0</v>
      </c>
      <c r="AD1200" s="74">
        <f t="shared" si="121"/>
        <v>1</v>
      </c>
      <c r="AE1200" s="45"/>
      <c r="AF1200" s="76">
        <v>11.9499999999998</v>
      </c>
      <c r="AG1200" s="52">
        <f t="shared" si="125"/>
        <v>-21.110299956640546</v>
      </c>
      <c r="AH1200" s="76">
        <f t="shared" si="122"/>
        <v>7.7440830945610948E-3</v>
      </c>
      <c r="AJ1200" s="77">
        <v>11.9499999999998</v>
      </c>
      <c r="AK1200" s="52">
        <f t="shared" si="126"/>
        <v>-14.120599913279451</v>
      </c>
      <c r="AL1200" s="77">
        <f t="shared" si="123"/>
        <v>3.8720415472813567E-2</v>
      </c>
    </row>
    <row r="1201" spans="4:38" x14ac:dyDescent="0.25">
      <c r="D1201" s="2">
        <v>11.83</v>
      </c>
      <c r="E1201" s="4"/>
      <c r="X1201" s="71">
        <v>11.9599999999998</v>
      </c>
      <c r="Y1201" s="52">
        <f t="shared" si="124"/>
        <v>-2.7033333333333687</v>
      </c>
      <c r="Z1201" s="71">
        <f t="shared" si="120"/>
        <v>0.53661976737618344</v>
      </c>
      <c r="AA1201" s="45"/>
      <c r="AB1201" s="74">
        <v>11.9599999999998</v>
      </c>
      <c r="AC1201" s="75">
        <v>0</v>
      </c>
      <c r="AD1201" s="74">
        <f t="shared" si="121"/>
        <v>1</v>
      </c>
      <c r="AE1201" s="45"/>
      <c r="AF1201" s="76">
        <v>11.9599999999998</v>
      </c>
      <c r="AG1201" s="52">
        <f t="shared" si="125"/>
        <v>-21.120299956640547</v>
      </c>
      <c r="AH1201" s="76">
        <f t="shared" si="122"/>
        <v>7.7262721976907563E-3</v>
      </c>
      <c r="AJ1201" s="77">
        <v>11.9599999999998</v>
      </c>
      <c r="AK1201" s="52">
        <f t="shared" si="126"/>
        <v>-14.13059991327945</v>
      </c>
      <c r="AL1201" s="77">
        <f t="shared" si="123"/>
        <v>3.8631360988461864E-2</v>
      </c>
    </row>
    <row r="1202" spans="4:38" x14ac:dyDescent="0.25">
      <c r="D1202" s="5">
        <v>11.84</v>
      </c>
      <c r="E1202" s="4"/>
      <c r="X1202" s="71">
        <v>11.9699999999998</v>
      </c>
      <c r="Y1202" s="52">
        <f t="shared" si="124"/>
        <v>-2.7066666666667021</v>
      </c>
      <c r="Z1202" s="71">
        <f t="shared" si="120"/>
        <v>0.53620805450472642</v>
      </c>
      <c r="AA1202" s="45"/>
      <c r="AB1202" s="74">
        <v>11.9699999999998</v>
      </c>
      <c r="AC1202" s="75">
        <v>0</v>
      </c>
      <c r="AD1202" s="74">
        <f t="shared" si="121"/>
        <v>1</v>
      </c>
      <c r="AE1202" s="45"/>
      <c r="AF1202" s="76">
        <v>11.9699999999998</v>
      </c>
      <c r="AG1202" s="52">
        <f t="shared" si="125"/>
        <v>-21.130299956640549</v>
      </c>
      <c r="AH1202" s="76">
        <f t="shared" si="122"/>
        <v>7.7085022647464876E-3</v>
      </c>
      <c r="AJ1202" s="77">
        <v>11.9699999999998</v>
      </c>
      <c r="AK1202" s="52">
        <f t="shared" si="126"/>
        <v>-14.14059991327945</v>
      </c>
      <c r="AL1202" s="77">
        <f t="shared" si="123"/>
        <v>3.8542511323740501E-2</v>
      </c>
    </row>
    <row r="1203" spans="4:38" x14ac:dyDescent="0.25">
      <c r="D1203" s="2">
        <v>11.85</v>
      </c>
      <c r="E1203" s="4"/>
      <c r="X1203" s="71">
        <v>11.9799999999998</v>
      </c>
      <c r="Y1203" s="52">
        <f t="shared" si="124"/>
        <v>-2.7100000000000355</v>
      </c>
      <c r="Z1203" s="71">
        <f t="shared" si="120"/>
        <v>0.53579665751333716</v>
      </c>
      <c r="AA1203" s="45"/>
      <c r="AB1203" s="74">
        <v>11.9799999999998</v>
      </c>
      <c r="AC1203" s="75">
        <v>0</v>
      </c>
      <c r="AD1203" s="74">
        <f t="shared" si="121"/>
        <v>1</v>
      </c>
      <c r="AE1203" s="45"/>
      <c r="AF1203" s="76">
        <v>11.9799999999998</v>
      </c>
      <c r="AG1203" s="52">
        <f t="shared" si="125"/>
        <v>-21.140299956640551</v>
      </c>
      <c r="AH1203" s="76">
        <f t="shared" si="122"/>
        <v>7.6907732015138626E-3</v>
      </c>
      <c r="AJ1203" s="77">
        <v>11.9799999999998</v>
      </c>
      <c r="AK1203" s="52">
        <f t="shared" si="126"/>
        <v>-14.15059991327945</v>
      </c>
      <c r="AL1203" s="77">
        <f t="shared" si="123"/>
        <v>3.8453866007577414E-2</v>
      </c>
    </row>
    <row r="1204" spans="4:38" x14ac:dyDescent="0.25">
      <c r="D1204" s="5">
        <v>11.86</v>
      </c>
      <c r="E1204" s="4"/>
      <c r="X1204" s="71">
        <v>11.989999999999799</v>
      </c>
      <c r="Y1204" s="52">
        <f t="shared" si="124"/>
        <v>-2.7133333333333689</v>
      </c>
      <c r="Z1204" s="71">
        <f t="shared" si="120"/>
        <v>0.53538557615966198</v>
      </c>
      <c r="AA1204" s="45"/>
      <c r="AB1204" s="74">
        <v>11.989999999999799</v>
      </c>
      <c r="AC1204" s="75">
        <v>0</v>
      </c>
      <c r="AD1204" s="74">
        <f t="shared" si="121"/>
        <v>1</v>
      </c>
      <c r="AE1204" s="45"/>
      <c r="AF1204" s="76">
        <v>11.989999999999799</v>
      </c>
      <c r="AG1204" s="52">
        <f t="shared" si="125"/>
        <v>-21.150299956640552</v>
      </c>
      <c r="AH1204" s="76">
        <f t="shared" si="122"/>
        <v>7.6730849139951644E-3</v>
      </c>
      <c r="AJ1204" s="77">
        <v>11.989999999999799</v>
      </c>
      <c r="AK1204" s="52">
        <f t="shared" si="126"/>
        <v>-14.16059991327945</v>
      </c>
      <c r="AL1204" s="77">
        <f t="shared" si="123"/>
        <v>3.8365424569983889E-2</v>
      </c>
    </row>
    <row r="1205" spans="4:38" x14ac:dyDescent="0.25">
      <c r="D1205" s="2">
        <v>11.87</v>
      </c>
      <c r="E1205" s="4"/>
      <c r="X1205" s="71">
        <v>11.999999999999799</v>
      </c>
      <c r="Y1205" s="52">
        <f t="shared" si="124"/>
        <v>-2.7166666666667023</v>
      </c>
      <c r="Z1205" s="71">
        <f t="shared" si="120"/>
        <v>0.53497481020153259</v>
      </c>
      <c r="AA1205" s="45"/>
      <c r="AB1205" s="74">
        <v>11.999999999999799</v>
      </c>
      <c r="AC1205" s="75">
        <v>0</v>
      </c>
      <c r="AD1205" s="74">
        <f t="shared" si="121"/>
        <v>1</v>
      </c>
      <c r="AE1205" s="45"/>
      <c r="AF1205" s="76">
        <v>11.999999999999799</v>
      </c>
      <c r="AG1205" s="52">
        <f t="shared" si="125"/>
        <v>-21.160299956640554</v>
      </c>
      <c r="AH1205" s="76">
        <f t="shared" si="122"/>
        <v>7.655437308408842E-3</v>
      </c>
      <c r="AJ1205" s="77">
        <v>11.999999999999799</v>
      </c>
      <c r="AK1205" s="52">
        <f t="shared" si="126"/>
        <v>-14.17059991327945</v>
      </c>
      <c r="AL1205" s="77">
        <f t="shared" si="123"/>
        <v>3.827718654205229E-2</v>
      </c>
    </row>
    <row r="1206" spans="4:38" x14ac:dyDescent="0.25">
      <c r="D1206" s="5">
        <v>11.88</v>
      </c>
      <c r="E1206" s="4"/>
      <c r="X1206" s="71">
        <v>12.009999999999801</v>
      </c>
      <c r="Y1206" s="52">
        <f t="shared" si="124"/>
        <v>-2.7200000000000357</v>
      </c>
      <c r="Z1206" s="71">
        <f t="shared" si="120"/>
        <v>0.53456435939696723</v>
      </c>
      <c r="AA1206" s="45"/>
      <c r="AB1206" s="74">
        <v>12.009999999999801</v>
      </c>
      <c r="AC1206" s="75">
        <v>0</v>
      </c>
      <c r="AD1206" s="74">
        <f t="shared" si="121"/>
        <v>1</v>
      </c>
      <c r="AE1206" s="45"/>
      <c r="AF1206" s="76">
        <v>12.009999999999801</v>
      </c>
      <c r="AG1206" s="52">
        <f t="shared" si="125"/>
        <v>-21.170299956640555</v>
      </c>
      <c r="AH1206" s="76">
        <f t="shared" si="122"/>
        <v>7.637830291189052E-3</v>
      </c>
      <c r="AJ1206" s="77">
        <v>12.009999999999801</v>
      </c>
      <c r="AK1206" s="52">
        <f t="shared" si="126"/>
        <v>-14.180599913279449</v>
      </c>
      <c r="AL1206" s="77">
        <f t="shared" si="123"/>
        <v>3.8189151455953335E-2</v>
      </c>
    </row>
    <row r="1207" spans="4:38" x14ac:dyDescent="0.25">
      <c r="D1207" s="2">
        <v>11.89</v>
      </c>
      <c r="E1207" s="4"/>
      <c r="X1207" s="71">
        <v>12.019999999999801</v>
      </c>
      <c r="Y1207" s="52">
        <f t="shared" si="124"/>
        <v>-2.7233333333333691</v>
      </c>
      <c r="Z1207" s="71">
        <f t="shared" si="120"/>
        <v>0.53415422350416908</v>
      </c>
      <c r="AA1207" s="45"/>
      <c r="AB1207" s="74">
        <v>12.019999999999801</v>
      </c>
      <c r="AC1207" s="75">
        <v>0</v>
      </c>
      <c r="AD1207" s="74">
        <f t="shared" si="121"/>
        <v>1</v>
      </c>
      <c r="AE1207" s="45"/>
      <c r="AF1207" s="76">
        <v>12.019999999999801</v>
      </c>
      <c r="AG1207" s="52">
        <f t="shared" si="125"/>
        <v>-21.180299956640557</v>
      </c>
      <c r="AH1207" s="76">
        <f t="shared" si="122"/>
        <v>7.6202637689851494E-3</v>
      </c>
      <c r="AJ1207" s="77">
        <v>12.019999999999801</v>
      </c>
      <c r="AK1207" s="52">
        <f t="shared" si="126"/>
        <v>-14.190599913279449</v>
      </c>
      <c r="AL1207" s="77">
        <f t="shared" si="123"/>
        <v>3.8101318844933806E-2</v>
      </c>
    </row>
    <row r="1208" spans="4:38" x14ac:dyDescent="0.25">
      <c r="D1208" s="5">
        <v>11.9</v>
      </c>
      <c r="E1208" s="4"/>
      <c r="X1208" s="71">
        <v>12.0299999999998</v>
      </c>
      <c r="Y1208" s="52">
        <f t="shared" si="124"/>
        <v>-2.7266666666667025</v>
      </c>
      <c r="Z1208" s="71">
        <f t="shared" si="120"/>
        <v>0.53374440228152742</v>
      </c>
      <c r="AA1208" s="45"/>
      <c r="AB1208" s="74">
        <v>12.0299999999998</v>
      </c>
      <c r="AC1208" s="75">
        <v>0</v>
      </c>
      <c r="AD1208" s="74">
        <f t="shared" si="121"/>
        <v>1</v>
      </c>
      <c r="AE1208" s="45"/>
      <c r="AF1208" s="76">
        <v>12.0299999999998</v>
      </c>
      <c r="AG1208" s="52">
        <f t="shared" si="125"/>
        <v>-21.190299956640558</v>
      </c>
      <c r="AH1208" s="76">
        <f t="shared" si="122"/>
        <v>7.6027376486611691E-3</v>
      </c>
      <c r="AJ1208" s="77">
        <v>12.0299999999998</v>
      </c>
      <c r="AK1208" s="52">
        <f t="shared" si="126"/>
        <v>-14.200599913279449</v>
      </c>
      <c r="AL1208" s="77">
        <f t="shared" si="123"/>
        <v>3.8013688243313914E-2</v>
      </c>
    </row>
    <row r="1209" spans="4:38" x14ac:dyDescent="0.25">
      <c r="D1209" s="2">
        <v>11.91</v>
      </c>
      <c r="E1209" s="4"/>
      <c r="X1209" s="71">
        <v>12.0399999999998</v>
      </c>
      <c r="Y1209" s="52">
        <f t="shared" si="124"/>
        <v>-2.730000000000036</v>
      </c>
      <c r="Z1209" s="71">
        <f t="shared" si="120"/>
        <v>0.53333489548761659</v>
      </c>
      <c r="AA1209" s="45"/>
      <c r="AB1209" s="74">
        <v>12.0399999999998</v>
      </c>
      <c r="AC1209" s="75">
        <v>0</v>
      </c>
      <c r="AD1209" s="74">
        <f t="shared" si="121"/>
        <v>1</v>
      </c>
      <c r="AE1209" s="45"/>
      <c r="AF1209" s="76">
        <v>12.0399999999998</v>
      </c>
      <c r="AG1209" s="52">
        <f t="shared" si="125"/>
        <v>-21.20029995664056</v>
      </c>
      <c r="AH1209" s="76">
        <f t="shared" si="122"/>
        <v>7.5852518372953783E-3</v>
      </c>
      <c r="AJ1209" s="77">
        <v>12.0399999999998</v>
      </c>
      <c r="AK1209" s="52">
        <f t="shared" si="126"/>
        <v>-14.210599913279449</v>
      </c>
      <c r="AL1209" s="77">
        <f t="shared" si="123"/>
        <v>3.7926259186484929E-2</v>
      </c>
    </row>
    <row r="1210" spans="4:38" x14ac:dyDescent="0.25">
      <c r="D1210" s="5">
        <v>11.92</v>
      </c>
      <c r="E1210" s="4"/>
      <c r="X1210" s="71">
        <v>12.0499999999998</v>
      </c>
      <c r="Y1210" s="52">
        <f t="shared" si="124"/>
        <v>-2.7333333333333694</v>
      </c>
      <c r="Z1210" s="71">
        <f t="shared" si="120"/>
        <v>0.53292570288119601</v>
      </c>
      <c r="AA1210" s="45"/>
      <c r="AB1210" s="74">
        <v>12.0499999999998</v>
      </c>
      <c r="AC1210" s="75">
        <v>0</v>
      </c>
      <c r="AD1210" s="74">
        <f t="shared" si="121"/>
        <v>1</v>
      </c>
      <c r="AE1210" s="45"/>
      <c r="AF1210" s="76">
        <v>12.0499999999998</v>
      </c>
      <c r="AG1210" s="52">
        <f t="shared" si="125"/>
        <v>-21.210299956640561</v>
      </c>
      <c r="AH1210" s="76">
        <f t="shared" si="122"/>
        <v>7.5678062421797327E-3</v>
      </c>
      <c r="AJ1210" s="77">
        <v>12.0499999999998</v>
      </c>
      <c r="AK1210" s="52">
        <f t="shared" si="126"/>
        <v>-14.220599913279449</v>
      </c>
      <c r="AL1210" s="77">
        <f t="shared" si="123"/>
        <v>3.7839031210906718E-2</v>
      </c>
    </row>
    <row r="1211" spans="4:38" x14ac:dyDescent="0.25">
      <c r="D1211" s="2">
        <v>11.93</v>
      </c>
      <c r="E1211" s="4"/>
      <c r="X1211" s="71">
        <v>12.0599999999998</v>
      </c>
      <c r="Y1211" s="52">
        <f t="shared" si="124"/>
        <v>-2.7366666666667028</v>
      </c>
      <c r="Z1211" s="71">
        <f t="shared" si="120"/>
        <v>0.53251682422121038</v>
      </c>
      <c r="AA1211" s="45"/>
      <c r="AB1211" s="74">
        <v>12.0599999999998</v>
      </c>
      <c r="AC1211" s="75">
        <v>0</v>
      </c>
      <c r="AD1211" s="74">
        <f t="shared" si="121"/>
        <v>1</v>
      </c>
      <c r="AE1211" s="45"/>
      <c r="AF1211" s="76">
        <v>12.0599999999998</v>
      </c>
      <c r="AG1211" s="52">
        <f t="shared" si="125"/>
        <v>-21.220299956640563</v>
      </c>
      <c r="AH1211" s="76">
        <f t="shared" si="122"/>
        <v>7.5504007708194314E-3</v>
      </c>
      <c r="AJ1211" s="77">
        <v>12.0599999999998</v>
      </c>
      <c r="AK1211" s="52">
        <f t="shared" si="126"/>
        <v>-14.230599913279448</v>
      </c>
      <c r="AL1211" s="77">
        <f t="shared" si="123"/>
        <v>3.7752003854105209E-2</v>
      </c>
    </row>
    <row r="1212" spans="4:38" x14ac:dyDescent="0.25">
      <c r="D1212" s="5">
        <v>11.94</v>
      </c>
      <c r="E1212" s="4"/>
      <c r="X1212" s="71">
        <v>12.0699999999998</v>
      </c>
      <c r="Y1212" s="52">
        <f t="shared" si="124"/>
        <v>-2.7400000000000362</v>
      </c>
      <c r="Z1212" s="71">
        <f t="shared" si="120"/>
        <v>0.53210825926678973</v>
      </c>
      <c r="AA1212" s="45"/>
      <c r="AB1212" s="74">
        <v>12.0699999999998</v>
      </c>
      <c r="AC1212" s="75">
        <v>0</v>
      </c>
      <c r="AD1212" s="74">
        <f t="shared" si="121"/>
        <v>1</v>
      </c>
      <c r="AE1212" s="45"/>
      <c r="AF1212" s="76">
        <v>12.0699999999998</v>
      </c>
      <c r="AG1212" s="52">
        <f t="shared" si="125"/>
        <v>-21.230299956640565</v>
      </c>
      <c r="AH1212" s="76">
        <f t="shared" si="122"/>
        <v>7.5330353309324052E-3</v>
      </c>
      <c r="AJ1212" s="77">
        <v>12.0699999999998</v>
      </c>
      <c r="AK1212" s="52">
        <f t="shared" si="126"/>
        <v>-14.240599913279448</v>
      </c>
      <c r="AL1212" s="77">
        <f t="shared" si="123"/>
        <v>3.7665176654670056E-2</v>
      </c>
    </row>
    <row r="1213" spans="4:38" x14ac:dyDescent="0.25">
      <c r="D1213" s="2">
        <v>11.95</v>
      </c>
      <c r="E1213" s="4"/>
      <c r="X1213" s="71">
        <v>12.079999999999799</v>
      </c>
      <c r="Y1213" s="52">
        <f t="shared" si="124"/>
        <v>-2.7433333333333696</v>
      </c>
      <c r="Z1213" s="71">
        <f t="shared" si="120"/>
        <v>0.53170000777724824</v>
      </c>
      <c r="AA1213" s="45"/>
      <c r="AB1213" s="74">
        <v>12.079999999999799</v>
      </c>
      <c r="AC1213" s="75">
        <v>0</v>
      </c>
      <c r="AD1213" s="74">
        <f t="shared" si="121"/>
        <v>1</v>
      </c>
      <c r="AE1213" s="45"/>
      <c r="AF1213" s="76">
        <v>12.079999999999799</v>
      </c>
      <c r="AG1213" s="52">
        <f t="shared" si="125"/>
        <v>-21.240299956640566</v>
      </c>
      <c r="AH1213" s="76">
        <f t="shared" si="122"/>
        <v>7.5157098304488032E-3</v>
      </c>
      <c r="AJ1213" s="77">
        <v>12.079999999999799</v>
      </c>
      <c r="AK1213" s="52">
        <f t="shared" si="126"/>
        <v>-14.250599913279448</v>
      </c>
      <c r="AL1213" s="77">
        <f t="shared" si="123"/>
        <v>3.7578549152252082E-2</v>
      </c>
    </row>
    <row r="1214" spans="4:38" x14ac:dyDescent="0.25">
      <c r="D1214" s="5">
        <v>11.96</v>
      </c>
      <c r="E1214" s="4"/>
      <c r="X1214" s="71">
        <v>12.089999999999799</v>
      </c>
      <c r="Y1214" s="52">
        <f t="shared" si="124"/>
        <v>-2.746666666666703</v>
      </c>
      <c r="Z1214" s="71">
        <f t="shared" si="120"/>
        <v>0.53129206951208507</v>
      </c>
      <c r="AA1214" s="45"/>
      <c r="AB1214" s="74">
        <v>12.089999999999799</v>
      </c>
      <c r="AC1214" s="75">
        <v>0</v>
      </c>
      <c r="AD1214" s="74">
        <f t="shared" si="121"/>
        <v>1</v>
      </c>
      <c r="AE1214" s="45"/>
      <c r="AF1214" s="76">
        <v>12.089999999999799</v>
      </c>
      <c r="AG1214" s="52">
        <f t="shared" si="125"/>
        <v>-21.250299956640568</v>
      </c>
      <c r="AH1214" s="76">
        <f t="shared" si="122"/>
        <v>7.4984241775105636E-3</v>
      </c>
      <c r="AJ1214" s="77">
        <v>12.089999999999799</v>
      </c>
      <c r="AK1214" s="52">
        <f t="shared" si="126"/>
        <v>-14.260599913279448</v>
      </c>
      <c r="AL1214" s="77">
        <f t="shared" si="123"/>
        <v>3.7492120887560848E-2</v>
      </c>
    </row>
    <row r="1215" spans="4:38" x14ac:dyDescent="0.25">
      <c r="D1215" s="2">
        <v>11.97</v>
      </c>
      <c r="E1215" s="4"/>
      <c r="X1215" s="71">
        <v>12.099999999999801</v>
      </c>
      <c r="Y1215" s="52">
        <f t="shared" si="124"/>
        <v>-2.7500000000000364</v>
      </c>
      <c r="Z1215" s="71">
        <f t="shared" si="120"/>
        <v>0.53088444423098391</v>
      </c>
      <c r="AA1215" s="45"/>
      <c r="AB1215" s="74">
        <v>12.099999999999801</v>
      </c>
      <c r="AC1215" s="75">
        <v>0</v>
      </c>
      <c r="AD1215" s="74">
        <f t="shared" si="121"/>
        <v>1</v>
      </c>
      <c r="AE1215" s="45"/>
      <c r="AF1215" s="76">
        <v>12.099999999999801</v>
      </c>
      <c r="AG1215" s="52">
        <f t="shared" si="125"/>
        <v>-21.260299956640569</v>
      </c>
      <c r="AH1215" s="76">
        <f t="shared" si="122"/>
        <v>7.4811782804708625E-3</v>
      </c>
      <c r="AJ1215" s="77">
        <v>12.099999999999801</v>
      </c>
      <c r="AK1215" s="52">
        <f t="shared" si="126"/>
        <v>-14.270599913279447</v>
      </c>
      <c r="AL1215" s="77">
        <f t="shared" si="123"/>
        <v>3.7405891402362355E-2</v>
      </c>
    </row>
    <row r="1216" spans="4:38" x14ac:dyDescent="0.25">
      <c r="D1216" s="5">
        <v>11.98</v>
      </c>
      <c r="E1216" s="4"/>
      <c r="X1216" s="71">
        <v>12.1099999999998</v>
      </c>
      <c r="Y1216" s="52">
        <f t="shared" si="124"/>
        <v>-2.7533333333333698</v>
      </c>
      <c r="Z1216" s="71">
        <f t="shared" si="120"/>
        <v>0.53047713169381261</v>
      </c>
      <c r="AA1216" s="45"/>
      <c r="AB1216" s="74">
        <v>12.1099999999998</v>
      </c>
      <c r="AC1216" s="75">
        <v>0</v>
      </c>
      <c r="AD1216" s="74">
        <f t="shared" si="121"/>
        <v>1</v>
      </c>
      <c r="AE1216" s="45"/>
      <c r="AF1216" s="76">
        <v>12.1099999999998</v>
      </c>
      <c r="AG1216" s="52">
        <f t="shared" si="125"/>
        <v>-21.270299956640571</v>
      </c>
      <c r="AH1216" s="76">
        <f t="shared" si="122"/>
        <v>7.4639720478936735E-3</v>
      </c>
      <c r="AJ1216" s="77">
        <v>12.1099999999998</v>
      </c>
      <c r="AK1216" s="52">
        <f t="shared" si="126"/>
        <v>-14.280599913279447</v>
      </c>
      <c r="AL1216" s="77">
        <f t="shared" si="123"/>
        <v>3.7319860239476407E-2</v>
      </c>
    </row>
    <row r="1217" spans="4:38" x14ac:dyDescent="0.25">
      <c r="D1217" s="2">
        <v>11.99</v>
      </c>
      <c r="E1217" s="4"/>
      <c r="X1217" s="71">
        <v>12.1199999999998</v>
      </c>
      <c r="Y1217" s="52">
        <f t="shared" si="124"/>
        <v>-2.7566666666667032</v>
      </c>
      <c r="Z1217" s="71">
        <f t="shared" si="120"/>
        <v>0.53007013166062367</v>
      </c>
      <c r="AA1217" s="45"/>
      <c r="AB1217" s="74">
        <v>12.1199999999998</v>
      </c>
      <c r="AC1217" s="75">
        <v>0</v>
      </c>
      <c r="AD1217" s="74">
        <f t="shared" si="121"/>
        <v>1</v>
      </c>
      <c r="AE1217" s="45"/>
      <c r="AF1217" s="76">
        <v>12.1199999999998</v>
      </c>
      <c r="AG1217" s="52">
        <f t="shared" si="125"/>
        <v>-21.280299956640572</v>
      </c>
      <c r="AH1217" s="76">
        <f t="shared" si="122"/>
        <v>7.4468053885532728E-3</v>
      </c>
      <c r="AJ1217" s="77">
        <v>12.1199999999998</v>
      </c>
      <c r="AK1217" s="52">
        <f t="shared" si="126"/>
        <v>-14.290599913279447</v>
      </c>
      <c r="AL1217" s="77">
        <f t="shared" si="123"/>
        <v>3.723402694277439E-2</v>
      </c>
    </row>
    <row r="1218" spans="4:38" x14ac:dyDescent="0.25">
      <c r="D1218" s="5">
        <v>12</v>
      </c>
      <c r="E1218" s="4"/>
      <c r="X1218" s="71">
        <v>12.1299999999998</v>
      </c>
      <c r="Y1218" s="52">
        <f t="shared" si="124"/>
        <v>-2.7600000000000366</v>
      </c>
      <c r="Z1218" s="71">
        <f t="shared" si="120"/>
        <v>0.52966344389165332</v>
      </c>
      <c r="AA1218" s="45"/>
      <c r="AB1218" s="74">
        <v>12.1299999999998</v>
      </c>
      <c r="AC1218" s="75">
        <v>0</v>
      </c>
      <c r="AD1218" s="74">
        <f t="shared" si="121"/>
        <v>1</v>
      </c>
      <c r="AE1218" s="45"/>
      <c r="AF1218" s="76">
        <v>12.1299999999998</v>
      </c>
      <c r="AG1218" s="52">
        <f t="shared" si="125"/>
        <v>-21.290299956640574</v>
      </c>
      <c r="AH1218" s="76">
        <f t="shared" si="122"/>
        <v>7.4296782114337294E-3</v>
      </c>
      <c r="AJ1218" s="77">
        <v>12.1299999999998</v>
      </c>
      <c r="AK1218" s="52">
        <f t="shared" si="126"/>
        <v>-14.300599913279447</v>
      </c>
      <c r="AL1218" s="77">
        <f t="shared" si="123"/>
        <v>3.7148391057176683E-2</v>
      </c>
    </row>
    <row r="1219" spans="4:38" x14ac:dyDescent="0.25">
      <c r="D1219" s="2">
        <v>12.01</v>
      </c>
      <c r="E1219" s="4"/>
      <c r="X1219" s="71">
        <v>12.1399999999998</v>
      </c>
      <c r="Y1219" s="52">
        <f t="shared" si="124"/>
        <v>-2.7633333333333701</v>
      </c>
      <c r="Z1219" s="71">
        <f t="shared" si="120"/>
        <v>0.52925706814732187</v>
      </c>
      <c r="AA1219" s="45"/>
      <c r="AB1219" s="74">
        <v>12.1399999999998</v>
      </c>
      <c r="AC1219" s="75">
        <v>0</v>
      </c>
      <c r="AD1219" s="74">
        <f t="shared" si="121"/>
        <v>1</v>
      </c>
      <c r="AE1219" s="45"/>
      <c r="AF1219" s="76">
        <v>12.1399999999998</v>
      </c>
      <c r="AG1219" s="52">
        <f t="shared" si="125"/>
        <v>-21.300299956640576</v>
      </c>
      <c r="AH1219" s="76">
        <f t="shared" si="122"/>
        <v>7.4125904257284665E-3</v>
      </c>
      <c r="AJ1219" s="77">
        <v>12.1399999999998</v>
      </c>
      <c r="AK1219" s="52">
        <f t="shared" si="126"/>
        <v>-14.310599913279447</v>
      </c>
      <c r="AL1219" s="77">
        <f t="shared" si="123"/>
        <v>3.7062952128650337E-2</v>
      </c>
    </row>
    <row r="1220" spans="4:38" x14ac:dyDescent="0.25">
      <c r="D1220" s="5">
        <v>12.02</v>
      </c>
      <c r="E1220" s="4"/>
      <c r="X1220" s="71">
        <v>12.1499999999998</v>
      </c>
      <c r="Y1220" s="52">
        <f t="shared" si="124"/>
        <v>-2.7666666666667035</v>
      </c>
      <c r="Z1220" s="71">
        <f t="shared" si="120"/>
        <v>0.52885100418823339</v>
      </c>
      <c r="AA1220" s="45"/>
      <c r="AB1220" s="74">
        <v>12.1499999999998</v>
      </c>
      <c r="AC1220" s="75">
        <v>0</v>
      </c>
      <c r="AD1220" s="74">
        <f t="shared" si="121"/>
        <v>1</v>
      </c>
      <c r="AE1220" s="45"/>
      <c r="AF1220" s="76">
        <v>12.1499999999998</v>
      </c>
      <c r="AG1220" s="52">
        <f t="shared" si="125"/>
        <v>-21.310299956640577</v>
      </c>
      <c r="AH1220" s="76">
        <f t="shared" si="122"/>
        <v>7.3955419408397345E-3</v>
      </c>
      <c r="AJ1220" s="77">
        <v>12.1499999999998</v>
      </c>
      <c r="AK1220" s="52">
        <f t="shared" si="126"/>
        <v>-14.320599913279446</v>
      </c>
      <c r="AL1220" s="77">
        <f t="shared" si="123"/>
        <v>3.697770970420669E-2</v>
      </c>
    </row>
    <row r="1221" spans="4:38" x14ac:dyDescent="0.25">
      <c r="D1221" s="2">
        <v>12.03</v>
      </c>
      <c r="E1221" s="4"/>
      <c r="X1221" s="71">
        <v>12.159999999999799</v>
      </c>
      <c r="Y1221" s="52">
        <f t="shared" si="124"/>
        <v>-2.7700000000000369</v>
      </c>
      <c r="Z1221" s="71">
        <f t="shared" si="120"/>
        <v>0.52844525177517587</v>
      </c>
      <c r="AA1221" s="45"/>
      <c r="AB1221" s="74">
        <v>12.159999999999799</v>
      </c>
      <c r="AC1221" s="75">
        <v>0</v>
      </c>
      <c r="AD1221" s="74">
        <f t="shared" si="121"/>
        <v>1</v>
      </c>
      <c r="AE1221" s="45"/>
      <c r="AF1221" s="76">
        <v>12.159999999999799</v>
      </c>
      <c r="AG1221" s="52">
        <f t="shared" si="125"/>
        <v>-21.320299956640579</v>
      </c>
      <c r="AH1221" s="76">
        <f t="shared" si="122"/>
        <v>7.3785326663781603E-3</v>
      </c>
      <c r="AJ1221" s="77">
        <v>12.159999999999799</v>
      </c>
      <c r="AK1221" s="52">
        <f t="shared" si="126"/>
        <v>-14.330599913279446</v>
      </c>
      <c r="AL1221" s="77">
        <f t="shared" si="123"/>
        <v>3.6892663331898848E-2</v>
      </c>
    </row>
    <row r="1222" spans="4:38" x14ac:dyDescent="0.25">
      <c r="D1222" s="5">
        <v>12.04</v>
      </c>
      <c r="E1222" s="4"/>
      <c r="X1222" s="71">
        <v>12.169999999999799</v>
      </c>
      <c r="Y1222" s="52">
        <f t="shared" si="124"/>
        <v>-2.7733333333333703</v>
      </c>
      <c r="Z1222" s="71">
        <f t="shared" ref="Z1222:Z1285" si="127">POWER(10,Y1222/10)</f>
        <v>0.52803981066912042</v>
      </c>
      <c r="AA1222" s="45"/>
      <c r="AB1222" s="74">
        <v>12.169999999999799</v>
      </c>
      <c r="AC1222" s="75">
        <v>0</v>
      </c>
      <c r="AD1222" s="74">
        <f t="shared" ref="AD1222:AD1285" si="128">POWER(10,AC1222/10)</f>
        <v>1</v>
      </c>
      <c r="AE1222" s="45"/>
      <c r="AF1222" s="76">
        <v>12.169999999999799</v>
      </c>
      <c r="AG1222" s="52">
        <f t="shared" si="125"/>
        <v>-21.33029995664058</v>
      </c>
      <c r="AH1222" s="76">
        <f t="shared" ref="AH1222:AH1285" si="129">POWER(10,AG1222/10)</f>
        <v>7.3615625121622929E-3</v>
      </c>
      <c r="AJ1222" s="77">
        <v>12.169999999999799</v>
      </c>
      <c r="AK1222" s="52">
        <f t="shared" si="126"/>
        <v>-14.340599913279446</v>
      </c>
      <c r="AL1222" s="77">
        <f t="shared" ref="AL1222:AL1285" si="130">POWER(10,AK1222/10)</f>
        <v>3.6807812560819463E-2</v>
      </c>
    </row>
    <row r="1223" spans="4:38" x14ac:dyDescent="0.25">
      <c r="D1223" s="2">
        <v>12.05</v>
      </c>
      <c r="E1223" s="4"/>
      <c r="X1223" s="71">
        <v>12.179999999999801</v>
      </c>
      <c r="Y1223" s="52">
        <f t="shared" si="124"/>
        <v>-2.7766666666667037</v>
      </c>
      <c r="Z1223" s="71">
        <f t="shared" si="127"/>
        <v>0.52763468063122188</v>
      </c>
      <c r="AA1223" s="45"/>
      <c r="AB1223" s="74">
        <v>12.179999999999801</v>
      </c>
      <c r="AC1223" s="75">
        <v>0</v>
      </c>
      <c r="AD1223" s="74">
        <f t="shared" si="128"/>
        <v>1</v>
      </c>
      <c r="AE1223" s="45"/>
      <c r="AF1223" s="76">
        <v>12.179999999999801</v>
      </c>
      <c r="AG1223" s="52">
        <f t="shared" si="125"/>
        <v>-21.340299956640582</v>
      </c>
      <c r="AH1223" s="76">
        <f t="shared" si="129"/>
        <v>7.3446313882180236E-3</v>
      </c>
      <c r="AJ1223" s="77">
        <v>12.179999999999801</v>
      </c>
      <c r="AK1223" s="52">
        <f t="shared" si="126"/>
        <v>-14.350599913279446</v>
      </c>
      <c r="AL1223" s="77">
        <f t="shared" si="130"/>
        <v>3.6723156941098165E-2</v>
      </c>
    </row>
    <row r="1224" spans="4:38" x14ac:dyDescent="0.25">
      <c r="D1224" s="5">
        <v>12.06</v>
      </c>
      <c r="E1224" s="4"/>
      <c r="X1224" s="71">
        <v>12.189999999999801</v>
      </c>
      <c r="Y1224" s="52">
        <f t="shared" ref="Y1224:Y1287" si="131">Y1223-$Z$1</f>
        <v>-2.7800000000000371</v>
      </c>
      <c r="Z1224" s="71">
        <f t="shared" si="127"/>
        <v>0.52722986142281825</v>
      </c>
      <c r="AA1224" s="45"/>
      <c r="AB1224" s="74">
        <v>12.189999999999801</v>
      </c>
      <c r="AC1224" s="75">
        <v>0</v>
      </c>
      <c r="AD1224" s="74">
        <f t="shared" si="128"/>
        <v>1</v>
      </c>
      <c r="AE1224" s="45"/>
      <c r="AF1224" s="76">
        <v>12.189999999999801</v>
      </c>
      <c r="AG1224" s="52">
        <f t="shared" ref="AG1224:AG1287" si="132">AG1223-$AH$1</f>
        <v>-21.350299956640583</v>
      </c>
      <c r="AH1224" s="76">
        <f t="shared" si="129"/>
        <v>7.3277392047782592E-3</v>
      </c>
      <c r="AJ1224" s="77">
        <v>12.189999999999801</v>
      </c>
      <c r="AK1224" s="52">
        <f t="shared" ref="AK1224:AK1287" si="133">AK1223-$AL$1</f>
        <v>-14.360599913279446</v>
      </c>
      <c r="AL1224" s="77">
        <f t="shared" si="130"/>
        <v>3.6638696023899277E-2</v>
      </c>
    </row>
    <row r="1225" spans="4:38" x14ac:dyDescent="0.25">
      <c r="D1225" s="2">
        <v>12.07</v>
      </c>
      <c r="E1225" s="4"/>
      <c r="X1225" s="71">
        <v>12.1999999999998</v>
      </c>
      <c r="Y1225" s="52">
        <f t="shared" si="131"/>
        <v>-2.7833333333333705</v>
      </c>
      <c r="Z1225" s="71">
        <f t="shared" si="127"/>
        <v>0.52682535280543041</v>
      </c>
      <c r="AA1225" s="45"/>
      <c r="AB1225" s="74">
        <v>12.1999999999998</v>
      </c>
      <c r="AC1225" s="75">
        <v>0</v>
      </c>
      <c r="AD1225" s="74">
        <f t="shared" si="128"/>
        <v>1</v>
      </c>
      <c r="AE1225" s="45"/>
      <c r="AF1225" s="76">
        <v>12.1999999999998</v>
      </c>
      <c r="AG1225" s="52">
        <f t="shared" si="132"/>
        <v>-21.360299956640585</v>
      </c>
      <c r="AH1225" s="76">
        <f t="shared" si="129"/>
        <v>7.3108858722822833E-3</v>
      </c>
      <c r="AJ1225" s="77">
        <v>12.1999999999998</v>
      </c>
      <c r="AK1225" s="52">
        <f t="shared" si="133"/>
        <v>-14.370599913279445</v>
      </c>
      <c r="AL1225" s="77">
        <f t="shared" si="130"/>
        <v>3.6554429361419456E-2</v>
      </c>
    </row>
    <row r="1226" spans="4:38" x14ac:dyDescent="0.25">
      <c r="D1226" s="5">
        <v>12.08</v>
      </c>
      <c r="E1226" s="4"/>
      <c r="X1226" s="71">
        <v>12.2099999999998</v>
      </c>
      <c r="Y1226" s="52">
        <f t="shared" si="131"/>
        <v>-2.7866666666667039</v>
      </c>
      <c r="Z1226" s="71">
        <f t="shared" si="127"/>
        <v>0.52642115454076266</v>
      </c>
      <c r="AA1226" s="45"/>
      <c r="AB1226" s="74">
        <v>12.2099999999998</v>
      </c>
      <c r="AC1226" s="75">
        <v>0</v>
      </c>
      <c r="AD1226" s="74">
        <f t="shared" si="128"/>
        <v>1</v>
      </c>
      <c r="AE1226" s="45"/>
      <c r="AF1226" s="76">
        <v>12.2099999999998</v>
      </c>
      <c r="AG1226" s="52">
        <f t="shared" si="132"/>
        <v>-21.370299956640586</v>
      </c>
      <c r="AH1226" s="76">
        <f t="shared" si="129"/>
        <v>7.2940713013754325E-3</v>
      </c>
      <c r="AJ1226" s="77">
        <v>12.2099999999998</v>
      </c>
      <c r="AK1226" s="52">
        <f t="shared" si="133"/>
        <v>-14.380599913279445</v>
      </c>
      <c r="AL1226" s="77">
        <f t="shared" si="130"/>
        <v>3.6470356506885196E-2</v>
      </c>
    </row>
    <row r="1227" spans="4:38" x14ac:dyDescent="0.25">
      <c r="D1227" s="2">
        <v>12.09</v>
      </c>
      <c r="E1227" s="4"/>
      <c r="X1227" s="71">
        <v>12.2199999999998</v>
      </c>
      <c r="Y1227" s="52">
        <f t="shared" si="131"/>
        <v>-2.7900000000000373</v>
      </c>
      <c r="Z1227" s="71">
        <f t="shared" si="127"/>
        <v>0.52601726639070157</v>
      </c>
      <c r="AA1227" s="45"/>
      <c r="AB1227" s="74">
        <v>12.2199999999998</v>
      </c>
      <c r="AC1227" s="75">
        <v>0</v>
      </c>
      <c r="AD1227" s="74">
        <f t="shared" si="128"/>
        <v>1</v>
      </c>
      <c r="AE1227" s="45"/>
      <c r="AF1227" s="76">
        <v>12.2199999999998</v>
      </c>
      <c r="AG1227" s="52">
        <f t="shared" si="132"/>
        <v>-21.380299956640588</v>
      </c>
      <c r="AH1227" s="76">
        <f t="shared" si="129"/>
        <v>7.2772954029085247E-3</v>
      </c>
      <c r="AJ1227" s="77">
        <v>12.2199999999998</v>
      </c>
      <c r="AK1227" s="52">
        <f t="shared" si="133"/>
        <v>-14.390599913279445</v>
      </c>
      <c r="AL1227" s="77">
        <f t="shared" si="130"/>
        <v>3.6386477014550646E-2</v>
      </c>
    </row>
    <row r="1228" spans="4:38" x14ac:dyDescent="0.25">
      <c r="D1228" s="5">
        <v>12.1</v>
      </c>
      <c r="E1228" s="4"/>
      <c r="X1228" s="71">
        <v>12.2299999999998</v>
      </c>
      <c r="Y1228" s="52">
        <f t="shared" si="131"/>
        <v>-2.7933333333333707</v>
      </c>
      <c r="Z1228" s="71">
        <f t="shared" si="127"/>
        <v>0.52561368811731701</v>
      </c>
      <c r="AA1228" s="45"/>
      <c r="AB1228" s="74">
        <v>12.2299999999998</v>
      </c>
      <c r="AC1228" s="75">
        <v>0</v>
      </c>
      <c r="AD1228" s="74">
        <f t="shared" si="128"/>
        <v>1</v>
      </c>
      <c r="AE1228" s="45"/>
      <c r="AF1228" s="76">
        <v>12.2299999999998</v>
      </c>
      <c r="AG1228" s="52">
        <f t="shared" si="132"/>
        <v>-21.39029995664059</v>
      </c>
      <c r="AH1228" s="76">
        <f t="shared" si="129"/>
        <v>7.2605580879374033E-3</v>
      </c>
      <c r="AJ1228" s="77">
        <v>12.2299999999998</v>
      </c>
      <c r="AK1228" s="52">
        <f t="shared" si="133"/>
        <v>-14.400599913279445</v>
      </c>
      <c r="AL1228" s="77">
        <f t="shared" si="130"/>
        <v>3.6302790439695053E-2</v>
      </c>
    </row>
    <row r="1229" spans="4:38" x14ac:dyDescent="0.25">
      <c r="D1229" s="2">
        <v>12.11</v>
      </c>
      <c r="E1229" s="4"/>
      <c r="X1229" s="71">
        <v>12.239999999999799</v>
      </c>
      <c r="Y1229" s="52">
        <f t="shared" si="131"/>
        <v>-2.7966666666667042</v>
      </c>
      <c r="Z1229" s="71">
        <f t="shared" si="127"/>
        <v>0.52521041948286107</v>
      </c>
      <c r="AA1229" s="45"/>
      <c r="AB1229" s="74">
        <v>12.239999999999799</v>
      </c>
      <c r="AC1229" s="75">
        <v>0</v>
      </c>
      <c r="AD1229" s="74">
        <f t="shared" si="128"/>
        <v>1</v>
      </c>
      <c r="AE1229" s="45"/>
      <c r="AF1229" s="76">
        <v>12.239999999999799</v>
      </c>
      <c r="AG1229" s="52">
        <f t="shared" si="132"/>
        <v>-21.400299956640591</v>
      </c>
      <c r="AH1229" s="76">
        <f t="shared" si="129"/>
        <v>7.2438592677225057E-3</v>
      </c>
      <c r="AJ1229" s="77">
        <v>12.239999999999799</v>
      </c>
      <c r="AK1229" s="52">
        <f t="shared" si="133"/>
        <v>-14.410599913279444</v>
      </c>
      <c r="AL1229" s="77">
        <f t="shared" si="130"/>
        <v>3.6219296338620525E-2</v>
      </c>
    </row>
    <row r="1230" spans="4:38" x14ac:dyDescent="0.25">
      <c r="D1230" s="5">
        <v>12.12</v>
      </c>
      <c r="E1230" s="4"/>
      <c r="X1230" s="71">
        <v>12.249999999999799</v>
      </c>
      <c r="Y1230" s="52">
        <f t="shared" si="131"/>
        <v>-2.8000000000000376</v>
      </c>
      <c r="Z1230" s="71">
        <f t="shared" si="127"/>
        <v>0.5248074602497681</v>
      </c>
      <c r="AA1230" s="45"/>
      <c r="AB1230" s="74">
        <v>12.249999999999799</v>
      </c>
      <c r="AC1230" s="75">
        <v>0</v>
      </c>
      <c r="AD1230" s="74">
        <f t="shared" si="128"/>
        <v>1</v>
      </c>
      <c r="AE1230" s="45"/>
      <c r="AF1230" s="76">
        <v>12.249999999999799</v>
      </c>
      <c r="AG1230" s="52">
        <f t="shared" si="132"/>
        <v>-21.410299956640593</v>
      </c>
      <c r="AH1230" s="76">
        <f t="shared" si="129"/>
        <v>7.2271988537283317E-3</v>
      </c>
      <c r="AJ1230" s="77">
        <v>12.249999999999799</v>
      </c>
      <c r="AK1230" s="52">
        <f t="shared" si="133"/>
        <v>-14.420599913279444</v>
      </c>
      <c r="AL1230" s="77">
        <f t="shared" si="130"/>
        <v>3.6135994268649677E-2</v>
      </c>
    </row>
    <row r="1231" spans="4:38" x14ac:dyDescent="0.25">
      <c r="D1231" s="2">
        <v>12.13</v>
      </c>
      <c r="E1231" s="4"/>
      <c r="X1231" s="71">
        <v>12.259999999999801</v>
      </c>
      <c r="Y1231" s="52">
        <f t="shared" si="131"/>
        <v>-2.803333333333371</v>
      </c>
      <c r="Z1231" s="71">
        <f t="shared" si="127"/>
        <v>0.52440481018065477</v>
      </c>
      <c r="AA1231" s="45"/>
      <c r="AB1231" s="74">
        <v>12.259999999999801</v>
      </c>
      <c r="AC1231" s="75">
        <v>0</v>
      </c>
      <c r="AD1231" s="74">
        <f t="shared" si="128"/>
        <v>1</v>
      </c>
      <c r="AE1231" s="45"/>
      <c r="AF1231" s="76">
        <v>12.259999999999801</v>
      </c>
      <c r="AG1231" s="52">
        <f t="shared" si="132"/>
        <v>-21.420299956640594</v>
      </c>
      <c r="AH1231" s="76">
        <f t="shared" si="129"/>
        <v>7.2105767576230361E-3</v>
      </c>
      <c r="AJ1231" s="77">
        <v>12.259999999999801</v>
      </c>
      <c r="AK1231" s="52">
        <f t="shared" si="133"/>
        <v>-14.430599913279444</v>
      </c>
      <c r="AL1231" s="77">
        <f t="shared" si="130"/>
        <v>3.6052883788123193E-2</v>
      </c>
    </row>
    <row r="1232" spans="4:38" x14ac:dyDescent="0.25">
      <c r="D1232" s="5">
        <v>12.14</v>
      </c>
      <c r="E1232" s="4"/>
      <c r="X1232" s="71">
        <v>12.269999999999801</v>
      </c>
      <c r="Y1232" s="52">
        <f t="shared" si="131"/>
        <v>-2.8066666666667044</v>
      </c>
      <c r="Z1232" s="71">
        <f t="shared" si="127"/>
        <v>0.52400246903832037</v>
      </c>
      <c r="AA1232" s="45"/>
      <c r="AB1232" s="74">
        <v>12.269999999999801</v>
      </c>
      <c r="AC1232" s="75">
        <v>0</v>
      </c>
      <c r="AD1232" s="74">
        <f t="shared" si="128"/>
        <v>1</v>
      </c>
      <c r="AE1232" s="45"/>
      <c r="AF1232" s="76">
        <v>12.269999999999801</v>
      </c>
      <c r="AG1232" s="52">
        <f t="shared" si="132"/>
        <v>-21.430299956640596</v>
      </c>
      <c r="AH1232" s="76">
        <f t="shared" si="129"/>
        <v>7.1939928912779236E-3</v>
      </c>
      <c r="AJ1232" s="77">
        <v>12.269999999999801</v>
      </c>
      <c r="AK1232" s="52">
        <f t="shared" si="133"/>
        <v>-14.440599913279444</v>
      </c>
      <c r="AL1232" s="77">
        <f t="shared" si="130"/>
        <v>3.5969964456397614E-2</v>
      </c>
    </row>
    <row r="1233" spans="4:38" x14ac:dyDescent="0.25">
      <c r="D1233" s="2">
        <v>12.15</v>
      </c>
      <c r="E1233" s="4"/>
      <c r="X1233" s="71">
        <v>12.2799999999998</v>
      </c>
      <c r="Y1233" s="52">
        <f t="shared" si="131"/>
        <v>-2.8100000000000378</v>
      </c>
      <c r="Z1233" s="71">
        <f t="shared" si="127"/>
        <v>0.52360043658574562</v>
      </c>
      <c r="AA1233" s="45"/>
      <c r="AB1233" s="74">
        <v>12.2799999999998</v>
      </c>
      <c r="AC1233" s="75">
        <v>0</v>
      </c>
      <c r="AD1233" s="74">
        <f t="shared" si="128"/>
        <v>1</v>
      </c>
      <c r="AE1233" s="45"/>
      <c r="AF1233" s="76">
        <v>12.2799999999998</v>
      </c>
      <c r="AG1233" s="52">
        <f t="shared" si="132"/>
        <v>-21.440299956640597</v>
      </c>
      <c r="AH1233" s="76">
        <f t="shared" si="129"/>
        <v>7.1774471667669744E-3</v>
      </c>
      <c r="AJ1233" s="77">
        <v>12.2799999999998</v>
      </c>
      <c r="AK1233" s="52">
        <f t="shared" si="133"/>
        <v>-14.450599913279444</v>
      </c>
      <c r="AL1233" s="77">
        <f t="shared" si="130"/>
        <v>3.588723583384288E-2</v>
      </c>
    </row>
    <row r="1234" spans="4:38" x14ac:dyDescent="0.25">
      <c r="D1234" s="5">
        <v>12.16</v>
      </c>
      <c r="E1234" s="4"/>
      <c r="X1234" s="71">
        <v>12.2899999999998</v>
      </c>
      <c r="Y1234" s="52">
        <f t="shared" si="131"/>
        <v>-2.8133333333333712</v>
      </c>
      <c r="Z1234" s="71">
        <f t="shared" si="127"/>
        <v>0.5231987125860933</v>
      </c>
      <c r="AA1234" s="45"/>
      <c r="AB1234" s="74">
        <v>12.2899999999998</v>
      </c>
      <c r="AC1234" s="75">
        <v>0</v>
      </c>
      <c r="AD1234" s="74">
        <f t="shared" si="128"/>
        <v>1</v>
      </c>
      <c r="AE1234" s="45"/>
      <c r="AF1234" s="76">
        <v>12.2899999999998</v>
      </c>
      <c r="AG1234" s="52">
        <f t="shared" si="132"/>
        <v>-21.450299956640599</v>
      </c>
      <c r="AH1234" s="76">
        <f t="shared" si="129"/>
        <v>7.1609394963664174E-3</v>
      </c>
      <c r="AJ1234" s="77">
        <v>12.2899999999998</v>
      </c>
      <c r="AK1234" s="52">
        <f t="shared" si="133"/>
        <v>-14.460599913279443</v>
      </c>
      <c r="AL1234" s="77">
        <f t="shared" si="130"/>
        <v>3.5804697481840057E-2</v>
      </c>
    </row>
    <row r="1235" spans="4:38" x14ac:dyDescent="0.25">
      <c r="D1235" s="2">
        <v>12.17</v>
      </c>
      <c r="E1235" s="4"/>
      <c r="X1235" s="71">
        <v>12.2999999999998</v>
      </c>
      <c r="Y1235" s="52">
        <f t="shared" si="131"/>
        <v>-2.8166666666667046</v>
      </c>
      <c r="Z1235" s="71">
        <f t="shared" si="127"/>
        <v>0.52279729680270781</v>
      </c>
      <c r="AA1235" s="45"/>
      <c r="AB1235" s="74">
        <v>12.2999999999998</v>
      </c>
      <c r="AC1235" s="75">
        <v>0</v>
      </c>
      <c r="AD1235" s="74">
        <f t="shared" si="128"/>
        <v>1</v>
      </c>
      <c r="AE1235" s="45"/>
      <c r="AF1235" s="76">
        <v>12.2999999999998</v>
      </c>
      <c r="AG1235" s="52">
        <f t="shared" si="132"/>
        <v>-21.460299956640601</v>
      </c>
      <c r="AH1235" s="76">
        <f t="shared" si="129"/>
        <v>7.144469792554212E-3</v>
      </c>
      <c r="AJ1235" s="77">
        <v>12.2999999999998</v>
      </c>
      <c r="AK1235" s="52">
        <f t="shared" si="133"/>
        <v>-14.470599913279443</v>
      </c>
      <c r="AL1235" s="77">
        <f t="shared" si="130"/>
        <v>3.5722348962779045E-2</v>
      </c>
    </row>
    <row r="1236" spans="4:38" x14ac:dyDescent="0.25">
      <c r="D1236" s="5">
        <v>12.18</v>
      </c>
      <c r="E1236" s="4"/>
      <c r="X1236" s="71">
        <v>12.3099999999998</v>
      </c>
      <c r="Y1236" s="52">
        <f t="shared" si="131"/>
        <v>-2.820000000000038</v>
      </c>
      <c r="Z1236" s="71">
        <f t="shared" si="127"/>
        <v>0.52239618899911522</v>
      </c>
      <c r="AA1236" s="45"/>
      <c r="AB1236" s="74">
        <v>12.3099999999998</v>
      </c>
      <c r="AC1236" s="75">
        <v>0</v>
      </c>
      <c r="AD1236" s="74">
        <f t="shared" si="128"/>
        <v>1</v>
      </c>
      <c r="AE1236" s="45"/>
      <c r="AF1236" s="76">
        <v>12.3099999999998</v>
      </c>
      <c r="AG1236" s="52">
        <f t="shared" si="132"/>
        <v>-21.470299956640602</v>
      </c>
      <c r="AH1236" s="76">
        <f t="shared" si="129"/>
        <v>7.1280379680096363E-3</v>
      </c>
      <c r="AJ1236" s="77">
        <v>12.3099999999998</v>
      </c>
      <c r="AK1236" s="52">
        <f t="shared" si="133"/>
        <v>-14.480599913279443</v>
      </c>
      <c r="AL1236" s="77">
        <f t="shared" si="130"/>
        <v>3.5640189840056166E-2</v>
      </c>
    </row>
    <row r="1237" spans="4:38" x14ac:dyDescent="0.25">
      <c r="D1237" s="2">
        <v>12.19</v>
      </c>
      <c r="E1237" s="4"/>
      <c r="X1237" s="71">
        <v>12.3199999999998</v>
      </c>
      <c r="Y1237" s="52">
        <f t="shared" si="131"/>
        <v>-2.8233333333333714</v>
      </c>
      <c r="Z1237" s="71">
        <f t="shared" si="127"/>
        <v>0.52199538893902298</v>
      </c>
      <c r="AA1237" s="45"/>
      <c r="AB1237" s="74">
        <v>12.3199999999998</v>
      </c>
      <c r="AC1237" s="75">
        <v>0</v>
      </c>
      <c r="AD1237" s="74">
        <f t="shared" si="128"/>
        <v>1</v>
      </c>
      <c r="AE1237" s="45"/>
      <c r="AF1237" s="76">
        <v>12.3199999999998</v>
      </c>
      <c r="AG1237" s="52">
        <f t="shared" si="132"/>
        <v>-21.480299956640604</v>
      </c>
      <c r="AH1237" s="76">
        <f t="shared" si="129"/>
        <v>7.111643935612799E-3</v>
      </c>
      <c r="AJ1237" s="77">
        <v>12.3199999999998</v>
      </c>
      <c r="AK1237" s="52">
        <f t="shared" si="133"/>
        <v>-14.490599913279443</v>
      </c>
      <c r="AL1237" s="77">
        <f t="shared" si="130"/>
        <v>3.5558219678071976E-2</v>
      </c>
    </row>
    <row r="1238" spans="4:38" x14ac:dyDescent="0.25">
      <c r="D1238" s="5">
        <v>12.2</v>
      </c>
      <c r="E1238" s="4"/>
      <c r="X1238" s="71">
        <v>12.329999999999799</v>
      </c>
      <c r="Y1238" s="52">
        <f t="shared" si="131"/>
        <v>-2.8266666666667049</v>
      </c>
      <c r="Z1238" s="71">
        <f t="shared" si="127"/>
        <v>0.52159489638631984</v>
      </c>
      <c r="AA1238" s="45"/>
      <c r="AB1238" s="74">
        <v>12.329999999999799</v>
      </c>
      <c r="AC1238" s="75">
        <v>0</v>
      </c>
      <c r="AD1238" s="74">
        <f t="shared" si="128"/>
        <v>1</v>
      </c>
      <c r="AE1238" s="45"/>
      <c r="AF1238" s="76">
        <v>12.329999999999799</v>
      </c>
      <c r="AG1238" s="52">
        <f t="shared" si="132"/>
        <v>-21.490299956640605</v>
      </c>
      <c r="AH1238" s="76">
        <f t="shared" si="129"/>
        <v>7.0952876084441584E-3</v>
      </c>
      <c r="AJ1238" s="77">
        <v>12.329999999999799</v>
      </c>
      <c r="AK1238" s="52">
        <f t="shared" si="133"/>
        <v>-14.500599913279443</v>
      </c>
      <c r="AL1238" s="77">
        <f t="shared" si="130"/>
        <v>3.5476438042228782E-2</v>
      </c>
    </row>
    <row r="1239" spans="4:38" x14ac:dyDescent="0.25">
      <c r="D1239" s="2">
        <v>12.21</v>
      </c>
      <c r="E1239" s="4"/>
      <c r="X1239" s="71">
        <v>12.339999999999799</v>
      </c>
      <c r="Y1239" s="52">
        <f t="shared" si="131"/>
        <v>-2.8300000000000383</v>
      </c>
      <c r="Z1239" s="71">
        <f t="shared" si="127"/>
        <v>0.52119471110507576</v>
      </c>
      <c r="AA1239" s="45"/>
      <c r="AB1239" s="74">
        <v>12.339999999999799</v>
      </c>
      <c r="AC1239" s="75">
        <v>0</v>
      </c>
      <c r="AD1239" s="74">
        <f t="shared" si="128"/>
        <v>1</v>
      </c>
      <c r="AE1239" s="45"/>
      <c r="AF1239" s="76">
        <v>12.339999999999799</v>
      </c>
      <c r="AG1239" s="52">
        <f t="shared" si="132"/>
        <v>-21.500299956640607</v>
      </c>
      <c r="AH1239" s="76">
        <f t="shared" si="129"/>
        <v>7.0789688997841107E-3</v>
      </c>
      <c r="AJ1239" s="77">
        <v>12.339999999999799</v>
      </c>
      <c r="AK1239" s="52">
        <f t="shared" si="133"/>
        <v>-14.510599913279442</v>
      </c>
      <c r="AL1239" s="77">
        <f t="shared" si="130"/>
        <v>3.5394844498928511E-2</v>
      </c>
    </row>
    <row r="1240" spans="4:38" x14ac:dyDescent="0.25">
      <c r="D1240" s="5">
        <v>12.22</v>
      </c>
      <c r="E1240" s="4"/>
      <c r="X1240" s="71">
        <v>12.349999999999801</v>
      </c>
      <c r="Y1240" s="52">
        <f t="shared" si="131"/>
        <v>-2.8333333333333717</v>
      </c>
      <c r="Z1240" s="71">
        <f t="shared" si="127"/>
        <v>0.52079483285954176</v>
      </c>
      <c r="AA1240" s="45"/>
      <c r="AB1240" s="74">
        <v>12.349999999999801</v>
      </c>
      <c r="AC1240" s="75">
        <v>0</v>
      </c>
      <c r="AD1240" s="74">
        <f t="shared" si="128"/>
        <v>1</v>
      </c>
      <c r="AE1240" s="45"/>
      <c r="AF1240" s="76">
        <v>12.349999999999801</v>
      </c>
      <c r="AG1240" s="52">
        <f t="shared" si="132"/>
        <v>-21.510299956640608</v>
      </c>
      <c r="AH1240" s="76">
        <f t="shared" si="129"/>
        <v>7.0626877231124716E-3</v>
      </c>
      <c r="AJ1240" s="77">
        <v>12.349999999999801</v>
      </c>
      <c r="AK1240" s="52">
        <f t="shared" si="133"/>
        <v>-14.520599913279442</v>
      </c>
      <c r="AL1240" s="77">
        <f t="shared" si="130"/>
        <v>3.5313438615570333E-2</v>
      </c>
    </row>
    <row r="1241" spans="4:38" x14ac:dyDescent="0.25">
      <c r="D1241" s="2">
        <v>12.23</v>
      </c>
      <c r="E1241" s="4"/>
      <c r="X1241" s="71">
        <v>12.3599999999998</v>
      </c>
      <c r="Y1241" s="52">
        <f t="shared" si="131"/>
        <v>-2.8366666666667051</v>
      </c>
      <c r="Z1241" s="71">
        <f t="shared" si="127"/>
        <v>0.52039526141414938</v>
      </c>
      <c r="AA1241" s="45"/>
      <c r="AB1241" s="74">
        <v>12.3599999999998</v>
      </c>
      <c r="AC1241" s="75">
        <v>0</v>
      </c>
      <c r="AD1241" s="74">
        <f t="shared" si="128"/>
        <v>1</v>
      </c>
      <c r="AE1241" s="45"/>
      <c r="AF1241" s="76">
        <v>12.3599999999998</v>
      </c>
      <c r="AG1241" s="52">
        <f t="shared" si="132"/>
        <v>-21.52029995664061</v>
      </c>
      <c r="AH1241" s="76">
        <f t="shared" si="129"/>
        <v>7.0464439921080722E-3</v>
      </c>
      <c r="AJ1241" s="77">
        <v>12.3599999999998</v>
      </c>
      <c r="AK1241" s="52">
        <f t="shared" si="133"/>
        <v>-14.530599913279442</v>
      </c>
      <c r="AL1241" s="77">
        <f t="shared" si="130"/>
        <v>3.523221996054833E-2</v>
      </c>
    </row>
    <row r="1242" spans="4:38" x14ac:dyDescent="0.25">
      <c r="D1242" s="5">
        <v>12.24</v>
      </c>
      <c r="E1242" s="4"/>
      <c r="X1242" s="71">
        <v>12.3699999999998</v>
      </c>
      <c r="Y1242" s="52">
        <f t="shared" si="131"/>
        <v>-2.8400000000000385</v>
      </c>
      <c r="Z1242" s="71">
        <f t="shared" si="127"/>
        <v>0.51999599653351136</v>
      </c>
      <c r="AA1242" s="45"/>
      <c r="AB1242" s="74">
        <v>12.3699999999998</v>
      </c>
      <c r="AC1242" s="75">
        <v>0</v>
      </c>
      <c r="AD1242" s="74">
        <f t="shared" si="128"/>
        <v>1</v>
      </c>
      <c r="AE1242" s="45"/>
      <c r="AF1242" s="76">
        <v>12.3699999999998</v>
      </c>
      <c r="AG1242" s="52">
        <f t="shared" si="132"/>
        <v>-21.530299956640611</v>
      </c>
      <c r="AH1242" s="76">
        <f t="shared" si="129"/>
        <v>7.0302376206482723E-3</v>
      </c>
      <c r="AJ1242" s="77">
        <v>12.3699999999998</v>
      </c>
      <c r="AK1242" s="52">
        <f t="shared" si="133"/>
        <v>-14.540599913279442</v>
      </c>
      <c r="AL1242" s="77">
        <f t="shared" si="130"/>
        <v>3.5151188103249312E-2</v>
      </c>
    </row>
    <row r="1243" spans="4:38" x14ac:dyDescent="0.25">
      <c r="D1243" s="2">
        <v>12.25</v>
      </c>
      <c r="E1243" s="4"/>
      <c r="X1243" s="71">
        <v>12.3799999999998</v>
      </c>
      <c r="Y1243" s="52">
        <f t="shared" si="131"/>
        <v>-2.8433333333333719</v>
      </c>
      <c r="Z1243" s="71">
        <f t="shared" si="127"/>
        <v>0.51959703798242063</v>
      </c>
      <c r="AA1243" s="45"/>
      <c r="AB1243" s="74">
        <v>12.3799999999998</v>
      </c>
      <c r="AC1243" s="75">
        <v>0</v>
      </c>
      <c r="AD1243" s="74">
        <f t="shared" si="128"/>
        <v>1</v>
      </c>
      <c r="AE1243" s="45"/>
      <c r="AF1243" s="76">
        <v>12.3799999999998</v>
      </c>
      <c r="AG1243" s="52">
        <f t="shared" si="132"/>
        <v>-21.540299956640613</v>
      </c>
      <c r="AH1243" s="76">
        <f t="shared" si="129"/>
        <v>7.0140685228084918E-3</v>
      </c>
      <c r="AJ1243" s="77">
        <v>12.3799999999998</v>
      </c>
      <c r="AK1243" s="52">
        <f t="shared" si="133"/>
        <v>-14.550599913279441</v>
      </c>
      <c r="AL1243" s="77">
        <f t="shared" si="130"/>
        <v>3.5070342614050419E-2</v>
      </c>
    </row>
    <row r="1244" spans="4:38" x14ac:dyDescent="0.25">
      <c r="D1244" s="5">
        <v>12.26</v>
      </c>
      <c r="E1244" s="4"/>
      <c r="X1244" s="71">
        <v>12.3899999999998</v>
      </c>
      <c r="Y1244" s="52">
        <f t="shared" si="131"/>
        <v>-2.8466666666667053</v>
      </c>
      <c r="Z1244" s="71">
        <f t="shared" si="127"/>
        <v>0.51919838552585118</v>
      </c>
      <c r="AA1244" s="45"/>
      <c r="AB1244" s="74">
        <v>12.3899999999998</v>
      </c>
      <c r="AC1244" s="75">
        <v>0</v>
      </c>
      <c r="AD1244" s="74">
        <f t="shared" si="128"/>
        <v>1</v>
      </c>
      <c r="AE1244" s="45"/>
      <c r="AF1244" s="76">
        <v>12.3899999999998</v>
      </c>
      <c r="AG1244" s="52">
        <f t="shared" si="132"/>
        <v>-21.550299956640615</v>
      </c>
      <c r="AH1244" s="76">
        <f t="shared" si="129"/>
        <v>6.9979366128617958E-3</v>
      </c>
      <c r="AJ1244" s="77">
        <v>12.3899999999998</v>
      </c>
      <c r="AK1244" s="52">
        <f t="shared" si="133"/>
        <v>-14.560599913279441</v>
      </c>
      <c r="AL1244" s="77">
        <f t="shared" si="130"/>
        <v>3.4989683064316907E-2</v>
      </c>
    </row>
    <row r="1245" spans="4:38" x14ac:dyDescent="0.25">
      <c r="D1245" s="2">
        <v>12.27</v>
      </c>
      <c r="E1245" s="4"/>
      <c r="X1245" s="71">
        <v>12.3999999999998</v>
      </c>
      <c r="Y1245" s="52">
        <f t="shared" si="131"/>
        <v>-2.8500000000000387</v>
      </c>
      <c r="Z1245" s="71">
        <f t="shared" si="127"/>
        <v>0.51880003892895643</v>
      </c>
      <c r="AA1245" s="45"/>
      <c r="AB1245" s="74">
        <v>12.3999999999998</v>
      </c>
      <c r="AC1245" s="75">
        <v>0</v>
      </c>
      <c r="AD1245" s="74">
        <f t="shared" si="128"/>
        <v>1</v>
      </c>
      <c r="AE1245" s="45"/>
      <c r="AF1245" s="76">
        <v>12.3999999999998</v>
      </c>
      <c r="AG1245" s="52">
        <f t="shared" si="132"/>
        <v>-21.560299956640616</v>
      </c>
      <c r="AH1245" s="76">
        <f t="shared" si="129"/>
        <v>6.9818418052783916E-3</v>
      </c>
      <c r="AJ1245" s="77">
        <v>12.3999999999998</v>
      </c>
      <c r="AK1245" s="52">
        <f t="shared" si="133"/>
        <v>-14.570599913279441</v>
      </c>
      <c r="AL1245" s="77">
        <f t="shared" si="130"/>
        <v>3.49092090263999E-2</v>
      </c>
    </row>
    <row r="1246" spans="4:38" x14ac:dyDescent="0.25">
      <c r="D1246" s="5">
        <v>12.28</v>
      </c>
      <c r="E1246" s="4"/>
      <c r="X1246" s="71">
        <v>12.409999999999799</v>
      </c>
      <c r="Y1246" s="52">
        <f t="shared" si="131"/>
        <v>-2.8533333333333721</v>
      </c>
      <c r="Z1246" s="71">
        <f t="shared" si="127"/>
        <v>0.51840199795707087</v>
      </c>
      <c r="AA1246" s="45"/>
      <c r="AB1246" s="74">
        <v>12.409999999999799</v>
      </c>
      <c r="AC1246" s="75">
        <v>0</v>
      </c>
      <c r="AD1246" s="74">
        <f t="shared" si="128"/>
        <v>1</v>
      </c>
      <c r="AE1246" s="45"/>
      <c r="AF1246" s="76">
        <v>12.409999999999799</v>
      </c>
      <c r="AG1246" s="52">
        <f t="shared" si="132"/>
        <v>-21.570299956640618</v>
      </c>
      <c r="AH1246" s="76">
        <f t="shared" si="129"/>
        <v>6.9657840147252167E-3</v>
      </c>
      <c r="AJ1246" s="77">
        <v>12.409999999999799</v>
      </c>
      <c r="AK1246" s="52">
        <f t="shared" si="133"/>
        <v>-14.580599913279441</v>
      </c>
      <c r="AL1246" s="77">
        <f t="shared" si="130"/>
        <v>3.4828920073634022E-2</v>
      </c>
    </row>
    <row r="1247" spans="4:38" x14ac:dyDescent="0.25">
      <c r="D1247" s="2">
        <v>12.29</v>
      </c>
      <c r="E1247" s="4"/>
      <c r="X1247" s="71">
        <v>12.419999999999799</v>
      </c>
      <c r="Y1247" s="52">
        <f t="shared" si="131"/>
        <v>-2.8566666666667055</v>
      </c>
      <c r="Z1247" s="71">
        <f t="shared" si="127"/>
        <v>0.51800426237570829</v>
      </c>
      <c r="AA1247" s="45"/>
      <c r="AB1247" s="74">
        <v>12.419999999999799</v>
      </c>
      <c r="AC1247" s="75">
        <v>0</v>
      </c>
      <c r="AD1247" s="74">
        <f t="shared" si="128"/>
        <v>1</v>
      </c>
      <c r="AE1247" s="45"/>
      <c r="AF1247" s="76">
        <v>12.419999999999799</v>
      </c>
      <c r="AG1247" s="52">
        <f t="shared" si="132"/>
        <v>-21.580299956640619</v>
      </c>
      <c r="AH1247" s="76">
        <f t="shared" si="129"/>
        <v>6.9497631560654725E-3</v>
      </c>
      <c r="AJ1247" s="77">
        <v>12.419999999999799</v>
      </c>
      <c r="AK1247" s="52">
        <f t="shared" si="133"/>
        <v>-14.590599913279441</v>
      </c>
      <c r="AL1247" s="77">
        <f t="shared" si="130"/>
        <v>3.4748815780335278E-2</v>
      </c>
    </row>
    <row r="1248" spans="4:38" x14ac:dyDescent="0.25">
      <c r="D1248" s="5">
        <v>12.3</v>
      </c>
      <c r="E1248" s="4"/>
      <c r="X1248" s="71">
        <v>12.429999999999801</v>
      </c>
      <c r="Y1248" s="52">
        <f t="shared" si="131"/>
        <v>-2.860000000000039</v>
      </c>
      <c r="Z1248" s="71">
        <f t="shared" si="127"/>
        <v>0.51760683195056301</v>
      </c>
      <c r="AA1248" s="45"/>
      <c r="AB1248" s="74">
        <v>12.429999999999801</v>
      </c>
      <c r="AC1248" s="75">
        <v>0</v>
      </c>
      <c r="AD1248" s="74">
        <f t="shared" si="128"/>
        <v>1</v>
      </c>
      <c r="AE1248" s="45"/>
      <c r="AF1248" s="76">
        <v>12.429999999999801</v>
      </c>
      <c r="AG1248" s="52">
        <f t="shared" si="132"/>
        <v>-21.590299956640621</v>
      </c>
      <c r="AH1248" s="76">
        <f t="shared" si="129"/>
        <v>6.9337791443581454E-3</v>
      </c>
      <c r="AJ1248" s="77">
        <v>12.429999999999801</v>
      </c>
      <c r="AK1248" s="52">
        <f t="shared" si="133"/>
        <v>-14.60059991327944</v>
      </c>
      <c r="AL1248" s="77">
        <f t="shared" si="130"/>
        <v>3.4668895721798682E-2</v>
      </c>
    </row>
    <row r="1249" spans="4:38" x14ac:dyDescent="0.25">
      <c r="D1249" s="2">
        <v>12.31</v>
      </c>
      <c r="E1249" s="4"/>
      <c r="X1249" s="71">
        <v>12.439999999999801</v>
      </c>
      <c r="Y1249" s="52">
        <f t="shared" si="131"/>
        <v>-2.8633333333333724</v>
      </c>
      <c r="Z1249" s="71">
        <f t="shared" si="127"/>
        <v>0.51720970644750874</v>
      </c>
      <c r="AA1249" s="45"/>
      <c r="AB1249" s="74">
        <v>12.439999999999801</v>
      </c>
      <c r="AC1249" s="75">
        <v>0</v>
      </c>
      <c r="AD1249" s="74">
        <f t="shared" si="128"/>
        <v>1</v>
      </c>
      <c r="AE1249" s="45"/>
      <c r="AF1249" s="76">
        <v>12.439999999999801</v>
      </c>
      <c r="AG1249" s="52">
        <f t="shared" si="132"/>
        <v>-21.600299956640622</v>
      </c>
      <c r="AH1249" s="76">
        <f t="shared" si="129"/>
        <v>6.9178318948576126E-3</v>
      </c>
      <c r="AJ1249" s="77">
        <v>12.439999999999801</v>
      </c>
      <c r="AK1249" s="52">
        <f t="shared" si="133"/>
        <v>-14.61059991327944</v>
      </c>
      <c r="AL1249" s="77">
        <f t="shared" si="130"/>
        <v>3.4589159474295979E-2</v>
      </c>
    </row>
    <row r="1250" spans="4:38" x14ac:dyDescent="0.25">
      <c r="D1250" s="5">
        <v>12.32</v>
      </c>
      <c r="E1250" s="4"/>
      <c r="X1250" s="71">
        <v>12.4499999999998</v>
      </c>
      <c r="Y1250" s="52">
        <f t="shared" si="131"/>
        <v>-2.8666666666667058</v>
      </c>
      <c r="Z1250" s="71">
        <f t="shared" si="127"/>
        <v>0.51681288563259886</v>
      </c>
      <c r="AA1250" s="45"/>
      <c r="AB1250" s="74">
        <v>12.4499999999998</v>
      </c>
      <c r="AC1250" s="75">
        <v>0</v>
      </c>
      <c r="AD1250" s="74">
        <f t="shared" si="128"/>
        <v>1</v>
      </c>
      <c r="AE1250" s="45"/>
      <c r="AF1250" s="76">
        <v>12.4499999999998</v>
      </c>
      <c r="AG1250" s="52">
        <f t="shared" si="132"/>
        <v>-21.610299956640624</v>
      </c>
      <c r="AH1250" s="76">
        <f t="shared" si="129"/>
        <v>6.9019213230131311E-3</v>
      </c>
      <c r="AJ1250" s="77">
        <v>12.4499999999998</v>
      </c>
      <c r="AK1250" s="52">
        <f t="shared" si="133"/>
        <v>-14.62059991327944</v>
      </c>
      <c r="AL1250" s="77">
        <f t="shared" si="130"/>
        <v>3.4509606615073581E-2</v>
      </c>
    </row>
    <row r="1251" spans="4:38" x14ac:dyDescent="0.25">
      <c r="D1251" s="2">
        <v>12.33</v>
      </c>
      <c r="E1251" s="4"/>
      <c r="X1251" s="71">
        <v>12.4599999999998</v>
      </c>
      <c r="Y1251" s="52">
        <f t="shared" si="131"/>
        <v>-2.8700000000000392</v>
      </c>
      <c r="Z1251" s="71">
        <f t="shared" si="127"/>
        <v>0.51641636927206624</v>
      </c>
      <c r="AA1251" s="45"/>
      <c r="AB1251" s="74">
        <v>12.4599999999998</v>
      </c>
      <c r="AC1251" s="75">
        <v>0</v>
      </c>
      <c r="AD1251" s="74">
        <f t="shared" si="128"/>
        <v>1</v>
      </c>
      <c r="AE1251" s="45"/>
      <c r="AF1251" s="76">
        <v>12.4599999999998</v>
      </c>
      <c r="AG1251" s="52">
        <f t="shared" si="132"/>
        <v>-21.620299956640626</v>
      </c>
      <c r="AH1251" s="76">
        <f t="shared" si="129"/>
        <v>6.8860473444684375E-3</v>
      </c>
      <c r="AJ1251" s="77">
        <v>12.4599999999998</v>
      </c>
      <c r="AK1251" s="52">
        <f t="shared" si="133"/>
        <v>-14.63059991327944</v>
      </c>
      <c r="AL1251" s="77">
        <f t="shared" si="130"/>
        <v>3.4430236722350106E-2</v>
      </c>
    </row>
    <row r="1252" spans="4:38" x14ac:dyDescent="0.25">
      <c r="D1252" s="5">
        <v>12.34</v>
      </c>
      <c r="E1252" s="4"/>
      <c r="X1252" s="71">
        <v>12.4699999999998</v>
      </c>
      <c r="Y1252" s="52">
        <f t="shared" si="131"/>
        <v>-2.8733333333333726</v>
      </c>
      <c r="Z1252" s="71">
        <f t="shared" si="127"/>
        <v>0.51602015713232341</v>
      </c>
      <c r="AA1252" s="45"/>
      <c r="AB1252" s="74">
        <v>12.4699999999998</v>
      </c>
      <c r="AC1252" s="75">
        <v>0</v>
      </c>
      <c r="AD1252" s="74">
        <f t="shared" si="128"/>
        <v>1</v>
      </c>
      <c r="AE1252" s="45"/>
      <c r="AF1252" s="76">
        <v>12.4699999999998</v>
      </c>
      <c r="AG1252" s="52">
        <f t="shared" si="132"/>
        <v>-21.630299956640627</v>
      </c>
      <c r="AH1252" s="76">
        <f t="shared" si="129"/>
        <v>6.8702098750612842E-3</v>
      </c>
      <c r="AJ1252" s="77">
        <v>12.4699999999998</v>
      </c>
      <c r="AK1252" s="52">
        <f t="shared" si="133"/>
        <v>-14.64059991327944</v>
      </c>
      <c r="AL1252" s="77">
        <f t="shared" si="130"/>
        <v>3.435104937531433E-2</v>
      </c>
    </row>
    <row r="1253" spans="4:38" x14ac:dyDescent="0.25">
      <c r="D1253" s="2">
        <v>12.35</v>
      </c>
      <c r="E1253" s="4"/>
      <c r="X1253" s="71">
        <v>12.4799999999998</v>
      </c>
      <c r="Y1253" s="52">
        <f t="shared" si="131"/>
        <v>-2.876666666666706</v>
      </c>
      <c r="Z1253" s="71">
        <f t="shared" si="127"/>
        <v>0.51562424897996173</v>
      </c>
      <c r="AA1253" s="45"/>
      <c r="AB1253" s="74">
        <v>12.4799999999998</v>
      </c>
      <c r="AC1253" s="75">
        <v>0</v>
      </c>
      <c r="AD1253" s="74">
        <f t="shared" si="128"/>
        <v>1</v>
      </c>
      <c r="AE1253" s="45"/>
      <c r="AF1253" s="76">
        <v>12.4799999999998</v>
      </c>
      <c r="AG1253" s="52">
        <f t="shared" si="132"/>
        <v>-21.640299956640629</v>
      </c>
      <c r="AH1253" s="76">
        <f t="shared" si="129"/>
        <v>6.854408830822974E-3</v>
      </c>
      <c r="AJ1253" s="77">
        <v>12.4799999999998</v>
      </c>
      <c r="AK1253" s="52">
        <f t="shared" si="133"/>
        <v>-14.650599913279439</v>
      </c>
      <c r="AL1253" s="77">
        <f t="shared" si="130"/>
        <v>3.4272044154122792E-2</v>
      </c>
    </row>
    <row r="1254" spans="4:38" x14ac:dyDescent="0.25">
      <c r="D1254" s="5">
        <v>12.36</v>
      </c>
      <c r="E1254" s="4"/>
      <c r="X1254" s="71">
        <v>12.489999999999799</v>
      </c>
      <c r="Y1254" s="52">
        <f t="shared" si="131"/>
        <v>-2.8800000000000394</v>
      </c>
      <c r="Z1254" s="71">
        <f t="shared" si="127"/>
        <v>0.51522864458175177</v>
      </c>
      <c r="AA1254" s="45"/>
      <c r="AB1254" s="74">
        <v>12.489999999999799</v>
      </c>
      <c r="AC1254" s="75">
        <v>0</v>
      </c>
      <c r="AD1254" s="74">
        <f t="shared" si="128"/>
        <v>1</v>
      </c>
      <c r="AE1254" s="45"/>
      <c r="AF1254" s="76">
        <v>12.489999999999799</v>
      </c>
      <c r="AG1254" s="52">
        <f t="shared" si="132"/>
        <v>-21.65029995664063</v>
      </c>
      <c r="AH1254" s="76">
        <f t="shared" si="129"/>
        <v>6.8386441279779569E-3</v>
      </c>
      <c r="AJ1254" s="77">
        <v>12.489999999999799</v>
      </c>
      <c r="AK1254" s="52">
        <f t="shared" si="133"/>
        <v>-14.660599913279439</v>
      </c>
      <c r="AL1254" s="77">
        <f t="shared" si="130"/>
        <v>3.4193220639897666E-2</v>
      </c>
    </row>
    <row r="1255" spans="4:38" x14ac:dyDescent="0.25">
      <c r="D1255" s="2">
        <v>12.37</v>
      </c>
      <c r="E1255" s="4"/>
      <c r="X1255" s="71">
        <v>12.499999999999799</v>
      </c>
      <c r="Y1255" s="52">
        <f t="shared" si="131"/>
        <v>-2.8833333333333728</v>
      </c>
      <c r="Z1255" s="71">
        <f t="shared" si="127"/>
        <v>0.51483334370464306</v>
      </c>
      <c r="AA1255" s="45"/>
      <c r="AB1255" s="74">
        <v>12.499999999999799</v>
      </c>
      <c r="AC1255" s="75">
        <v>0</v>
      </c>
      <c r="AD1255" s="74">
        <f t="shared" si="128"/>
        <v>1</v>
      </c>
      <c r="AE1255" s="45"/>
      <c r="AF1255" s="76">
        <v>12.499999999999799</v>
      </c>
      <c r="AG1255" s="52">
        <f t="shared" si="132"/>
        <v>-21.660299956640632</v>
      </c>
      <c r="AH1255" s="76">
        <f t="shared" si="129"/>
        <v>6.8229156829433318E-3</v>
      </c>
      <c r="AJ1255" s="77">
        <v>12.499999999999799</v>
      </c>
      <c r="AK1255" s="52">
        <f t="shared" si="133"/>
        <v>-14.670599913279439</v>
      </c>
      <c r="AL1255" s="77">
        <f t="shared" si="130"/>
        <v>3.411457841472456E-2</v>
      </c>
    </row>
    <row r="1256" spans="4:38" x14ac:dyDescent="0.25">
      <c r="D1256" s="5">
        <v>12.38</v>
      </c>
      <c r="E1256" s="4"/>
      <c r="X1256" s="71">
        <v>12.509999999999801</v>
      </c>
      <c r="Y1256" s="52">
        <f t="shared" si="131"/>
        <v>-2.8866666666667062</v>
      </c>
      <c r="Z1256" s="71">
        <f t="shared" si="127"/>
        <v>0.51443834611576389</v>
      </c>
      <c r="AA1256" s="45"/>
      <c r="AB1256" s="74">
        <v>12.509999999999801</v>
      </c>
      <c r="AC1256" s="75">
        <v>0</v>
      </c>
      <c r="AD1256" s="74">
        <f t="shared" si="128"/>
        <v>1</v>
      </c>
      <c r="AE1256" s="45"/>
      <c r="AF1256" s="76">
        <v>12.509999999999801</v>
      </c>
      <c r="AG1256" s="52">
        <f t="shared" si="132"/>
        <v>-21.670299956640633</v>
      </c>
      <c r="AH1256" s="76">
        <f t="shared" si="129"/>
        <v>6.8072234123284572E-3</v>
      </c>
      <c r="AJ1256" s="77">
        <v>12.509999999999801</v>
      </c>
      <c r="AK1256" s="52">
        <f t="shared" si="133"/>
        <v>-14.680599913279439</v>
      </c>
      <c r="AL1256" s="77">
        <f t="shared" si="130"/>
        <v>3.4036117061650176E-2</v>
      </c>
    </row>
    <row r="1257" spans="4:38" x14ac:dyDescent="0.25">
      <c r="D1257" s="2">
        <v>12.39</v>
      </c>
      <c r="E1257" s="4"/>
      <c r="X1257" s="71">
        <v>12.519999999999801</v>
      </c>
      <c r="Y1257" s="52">
        <f t="shared" si="131"/>
        <v>-2.8900000000000396</v>
      </c>
      <c r="Z1257" s="71">
        <f t="shared" si="127"/>
        <v>0.51404365158242138</v>
      </c>
      <c r="AA1257" s="45"/>
      <c r="AB1257" s="74">
        <v>12.519999999999801</v>
      </c>
      <c r="AC1257" s="75">
        <v>0</v>
      </c>
      <c r="AD1257" s="74">
        <f t="shared" si="128"/>
        <v>1</v>
      </c>
      <c r="AE1257" s="45"/>
      <c r="AF1257" s="76">
        <v>12.519999999999801</v>
      </c>
      <c r="AG1257" s="52">
        <f t="shared" si="132"/>
        <v>-21.680299956640635</v>
      </c>
      <c r="AH1257" s="76">
        <f t="shared" si="129"/>
        <v>6.7915672329344826E-3</v>
      </c>
      <c r="AJ1257" s="77">
        <v>12.519999999999801</v>
      </c>
      <c r="AK1257" s="52">
        <f t="shared" si="133"/>
        <v>-14.690599913279438</v>
      </c>
      <c r="AL1257" s="77">
        <f t="shared" si="130"/>
        <v>3.3957836164680288E-2</v>
      </c>
    </row>
    <row r="1258" spans="4:38" x14ac:dyDescent="0.25">
      <c r="D1258" s="5">
        <v>12.4</v>
      </c>
      <c r="E1258" s="4"/>
      <c r="X1258" s="71">
        <v>12.5299999999998</v>
      </c>
      <c r="Y1258" s="52">
        <f t="shared" si="131"/>
        <v>-2.8933333333333731</v>
      </c>
      <c r="Z1258" s="71">
        <f t="shared" si="127"/>
        <v>0.51364925987210086</v>
      </c>
      <c r="AA1258" s="45"/>
      <c r="AB1258" s="74">
        <v>12.5299999999998</v>
      </c>
      <c r="AC1258" s="75">
        <v>0</v>
      </c>
      <c r="AD1258" s="74">
        <f t="shared" si="128"/>
        <v>1</v>
      </c>
      <c r="AE1258" s="45"/>
      <c r="AF1258" s="76">
        <v>12.5299999999998</v>
      </c>
      <c r="AG1258" s="52">
        <f t="shared" si="132"/>
        <v>-21.690299956640636</v>
      </c>
      <c r="AH1258" s="76">
        <f t="shared" si="129"/>
        <v>6.7759470617538894E-3</v>
      </c>
      <c r="AJ1258" s="77">
        <v>12.5299999999998</v>
      </c>
      <c r="AK1258" s="52">
        <f t="shared" si="133"/>
        <v>-14.700599913279438</v>
      </c>
      <c r="AL1258" s="77">
        <f t="shared" si="130"/>
        <v>3.3879735308777352E-2</v>
      </c>
    </row>
    <row r="1259" spans="4:38" x14ac:dyDescent="0.25">
      <c r="D1259" s="2">
        <v>12.41</v>
      </c>
      <c r="E1259" s="4"/>
      <c r="X1259" s="71">
        <v>12.5399999999998</v>
      </c>
      <c r="Y1259" s="52">
        <f t="shared" si="131"/>
        <v>-2.8966666666667065</v>
      </c>
      <c r="Z1259" s="71">
        <f t="shared" si="127"/>
        <v>0.51325517075246641</v>
      </c>
      <c r="AA1259" s="45"/>
      <c r="AB1259" s="74">
        <v>12.5399999999998</v>
      </c>
      <c r="AC1259" s="75">
        <v>0</v>
      </c>
      <c r="AD1259" s="74">
        <f t="shared" si="128"/>
        <v>1</v>
      </c>
      <c r="AE1259" s="45"/>
      <c r="AF1259" s="76">
        <v>12.5399999999998</v>
      </c>
      <c r="AG1259" s="52">
        <f t="shared" si="132"/>
        <v>-21.700299956640638</v>
      </c>
      <c r="AH1259" s="76">
        <f t="shared" si="129"/>
        <v>6.7603628159701003E-3</v>
      </c>
      <c r="AJ1259" s="77">
        <v>12.5399999999998</v>
      </c>
      <c r="AK1259" s="52">
        <f t="shared" si="133"/>
        <v>-14.710599913279438</v>
      </c>
      <c r="AL1259" s="77">
        <f t="shared" si="130"/>
        <v>3.3801814079858369E-2</v>
      </c>
    </row>
    <row r="1260" spans="4:38" x14ac:dyDescent="0.25">
      <c r="D1260" s="5">
        <v>12.42</v>
      </c>
      <c r="E1260" s="4"/>
      <c r="X1260" s="71">
        <v>12.5499999999998</v>
      </c>
      <c r="Y1260" s="52">
        <f t="shared" si="131"/>
        <v>-2.9000000000000399</v>
      </c>
      <c r="Z1260" s="71">
        <f t="shared" si="127"/>
        <v>0.51286138399136016</v>
      </c>
      <c r="AA1260" s="45"/>
      <c r="AB1260" s="74">
        <v>12.5499999999998</v>
      </c>
      <c r="AC1260" s="75">
        <v>0</v>
      </c>
      <c r="AD1260" s="74">
        <f t="shared" si="128"/>
        <v>1</v>
      </c>
      <c r="AE1260" s="45"/>
      <c r="AF1260" s="76">
        <v>12.5499999999998</v>
      </c>
      <c r="AG1260" s="52">
        <f t="shared" si="132"/>
        <v>-21.71029995664064</v>
      </c>
      <c r="AH1260" s="76">
        <f t="shared" si="129"/>
        <v>6.7448144129569811E-3</v>
      </c>
      <c r="AJ1260" s="77">
        <v>12.5499999999998</v>
      </c>
      <c r="AK1260" s="52">
        <f t="shared" si="133"/>
        <v>-14.720599913279438</v>
      </c>
      <c r="AL1260" s="77">
        <f t="shared" si="130"/>
        <v>3.3724072064792783E-2</v>
      </c>
    </row>
    <row r="1261" spans="4:38" x14ac:dyDescent="0.25">
      <c r="D1261" s="2">
        <v>12.43</v>
      </c>
      <c r="E1261" s="4"/>
      <c r="X1261" s="71">
        <v>12.5599999999998</v>
      </c>
      <c r="Y1261" s="52">
        <f t="shared" si="131"/>
        <v>-2.9033333333333733</v>
      </c>
      <c r="Z1261" s="71">
        <f t="shared" si="127"/>
        <v>0.51246789935680226</v>
      </c>
      <c r="AA1261" s="45"/>
      <c r="AB1261" s="74">
        <v>12.5599999999998</v>
      </c>
      <c r="AC1261" s="75">
        <v>0</v>
      </c>
      <c r="AD1261" s="74">
        <f t="shared" si="128"/>
        <v>1</v>
      </c>
      <c r="AE1261" s="45"/>
      <c r="AF1261" s="76">
        <v>12.5599999999998</v>
      </c>
      <c r="AG1261" s="52">
        <f t="shared" si="132"/>
        <v>-21.720299956640641</v>
      </c>
      <c r="AH1261" s="76">
        <f t="shared" si="129"/>
        <v>6.7293017702784522E-3</v>
      </c>
      <c r="AJ1261" s="77">
        <v>12.5599999999998</v>
      </c>
      <c r="AK1261" s="52">
        <f t="shared" si="133"/>
        <v>-14.730599913279438</v>
      </c>
      <c r="AL1261" s="77">
        <f t="shared" si="130"/>
        <v>3.3646508851400136E-2</v>
      </c>
    </row>
    <row r="1262" spans="4:38" x14ac:dyDescent="0.25">
      <c r="D1262" s="5">
        <v>12.44</v>
      </c>
      <c r="E1262" s="4"/>
      <c r="X1262" s="71">
        <v>12.5699999999998</v>
      </c>
      <c r="Y1262" s="52">
        <f t="shared" si="131"/>
        <v>-2.9066666666667067</v>
      </c>
      <c r="Z1262" s="71">
        <f t="shared" si="127"/>
        <v>0.51207471661699122</v>
      </c>
      <c r="AA1262" s="45"/>
      <c r="AB1262" s="74">
        <v>12.5699999999998</v>
      </c>
      <c r="AC1262" s="75">
        <v>0</v>
      </c>
      <c r="AD1262" s="74">
        <f t="shared" si="128"/>
        <v>1</v>
      </c>
      <c r="AE1262" s="45"/>
      <c r="AF1262" s="76">
        <v>12.5699999999998</v>
      </c>
      <c r="AG1262" s="52">
        <f t="shared" si="132"/>
        <v>-21.730299956640643</v>
      </c>
      <c r="AH1262" s="76">
        <f t="shared" si="129"/>
        <v>6.7138248056880338E-3</v>
      </c>
      <c r="AJ1262" s="77">
        <v>12.5699999999998</v>
      </c>
      <c r="AK1262" s="52">
        <f t="shared" si="133"/>
        <v>-14.740599913279437</v>
      </c>
      <c r="AL1262" s="77">
        <f t="shared" si="130"/>
        <v>3.3569124028448034E-2</v>
      </c>
    </row>
    <row r="1263" spans="4:38" x14ac:dyDescent="0.25">
      <c r="D1263" s="2">
        <v>12.45</v>
      </c>
      <c r="E1263" s="4"/>
      <c r="X1263" s="71">
        <v>12.579999999999799</v>
      </c>
      <c r="Y1263" s="52">
        <f t="shared" si="131"/>
        <v>-2.9100000000000401</v>
      </c>
      <c r="Z1263" s="71">
        <f t="shared" si="127"/>
        <v>0.51168183554030289</v>
      </c>
      <c r="AA1263" s="45"/>
      <c r="AB1263" s="74">
        <v>12.579999999999799</v>
      </c>
      <c r="AC1263" s="75">
        <v>0</v>
      </c>
      <c r="AD1263" s="74">
        <f t="shared" si="128"/>
        <v>1</v>
      </c>
      <c r="AE1263" s="45"/>
      <c r="AF1263" s="76">
        <v>12.579999999999799</v>
      </c>
      <c r="AG1263" s="52">
        <f t="shared" si="132"/>
        <v>-21.740299956640644</v>
      </c>
      <c r="AH1263" s="76">
        <f t="shared" si="129"/>
        <v>6.6983834371283886E-3</v>
      </c>
      <c r="AJ1263" s="77">
        <v>12.579999999999799</v>
      </c>
      <c r="AK1263" s="52">
        <f t="shared" si="133"/>
        <v>-14.750599913279437</v>
      </c>
      <c r="AL1263" s="77">
        <f t="shared" si="130"/>
        <v>3.3491917185649811E-2</v>
      </c>
    </row>
    <row r="1264" spans="4:38" x14ac:dyDescent="0.25">
      <c r="D1264" s="5">
        <v>12.46</v>
      </c>
      <c r="E1264" s="4"/>
      <c r="X1264" s="71">
        <v>12.589999999999799</v>
      </c>
      <c r="Y1264" s="52">
        <f t="shared" si="131"/>
        <v>-2.9133333333333735</v>
      </c>
      <c r="Z1264" s="71">
        <f t="shared" si="127"/>
        <v>0.51128925589529151</v>
      </c>
      <c r="AA1264" s="45"/>
      <c r="AB1264" s="74">
        <v>12.589999999999799</v>
      </c>
      <c r="AC1264" s="75">
        <v>0</v>
      </c>
      <c r="AD1264" s="74">
        <f t="shared" si="128"/>
        <v>1</v>
      </c>
      <c r="AE1264" s="45"/>
      <c r="AF1264" s="76">
        <v>12.589999999999799</v>
      </c>
      <c r="AG1264" s="52">
        <f t="shared" si="132"/>
        <v>-21.750299956640646</v>
      </c>
      <c r="AH1264" s="76">
        <f t="shared" si="129"/>
        <v>6.6829775827309283E-3</v>
      </c>
      <c r="AJ1264" s="77">
        <v>12.589999999999799</v>
      </c>
      <c r="AK1264" s="52">
        <f t="shared" si="133"/>
        <v>-14.760599913279437</v>
      </c>
      <c r="AL1264" s="77">
        <f t="shared" si="130"/>
        <v>3.3414887913662476E-2</v>
      </c>
    </row>
    <row r="1265" spans="4:38" x14ac:dyDescent="0.25">
      <c r="D1265" s="2">
        <v>12.47</v>
      </c>
      <c r="E1265" s="4"/>
      <c r="X1265" s="71">
        <v>12.599999999999801</v>
      </c>
      <c r="Y1265" s="52">
        <f t="shared" si="131"/>
        <v>-2.9166666666667069</v>
      </c>
      <c r="Z1265" s="71">
        <f t="shared" si="127"/>
        <v>0.51089697745068807</v>
      </c>
      <c r="AA1265" s="45"/>
      <c r="AB1265" s="74">
        <v>12.599999999999801</v>
      </c>
      <c r="AC1265" s="75">
        <v>0</v>
      </c>
      <c r="AD1265" s="74">
        <f t="shared" si="128"/>
        <v>1</v>
      </c>
      <c r="AE1265" s="45"/>
      <c r="AF1265" s="76">
        <v>12.599999999999801</v>
      </c>
      <c r="AG1265" s="52">
        <f t="shared" si="132"/>
        <v>-21.760299956640647</v>
      </c>
      <c r="AH1265" s="76">
        <f t="shared" si="129"/>
        <v>6.6676071608153349E-3</v>
      </c>
      <c r="AJ1265" s="77">
        <v>12.599999999999801</v>
      </c>
      <c r="AK1265" s="52">
        <f t="shared" si="133"/>
        <v>-14.770599913279437</v>
      </c>
      <c r="AL1265" s="77">
        <f t="shared" si="130"/>
        <v>3.333803580408453E-2</v>
      </c>
    </row>
    <row r="1266" spans="4:38" x14ac:dyDescent="0.25">
      <c r="D1266" s="5">
        <v>12.48</v>
      </c>
      <c r="E1266" s="4"/>
      <c r="X1266" s="71">
        <v>12.6099999999998</v>
      </c>
      <c r="Y1266" s="52">
        <f t="shared" si="131"/>
        <v>-2.9200000000000403</v>
      </c>
      <c r="Z1266" s="71">
        <f t="shared" si="127"/>
        <v>0.51050499997540144</v>
      </c>
      <c r="AA1266" s="45"/>
      <c r="AB1266" s="74">
        <v>12.6099999999998</v>
      </c>
      <c r="AC1266" s="75">
        <v>0</v>
      </c>
      <c r="AD1266" s="74">
        <f t="shared" si="128"/>
        <v>1</v>
      </c>
      <c r="AE1266" s="45"/>
      <c r="AF1266" s="76">
        <v>12.6099999999998</v>
      </c>
      <c r="AG1266" s="52">
        <f t="shared" si="132"/>
        <v>-21.770299956640649</v>
      </c>
      <c r="AH1266" s="76">
        <f t="shared" si="129"/>
        <v>6.6522720898891689E-3</v>
      </c>
      <c r="AJ1266" s="77">
        <v>12.6099999999998</v>
      </c>
      <c r="AK1266" s="52">
        <f t="shared" si="133"/>
        <v>-14.780599913279437</v>
      </c>
      <c r="AL1266" s="77">
        <f t="shared" si="130"/>
        <v>3.3261360449453693E-2</v>
      </c>
    </row>
    <row r="1267" spans="4:38" x14ac:dyDescent="0.25">
      <c r="D1267" s="2">
        <v>12.49</v>
      </c>
      <c r="E1267" s="4"/>
      <c r="X1267" s="71">
        <v>12.6199999999998</v>
      </c>
      <c r="Y1267" s="52">
        <f t="shared" si="131"/>
        <v>-2.9233333333333738</v>
      </c>
      <c r="Z1267" s="71">
        <f t="shared" si="127"/>
        <v>0.51011332323851799</v>
      </c>
      <c r="AA1267" s="45"/>
      <c r="AB1267" s="74">
        <v>12.6199999999998</v>
      </c>
      <c r="AC1267" s="75">
        <v>0</v>
      </c>
      <c r="AD1267" s="74">
        <f t="shared" si="128"/>
        <v>1</v>
      </c>
      <c r="AE1267" s="45"/>
      <c r="AF1267" s="76">
        <v>12.6199999999998</v>
      </c>
      <c r="AG1267" s="52">
        <f t="shared" si="132"/>
        <v>-21.780299956640651</v>
      </c>
      <c r="AH1267" s="76">
        <f t="shared" si="129"/>
        <v>6.6369722886474147E-3</v>
      </c>
      <c r="AJ1267" s="77">
        <v>12.6199999999998</v>
      </c>
      <c r="AK1267" s="52">
        <f t="shared" si="133"/>
        <v>-14.790599913279436</v>
      </c>
      <c r="AL1267" s="77">
        <f t="shared" si="130"/>
        <v>3.3184861443244909E-2</v>
      </c>
    </row>
    <row r="1268" spans="4:38" x14ac:dyDescent="0.25">
      <c r="D1268" s="5">
        <v>12.5</v>
      </c>
      <c r="E1268" s="4"/>
      <c r="X1268" s="71">
        <v>12.6299999999998</v>
      </c>
      <c r="Y1268" s="52">
        <f t="shared" si="131"/>
        <v>-2.9266666666667072</v>
      </c>
      <c r="Z1268" s="71">
        <f t="shared" si="127"/>
        <v>0.50972194700930096</v>
      </c>
      <c r="AA1268" s="45"/>
      <c r="AB1268" s="74">
        <v>12.6299999999998</v>
      </c>
      <c r="AC1268" s="75">
        <v>0</v>
      </c>
      <c r="AD1268" s="74">
        <f t="shared" si="128"/>
        <v>1</v>
      </c>
      <c r="AE1268" s="45"/>
      <c r="AF1268" s="76">
        <v>12.6299999999998</v>
      </c>
      <c r="AG1268" s="52">
        <f t="shared" si="132"/>
        <v>-21.790299956640652</v>
      </c>
      <c r="AH1268" s="76">
        <f t="shared" si="129"/>
        <v>6.6217076759720389E-3</v>
      </c>
      <c r="AJ1268" s="77">
        <v>12.6299999999998</v>
      </c>
      <c r="AK1268" s="52">
        <f t="shared" si="133"/>
        <v>-14.800599913279436</v>
      </c>
      <c r="AL1268" s="77">
        <f t="shared" si="130"/>
        <v>3.310853837986804E-2</v>
      </c>
    </row>
    <row r="1269" spans="4:38" x14ac:dyDescent="0.25">
      <c r="D1269" s="2">
        <v>12.51</v>
      </c>
      <c r="E1269" s="4"/>
      <c r="X1269" s="71">
        <v>12.6399999999998</v>
      </c>
      <c r="Y1269" s="52">
        <f t="shared" si="131"/>
        <v>-2.9300000000000406</v>
      </c>
      <c r="Z1269" s="71">
        <f t="shared" si="127"/>
        <v>0.50933087105719066</v>
      </c>
      <c r="AA1269" s="45"/>
      <c r="AB1269" s="74">
        <v>12.6399999999998</v>
      </c>
      <c r="AC1269" s="75">
        <v>0</v>
      </c>
      <c r="AD1269" s="74">
        <f t="shared" si="128"/>
        <v>1</v>
      </c>
      <c r="AE1269" s="45"/>
      <c r="AF1269" s="76">
        <v>12.6399999999998</v>
      </c>
      <c r="AG1269" s="52">
        <f t="shared" si="132"/>
        <v>-21.800299956640654</v>
      </c>
      <c r="AH1269" s="76">
        <f t="shared" si="129"/>
        <v>6.606478170931596E-3</v>
      </c>
      <c r="AJ1269" s="77">
        <v>12.6399999999998</v>
      </c>
      <c r="AK1269" s="52">
        <f t="shared" si="133"/>
        <v>-14.810599913279436</v>
      </c>
      <c r="AL1269" s="77">
        <f t="shared" si="130"/>
        <v>3.3032390854665791E-2</v>
      </c>
    </row>
    <row r="1270" spans="4:38" x14ac:dyDescent="0.25">
      <c r="D1270" s="5">
        <v>12.52</v>
      </c>
      <c r="E1270" s="4"/>
      <c r="X1270" s="71">
        <v>12.6499999999998</v>
      </c>
      <c r="Y1270" s="52">
        <f t="shared" si="131"/>
        <v>-2.933333333333374</v>
      </c>
      <c r="Z1270" s="71">
        <f t="shared" si="127"/>
        <v>0.50894009515180416</v>
      </c>
      <c r="AA1270" s="45"/>
      <c r="AB1270" s="74">
        <v>12.6499999999998</v>
      </c>
      <c r="AC1270" s="75">
        <v>0</v>
      </c>
      <c r="AD1270" s="74">
        <f t="shared" si="128"/>
        <v>1</v>
      </c>
      <c r="AE1270" s="45"/>
      <c r="AF1270" s="76">
        <v>12.6499999999998</v>
      </c>
      <c r="AG1270" s="52">
        <f t="shared" si="132"/>
        <v>-21.810299956640655</v>
      </c>
      <c r="AH1270" s="76">
        <f t="shared" si="129"/>
        <v>6.5912836927807536E-3</v>
      </c>
      <c r="AJ1270" s="77">
        <v>12.6499999999998</v>
      </c>
      <c r="AK1270" s="52">
        <f t="shared" si="133"/>
        <v>-14.820599913279436</v>
      </c>
      <c r="AL1270" s="77">
        <f t="shared" si="130"/>
        <v>3.2956418463911605E-2</v>
      </c>
    </row>
    <row r="1271" spans="4:38" x14ac:dyDescent="0.25">
      <c r="D1271" s="2">
        <v>12.53</v>
      </c>
      <c r="E1271" s="4"/>
      <c r="X1271" s="71">
        <v>12.659999999999799</v>
      </c>
      <c r="Y1271" s="52">
        <f t="shared" si="131"/>
        <v>-2.9366666666667074</v>
      </c>
      <c r="Z1271" s="71">
        <f t="shared" si="127"/>
        <v>0.50854961906293572</v>
      </c>
      <c r="AA1271" s="45"/>
      <c r="AB1271" s="74">
        <v>12.659999999999799</v>
      </c>
      <c r="AC1271" s="75">
        <v>0</v>
      </c>
      <c r="AD1271" s="74">
        <f t="shared" si="128"/>
        <v>1</v>
      </c>
      <c r="AE1271" s="45"/>
      <c r="AF1271" s="76">
        <v>12.659999999999799</v>
      </c>
      <c r="AG1271" s="52">
        <f t="shared" si="132"/>
        <v>-21.820299956640657</v>
      </c>
      <c r="AH1271" s="76">
        <f t="shared" si="129"/>
        <v>6.5761241609599078E-3</v>
      </c>
      <c r="AJ1271" s="77">
        <v>12.659999999999799</v>
      </c>
      <c r="AK1271" s="52">
        <f t="shared" si="133"/>
        <v>-14.830599913279435</v>
      </c>
      <c r="AL1271" s="77">
        <f t="shared" si="130"/>
        <v>3.2880620804807373E-2</v>
      </c>
    </row>
    <row r="1272" spans="4:38" x14ac:dyDescent="0.25">
      <c r="D1272" s="5">
        <v>12.54</v>
      </c>
      <c r="E1272" s="4"/>
      <c r="X1272" s="71">
        <v>12.669999999999799</v>
      </c>
      <c r="Y1272" s="52">
        <f t="shared" si="131"/>
        <v>-2.9400000000000408</v>
      </c>
      <c r="Z1272" s="71">
        <f t="shared" si="127"/>
        <v>0.50815944256055579</v>
      </c>
      <c r="AA1272" s="45"/>
      <c r="AB1272" s="74">
        <v>12.669999999999799</v>
      </c>
      <c r="AC1272" s="75">
        <v>0</v>
      </c>
      <c r="AD1272" s="74">
        <f t="shared" si="128"/>
        <v>1</v>
      </c>
      <c r="AE1272" s="45"/>
      <c r="AF1272" s="76">
        <v>12.669999999999799</v>
      </c>
      <c r="AG1272" s="52">
        <f t="shared" si="132"/>
        <v>-21.830299956640658</v>
      </c>
      <c r="AH1272" s="76">
        <f t="shared" si="129"/>
        <v>6.5609994950947374E-3</v>
      </c>
      <c r="AJ1272" s="77">
        <v>12.669999999999799</v>
      </c>
      <c r="AK1272" s="52">
        <f t="shared" si="133"/>
        <v>-14.840599913279435</v>
      </c>
      <c r="AL1272" s="77">
        <f t="shared" si="130"/>
        <v>3.2804997475481497E-2</v>
      </c>
    </row>
    <row r="1273" spans="4:38" x14ac:dyDescent="0.25">
      <c r="D1273" s="2">
        <v>12.55</v>
      </c>
      <c r="E1273" s="4"/>
      <c r="X1273" s="71">
        <v>12.679999999999801</v>
      </c>
      <c r="Y1273" s="52">
        <f t="shared" si="131"/>
        <v>-2.9433333333333742</v>
      </c>
      <c r="Z1273" s="71">
        <f t="shared" si="127"/>
        <v>0.50776956541481144</v>
      </c>
      <c r="AA1273" s="45"/>
      <c r="AB1273" s="74">
        <v>12.679999999999801</v>
      </c>
      <c r="AC1273" s="75">
        <v>0</v>
      </c>
      <c r="AD1273" s="74">
        <f t="shared" si="128"/>
        <v>1</v>
      </c>
      <c r="AE1273" s="45"/>
      <c r="AF1273" s="76">
        <v>12.679999999999801</v>
      </c>
      <c r="AG1273" s="52">
        <f t="shared" si="132"/>
        <v>-21.84029995664066</v>
      </c>
      <c r="AH1273" s="76">
        <f t="shared" si="129"/>
        <v>6.5459096149957539E-3</v>
      </c>
      <c r="AJ1273" s="77">
        <v>12.679999999999801</v>
      </c>
      <c r="AK1273" s="52">
        <f t="shared" si="133"/>
        <v>-14.850599913279435</v>
      </c>
      <c r="AL1273" s="77">
        <f t="shared" si="130"/>
        <v>3.2729548074986597E-2</v>
      </c>
    </row>
    <row r="1274" spans="4:38" x14ac:dyDescent="0.25">
      <c r="D1274" s="5">
        <v>12.56</v>
      </c>
      <c r="E1274" s="4"/>
      <c r="X1274" s="71">
        <v>12.689999999999801</v>
      </c>
      <c r="Y1274" s="52">
        <f t="shared" si="131"/>
        <v>-2.9466666666667076</v>
      </c>
      <c r="Z1274" s="71">
        <f t="shared" si="127"/>
        <v>0.50737998739602608</v>
      </c>
      <c r="AA1274" s="45"/>
      <c r="AB1274" s="74">
        <v>12.689999999999801</v>
      </c>
      <c r="AC1274" s="75">
        <v>0</v>
      </c>
      <c r="AD1274" s="74">
        <f t="shared" si="128"/>
        <v>1</v>
      </c>
      <c r="AE1274" s="45"/>
      <c r="AF1274" s="76">
        <v>12.689999999999801</v>
      </c>
      <c r="AG1274" s="52">
        <f t="shared" si="132"/>
        <v>-21.850299956640661</v>
      </c>
      <c r="AH1274" s="76">
        <f t="shared" si="129"/>
        <v>6.5308544406579312E-3</v>
      </c>
      <c r="AJ1274" s="77">
        <v>12.689999999999801</v>
      </c>
      <c r="AK1274" s="52">
        <f t="shared" si="133"/>
        <v>-14.860599913279435</v>
      </c>
      <c r="AL1274" s="77">
        <f t="shared" si="130"/>
        <v>3.2654272203297446E-2</v>
      </c>
    </row>
    <row r="1275" spans="4:38" x14ac:dyDescent="0.25">
      <c r="D1275" s="2">
        <v>12.57</v>
      </c>
      <c r="E1275" s="4"/>
      <c r="X1275" s="71">
        <v>12.6999999999998</v>
      </c>
      <c r="Y1275" s="52">
        <f t="shared" si="131"/>
        <v>-2.950000000000041</v>
      </c>
      <c r="Z1275" s="71">
        <f t="shared" si="127"/>
        <v>0.5069907082746995</v>
      </c>
      <c r="AA1275" s="45"/>
      <c r="AB1275" s="74">
        <v>12.6999999999998</v>
      </c>
      <c r="AC1275" s="75">
        <v>0</v>
      </c>
      <c r="AD1275" s="74">
        <f t="shared" si="128"/>
        <v>1</v>
      </c>
      <c r="AE1275" s="45"/>
      <c r="AF1275" s="76">
        <v>12.6999999999998</v>
      </c>
      <c r="AG1275" s="52">
        <f t="shared" si="132"/>
        <v>-21.860299956640663</v>
      </c>
      <c r="AH1275" s="76">
        <f t="shared" si="129"/>
        <v>6.5158338922602192E-3</v>
      </c>
      <c r="AJ1275" s="77">
        <v>12.6999999999998</v>
      </c>
      <c r="AK1275" s="52">
        <f t="shared" si="133"/>
        <v>-14.870599913279435</v>
      </c>
      <c r="AL1275" s="77">
        <f t="shared" si="130"/>
        <v>3.2579169461308899E-2</v>
      </c>
    </row>
    <row r="1276" spans="4:38" x14ac:dyDescent="0.25">
      <c r="D1276" s="5">
        <v>12.58</v>
      </c>
      <c r="E1276" s="4"/>
      <c r="X1276" s="71">
        <v>12.7099999999998</v>
      </c>
      <c r="Y1276" s="52">
        <f t="shared" si="131"/>
        <v>-2.9533333333333744</v>
      </c>
      <c r="Z1276" s="71">
        <f t="shared" si="127"/>
        <v>0.50660172782150747</v>
      </c>
      <c r="AA1276" s="45"/>
      <c r="AB1276" s="74">
        <v>12.7099999999998</v>
      </c>
      <c r="AC1276" s="75">
        <v>0</v>
      </c>
      <c r="AD1276" s="74">
        <f t="shared" si="128"/>
        <v>1</v>
      </c>
      <c r="AE1276" s="45"/>
      <c r="AF1276" s="76">
        <v>12.7099999999998</v>
      </c>
      <c r="AG1276" s="52">
        <f t="shared" si="132"/>
        <v>-21.870299956640665</v>
      </c>
      <c r="AH1276" s="76">
        <f t="shared" si="129"/>
        <v>6.5008478901651722E-3</v>
      </c>
      <c r="AJ1276" s="77">
        <v>12.7099999999998</v>
      </c>
      <c r="AK1276" s="52">
        <f t="shared" si="133"/>
        <v>-14.880599913279434</v>
      </c>
      <c r="AL1276" s="77">
        <f t="shared" si="130"/>
        <v>3.2504239450833659E-2</v>
      </c>
    </row>
    <row r="1277" spans="4:38" x14ac:dyDescent="0.25">
      <c r="D1277" s="2">
        <v>12.59</v>
      </c>
      <c r="E1277" s="4"/>
      <c r="X1277" s="71">
        <v>12.7199999999998</v>
      </c>
      <c r="Y1277" s="52">
        <f t="shared" si="131"/>
        <v>-2.9566666666667079</v>
      </c>
      <c r="Z1277" s="71">
        <f t="shared" si="127"/>
        <v>0.50621304580730153</v>
      </c>
      <c r="AA1277" s="45"/>
      <c r="AB1277" s="74">
        <v>12.7199999999998</v>
      </c>
      <c r="AC1277" s="75">
        <v>0</v>
      </c>
      <c r="AD1277" s="74">
        <f t="shared" si="128"/>
        <v>1</v>
      </c>
      <c r="AE1277" s="45"/>
      <c r="AF1277" s="76">
        <v>12.7199999999998</v>
      </c>
      <c r="AG1277" s="52">
        <f t="shared" si="132"/>
        <v>-21.880299956640666</v>
      </c>
      <c r="AH1277" s="76">
        <f t="shared" si="129"/>
        <v>6.485896354918504E-3</v>
      </c>
      <c r="AJ1277" s="77">
        <v>12.7199999999998</v>
      </c>
      <c r="AK1277" s="52">
        <f t="shared" si="133"/>
        <v>-14.890599913279434</v>
      </c>
      <c r="AL1277" s="77">
        <f t="shared" si="130"/>
        <v>3.2429481774600304E-2</v>
      </c>
    </row>
    <row r="1278" spans="4:38" x14ac:dyDescent="0.25">
      <c r="D1278" s="5">
        <v>12.6</v>
      </c>
      <c r="E1278" s="4"/>
      <c r="X1278" s="71">
        <v>12.7299999999998</v>
      </c>
      <c r="Y1278" s="52">
        <f t="shared" si="131"/>
        <v>-2.9600000000000413</v>
      </c>
      <c r="Z1278" s="71">
        <f t="shared" si="127"/>
        <v>0.50582466200310916</v>
      </c>
      <c r="AA1278" s="45"/>
      <c r="AB1278" s="74">
        <v>12.7299999999998</v>
      </c>
      <c r="AC1278" s="75">
        <v>0</v>
      </c>
      <c r="AD1278" s="74">
        <f t="shared" si="128"/>
        <v>1</v>
      </c>
      <c r="AE1278" s="45"/>
      <c r="AF1278" s="76">
        <v>12.7299999999998</v>
      </c>
      <c r="AG1278" s="52">
        <f t="shared" si="132"/>
        <v>-21.890299956640668</v>
      </c>
      <c r="AH1278" s="76">
        <f t="shared" si="129"/>
        <v>6.4709792072486522E-3</v>
      </c>
      <c r="AJ1278" s="77">
        <v>12.7299999999998</v>
      </c>
      <c r="AK1278" s="52">
        <f t="shared" si="133"/>
        <v>-14.900599913279434</v>
      </c>
      <c r="AL1278" s="77">
        <f t="shared" si="130"/>
        <v>3.2354896036251059E-2</v>
      </c>
    </row>
    <row r="1279" spans="4:38" x14ac:dyDescent="0.25">
      <c r="D1279" s="2">
        <v>12.61</v>
      </c>
      <c r="E1279" s="4"/>
      <c r="X1279" s="71">
        <v>12.739999999999799</v>
      </c>
      <c r="Y1279" s="52">
        <f t="shared" si="131"/>
        <v>-2.9633333333333747</v>
      </c>
      <c r="Z1279" s="71">
        <f t="shared" si="127"/>
        <v>0.50543657618013371</v>
      </c>
      <c r="AA1279" s="45"/>
      <c r="AB1279" s="74">
        <v>12.739999999999799</v>
      </c>
      <c r="AC1279" s="75">
        <v>0</v>
      </c>
      <c r="AD1279" s="74">
        <f t="shared" si="128"/>
        <v>1</v>
      </c>
      <c r="AE1279" s="45"/>
      <c r="AF1279" s="76">
        <v>12.739999999999799</v>
      </c>
      <c r="AG1279" s="52">
        <f t="shared" si="132"/>
        <v>-21.900299956640669</v>
      </c>
      <c r="AH1279" s="76">
        <f t="shared" si="129"/>
        <v>6.4560963680663974E-3</v>
      </c>
      <c r="AJ1279" s="77">
        <v>12.739999999999799</v>
      </c>
      <c r="AK1279" s="52">
        <f t="shared" si="133"/>
        <v>-14.910599913279434</v>
      </c>
      <c r="AL1279" s="77">
        <f t="shared" si="130"/>
        <v>3.2280481840339749E-2</v>
      </c>
    </row>
    <row r="1280" spans="4:38" x14ac:dyDescent="0.25">
      <c r="D1280" s="5">
        <v>12.62</v>
      </c>
      <c r="E1280" s="4"/>
      <c r="X1280" s="71">
        <v>12.749999999999799</v>
      </c>
      <c r="Y1280" s="52">
        <f t="shared" si="131"/>
        <v>-2.9666666666667081</v>
      </c>
      <c r="Z1280" s="71">
        <f t="shared" si="127"/>
        <v>0.50504878810975384</v>
      </c>
      <c r="AA1280" s="45"/>
      <c r="AB1280" s="74">
        <v>12.749999999999799</v>
      </c>
      <c r="AC1280" s="75">
        <v>0</v>
      </c>
      <c r="AD1280" s="74">
        <f t="shared" si="128"/>
        <v>1</v>
      </c>
      <c r="AE1280" s="45"/>
      <c r="AF1280" s="76">
        <v>12.749999999999799</v>
      </c>
      <c r="AG1280" s="52">
        <f t="shared" si="132"/>
        <v>-21.910299956640671</v>
      </c>
      <c r="AH1280" s="76">
        <f t="shared" si="129"/>
        <v>6.4412477584643952E-3</v>
      </c>
      <c r="AJ1280" s="77">
        <v>12.749999999999799</v>
      </c>
      <c r="AK1280" s="52">
        <f t="shared" si="133"/>
        <v>-14.920599913279434</v>
      </c>
      <c r="AL1280" s="77">
        <f t="shared" si="130"/>
        <v>3.2206238792329749E-2</v>
      </c>
    </row>
    <row r="1281" spans="4:38" x14ac:dyDescent="0.25">
      <c r="D1281" s="2">
        <v>12.63</v>
      </c>
      <c r="E1281" s="4"/>
      <c r="X1281" s="71">
        <v>12.759999999999801</v>
      </c>
      <c r="Y1281" s="52">
        <f t="shared" si="131"/>
        <v>-2.9700000000000415</v>
      </c>
      <c r="Z1281" s="71">
        <f t="shared" si="127"/>
        <v>0.50466129756352351</v>
      </c>
      <c r="AA1281" s="45"/>
      <c r="AB1281" s="74">
        <v>12.759999999999801</v>
      </c>
      <c r="AC1281" s="75">
        <v>0</v>
      </c>
      <c r="AD1281" s="74">
        <f t="shared" si="128"/>
        <v>1</v>
      </c>
      <c r="AE1281" s="45"/>
      <c r="AF1281" s="76">
        <v>12.759999999999801</v>
      </c>
      <c r="AG1281" s="52">
        <f t="shared" si="132"/>
        <v>-21.920299956640672</v>
      </c>
      <c r="AH1281" s="76">
        <f t="shared" si="129"/>
        <v>6.4264332997167953E-3</v>
      </c>
      <c r="AJ1281" s="77">
        <v>12.759999999999801</v>
      </c>
      <c r="AK1281" s="52">
        <f t="shared" si="133"/>
        <v>-14.930599913279433</v>
      </c>
      <c r="AL1281" s="77">
        <f t="shared" si="130"/>
        <v>3.2132166498591776E-2</v>
      </c>
    </row>
    <row r="1282" spans="4:38" x14ac:dyDescent="0.25">
      <c r="D1282" s="5">
        <v>12.64</v>
      </c>
      <c r="E1282" s="4"/>
      <c r="X1282" s="71">
        <v>12.769999999999801</v>
      </c>
      <c r="Y1282" s="52">
        <f t="shared" si="131"/>
        <v>-2.9733333333333749</v>
      </c>
      <c r="Z1282" s="71">
        <f t="shared" si="127"/>
        <v>0.50427410431317221</v>
      </c>
      <c r="AA1282" s="45"/>
      <c r="AB1282" s="74">
        <v>12.769999999999801</v>
      </c>
      <c r="AC1282" s="75">
        <v>0</v>
      </c>
      <c r="AD1282" s="74">
        <f t="shared" si="128"/>
        <v>1</v>
      </c>
      <c r="AE1282" s="45"/>
      <c r="AF1282" s="76">
        <v>12.769999999999801</v>
      </c>
      <c r="AG1282" s="52">
        <f t="shared" si="132"/>
        <v>-21.930299956640674</v>
      </c>
      <c r="AH1282" s="76">
        <f t="shared" si="129"/>
        <v>6.4116529132788357E-3</v>
      </c>
      <c r="AJ1282" s="77">
        <v>12.769999999999801</v>
      </c>
      <c r="AK1282" s="52">
        <f t="shared" si="133"/>
        <v>-14.940599913279433</v>
      </c>
      <c r="AL1282" s="77">
        <f t="shared" si="130"/>
        <v>3.2058264566401942E-2</v>
      </c>
    </row>
    <row r="1283" spans="4:38" x14ac:dyDescent="0.25">
      <c r="D1283" s="2">
        <v>12.65</v>
      </c>
      <c r="E1283" s="4"/>
      <c r="X1283" s="71">
        <v>12.7799999999998</v>
      </c>
      <c r="Y1283" s="52">
        <f t="shared" si="131"/>
        <v>-2.9766666666667083</v>
      </c>
      <c r="Z1283" s="71">
        <f t="shared" si="127"/>
        <v>0.5038872081306045</v>
      </c>
      <c r="AA1283" s="45"/>
      <c r="AB1283" s="74">
        <v>12.7799999999998</v>
      </c>
      <c r="AC1283" s="75">
        <v>0</v>
      </c>
      <c r="AD1283" s="74">
        <f t="shared" si="128"/>
        <v>1</v>
      </c>
      <c r="AE1283" s="45"/>
      <c r="AF1283" s="76">
        <v>12.7799999999998</v>
      </c>
      <c r="AG1283" s="52">
        <f t="shared" si="132"/>
        <v>-21.940299956640676</v>
      </c>
      <c r="AH1283" s="76">
        <f t="shared" si="129"/>
        <v>6.3969065207863446E-3</v>
      </c>
      <c r="AJ1283" s="77">
        <v>12.7799999999998</v>
      </c>
      <c r="AK1283" s="52">
        <f t="shared" si="133"/>
        <v>-14.950599913279433</v>
      </c>
      <c r="AL1283" s="77">
        <f t="shared" si="130"/>
        <v>3.1984532603939519E-2</v>
      </c>
    </row>
    <row r="1284" spans="4:38" x14ac:dyDescent="0.25">
      <c r="D1284" s="5">
        <v>12.66</v>
      </c>
      <c r="E1284" s="4"/>
      <c r="X1284" s="71">
        <v>12.7899999999998</v>
      </c>
      <c r="Y1284" s="52">
        <f t="shared" si="131"/>
        <v>-2.9800000000000417</v>
      </c>
      <c r="Z1284" s="71">
        <f t="shared" si="127"/>
        <v>0.50350060878789993</v>
      </c>
      <c r="AA1284" s="45"/>
      <c r="AB1284" s="74">
        <v>12.7899999999998</v>
      </c>
      <c r="AC1284" s="75">
        <v>0</v>
      </c>
      <c r="AD1284" s="74">
        <f t="shared" si="128"/>
        <v>1</v>
      </c>
      <c r="AE1284" s="45"/>
      <c r="AF1284" s="76">
        <v>12.7899999999998</v>
      </c>
      <c r="AG1284" s="52">
        <f t="shared" si="132"/>
        <v>-21.950299956640677</v>
      </c>
      <c r="AH1284" s="76">
        <f t="shared" si="129"/>
        <v>6.3821940440554493E-3</v>
      </c>
      <c r="AJ1284" s="77">
        <v>12.7899999999998</v>
      </c>
      <c r="AK1284" s="52">
        <f t="shared" si="133"/>
        <v>-14.960599913279433</v>
      </c>
      <c r="AL1284" s="77">
        <f t="shared" si="130"/>
        <v>3.1910970220284988E-2</v>
      </c>
    </row>
    <row r="1285" spans="4:38" x14ac:dyDescent="0.25">
      <c r="D1285" s="2">
        <v>12.67</v>
      </c>
      <c r="E1285" s="4"/>
      <c r="X1285" s="71">
        <v>12.7999999999998</v>
      </c>
      <c r="Y1285" s="52">
        <f t="shared" si="131"/>
        <v>-2.9833333333333751</v>
      </c>
      <c r="Z1285" s="71">
        <f t="shared" si="127"/>
        <v>0.50311430605731289</v>
      </c>
      <c r="AA1285" s="45"/>
      <c r="AB1285" s="74">
        <v>12.7999999999998</v>
      </c>
      <c r="AC1285" s="75">
        <v>0</v>
      </c>
      <c r="AD1285" s="74">
        <f t="shared" si="128"/>
        <v>1</v>
      </c>
      <c r="AE1285" s="45"/>
      <c r="AF1285" s="76">
        <v>12.7999999999998</v>
      </c>
      <c r="AG1285" s="52">
        <f t="shared" si="132"/>
        <v>-21.960299956640679</v>
      </c>
      <c r="AH1285" s="76">
        <f t="shared" si="129"/>
        <v>6.367515405082032E-3</v>
      </c>
      <c r="AJ1285" s="77">
        <v>12.7999999999998</v>
      </c>
      <c r="AK1285" s="52">
        <f t="shared" si="133"/>
        <v>-14.970599913279433</v>
      </c>
      <c r="AL1285" s="77">
        <f t="shared" si="130"/>
        <v>3.1837577025417944E-2</v>
      </c>
    </row>
    <row r="1286" spans="4:38" x14ac:dyDescent="0.25">
      <c r="D1286" s="5">
        <v>12.68</v>
      </c>
      <c r="E1286" s="4"/>
      <c r="X1286" s="71">
        <v>12.8099999999998</v>
      </c>
      <c r="Y1286" s="52">
        <f t="shared" si="131"/>
        <v>-2.9866666666667085</v>
      </c>
      <c r="Z1286" s="71">
        <f t="shared" ref="Z1286:Z1349" si="134">POWER(10,Y1286/10)</f>
        <v>0.50272829971127231</v>
      </c>
      <c r="AA1286" s="45"/>
      <c r="AB1286" s="74">
        <v>12.8099999999998</v>
      </c>
      <c r="AC1286" s="75">
        <v>0</v>
      </c>
      <c r="AD1286" s="74">
        <f t="shared" ref="AD1286:AD1349" si="135">POWER(10,AC1286/10)</f>
        <v>1</v>
      </c>
      <c r="AE1286" s="45"/>
      <c r="AF1286" s="76">
        <v>12.8099999999998</v>
      </c>
      <c r="AG1286" s="52">
        <f t="shared" si="132"/>
        <v>-21.97029995664068</v>
      </c>
      <c r="AH1286" s="76">
        <f t="shared" ref="AH1286:AH1349" si="136">POWER(10,AG1286/10)</f>
        <v>6.3528705260414301E-3</v>
      </c>
      <c r="AJ1286" s="77">
        <v>12.8099999999998</v>
      </c>
      <c r="AK1286" s="52">
        <f t="shared" si="133"/>
        <v>-14.980599913279432</v>
      </c>
      <c r="AL1286" s="77">
        <f t="shared" ref="AL1286:AL1349" si="137">POWER(10,AK1286/10)</f>
        <v>3.1764352630214931E-2</v>
      </c>
    </row>
    <row r="1287" spans="4:38" x14ac:dyDescent="0.25">
      <c r="D1287" s="2">
        <v>12.69</v>
      </c>
      <c r="E1287" s="4"/>
      <c r="X1287" s="71">
        <v>12.8199999999998</v>
      </c>
      <c r="Y1287" s="52">
        <f t="shared" si="131"/>
        <v>-2.990000000000042</v>
      </c>
      <c r="Z1287" s="71">
        <f t="shared" si="134"/>
        <v>0.5023425895223822</v>
      </c>
      <c r="AA1287" s="45"/>
      <c r="AB1287" s="74">
        <v>12.8199999999998</v>
      </c>
      <c r="AC1287" s="75">
        <v>0</v>
      </c>
      <c r="AD1287" s="74">
        <f t="shared" si="135"/>
        <v>1</v>
      </c>
      <c r="AE1287" s="45"/>
      <c r="AF1287" s="76">
        <v>12.8199999999998</v>
      </c>
      <c r="AG1287" s="52">
        <f t="shared" si="132"/>
        <v>-21.980299956640682</v>
      </c>
      <c r="AH1287" s="76">
        <f t="shared" si="136"/>
        <v>6.3382593292879534E-3</v>
      </c>
      <c r="AJ1287" s="77">
        <v>12.8199999999998</v>
      </c>
      <c r="AK1287" s="52">
        <f t="shared" si="133"/>
        <v>-14.990599913279432</v>
      </c>
      <c r="AL1287" s="77">
        <f t="shared" si="137"/>
        <v>3.1691296646447528E-2</v>
      </c>
    </row>
    <row r="1288" spans="4:38" x14ac:dyDescent="0.25">
      <c r="D1288" s="5">
        <v>12.7</v>
      </c>
      <c r="E1288" s="4"/>
      <c r="X1288" s="71">
        <v>12.829999999999799</v>
      </c>
      <c r="Y1288" s="52">
        <f t="shared" ref="Y1288:Y1351" si="138">Y1287-$Z$1</f>
        <v>-2.9933333333333754</v>
      </c>
      <c r="Z1288" s="71">
        <f t="shared" si="134"/>
        <v>0.50195717526342054</v>
      </c>
      <c r="AA1288" s="45"/>
      <c r="AB1288" s="74">
        <v>12.829999999999799</v>
      </c>
      <c r="AC1288" s="75">
        <v>0</v>
      </c>
      <c r="AD1288" s="74">
        <f t="shared" si="135"/>
        <v>1</v>
      </c>
      <c r="AE1288" s="45"/>
      <c r="AF1288" s="76">
        <v>12.829999999999799</v>
      </c>
      <c r="AG1288" s="52">
        <f t="shared" ref="AG1288:AG1351" si="139">AG1287-$AH$1</f>
        <v>-21.990299956640683</v>
      </c>
      <c r="AH1288" s="76">
        <f t="shared" si="136"/>
        <v>6.3236817373544816E-3</v>
      </c>
      <c r="AJ1288" s="77">
        <v>12.829999999999799</v>
      </c>
      <c r="AK1288" s="52">
        <f t="shared" ref="AK1288:AK1351" si="140">AK1287-$AL$1</f>
        <v>-15.000599913279432</v>
      </c>
      <c r="AL1288" s="77">
        <f t="shared" si="137"/>
        <v>3.1618408686780175E-2</v>
      </c>
    </row>
    <row r="1289" spans="4:38" x14ac:dyDescent="0.25">
      <c r="D1289" s="2">
        <v>12.71</v>
      </c>
      <c r="E1289" s="4"/>
      <c r="X1289" s="71">
        <v>12.839999999999799</v>
      </c>
      <c r="Y1289" s="52">
        <f t="shared" si="138"/>
        <v>-2.9966666666667088</v>
      </c>
      <c r="Z1289" s="71">
        <f t="shared" si="134"/>
        <v>0.50157205670734017</v>
      </c>
      <c r="AA1289" s="45"/>
      <c r="AB1289" s="74">
        <v>12.839999999999799</v>
      </c>
      <c r="AC1289" s="75">
        <v>0</v>
      </c>
      <c r="AD1289" s="74">
        <f t="shared" si="135"/>
        <v>1</v>
      </c>
      <c r="AE1289" s="45"/>
      <c r="AF1289" s="76">
        <v>12.839999999999799</v>
      </c>
      <c r="AG1289" s="52">
        <f t="shared" si="139"/>
        <v>-22.000299956640685</v>
      </c>
      <c r="AH1289" s="76">
        <f t="shared" si="136"/>
        <v>6.3091376729520815E-3</v>
      </c>
      <c r="AJ1289" s="77">
        <v>12.839999999999799</v>
      </c>
      <c r="AK1289" s="52">
        <f t="shared" si="140"/>
        <v>-15.010599913279432</v>
      </c>
      <c r="AL1289" s="77">
        <f t="shared" si="137"/>
        <v>3.1545688364768149E-2</v>
      </c>
    </row>
    <row r="1290" spans="4:38" x14ac:dyDescent="0.25">
      <c r="D1290" s="5">
        <v>12.72</v>
      </c>
      <c r="E1290" s="4"/>
      <c r="X1290" s="71">
        <v>12.849999999999801</v>
      </c>
      <c r="Y1290" s="52">
        <f t="shared" si="138"/>
        <v>-3.0000000000000422</v>
      </c>
      <c r="Z1290" s="71">
        <f t="shared" si="134"/>
        <v>0.50118723362726736</v>
      </c>
      <c r="AA1290" s="45"/>
      <c r="AB1290" s="74">
        <v>12.849999999999801</v>
      </c>
      <c r="AC1290" s="75">
        <v>0</v>
      </c>
      <c r="AD1290" s="74">
        <f t="shared" si="135"/>
        <v>1</v>
      </c>
      <c r="AE1290" s="45"/>
      <c r="AF1290" s="76">
        <v>12.849999999999801</v>
      </c>
      <c r="AG1290" s="52">
        <f t="shared" si="139"/>
        <v>-22.010299956640687</v>
      </c>
      <c r="AH1290" s="76">
        <f t="shared" si="136"/>
        <v>6.2946270589695633E-3</v>
      </c>
      <c r="AJ1290" s="77">
        <v>12.849999999999801</v>
      </c>
      <c r="AK1290" s="52">
        <f t="shared" si="140"/>
        <v>-15.020599913279431</v>
      </c>
      <c r="AL1290" s="77">
        <f t="shared" si="137"/>
        <v>3.1473135294855563E-2</v>
      </c>
    </row>
    <row r="1291" spans="4:38" x14ac:dyDescent="0.25">
      <c r="D1291" s="2">
        <v>12.73</v>
      </c>
      <c r="E1291" s="4"/>
      <c r="X1291" s="71">
        <v>12.8599999999998</v>
      </c>
      <c r="Y1291" s="52">
        <f t="shared" si="138"/>
        <v>-3.0033333333333756</v>
      </c>
      <c r="Z1291" s="71">
        <f t="shared" si="134"/>
        <v>0.50080270579650321</v>
      </c>
      <c r="AA1291" s="45"/>
      <c r="AB1291" s="74">
        <v>12.8599999999998</v>
      </c>
      <c r="AC1291" s="75">
        <v>0</v>
      </c>
      <c r="AD1291" s="74">
        <f t="shared" si="135"/>
        <v>1</v>
      </c>
      <c r="AE1291" s="45"/>
      <c r="AF1291" s="76">
        <v>12.8599999999998</v>
      </c>
      <c r="AG1291" s="52">
        <f t="shared" si="139"/>
        <v>-22.020299956640688</v>
      </c>
      <c r="AH1291" s="76">
        <f t="shared" si="136"/>
        <v>6.2801498184730997E-3</v>
      </c>
      <c r="AJ1291" s="77">
        <v>12.8599999999998</v>
      </c>
      <c r="AK1291" s="52">
        <f t="shared" si="140"/>
        <v>-15.030599913279431</v>
      </c>
      <c r="AL1291" s="77">
        <f t="shared" si="137"/>
        <v>3.1400749092373247E-2</v>
      </c>
    </row>
    <row r="1292" spans="4:38" x14ac:dyDescent="0.25">
      <c r="D1292" s="5">
        <v>12.74</v>
      </c>
      <c r="E1292" s="4"/>
      <c r="X1292" s="71">
        <v>12.8699999999998</v>
      </c>
      <c r="Y1292" s="52">
        <f t="shared" si="138"/>
        <v>-3.006666666666709</v>
      </c>
      <c r="Z1292" s="71">
        <f t="shared" si="134"/>
        <v>0.50041847298852249</v>
      </c>
      <c r="AA1292" s="45"/>
      <c r="AB1292" s="74">
        <v>12.8699999999998</v>
      </c>
      <c r="AC1292" s="75">
        <v>0</v>
      </c>
      <c r="AD1292" s="74">
        <f t="shared" si="135"/>
        <v>1</v>
      </c>
      <c r="AE1292" s="45"/>
      <c r="AF1292" s="76">
        <v>12.8699999999998</v>
      </c>
      <c r="AG1292" s="52">
        <f t="shared" si="139"/>
        <v>-22.03029995664069</v>
      </c>
      <c r="AH1292" s="76">
        <f t="shared" si="136"/>
        <v>6.2657058747058094E-3</v>
      </c>
      <c r="AJ1292" s="77">
        <v>12.8699999999998</v>
      </c>
      <c r="AK1292" s="52">
        <f t="shared" si="140"/>
        <v>-15.040599913279431</v>
      </c>
      <c r="AL1292" s="77">
        <f t="shared" si="137"/>
        <v>3.1328529373536772E-2</v>
      </c>
    </row>
    <row r="1293" spans="4:38" x14ac:dyDescent="0.25">
      <c r="D1293" s="2">
        <v>12.75</v>
      </c>
      <c r="E1293" s="4"/>
      <c r="X1293" s="71">
        <v>12.8799999999998</v>
      </c>
      <c r="Y1293" s="52">
        <f t="shared" si="138"/>
        <v>-3.0100000000000424</v>
      </c>
      <c r="Z1293" s="71">
        <f t="shared" si="134"/>
        <v>0.50003453497697359</v>
      </c>
      <c r="AA1293" s="45"/>
      <c r="AB1293" s="74">
        <v>12.8799999999998</v>
      </c>
      <c r="AC1293" s="75">
        <v>0</v>
      </c>
      <c r="AD1293" s="74">
        <f t="shared" si="135"/>
        <v>1</v>
      </c>
      <c r="AE1293" s="45"/>
      <c r="AF1293" s="76">
        <v>12.8799999999998</v>
      </c>
      <c r="AG1293" s="52">
        <f t="shared" si="139"/>
        <v>-22.040299956640691</v>
      </c>
      <c r="AH1293" s="76">
        <f t="shared" si="136"/>
        <v>6.2512951510873289E-3</v>
      </c>
      <c r="AJ1293" s="77">
        <v>12.8799999999998</v>
      </c>
      <c r="AK1293" s="52">
        <f t="shared" si="140"/>
        <v>-15.050599913279431</v>
      </c>
      <c r="AL1293" s="77">
        <f t="shared" si="137"/>
        <v>3.1256475755444393E-2</v>
      </c>
    </row>
    <row r="1294" spans="4:38" x14ac:dyDescent="0.25">
      <c r="D1294" s="5">
        <v>12.76</v>
      </c>
      <c r="E1294" s="4"/>
      <c r="X1294" s="71">
        <v>12.8899999999998</v>
      </c>
      <c r="Y1294" s="52">
        <f t="shared" si="138"/>
        <v>-3.0133333333333758</v>
      </c>
      <c r="Z1294" s="71">
        <f t="shared" si="134"/>
        <v>0.49965089153567865</v>
      </c>
      <c r="AA1294" s="45"/>
      <c r="AB1294" s="74">
        <v>12.8899999999998</v>
      </c>
      <c r="AC1294" s="75">
        <v>0</v>
      </c>
      <c r="AD1294" s="74">
        <f t="shared" si="135"/>
        <v>1</v>
      </c>
      <c r="AE1294" s="45"/>
      <c r="AF1294" s="76">
        <v>12.8899999999998</v>
      </c>
      <c r="AG1294" s="52">
        <f t="shared" si="139"/>
        <v>-22.050299956640693</v>
      </c>
      <c r="AH1294" s="76">
        <f t="shared" si="136"/>
        <v>6.2369175712134479E-3</v>
      </c>
      <c r="AJ1294" s="77">
        <v>12.8899999999998</v>
      </c>
      <c r="AK1294" s="52">
        <f t="shared" si="140"/>
        <v>-15.060599913279431</v>
      </c>
      <c r="AL1294" s="77">
        <f t="shared" si="137"/>
        <v>3.1184587856074954E-2</v>
      </c>
    </row>
    <row r="1295" spans="4:38" x14ac:dyDescent="0.25">
      <c r="D1295" s="2">
        <v>12.77</v>
      </c>
      <c r="E1295" s="4"/>
      <c r="X1295" s="71">
        <v>12.8999999999998</v>
      </c>
      <c r="Y1295" s="52">
        <f t="shared" si="138"/>
        <v>-3.0166666666667092</v>
      </c>
      <c r="Z1295" s="71">
        <f t="shared" si="134"/>
        <v>0.49926754243863353</v>
      </c>
      <c r="AA1295" s="45"/>
      <c r="AB1295" s="74">
        <v>12.8999999999998</v>
      </c>
      <c r="AC1295" s="75">
        <v>0</v>
      </c>
      <c r="AD1295" s="74">
        <f t="shared" si="135"/>
        <v>1</v>
      </c>
      <c r="AE1295" s="45"/>
      <c r="AF1295" s="76">
        <v>12.8999999999998</v>
      </c>
      <c r="AG1295" s="52">
        <f t="shared" si="139"/>
        <v>-22.060299956640694</v>
      </c>
      <c r="AH1295" s="76">
        <f t="shared" si="136"/>
        <v>6.2225730588556559E-3</v>
      </c>
      <c r="AJ1295" s="77">
        <v>12.8999999999998</v>
      </c>
      <c r="AK1295" s="52">
        <f t="shared" si="140"/>
        <v>-15.07059991327943</v>
      </c>
      <c r="AL1295" s="77">
        <f t="shared" si="137"/>
        <v>3.1112865294286009E-2</v>
      </c>
    </row>
    <row r="1296" spans="4:38" x14ac:dyDescent="0.25">
      <c r="D1296" s="5">
        <v>12.78</v>
      </c>
      <c r="E1296" s="4"/>
      <c r="X1296" s="71">
        <v>12.909999999999799</v>
      </c>
      <c r="Y1296" s="52">
        <f t="shared" si="138"/>
        <v>-3.0200000000000427</v>
      </c>
      <c r="Z1296" s="71">
        <f t="shared" si="134"/>
        <v>0.49888448746000724</v>
      </c>
      <c r="AA1296" s="45"/>
      <c r="AB1296" s="74">
        <v>12.909999999999799</v>
      </c>
      <c r="AC1296" s="75">
        <v>0</v>
      </c>
      <c r="AD1296" s="74">
        <f t="shared" si="135"/>
        <v>1</v>
      </c>
      <c r="AE1296" s="45"/>
      <c r="AF1296" s="76">
        <v>12.909999999999799</v>
      </c>
      <c r="AG1296" s="52">
        <f t="shared" si="139"/>
        <v>-22.070299956640696</v>
      </c>
      <c r="AH1296" s="76">
        <f t="shared" si="136"/>
        <v>6.2082615379607849E-3</v>
      </c>
      <c r="AJ1296" s="77">
        <v>12.909999999999799</v>
      </c>
      <c r="AK1296" s="52">
        <f t="shared" si="140"/>
        <v>-15.08059991327943</v>
      </c>
      <c r="AL1296" s="77">
        <f t="shared" si="137"/>
        <v>3.1041307689811646E-2</v>
      </c>
    </row>
    <row r="1297" spans="4:38" x14ac:dyDescent="0.25">
      <c r="D1297" s="2">
        <v>12.79</v>
      </c>
      <c r="E1297" s="4"/>
      <c r="X1297" s="71">
        <v>12.919999999999799</v>
      </c>
      <c r="Y1297" s="52">
        <f t="shared" si="138"/>
        <v>-3.0233333333333761</v>
      </c>
      <c r="Z1297" s="71">
        <f t="shared" si="134"/>
        <v>0.4985017263741422</v>
      </c>
      <c r="AA1297" s="45"/>
      <c r="AB1297" s="74">
        <v>12.919999999999799</v>
      </c>
      <c r="AC1297" s="75">
        <v>0</v>
      </c>
      <c r="AD1297" s="74">
        <f t="shared" si="135"/>
        <v>1</v>
      </c>
      <c r="AE1297" s="45"/>
      <c r="AF1297" s="76">
        <v>12.919999999999799</v>
      </c>
      <c r="AG1297" s="52">
        <f t="shared" si="139"/>
        <v>-22.080299956640697</v>
      </c>
      <c r="AH1297" s="76">
        <f t="shared" si="136"/>
        <v>6.1939829326505789E-3</v>
      </c>
      <c r="AJ1297" s="77">
        <v>12.919999999999799</v>
      </c>
      <c r="AK1297" s="52">
        <f t="shared" si="140"/>
        <v>-15.09059991327943</v>
      </c>
      <c r="AL1297" s="77">
        <f t="shared" si="137"/>
        <v>3.09699146632606E-2</v>
      </c>
    </row>
    <row r="1298" spans="4:38" x14ac:dyDescent="0.25">
      <c r="D1298" s="5">
        <v>12.8</v>
      </c>
      <c r="E1298" s="4"/>
      <c r="X1298" s="71">
        <v>12.929999999999801</v>
      </c>
      <c r="Y1298" s="52">
        <f t="shared" si="138"/>
        <v>-3.0266666666667095</v>
      </c>
      <c r="Z1298" s="71">
        <f t="shared" si="134"/>
        <v>0.49811925895555403</v>
      </c>
      <c r="AA1298" s="45"/>
      <c r="AB1298" s="74">
        <v>12.929999999999801</v>
      </c>
      <c r="AC1298" s="75">
        <v>0</v>
      </c>
      <c r="AD1298" s="74">
        <f t="shared" si="135"/>
        <v>1</v>
      </c>
      <c r="AE1298" s="45"/>
      <c r="AF1298" s="76">
        <v>12.929999999999801</v>
      </c>
      <c r="AG1298" s="52">
        <f t="shared" si="139"/>
        <v>-22.090299956640699</v>
      </c>
      <c r="AH1298" s="76">
        <f t="shared" si="136"/>
        <v>6.1797371672212839E-3</v>
      </c>
      <c r="AJ1298" s="77">
        <v>12.929999999999801</v>
      </c>
      <c r="AK1298" s="52">
        <f t="shared" si="140"/>
        <v>-15.10059991327943</v>
      </c>
      <c r="AL1298" s="77">
        <f t="shared" si="137"/>
        <v>3.0898685836114135E-2</v>
      </c>
    </row>
    <row r="1299" spans="4:38" x14ac:dyDescent="0.25">
      <c r="D1299" s="2">
        <v>12.81</v>
      </c>
      <c r="E1299" s="4"/>
      <c r="X1299" s="71">
        <v>12.939999999999801</v>
      </c>
      <c r="Y1299" s="52">
        <f t="shared" si="138"/>
        <v>-3.0300000000000429</v>
      </c>
      <c r="Z1299" s="71">
        <f t="shared" si="134"/>
        <v>0.4977370849789311</v>
      </c>
      <c r="AA1299" s="45"/>
      <c r="AB1299" s="74">
        <v>12.939999999999801</v>
      </c>
      <c r="AC1299" s="75">
        <v>0</v>
      </c>
      <c r="AD1299" s="74">
        <f t="shared" si="135"/>
        <v>1</v>
      </c>
      <c r="AE1299" s="45"/>
      <c r="AF1299" s="76">
        <v>12.939999999999801</v>
      </c>
      <c r="AG1299" s="52">
        <f t="shared" si="139"/>
        <v>-22.100299956640701</v>
      </c>
      <c r="AH1299" s="76">
        <f t="shared" si="136"/>
        <v>6.1655241661432818E-3</v>
      </c>
      <c r="AJ1299" s="77">
        <v>12.939999999999801</v>
      </c>
      <c r="AK1299" s="52">
        <f t="shared" si="140"/>
        <v>-15.11059991327943</v>
      </c>
      <c r="AL1299" s="77">
        <f t="shared" si="137"/>
        <v>3.0827620830724094E-2</v>
      </c>
    </row>
    <row r="1300" spans="4:38" x14ac:dyDescent="0.25">
      <c r="D1300" s="5">
        <v>12.82</v>
      </c>
      <c r="E1300" s="4"/>
      <c r="X1300" s="71">
        <v>12.9499999999998</v>
      </c>
      <c r="Y1300" s="52">
        <f t="shared" si="138"/>
        <v>-3.0333333333333763</v>
      </c>
      <c r="Z1300" s="71">
        <f t="shared" si="134"/>
        <v>0.49735520421913476</v>
      </c>
      <c r="AA1300" s="45"/>
      <c r="AB1300" s="74">
        <v>12.9499999999998</v>
      </c>
      <c r="AC1300" s="75">
        <v>0</v>
      </c>
      <c r="AD1300" s="74">
        <f t="shared" si="135"/>
        <v>1</v>
      </c>
      <c r="AE1300" s="45"/>
      <c r="AF1300" s="76">
        <v>12.9499999999998</v>
      </c>
      <c r="AG1300" s="52">
        <f t="shared" si="139"/>
        <v>-22.110299956640702</v>
      </c>
      <c r="AH1300" s="76">
        <f t="shared" si="136"/>
        <v>6.1513438540606417E-3</v>
      </c>
      <c r="AJ1300" s="77">
        <v>12.9499999999998</v>
      </c>
      <c r="AK1300" s="52">
        <f t="shared" si="140"/>
        <v>-15.120599913279429</v>
      </c>
      <c r="AL1300" s="77">
        <f t="shared" si="137"/>
        <v>3.0756719270310907E-2</v>
      </c>
    </row>
    <row r="1301" spans="4:38" x14ac:dyDescent="0.25">
      <c r="D1301" s="2">
        <v>12.83</v>
      </c>
      <c r="E1301" s="4"/>
      <c r="X1301" s="71">
        <v>12.9599999999998</v>
      </c>
      <c r="Y1301" s="52">
        <f t="shared" si="138"/>
        <v>-3.0366666666667097</v>
      </c>
      <c r="Z1301" s="71">
        <f t="shared" si="134"/>
        <v>0.49697361645119914</v>
      </c>
      <c r="AA1301" s="45"/>
      <c r="AB1301" s="74">
        <v>12.9599999999998</v>
      </c>
      <c r="AC1301" s="75">
        <v>0</v>
      </c>
      <c r="AD1301" s="74">
        <f t="shared" si="135"/>
        <v>1</v>
      </c>
      <c r="AE1301" s="45"/>
      <c r="AF1301" s="76">
        <v>12.9599999999998</v>
      </c>
      <c r="AG1301" s="52">
        <f t="shared" si="139"/>
        <v>-22.120299956640704</v>
      </c>
      <c r="AH1301" s="76">
        <f t="shared" si="136"/>
        <v>6.1371961557907702E-3</v>
      </c>
      <c r="AJ1301" s="77">
        <v>12.9599999999998</v>
      </c>
      <c r="AK1301" s="52">
        <f t="shared" si="140"/>
        <v>-15.130599913279429</v>
      </c>
      <c r="AL1301" s="77">
        <f t="shared" si="137"/>
        <v>3.0685980778961539E-2</v>
      </c>
    </row>
    <row r="1302" spans="4:38" x14ac:dyDescent="0.25">
      <c r="D1302" s="5">
        <v>12.84</v>
      </c>
      <c r="E1302" s="4"/>
      <c r="X1302" s="71">
        <v>12.9699999999998</v>
      </c>
      <c r="Y1302" s="52">
        <f t="shared" si="138"/>
        <v>-3.0400000000000431</v>
      </c>
      <c r="Z1302" s="71">
        <f t="shared" si="134"/>
        <v>0.49659232145033111</v>
      </c>
      <c r="AA1302" s="45"/>
      <c r="AB1302" s="74">
        <v>12.9699999999998</v>
      </c>
      <c r="AC1302" s="75">
        <v>0</v>
      </c>
      <c r="AD1302" s="74">
        <f t="shared" si="135"/>
        <v>1</v>
      </c>
      <c r="AE1302" s="45"/>
      <c r="AF1302" s="76">
        <v>12.9699999999998</v>
      </c>
      <c r="AG1302" s="52">
        <f t="shared" si="139"/>
        <v>-22.130299956640705</v>
      </c>
      <c r="AH1302" s="76">
        <f t="shared" si="136"/>
        <v>6.1230809963239811E-3</v>
      </c>
      <c r="AJ1302" s="77">
        <v>12.9699999999998</v>
      </c>
      <c r="AK1302" s="52">
        <f t="shared" si="140"/>
        <v>-15.140599913279429</v>
      </c>
      <c r="AL1302" s="77">
        <f t="shared" si="137"/>
        <v>3.0615404981627577E-2</v>
      </c>
    </row>
    <row r="1303" spans="4:38" x14ac:dyDescent="0.25">
      <c r="D1303" s="2">
        <v>12.85</v>
      </c>
      <c r="E1303" s="4"/>
      <c r="X1303" s="71">
        <v>12.9799999999998</v>
      </c>
      <c r="Y1303" s="52">
        <f t="shared" si="138"/>
        <v>-3.0433333333333765</v>
      </c>
      <c r="Z1303" s="71">
        <f t="shared" si="134"/>
        <v>0.49621131899190968</v>
      </c>
      <c r="AA1303" s="45"/>
      <c r="AB1303" s="74">
        <v>12.9799999999998</v>
      </c>
      <c r="AC1303" s="75">
        <v>0</v>
      </c>
      <c r="AD1303" s="74">
        <f t="shared" si="135"/>
        <v>1</v>
      </c>
      <c r="AE1303" s="45"/>
      <c r="AF1303" s="76">
        <v>12.9799999999998</v>
      </c>
      <c r="AG1303" s="52">
        <f t="shared" si="139"/>
        <v>-22.140299956640707</v>
      </c>
      <c r="AH1303" s="76">
        <f t="shared" si="136"/>
        <v>6.1089983008230948E-3</v>
      </c>
      <c r="AJ1303" s="77">
        <v>12.9799999999998</v>
      </c>
      <c r="AK1303" s="52">
        <f t="shared" si="140"/>
        <v>-15.150599913279429</v>
      </c>
      <c r="AL1303" s="77">
        <f t="shared" si="137"/>
        <v>3.0544991504123167E-2</v>
      </c>
    </row>
    <row r="1304" spans="4:38" x14ac:dyDescent="0.25">
      <c r="D1304" s="5">
        <v>12.86</v>
      </c>
      <c r="E1304" s="4"/>
      <c r="X1304" s="71">
        <v>12.989999999999799</v>
      </c>
      <c r="Y1304" s="52">
        <f t="shared" si="138"/>
        <v>-3.0466666666667099</v>
      </c>
      <c r="Z1304" s="71">
        <f t="shared" si="134"/>
        <v>0.49583060885148661</v>
      </c>
      <c r="AA1304" s="45"/>
      <c r="AB1304" s="74">
        <v>12.989999999999799</v>
      </c>
      <c r="AC1304" s="75">
        <v>0</v>
      </c>
      <c r="AD1304" s="74">
        <f t="shared" si="135"/>
        <v>1</v>
      </c>
      <c r="AE1304" s="45"/>
      <c r="AF1304" s="76">
        <v>12.989999999999799</v>
      </c>
      <c r="AG1304" s="52">
        <f t="shared" si="139"/>
        <v>-22.150299956640708</v>
      </c>
      <c r="AH1304" s="76">
        <f t="shared" si="136"/>
        <v>6.094947994623073E-3</v>
      </c>
      <c r="AJ1304" s="77">
        <v>12.989999999999799</v>
      </c>
      <c r="AK1304" s="52">
        <f t="shared" si="140"/>
        <v>-15.160599913279428</v>
      </c>
      <c r="AL1304" s="77">
        <f t="shared" si="137"/>
        <v>3.0474739973123013E-2</v>
      </c>
    </row>
    <row r="1305" spans="4:38" x14ac:dyDescent="0.25">
      <c r="D1305" s="2">
        <v>12.87</v>
      </c>
      <c r="E1305" s="4"/>
      <c r="X1305" s="71">
        <v>12.999999999999799</v>
      </c>
      <c r="Y1305" s="52">
        <f t="shared" si="138"/>
        <v>-3.0500000000000433</v>
      </c>
      <c r="Z1305" s="71">
        <f t="shared" si="134"/>
        <v>0.49545019080478525</v>
      </c>
      <c r="AA1305" s="45"/>
      <c r="AB1305" s="74">
        <v>12.999999999999799</v>
      </c>
      <c r="AC1305" s="75">
        <v>0</v>
      </c>
      <c r="AD1305" s="74">
        <f t="shared" si="135"/>
        <v>1</v>
      </c>
      <c r="AE1305" s="45"/>
      <c r="AF1305" s="76">
        <v>12.999999999999799</v>
      </c>
      <c r="AG1305" s="52">
        <f t="shared" si="139"/>
        <v>-22.16029995664071</v>
      </c>
      <c r="AH1305" s="76">
        <f t="shared" si="136"/>
        <v>6.080930003230579E-3</v>
      </c>
      <c r="AJ1305" s="77">
        <v>12.999999999999799</v>
      </c>
      <c r="AK1305" s="52">
        <f t="shared" si="140"/>
        <v>-15.170599913279428</v>
      </c>
      <c r="AL1305" s="77">
        <f t="shared" si="137"/>
        <v>3.0404650016160568E-2</v>
      </c>
    </row>
    <row r="1306" spans="4:38" x14ac:dyDescent="0.25">
      <c r="D1306" s="5">
        <v>12.88</v>
      </c>
      <c r="E1306" s="4"/>
      <c r="X1306" s="71">
        <v>13.009999999999801</v>
      </c>
      <c r="Y1306" s="52">
        <f t="shared" si="138"/>
        <v>-3.0533333333333768</v>
      </c>
      <c r="Z1306" s="71">
        <f t="shared" si="134"/>
        <v>0.49507006462770164</v>
      </c>
      <c r="AA1306" s="45"/>
      <c r="AB1306" s="74">
        <v>13.009999999999801</v>
      </c>
      <c r="AC1306" s="75">
        <v>0</v>
      </c>
      <c r="AD1306" s="74">
        <f t="shared" si="135"/>
        <v>1</v>
      </c>
      <c r="AE1306" s="45"/>
      <c r="AF1306" s="76">
        <v>13.009999999999801</v>
      </c>
      <c r="AG1306" s="52">
        <f t="shared" si="139"/>
        <v>-22.170299956640712</v>
      </c>
      <c r="AH1306" s="76">
        <f t="shared" si="136"/>
        <v>6.0669442523236241E-3</v>
      </c>
      <c r="AJ1306" s="77">
        <v>13.009999999999801</v>
      </c>
      <c r="AK1306" s="52">
        <f t="shared" si="140"/>
        <v>-15.180599913279428</v>
      </c>
      <c r="AL1306" s="77">
        <f t="shared" si="137"/>
        <v>3.0334721261625789E-2</v>
      </c>
    </row>
    <row r="1307" spans="4:38" x14ac:dyDescent="0.25">
      <c r="D1307" s="2">
        <v>12.89</v>
      </c>
      <c r="E1307" s="4"/>
      <c r="X1307" s="71">
        <v>13.019999999999801</v>
      </c>
      <c r="Y1307" s="52">
        <f t="shared" si="138"/>
        <v>-3.0566666666667102</v>
      </c>
      <c r="Z1307" s="71">
        <f t="shared" si="134"/>
        <v>0.49469023009630353</v>
      </c>
      <c r="AA1307" s="45"/>
      <c r="AB1307" s="74">
        <v>13.019999999999801</v>
      </c>
      <c r="AC1307" s="75">
        <v>0</v>
      </c>
      <c r="AD1307" s="74">
        <f t="shared" si="135"/>
        <v>1</v>
      </c>
      <c r="AE1307" s="45"/>
      <c r="AF1307" s="76">
        <v>13.019999999999801</v>
      </c>
      <c r="AG1307" s="52">
        <f t="shared" si="139"/>
        <v>-22.180299956640713</v>
      </c>
      <c r="AH1307" s="76">
        <f t="shared" si="136"/>
        <v>6.0529906677511533E-3</v>
      </c>
      <c r="AJ1307" s="77">
        <v>13.019999999999801</v>
      </c>
      <c r="AK1307" s="52">
        <f t="shared" si="140"/>
        <v>-15.190599913279428</v>
      </c>
      <c r="AL1307" s="77">
        <f t="shared" si="137"/>
        <v>3.0264953338763421E-2</v>
      </c>
    </row>
    <row r="1308" spans="4:38" x14ac:dyDescent="0.25">
      <c r="D1308" s="5">
        <v>12.9</v>
      </c>
      <c r="E1308" s="4"/>
      <c r="X1308" s="71">
        <v>13.0299999999998</v>
      </c>
      <c r="Y1308" s="52">
        <f t="shared" si="138"/>
        <v>-3.0600000000000436</v>
      </c>
      <c r="Z1308" s="71">
        <f t="shared" si="134"/>
        <v>0.49431068698683039</v>
      </c>
      <c r="AA1308" s="45"/>
      <c r="AB1308" s="74">
        <v>13.0299999999998</v>
      </c>
      <c r="AC1308" s="75">
        <v>0</v>
      </c>
      <c r="AD1308" s="74">
        <f t="shared" si="135"/>
        <v>1</v>
      </c>
      <c r="AE1308" s="45"/>
      <c r="AF1308" s="76">
        <v>13.0299999999998</v>
      </c>
      <c r="AG1308" s="52">
        <f t="shared" si="139"/>
        <v>-22.190299956640715</v>
      </c>
      <c r="AH1308" s="76">
        <f t="shared" si="136"/>
        <v>6.0390691755326416E-3</v>
      </c>
      <c r="AJ1308" s="77">
        <v>13.0299999999998</v>
      </c>
      <c r="AK1308" s="52">
        <f t="shared" si="140"/>
        <v>-15.200599913279428</v>
      </c>
      <c r="AL1308" s="77">
        <f t="shared" si="137"/>
        <v>3.0195345877670865E-2</v>
      </c>
    </row>
    <row r="1309" spans="4:38" x14ac:dyDescent="0.25">
      <c r="D1309" s="2">
        <v>12.91</v>
      </c>
      <c r="E1309" s="4"/>
      <c r="X1309" s="71">
        <v>13.0399999999998</v>
      </c>
      <c r="Y1309" s="52">
        <f t="shared" si="138"/>
        <v>-3.063333333333377</v>
      </c>
      <c r="Z1309" s="71">
        <f t="shared" si="134"/>
        <v>0.49393143507569354</v>
      </c>
      <c r="AA1309" s="45"/>
      <c r="AB1309" s="74">
        <v>13.0399999999998</v>
      </c>
      <c r="AC1309" s="75">
        <v>0</v>
      </c>
      <c r="AD1309" s="74">
        <f t="shared" si="135"/>
        <v>1</v>
      </c>
      <c r="AE1309" s="45"/>
      <c r="AF1309" s="76">
        <v>13.0399999999998</v>
      </c>
      <c r="AG1309" s="52">
        <f t="shared" si="139"/>
        <v>-22.200299956640716</v>
      </c>
      <c r="AH1309" s="76">
        <f t="shared" si="136"/>
        <v>6.025179701857732E-3</v>
      </c>
      <c r="AJ1309" s="77">
        <v>13.0399999999998</v>
      </c>
      <c r="AK1309" s="52">
        <f t="shared" si="140"/>
        <v>-15.210599913279427</v>
      </c>
      <c r="AL1309" s="77">
        <f t="shared" si="137"/>
        <v>3.0125898509296287E-2</v>
      </c>
    </row>
    <row r="1310" spans="4:38" x14ac:dyDescent="0.25">
      <c r="D1310" s="5">
        <v>12.92</v>
      </c>
      <c r="E1310" s="4"/>
      <c r="X1310" s="71">
        <v>13.0499999999998</v>
      </c>
      <c r="Y1310" s="52">
        <f t="shared" si="138"/>
        <v>-3.0666666666667104</v>
      </c>
      <c r="Z1310" s="71">
        <f t="shared" si="134"/>
        <v>0.49355247413947562</v>
      </c>
      <c r="AA1310" s="45"/>
      <c r="AB1310" s="74">
        <v>13.0499999999998</v>
      </c>
      <c r="AC1310" s="75">
        <v>0</v>
      </c>
      <c r="AD1310" s="74">
        <f t="shared" si="135"/>
        <v>1</v>
      </c>
      <c r="AE1310" s="45"/>
      <c r="AF1310" s="76">
        <v>13.0499999999998</v>
      </c>
      <c r="AG1310" s="52">
        <f t="shared" si="139"/>
        <v>-22.210299956640718</v>
      </c>
      <c r="AH1310" s="76">
        <f t="shared" si="136"/>
        <v>6.0113221730858073E-3</v>
      </c>
      <c r="AJ1310" s="77">
        <v>13.0499999999998</v>
      </c>
      <c r="AK1310" s="52">
        <f t="shared" si="140"/>
        <v>-15.220599913279427</v>
      </c>
      <c r="AL1310" s="77">
        <f t="shared" si="137"/>
        <v>3.0056610865436675E-2</v>
      </c>
    </row>
    <row r="1311" spans="4:38" x14ac:dyDescent="0.25">
      <c r="D1311" s="2">
        <v>12.93</v>
      </c>
      <c r="E1311" s="4"/>
      <c r="X1311" s="71">
        <v>13.0599999999998</v>
      </c>
      <c r="Y1311" s="52">
        <f t="shared" si="138"/>
        <v>-3.0700000000000438</v>
      </c>
      <c r="Z1311" s="71">
        <f t="shared" si="134"/>
        <v>0.49317380395493088</v>
      </c>
      <c r="AA1311" s="45"/>
      <c r="AB1311" s="74">
        <v>13.0599999999998</v>
      </c>
      <c r="AC1311" s="75">
        <v>0</v>
      </c>
      <c r="AD1311" s="74">
        <f t="shared" si="135"/>
        <v>1</v>
      </c>
      <c r="AE1311" s="45"/>
      <c r="AF1311" s="76">
        <v>13.0599999999998</v>
      </c>
      <c r="AG1311" s="52">
        <f t="shared" si="139"/>
        <v>-22.220299956640719</v>
      </c>
      <c r="AH1311" s="76">
        <f t="shared" si="136"/>
        <v>5.9974965157456352E-3</v>
      </c>
      <c r="AJ1311" s="77">
        <v>13.0599999999998</v>
      </c>
      <c r="AK1311" s="52">
        <f t="shared" si="140"/>
        <v>-15.230599913279427</v>
      </c>
      <c r="AL1311" s="77">
        <f t="shared" si="137"/>
        <v>2.9987482578735816E-2</v>
      </c>
    </row>
    <row r="1312" spans="4:38" x14ac:dyDescent="0.25">
      <c r="D1312" s="5">
        <v>12.94</v>
      </c>
      <c r="E1312" s="4"/>
      <c r="X1312" s="71">
        <v>13.0699999999998</v>
      </c>
      <c r="Y1312" s="52">
        <f t="shared" si="138"/>
        <v>-3.0733333333333772</v>
      </c>
      <c r="Z1312" s="71">
        <f t="shared" si="134"/>
        <v>0.49279542429898476</v>
      </c>
      <c r="AA1312" s="45"/>
      <c r="AB1312" s="74">
        <v>13.0699999999998</v>
      </c>
      <c r="AC1312" s="75">
        <v>0</v>
      </c>
      <c r="AD1312" s="74">
        <f t="shared" si="135"/>
        <v>1</v>
      </c>
      <c r="AE1312" s="45"/>
      <c r="AF1312" s="76">
        <v>13.0699999999998</v>
      </c>
      <c r="AG1312" s="52">
        <f t="shared" si="139"/>
        <v>-22.230299956640721</v>
      </c>
      <c r="AH1312" s="76">
        <f t="shared" si="136"/>
        <v>5.9837026565349631E-3</v>
      </c>
      <c r="AJ1312" s="77">
        <v>13.0699999999998</v>
      </c>
      <c r="AK1312" s="52">
        <f t="shared" si="140"/>
        <v>-15.240599913279427</v>
      </c>
      <c r="AL1312" s="77">
        <f t="shared" si="137"/>
        <v>2.9918513282682434E-2</v>
      </c>
    </row>
    <row r="1313" spans="4:38" x14ac:dyDescent="0.25">
      <c r="D1313" s="2">
        <v>12.95</v>
      </c>
      <c r="E1313" s="4"/>
      <c r="X1313" s="71">
        <v>13.079999999999799</v>
      </c>
      <c r="Y1313" s="52">
        <f t="shared" si="138"/>
        <v>-3.0766666666667106</v>
      </c>
      <c r="Z1313" s="71">
        <f t="shared" si="134"/>
        <v>0.49241733494873391</v>
      </c>
      <c r="AA1313" s="45"/>
      <c r="AB1313" s="74">
        <v>13.079999999999799</v>
      </c>
      <c r="AC1313" s="75">
        <v>0</v>
      </c>
      <c r="AD1313" s="74">
        <f t="shared" si="135"/>
        <v>1</v>
      </c>
      <c r="AE1313" s="45"/>
      <c r="AF1313" s="76">
        <v>13.079999999999799</v>
      </c>
      <c r="AG1313" s="52">
        <f t="shared" si="139"/>
        <v>-22.240299956640722</v>
      </c>
      <c r="AH1313" s="76">
        <f t="shared" si="136"/>
        <v>5.9699405223201107E-3</v>
      </c>
      <c r="AJ1313" s="77">
        <v>13.079999999999799</v>
      </c>
      <c r="AK1313" s="52">
        <f t="shared" si="140"/>
        <v>-15.250599913279427</v>
      </c>
      <c r="AL1313" s="77">
        <f t="shared" si="137"/>
        <v>2.984970261160818E-2</v>
      </c>
    </row>
    <row r="1314" spans="4:38" x14ac:dyDescent="0.25">
      <c r="D1314" s="5">
        <v>12.96</v>
      </c>
      <c r="E1314" s="4"/>
      <c r="X1314" s="71">
        <v>13.089999999999799</v>
      </c>
      <c r="Y1314" s="52">
        <f t="shared" si="138"/>
        <v>-3.080000000000044</v>
      </c>
      <c r="Z1314" s="71">
        <f t="shared" si="134"/>
        <v>0.49203953568144593</v>
      </c>
      <c r="AA1314" s="45"/>
      <c r="AB1314" s="74">
        <v>13.089999999999799</v>
      </c>
      <c r="AC1314" s="75">
        <v>0</v>
      </c>
      <c r="AD1314" s="74">
        <f t="shared" si="135"/>
        <v>1</v>
      </c>
      <c r="AE1314" s="45"/>
      <c r="AF1314" s="76">
        <v>13.089999999999799</v>
      </c>
      <c r="AG1314" s="52">
        <f t="shared" si="139"/>
        <v>-22.250299956640724</v>
      </c>
      <c r="AH1314" s="76">
        <f t="shared" si="136"/>
        <v>5.9562100401356222E-3</v>
      </c>
      <c r="AJ1314" s="77">
        <v>13.089999999999799</v>
      </c>
      <c r="AK1314" s="52">
        <f t="shared" si="140"/>
        <v>-15.260599913279426</v>
      </c>
      <c r="AL1314" s="77">
        <f t="shared" si="137"/>
        <v>2.9781050200685704E-2</v>
      </c>
    </row>
    <row r="1315" spans="4:38" x14ac:dyDescent="0.25">
      <c r="D1315" s="2">
        <v>12.97</v>
      </c>
      <c r="E1315" s="4"/>
      <c r="X1315" s="71">
        <v>13.099999999999801</v>
      </c>
      <c r="Y1315" s="52">
        <f t="shared" si="138"/>
        <v>-3.0833333333333774</v>
      </c>
      <c r="Z1315" s="71">
        <f t="shared" si="134"/>
        <v>0.49166202627455929</v>
      </c>
      <c r="AA1315" s="45"/>
      <c r="AB1315" s="74">
        <v>13.099999999999801</v>
      </c>
      <c r="AC1315" s="75">
        <v>0</v>
      </c>
      <c r="AD1315" s="74">
        <f t="shared" si="135"/>
        <v>1</v>
      </c>
      <c r="AE1315" s="45"/>
      <c r="AF1315" s="76">
        <v>13.099999999999801</v>
      </c>
      <c r="AG1315" s="52">
        <f t="shared" si="139"/>
        <v>-22.260299956640726</v>
      </c>
      <c r="AH1315" s="76">
        <f t="shared" si="136"/>
        <v>5.9425111371838391E-3</v>
      </c>
      <c r="AJ1315" s="77">
        <v>13.099999999999801</v>
      </c>
      <c r="AK1315" s="52">
        <f t="shared" si="140"/>
        <v>-15.270599913279426</v>
      </c>
      <c r="AL1315" s="77">
        <f t="shared" si="137"/>
        <v>2.9712555685926817E-2</v>
      </c>
    </row>
    <row r="1316" spans="4:38" x14ac:dyDescent="0.25">
      <c r="D1316" s="5">
        <v>12.98</v>
      </c>
      <c r="E1316" s="4"/>
      <c r="X1316" s="71">
        <v>13.1099999999998</v>
      </c>
      <c r="Y1316" s="52">
        <f t="shared" si="138"/>
        <v>-3.0866666666667109</v>
      </c>
      <c r="Z1316" s="71">
        <f t="shared" si="134"/>
        <v>0.49128480650568346</v>
      </c>
      <c r="AA1316" s="45"/>
      <c r="AB1316" s="74">
        <v>13.1099999999998</v>
      </c>
      <c r="AC1316" s="75">
        <v>0</v>
      </c>
      <c r="AD1316" s="74">
        <f t="shared" si="135"/>
        <v>1</v>
      </c>
      <c r="AE1316" s="45"/>
      <c r="AF1316" s="76">
        <v>13.1099999999998</v>
      </c>
      <c r="AG1316" s="52">
        <f t="shared" si="139"/>
        <v>-22.270299956640727</v>
      </c>
      <c r="AH1316" s="76">
        <f t="shared" si="136"/>
        <v>5.9288437408345461E-3</v>
      </c>
      <c r="AJ1316" s="77">
        <v>13.1099999999998</v>
      </c>
      <c r="AK1316" s="52">
        <f t="shared" si="140"/>
        <v>-15.280599913279426</v>
      </c>
      <c r="AL1316" s="77">
        <f t="shared" si="137"/>
        <v>2.9644218704180342E-2</v>
      </c>
    </row>
    <row r="1317" spans="4:38" x14ac:dyDescent="0.25">
      <c r="D1317" s="2">
        <v>12.99</v>
      </c>
      <c r="E1317" s="4"/>
      <c r="X1317" s="71">
        <v>13.1199999999998</v>
      </c>
      <c r="Y1317" s="52">
        <f t="shared" si="138"/>
        <v>-3.0900000000000443</v>
      </c>
      <c r="Z1317" s="71">
        <f t="shared" si="134"/>
        <v>0.49090787615259801</v>
      </c>
      <c r="AA1317" s="45"/>
      <c r="AB1317" s="74">
        <v>13.1199999999998</v>
      </c>
      <c r="AC1317" s="75">
        <v>0</v>
      </c>
      <c r="AD1317" s="74">
        <f t="shared" si="135"/>
        <v>1</v>
      </c>
      <c r="AE1317" s="45"/>
      <c r="AF1317" s="76">
        <v>13.1199999999998</v>
      </c>
      <c r="AG1317" s="52">
        <f t="shared" si="139"/>
        <v>-22.280299956640729</v>
      </c>
      <c r="AH1317" s="76">
        <f t="shared" si="136"/>
        <v>5.9152077786245733E-3</v>
      </c>
      <c r="AJ1317" s="77">
        <v>13.1199999999998</v>
      </c>
      <c r="AK1317" s="52">
        <f t="shared" si="140"/>
        <v>-15.290599913279426</v>
      </c>
      <c r="AL1317" s="77">
        <f t="shared" si="137"/>
        <v>2.9576038893130461E-2</v>
      </c>
    </row>
    <row r="1318" spans="4:38" x14ac:dyDescent="0.25">
      <c r="D1318" s="5">
        <v>13</v>
      </c>
      <c r="E1318" s="4"/>
      <c r="X1318" s="71">
        <v>13.1299999999998</v>
      </c>
      <c r="Y1318" s="52">
        <f t="shared" si="138"/>
        <v>-3.0933333333333777</v>
      </c>
      <c r="Z1318" s="71">
        <f t="shared" si="134"/>
        <v>0.49053123499325368</v>
      </c>
      <c r="AA1318" s="45"/>
      <c r="AB1318" s="74">
        <v>13.1299999999998</v>
      </c>
      <c r="AC1318" s="75">
        <v>0</v>
      </c>
      <c r="AD1318" s="74">
        <f t="shared" si="135"/>
        <v>1</v>
      </c>
      <c r="AE1318" s="45"/>
      <c r="AF1318" s="76">
        <v>13.1299999999998</v>
      </c>
      <c r="AG1318" s="52">
        <f t="shared" si="139"/>
        <v>-22.29029995664073</v>
      </c>
      <c r="AH1318" s="76">
        <f t="shared" si="136"/>
        <v>5.9016031782573959E-3</v>
      </c>
      <c r="AJ1318" s="77">
        <v>13.1299999999998</v>
      </c>
      <c r="AK1318" s="52">
        <f t="shared" si="140"/>
        <v>-15.300599913279425</v>
      </c>
      <c r="AL1318" s="77">
        <f t="shared" si="137"/>
        <v>2.9508015891294589E-2</v>
      </c>
    </row>
    <row r="1319" spans="4:38" x14ac:dyDescent="0.25">
      <c r="D1319" s="2">
        <v>13.01</v>
      </c>
      <c r="E1319" s="4"/>
      <c r="X1319" s="71">
        <v>13.1399999999998</v>
      </c>
      <c r="Y1319" s="52">
        <f t="shared" si="138"/>
        <v>-3.0966666666667111</v>
      </c>
      <c r="Z1319" s="71">
        <f t="shared" si="134"/>
        <v>0.49015488280577113</v>
      </c>
      <c r="AA1319" s="45"/>
      <c r="AB1319" s="74">
        <v>13.1399999999998</v>
      </c>
      <c r="AC1319" s="75">
        <v>0</v>
      </c>
      <c r="AD1319" s="74">
        <f t="shared" si="135"/>
        <v>1</v>
      </c>
      <c r="AE1319" s="45"/>
      <c r="AF1319" s="76">
        <v>13.1399999999998</v>
      </c>
      <c r="AG1319" s="52">
        <f t="shared" si="139"/>
        <v>-22.300299956640732</v>
      </c>
      <c r="AH1319" s="76">
        <f t="shared" si="136"/>
        <v>5.8880298676027894E-3</v>
      </c>
      <c r="AJ1319" s="77">
        <v>13.1399999999998</v>
      </c>
      <c r="AK1319" s="52">
        <f t="shared" si="140"/>
        <v>-15.310599913279425</v>
      </c>
      <c r="AL1319" s="77">
        <f t="shared" si="137"/>
        <v>2.9440149338021519E-2</v>
      </c>
    </row>
    <row r="1320" spans="4:38" x14ac:dyDescent="0.25">
      <c r="D1320" s="5">
        <v>13.02</v>
      </c>
      <c r="E1320" s="4"/>
      <c r="X1320" s="71">
        <v>13.1499999999998</v>
      </c>
      <c r="Y1320" s="52">
        <f t="shared" si="138"/>
        <v>-3.1000000000000445</v>
      </c>
      <c r="Z1320" s="71">
        <f t="shared" si="134"/>
        <v>0.4897788193684412</v>
      </c>
      <c r="AA1320" s="45"/>
      <c r="AB1320" s="74">
        <v>13.1499999999998</v>
      </c>
      <c r="AC1320" s="75">
        <v>0</v>
      </c>
      <c r="AD1320" s="74">
        <f t="shared" si="135"/>
        <v>1</v>
      </c>
      <c r="AE1320" s="45"/>
      <c r="AF1320" s="76">
        <v>13.1499999999998</v>
      </c>
      <c r="AG1320" s="52">
        <f t="shared" si="139"/>
        <v>-22.310299956640733</v>
      </c>
      <c r="AH1320" s="76">
        <f t="shared" si="136"/>
        <v>5.8744877746963993E-3</v>
      </c>
      <c r="AJ1320" s="77">
        <v>13.1499999999998</v>
      </c>
      <c r="AK1320" s="52">
        <f t="shared" si="140"/>
        <v>-15.320599913279425</v>
      </c>
      <c r="AL1320" s="77">
        <f t="shared" si="137"/>
        <v>2.9372438873489577E-2</v>
      </c>
    </row>
    <row r="1321" spans="4:38" x14ac:dyDescent="0.25">
      <c r="D1321" s="2">
        <v>13.03</v>
      </c>
      <c r="E1321" s="4"/>
      <c r="X1321" s="71">
        <v>13.159999999999799</v>
      </c>
      <c r="Y1321" s="52">
        <f t="shared" si="138"/>
        <v>-3.1033333333333779</v>
      </c>
      <c r="Z1321" s="71">
        <f t="shared" si="134"/>
        <v>0.48940304445972505</v>
      </c>
      <c r="AA1321" s="45"/>
      <c r="AB1321" s="74">
        <v>13.159999999999799</v>
      </c>
      <c r="AC1321" s="75">
        <v>0</v>
      </c>
      <c r="AD1321" s="74">
        <f t="shared" si="135"/>
        <v>1</v>
      </c>
      <c r="AE1321" s="45"/>
      <c r="AF1321" s="76">
        <v>13.159999999999799</v>
      </c>
      <c r="AG1321" s="52">
        <f t="shared" si="139"/>
        <v>-22.320299956640735</v>
      </c>
      <c r="AH1321" s="76">
        <f t="shared" si="136"/>
        <v>5.8609768277394026E-3</v>
      </c>
      <c r="AJ1321" s="77">
        <v>13.159999999999799</v>
      </c>
      <c r="AK1321" s="52">
        <f t="shared" si="140"/>
        <v>-15.330599913279425</v>
      </c>
      <c r="AL1321" s="77">
        <f t="shared" si="137"/>
        <v>2.9304884138704586E-2</v>
      </c>
    </row>
    <row r="1322" spans="4:38" x14ac:dyDescent="0.25">
      <c r="D1322" s="5">
        <v>13.04</v>
      </c>
      <c r="E1322" s="4"/>
      <c r="X1322" s="71">
        <v>13.169999999999799</v>
      </c>
      <c r="Y1322" s="52">
        <f t="shared" si="138"/>
        <v>-3.1066666666667113</v>
      </c>
      <c r="Z1322" s="71">
        <f t="shared" si="134"/>
        <v>0.48902755785825386</v>
      </c>
      <c r="AA1322" s="45"/>
      <c r="AB1322" s="74">
        <v>13.169999999999799</v>
      </c>
      <c r="AC1322" s="75">
        <v>0</v>
      </c>
      <c r="AD1322" s="74">
        <f t="shared" si="135"/>
        <v>1</v>
      </c>
      <c r="AE1322" s="45"/>
      <c r="AF1322" s="76">
        <v>13.169999999999799</v>
      </c>
      <c r="AG1322" s="52">
        <f t="shared" si="139"/>
        <v>-22.330299956640737</v>
      </c>
      <c r="AH1322" s="76">
        <f t="shared" si="136"/>
        <v>5.847496955098108E-3</v>
      </c>
      <c r="AJ1322" s="77">
        <v>13.169999999999799</v>
      </c>
      <c r="AK1322" s="52">
        <f t="shared" si="140"/>
        <v>-15.340599913279425</v>
      </c>
      <c r="AL1322" s="77">
        <f t="shared" si="137"/>
        <v>2.9237484775498108E-2</v>
      </c>
    </row>
    <row r="1323" spans="4:38" x14ac:dyDescent="0.25">
      <c r="D1323" s="2">
        <v>13.05</v>
      </c>
      <c r="E1323" s="4"/>
      <c r="X1323" s="71">
        <v>13.179999999999801</v>
      </c>
      <c r="Y1323" s="52">
        <f t="shared" si="138"/>
        <v>-3.1100000000000447</v>
      </c>
      <c r="Z1323" s="71">
        <f t="shared" si="134"/>
        <v>0.48865235934282852</v>
      </c>
      <c r="AA1323" s="45"/>
      <c r="AB1323" s="74">
        <v>13.179999999999801</v>
      </c>
      <c r="AC1323" s="75">
        <v>0</v>
      </c>
      <c r="AD1323" s="74">
        <f t="shared" si="135"/>
        <v>1</v>
      </c>
      <c r="AE1323" s="45"/>
      <c r="AF1323" s="76">
        <v>13.179999999999801</v>
      </c>
      <c r="AG1323" s="52">
        <f t="shared" si="139"/>
        <v>-22.340299956640738</v>
      </c>
      <c r="AH1323" s="76">
        <f t="shared" si="136"/>
        <v>5.834048085303566E-3</v>
      </c>
      <c r="AJ1323" s="77">
        <v>13.179999999999801</v>
      </c>
      <c r="AK1323" s="52">
        <f t="shared" si="140"/>
        <v>-15.350599913279424</v>
      </c>
      <c r="AL1323" s="77">
        <f t="shared" si="137"/>
        <v>2.9170240426525398E-2</v>
      </c>
    </row>
    <row r="1324" spans="4:38" x14ac:dyDescent="0.25">
      <c r="D1324" s="5">
        <v>13.06</v>
      </c>
      <c r="E1324" s="4"/>
      <c r="X1324" s="71">
        <v>13.189999999999801</v>
      </c>
      <c r="Y1324" s="52">
        <f t="shared" si="138"/>
        <v>-3.1133333333333781</v>
      </c>
      <c r="Z1324" s="71">
        <f t="shared" si="134"/>
        <v>0.48827744869241962</v>
      </c>
      <c r="AA1324" s="45"/>
      <c r="AB1324" s="74">
        <v>13.189999999999801</v>
      </c>
      <c r="AC1324" s="75">
        <v>0</v>
      </c>
      <c r="AD1324" s="74">
        <f t="shared" si="135"/>
        <v>1</v>
      </c>
      <c r="AE1324" s="45"/>
      <c r="AF1324" s="76">
        <v>13.189999999999801</v>
      </c>
      <c r="AG1324" s="52">
        <f t="shared" si="139"/>
        <v>-22.35029995664074</v>
      </c>
      <c r="AH1324" s="76">
        <f t="shared" si="136"/>
        <v>5.8206301470512126E-3</v>
      </c>
      <c r="AJ1324" s="77">
        <v>13.189999999999801</v>
      </c>
      <c r="AK1324" s="52">
        <f t="shared" si="140"/>
        <v>-15.360599913279424</v>
      </c>
      <c r="AL1324" s="77">
        <f t="shared" si="137"/>
        <v>2.9103150735263608E-2</v>
      </c>
    </row>
    <row r="1325" spans="4:38" x14ac:dyDescent="0.25">
      <c r="D1325" s="2">
        <v>13.07</v>
      </c>
      <c r="E1325" s="4"/>
      <c r="X1325" s="71">
        <v>13.1999999999998</v>
      </c>
      <c r="Y1325" s="52">
        <f t="shared" si="138"/>
        <v>-3.1166666666667115</v>
      </c>
      <c r="Z1325" s="71">
        <f t="shared" si="134"/>
        <v>0.48790282568616722</v>
      </c>
      <c r="AA1325" s="45"/>
      <c r="AB1325" s="74">
        <v>13.1999999999998</v>
      </c>
      <c r="AC1325" s="75">
        <v>0</v>
      </c>
      <c r="AD1325" s="74">
        <f t="shared" si="135"/>
        <v>1</v>
      </c>
      <c r="AE1325" s="45"/>
      <c r="AF1325" s="76">
        <v>13.1999999999998</v>
      </c>
      <c r="AG1325" s="52">
        <f t="shared" si="139"/>
        <v>-22.360299956640741</v>
      </c>
      <c r="AH1325" s="76">
        <f t="shared" si="136"/>
        <v>5.8072430692004693E-3</v>
      </c>
      <c r="AJ1325" s="77">
        <v>13.1999999999998</v>
      </c>
      <c r="AK1325" s="52">
        <f t="shared" si="140"/>
        <v>-15.370599913279424</v>
      </c>
      <c r="AL1325" s="77">
        <f t="shared" si="137"/>
        <v>2.9036215346009892E-2</v>
      </c>
    </row>
    <row r="1326" spans="4:38" x14ac:dyDescent="0.25">
      <c r="D1326" s="5">
        <v>13.08</v>
      </c>
      <c r="E1326" s="4"/>
      <c r="X1326" s="71">
        <v>13.2099999999998</v>
      </c>
      <c r="Y1326" s="52">
        <f t="shared" si="138"/>
        <v>-3.120000000000045</v>
      </c>
      <c r="Z1326" s="71">
        <f t="shared" si="134"/>
        <v>0.48752849010338123</v>
      </c>
      <c r="AA1326" s="45"/>
      <c r="AB1326" s="74">
        <v>13.2099999999998</v>
      </c>
      <c r="AC1326" s="75">
        <v>0</v>
      </c>
      <c r="AD1326" s="74">
        <f t="shared" si="135"/>
        <v>1</v>
      </c>
      <c r="AE1326" s="45"/>
      <c r="AF1326" s="76">
        <v>13.2099999999998</v>
      </c>
      <c r="AG1326" s="52">
        <f t="shared" si="139"/>
        <v>-22.370299956640743</v>
      </c>
      <c r="AH1326" s="76">
        <f t="shared" si="136"/>
        <v>5.7938867807743851E-3</v>
      </c>
      <c r="AJ1326" s="77">
        <v>13.2099999999998</v>
      </c>
      <c r="AK1326" s="52">
        <f t="shared" si="140"/>
        <v>-15.380599913279424</v>
      </c>
      <c r="AL1326" s="77">
        <f t="shared" si="137"/>
        <v>2.8969433903879464E-2</v>
      </c>
    </row>
    <row r="1327" spans="4:38" x14ac:dyDescent="0.25">
      <c r="D1327" s="2">
        <v>13.09</v>
      </c>
      <c r="E1327" s="4"/>
      <c r="X1327" s="71">
        <v>13.2199999999998</v>
      </c>
      <c r="Y1327" s="52">
        <f t="shared" si="138"/>
        <v>-3.1233333333333784</v>
      </c>
      <c r="Z1327" s="71">
        <f t="shared" si="134"/>
        <v>0.4871544417235405</v>
      </c>
      <c r="AA1327" s="45"/>
      <c r="AB1327" s="74">
        <v>13.2199999999998</v>
      </c>
      <c r="AC1327" s="75">
        <v>0</v>
      </c>
      <c r="AD1327" s="74">
        <f t="shared" si="135"/>
        <v>1</v>
      </c>
      <c r="AE1327" s="45"/>
      <c r="AF1327" s="76">
        <v>13.2199999999998</v>
      </c>
      <c r="AG1327" s="52">
        <f t="shared" si="139"/>
        <v>-22.380299956640744</v>
      </c>
      <c r="AH1327" s="76">
        <f t="shared" si="136"/>
        <v>5.7805612109592527E-3</v>
      </c>
      <c r="AJ1327" s="77">
        <v>13.2199999999998</v>
      </c>
      <c r="AK1327" s="52">
        <f t="shared" si="140"/>
        <v>-15.390599913279424</v>
      </c>
      <c r="AL1327" s="77">
        <f t="shared" si="137"/>
        <v>2.8902806054803803E-2</v>
      </c>
    </row>
    <row r="1328" spans="4:38" x14ac:dyDescent="0.25">
      <c r="D1328" s="5">
        <v>13.1</v>
      </c>
      <c r="E1328" s="4"/>
      <c r="X1328" s="71">
        <v>13.2299999999998</v>
      </c>
      <c r="Y1328" s="52">
        <f t="shared" si="138"/>
        <v>-3.1266666666667118</v>
      </c>
      <c r="Z1328" s="71">
        <f t="shared" si="134"/>
        <v>0.48678068032629318</v>
      </c>
      <c r="AA1328" s="45"/>
      <c r="AB1328" s="74">
        <v>13.2299999999998</v>
      </c>
      <c r="AC1328" s="75">
        <v>0</v>
      </c>
      <c r="AD1328" s="74">
        <f t="shared" si="135"/>
        <v>1</v>
      </c>
      <c r="AE1328" s="45"/>
      <c r="AF1328" s="76">
        <v>13.2299999999998</v>
      </c>
      <c r="AG1328" s="52">
        <f t="shared" si="139"/>
        <v>-22.390299956640746</v>
      </c>
      <c r="AH1328" s="76">
        <f t="shared" si="136"/>
        <v>5.7672662891042181E-3</v>
      </c>
      <c r="AJ1328" s="77">
        <v>13.2299999999998</v>
      </c>
      <c r="AK1328" s="52">
        <f t="shared" si="140"/>
        <v>-15.400599913279423</v>
      </c>
      <c r="AL1328" s="77">
        <f t="shared" si="137"/>
        <v>2.8836331445528638E-2</v>
      </c>
    </row>
    <row r="1329" spans="4:38" x14ac:dyDescent="0.25">
      <c r="D1329" s="2">
        <v>13.11</v>
      </c>
      <c r="E1329" s="4"/>
      <c r="X1329" s="71">
        <v>13.239999999999799</v>
      </c>
      <c r="Y1329" s="52">
        <f t="shared" si="138"/>
        <v>-3.1300000000000452</v>
      </c>
      <c r="Z1329" s="71">
        <f t="shared" si="134"/>
        <v>0.48640720569145651</v>
      </c>
      <c r="AA1329" s="45"/>
      <c r="AB1329" s="74">
        <v>13.239999999999799</v>
      </c>
      <c r="AC1329" s="75">
        <v>0</v>
      </c>
      <c r="AD1329" s="74">
        <f t="shared" si="135"/>
        <v>1</v>
      </c>
      <c r="AE1329" s="45"/>
      <c r="AF1329" s="76">
        <v>13.239999999999799</v>
      </c>
      <c r="AG1329" s="52">
        <f t="shared" si="139"/>
        <v>-22.400299956640747</v>
      </c>
      <c r="AH1329" s="76">
        <f t="shared" si="136"/>
        <v>5.7540019447209394E-3</v>
      </c>
      <c r="AJ1329" s="77">
        <v>13.239999999999799</v>
      </c>
      <c r="AK1329" s="52">
        <f t="shared" si="140"/>
        <v>-15.410599913279423</v>
      </c>
      <c r="AL1329" s="77">
        <f t="shared" si="137"/>
        <v>2.8770009723612218E-2</v>
      </c>
    </row>
    <row r="1330" spans="4:38" x14ac:dyDescent="0.25">
      <c r="D1330" s="5">
        <v>13.12</v>
      </c>
      <c r="E1330" s="4"/>
      <c r="X1330" s="71">
        <v>13.249999999999799</v>
      </c>
      <c r="Y1330" s="52">
        <f t="shared" si="138"/>
        <v>-3.1333333333333786</v>
      </c>
      <c r="Z1330" s="71">
        <f t="shared" si="134"/>
        <v>0.48603401759901665</v>
      </c>
      <c r="AA1330" s="45"/>
      <c r="AB1330" s="74">
        <v>13.249999999999799</v>
      </c>
      <c r="AC1330" s="75">
        <v>0</v>
      </c>
      <c r="AD1330" s="74">
        <f t="shared" si="135"/>
        <v>1</v>
      </c>
      <c r="AE1330" s="45"/>
      <c r="AF1330" s="76">
        <v>13.249999999999799</v>
      </c>
      <c r="AG1330" s="52">
        <f t="shared" si="139"/>
        <v>-22.410299956640749</v>
      </c>
      <c r="AH1330" s="76">
        <f t="shared" si="136"/>
        <v>5.7407681074831728E-3</v>
      </c>
      <c r="AJ1330" s="77">
        <v>13.249999999999799</v>
      </c>
      <c r="AK1330" s="52">
        <f t="shared" si="140"/>
        <v>-15.420599913279423</v>
      </c>
      <c r="AL1330" s="77">
        <f t="shared" si="137"/>
        <v>2.8703840537423392E-2</v>
      </c>
    </row>
    <row r="1331" spans="4:38" x14ac:dyDescent="0.25">
      <c r="D1331" s="2">
        <v>13.13</v>
      </c>
      <c r="E1331" s="4"/>
      <c r="X1331" s="71">
        <v>13.259999999999801</v>
      </c>
      <c r="Y1331" s="52">
        <f t="shared" si="138"/>
        <v>-3.136666666666712</v>
      </c>
      <c r="Z1331" s="71">
        <f t="shared" si="134"/>
        <v>0.48566111582912863</v>
      </c>
      <c r="AA1331" s="45"/>
      <c r="AB1331" s="74">
        <v>13.259999999999801</v>
      </c>
      <c r="AC1331" s="75">
        <v>0</v>
      </c>
      <c r="AD1331" s="74">
        <f t="shared" si="135"/>
        <v>1</v>
      </c>
      <c r="AE1331" s="45"/>
      <c r="AF1331" s="76">
        <v>13.259999999999801</v>
      </c>
      <c r="AG1331" s="52">
        <f t="shared" si="139"/>
        <v>-22.420299956640751</v>
      </c>
      <c r="AH1331" s="76">
        <f t="shared" si="136"/>
        <v>5.7275647072264364E-3</v>
      </c>
      <c r="AJ1331" s="77">
        <v>13.259999999999801</v>
      </c>
      <c r="AK1331" s="52">
        <f t="shared" si="140"/>
        <v>-15.430599913279423</v>
      </c>
      <c r="AL1331" s="77">
        <f t="shared" si="137"/>
        <v>2.8637823536139702E-2</v>
      </c>
    </row>
    <row r="1332" spans="4:38" x14ac:dyDescent="0.25">
      <c r="D1332" s="5">
        <v>13.14</v>
      </c>
      <c r="E1332" s="4"/>
      <c r="X1332" s="71">
        <v>13.269999999999801</v>
      </c>
      <c r="Y1332" s="52">
        <f t="shared" si="138"/>
        <v>-3.1400000000000454</v>
      </c>
      <c r="Z1332" s="71">
        <f t="shared" si="134"/>
        <v>0.48528850016211594</v>
      </c>
      <c r="AA1332" s="45"/>
      <c r="AB1332" s="74">
        <v>13.269999999999801</v>
      </c>
      <c r="AC1332" s="75">
        <v>0</v>
      </c>
      <c r="AD1332" s="74">
        <f t="shared" si="135"/>
        <v>1</v>
      </c>
      <c r="AE1332" s="45"/>
      <c r="AF1332" s="76">
        <v>13.269999999999801</v>
      </c>
      <c r="AG1332" s="52">
        <f t="shared" si="139"/>
        <v>-22.430299956640752</v>
      </c>
      <c r="AH1332" s="76">
        <f t="shared" si="136"/>
        <v>5.7143916739476209E-3</v>
      </c>
      <c r="AJ1332" s="77">
        <v>13.269999999999801</v>
      </c>
      <c r="AK1332" s="52">
        <f t="shared" si="140"/>
        <v>-15.440599913279422</v>
      </c>
      <c r="AL1332" s="77">
        <f t="shared" si="137"/>
        <v>2.8571958369745607E-2</v>
      </c>
    </row>
    <row r="1333" spans="4:38" x14ac:dyDescent="0.25">
      <c r="D1333" s="2">
        <v>13.15</v>
      </c>
      <c r="E1333" s="4"/>
      <c r="X1333" s="71">
        <v>13.2799999999998</v>
      </c>
      <c r="Y1333" s="52">
        <f t="shared" si="138"/>
        <v>-3.1433333333333788</v>
      </c>
      <c r="Z1333" s="71">
        <f t="shared" si="134"/>
        <v>0.48491617037847085</v>
      </c>
      <c r="AA1333" s="45"/>
      <c r="AB1333" s="74">
        <v>13.2799999999998</v>
      </c>
      <c r="AC1333" s="75">
        <v>0</v>
      </c>
      <c r="AD1333" s="74">
        <f t="shared" si="135"/>
        <v>1</v>
      </c>
      <c r="AE1333" s="45"/>
      <c r="AF1333" s="76">
        <v>13.2799999999998</v>
      </c>
      <c r="AG1333" s="52">
        <f t="shared" si="139"/>
        <v>-22.440299956640754</v>
      </c>
      <c r="AH1333" s="76">
        <f t="shared" si="136"/>
        <v>5.7012489378046047E-3</v>
      </c>
      <c r="AJ1333" s="77">
        <v>13.2799999999998</v>
      </c>
      <c r="AK1333" s="52">
        <f t="shared" si="140"/>
        <v>-15.450599913279422</v>
      </c>
      <c r="AL1333" s="77">
        <f t="shared" si="137"/>
        <v>2.8506244689030538E-2</v>
      </c>
    </row>
    <row r="1334" spans="4:38" x14ac:dyDescent="0.25">
      <c r="D1334" s="5">
        <v>13.16</v>
      </c>
      <c r="E1334" s="4"/>
      <c r="X1334" s="71">
        <v>13.2899999999998</v>
      </c>
      <c r="Y1334" s="52">
        <f t="shared" si="138"/>
        <v>-3.1466666666667122</v>
      </c>
      <c r="Z1334" s="71">
        <f t="shared" si="134"/>
        <v>0.48454412625885407</v>
      </c>
      <c r="AA1334" s="45"/>
      <c r="AB1334" s="74">
        <v>13.2899999999998</v>
      </c>
      <c r="AC1334" s="75">
        <v>0</v>
      </c>
      <c r="AD1334" s="74">
        <f t="shared" si="135"/>
        <v>1</v>
      </c>
      <c r="AE1334" s="45"/>
      <c r="AF1334" s="76">
        <v>13.2899999999998</v>
      </c>
      <c r="AG1334" s="52">
        <f t="shared" si="139"/>
        <v>-22.450299956640755</v>
      </c>
      <c r="AH1334" s="76">
        <f t="shared" si="136"/>
        <v>5.6881364291159198E-3</v>
      </c>
      <c r="AJ1334" s="77">
        <v>13.2899999999998</v>
      </c>
      <c r="AK1334" s="52">
        <f t="shared" si="140"/>
        <v>-15.460599913279422</v>
      </c>
      <c r="AL1334" s="77">
        <f t="shared" si="137"/>
        <v>2.8440682145587079E-2</v>
      </c>
    </row>
    <row r="1335" spans="4:38" x14ac:dyDescent="0.25">
      <c r="D1335" s="2">
        <v>13.17</v>
      </c>
      <c r="E1335" s="4"/>
      <c r="X1335" s="71">
        <v>13.2999999999998</v>
      </c>
      <c r="Y1335" s="52">
        <f t="shared" si="138"/>
        <v>-3.1500000000000457</v>
      </c>
      <c r="Z1335" s="71">
        <f t="shared" si="134"/>
        <v>0.48417236758409421</v>
      </c>
      <c r="AA1335" s="45"/>
      <c r="AB1335" s="74">
        <v>13.2999999999998</v>
      </c>
      <c r="AC1335" s="75">
        <v>0</v>
      </c>
      <c r="AD1335" s="74">
        <f t="shared" si="135"/>
        <v>1</v>
      </c>
      <c r="AE1335" s="45"/>
      <c r="AF1335" s="76">
        <v>13.2999999999998</v>
      </c>
      <c r="AG1335" s="52">
        <f t="shared" si="139"/>
        <v>-22.460299956640757</v>
      </c>
      <c r="AH1335" s="76">
        <f t="shared" si="136"/>
        <v>5.6750540783603396E-3</v>
      </c>
      <c r="AJ1335" s="77">
        <v>13.2999999999998</v>
      </c>
      <c r="AK1335" s="52">
        <f t="shared" si="140"/>
        <v>-15.470599913279422</v>
      </c>
      <c r="AL1335" s="77">
        <f t="shared" si="137"/>
        <v>2.8375270391809183E-2</v>
      </c>
    </row>
    <row r="1336" spans="4:38" x14ac:dyDescent="0.25">
      <c r="D1336" s="5">
        <v>13.18</v>
      </c>
      <c r="E1336" s="4"/>
      <c r="X1336" s="71">
        <v>13.3099999999998</v>
      </c>
      <c r="Y1336" s="52">
        <f t="shared" si="138"/>
        <v>-3.1533333333333791</v>
      </c>
      <c r="Z1336" s="71">
        <f t="shared" si="134"/>
        <v>0.48380089413518856</v>
      </c>
      <c r="AA1336" s="45"/>
      <c r="AB1336" s="74">
        <v>13.3099999999998</v>
      </c>
      <c r="AC1336" s="75">
        <v>0</v>
      </c>
      <c r="AD1336" s="74">
        <f t="shared" si="135"/>
        <v>1</v>
      </c>
      <c r="AE1336" s="45"/>
      <c r="AF1336" s="76">
        <v>13.3099999999998</v>
      </c>
      <c r="AG1336" s="52">
        <f t="shared" si="139"/>
        <v>-22.470299956640758</v>
      </c>
      <c r="AH1336" s="76">
        <f t="shared" si="136"/>
        <v>5.6620018161765481E-3</v>
      </c>
      <c r="AJ1336" s="77">
        <v>13.3099999999998</v>
      </c>
      <c r="AK1336" s="52">
        <f t="shared" si="140"/>
        <v>-15.480599913279422</v>
      </c>
      <c r="AL1336" s="77">
        <f t="shared" si="137"/>
        <v>2.8310009080890226E-2</v>
      </c>
    </row>
    <row r="1337" spans="4:38" x14ac:dyDescent="0.25">
      <c r="D1337" s="2">
        <v>13.19</v>
      </c>
      <c r="E1337" s="4"/>
      <c r="X1337" s="71">
        <v>13.3199999999998</v>
      </c>
      <c r="Y1337" s="52">
        <f t="shared" si="138"/>
        <v>-3.1566666666667125</v>
      </c>
      <c r="Z1337" s="71">
        <f t="shared" si="134"/>
        <v>0.4834297056933019</v>
      </c>
      <c r="AA1337" s="45"/>
      <c r="AB1337" s="74">
        <v>13.3199999999998</v>
      </c>
      <c r="AC1337" s="75">
        <v>0</v>
      </c>
      <c r="AD1337" s="74">
        <f t="shared" si="135"/>
        <v>1</v>
      </c>
      <c r="AE1337" s="45"/>
      <c r="AF1337" s="76">
        <v>13.3199999999998</v>
      </c>
      <c r="AG1337" s="52">
        <f t="shared" si="139"/>
        <v>-22.48029995664076</v>
      </c>
      <c r="AH1337" s="76">
        <f t="shared" si="136"/>
        <v>5.6489795733627559E-3</v>
      </c>
      <c r="AJ1337" s="77">
        <v>13.3199999999998</v>
      </c>
      <c r="AK1337" s="52">
        <f t="shared" si="140"/>
        <v>-15.490599913279421</v>
      </c>
      <c r="AL1337" s="77">
        <f t="shared" si="137"/>
        <v>2.8244897866821248E-2</v>
      </c>
    </row>
    <row r="1338" spans="4:38" x14ac:dyDescent="0.25">
      <c r="D1338" s="5">
        <v>13.2</v>
      </c>
      <c r="E1338" s="4"/>
      <c r="X1338" s="71">
        <v>13.329999999999799</v>
      </c>
      <c r="Y1338" s="52">
        <f t="shared" si="138"/>
        <v>-3.1600000000000459</v>
      </c>
      <c r="Z1338" s="71">
        <f t="shared" si="134"/>
        <v>0.48305880203976748</v>
      </c>
      <c r="AA1338" s="45"/>
      <c r="AB1338" s="74">
        <v>13.329999999999799</v>
      </c>
      <c r="AC1338" s="75">
        <v>0</v>
      </c>
      <c r="AD1338" s="74">
        <f t="shared" si="135"/>
        <v>1</v>
      </c>
      <c r="AE1338" s="45"/>
      <c r="AF1338" s="76">
        <v>13.329999999999799</v>
      </c>
      <c r="AG1338" s="52">
        <f t="shared" si="139"/>
        <v>-22.490299956640762</v>
      </c>
      <c r="AH1338" s="76">
        <f t="shared" si="136"/>
        <v>5.6359872808763173E-3</v>
      </c>
      <c r="AJ1338" s="77">
        <v>13.329999999999799</v>
      </c>
      <c r="AK1338" s="52">
        <f t="shared" si="140"/>
        <v>-15.500599913279421</v>
      </c>
      <c r="AL1338" s="77">
        <f t="shared" si="137"/>
        <v>2.8179936404389073E-2</v>
      </c>
    </row>
    <row r="1339" spans="4:38" x14ac:dyDescent="0.25">
      <c r="D1339" s="2">
        <v>13.21</v>
      </c>
      <c r="E1339" s="4"/>
      <c r="X1339" s="71">
        <v>13.339999999999799</v>
      </c>
      <c r="Y1339" s="52">
        <f t="shared" si="138"/>
        <v>-3.1633333333333793</v>
      </c>
      <c r="Z1339" s="71">
        <f t="shared" si="134"/>
        <v>0.48268818295608601</v>
      </c>
      <c r="AA1339" s="45"/>
      <c r="AB1339" s="74">
        <v>13.339999999999799</v>
      </c>
      <c r="AC1339" s="75">
        <v>0</v>
      </c>
      <c r="AD1339" s="74">
        <f t="shared" si="135"/>
        <v>1</v>
      </c>
      <c r="AE1339" s="45"/>
      <c r="AF1339" s="76">
        <v>13.339999999999799</v>
      </c>
      <c r="AG1339" s="52">
        <f t="shared" si="139"/>
        <v>-22.500299956640763</v>
      </c>
      <c r="AH1339" s="76">
        <f t="shared" si="136"/>
        <v>5.6230248698334023E-3</v>
      </c>
      <c r="AJ1339" s="77">
        <v>13.339999999999799</v>
      </c>
      <c r="AK1339" s="52">
        <f t="shared" si="140"/>
        <v>-15.510599913279421</v>
      </c>
      <c r="AL1339" s="77">
        <f t="shared" si="137"/>
        <v>2.8115124349174465E-2</v>
      </c>
    </row>
    <row r="1340" spans="4:38" x14ac:dyDescent="0.25">
      <c r="D1340" s="5">
        <v>13.22</v>
      </c>
      <c r="E1340" s="4"/>
      <c r="X1340" s="71">
        <v>13.349999999999801</v>
      </c>
      <c r="Y1340" s="52">
        <f t="shared" si="138"/>
        <v>-3.1666666666667127</v>
      </c>
      <c r="Z1340" s="71">
        <f t="shared" si="134"/>
        <v>0.48231784822392559</v>
      </c>
      <c r="AA1340" s="45"/>
      <c r="AB1340" s="74">
        <v>13.349999999999801</v>
      </c>
      <c r="AC1340" s="75">
        <v>0</v>
      </c>
      <c r="AD1340" s="74">
        <f t="shared" si="135"/>
        <v>1</v>
      </c>
      <c r="AE1340" s="45"/>
      <c r="AF1340" s="76">
        <v>13.349999999999801</v>
      </c>
      <c r="AG1340" s="52">
        <f t="shared" si="139"/>
        <v>-22.510299956640765</v>
      </c>
      <c r="AH1340" s="76">
        <f t="shared" si="136"/>
        <v>5.6100922715085861E-3</v>
      </c>
      <c r="AJ1340" s="77">
        <v>13.349999999999801</v>
      </c>
      <c r="AK1340" s="52">
        <f t="shared" si="140"/>
        <v>-15.520599913279421</v>
      </c>
      <c r="AL1340" s="77">
        <f t="shared" si="137"/>
        <v>2.8050461357550391E-2</v>
      </c>
    </row>
    <row r="1341" spans="4:38" x14ac:dyDescent="0.25">
      <c r="D1341" s="2">
        <v>13.23</v>
      </c>
      <c r="E1341" s="4"/>
      <c r="X1341" s="71">
        <v>13.3599999999998</v>
      </c>
      <c r="Y1341" s="52">
        <f t="shared" si="138"/>
        <v>-3.1700000000000461</v>
      </c>
      <c r="Z1341" s="71">
        <f t="shared" si="134"/>
        <v>0.48194779762512213</v>
      </c>
      <c r="AA1341" s="45"/>
      <c r="AB1341" s="74">
        <v>13.3599999999998</v>
      </c>
      <c r="AC1341" s="75">
        <v>0</v>
      </c>
      <c r="AD1341" s="74">
        <f t="shared" si="135"/>
        <v>1</v>
      </c>
      <c r="AE1341" s="45"/>
      <c r="AF1341" s="76">
        <v>13.3599999999998</v>
      </c>
      <c r="AG1341" s="52">
        <f t="shared" si="139"/>
        <v>-22.520299956640766</v>
      </c>
      <c r="AH1341" s="76">
        <f t="shared" si="136"/>
        <v>5.5971894173345253E-3</v>
      </c>
      <c r="AJ1341" s="77">
        <v>13.3599999999998</v>
      </c>
      <c r="AK1341" s="52">
        <f t="shared" si="140"/>
        <v>-15.530599913279421</v>
      </c>
      <c r="AL1341" s="77">
        <f t="shared" si="137"/>
        <v>2.7985947086680087E-2</v>
      </c>
    </row>
    <row r="1342" spans="4:38" x14ac:dyDescent="0.25">
      <c r="D1342" s="5">
        <v>13.24</v>
      </c>
      <c r="E1342" s="4"/>
      <c r="X1342" s="71">
        <v>13.3699999999998</v>
      </c>
      <c r="Y1342" s="52">
        <f t="shared" si="138"/>
        <v>-3.1733333333333795</v>
      </c>
      <c r="Z1342" s="71">
        <f t="shared" si="134"/>
        <v>0.48157803094167917</v>
      </c>
      <c r="AA1342" s="45"/>
      <c r="AB1342" s="74">
        <v>13.3699999999998</v>
      </c>
      <c r="AC1342" s="75">
        <v>0</v>
      </c>
      <c r="AD1342" s="74">
        <f t="shared" si="135"/>
        <v>1</v>
      </c>
      <c r="AE1342" s="45"/>
      <c r="AF1342" s="76">
        <v>13.3699999999998</v>
      </c>
      <c r="AG1342" s="52">
        <f t="shared" si="139"/>
        <v>-22.530299956640768</v>
      </c>
      <c r="AH1342" s="76">
        <f t="shared" si="136"/>
        <v>5.5843162389015771E-3</v>
      </c>
      <c r="AJ1342" s="77">
        <v>13.3699999999998</v>
      </c>
      <c r="AK1342" s="52">
        <f t="shared" si="140"/>
        <v>-15.54059991327942</v>
      </c>
      <c r="AL1342" s="77">
        <f t="shared" si="137"/>
        <v>2.7921581194515328E-2</v>
      </c>
    </row>
    <row r="1343" spans="4:38" x14ac:dyDescent="0.25">
      <c r="D1343" s="2">
        <v>13.25</v>
      </c>
      <c r="E1343" s="4"/>
      <c r="X1343" s="71">
        <v>13.3799999999998</v>
      </c>
      <c r="Y1343" s="52">
        <f t="shared" si="138"/>
        <v>-3.1766666666667129</v>
      </c>
      <c r="Z1343" s="71">
        <f t="shared" si="134"/>
        <v>0.48120854795576706</v>
      </c>
      <c r="AA1343" s="45"/>
      <c r="AB1343" s="74">
        <v>13.3799999999998</v>
      </c>
      <c r="AC1343" s="75">
        <v>0</v>
      </c>
      <c r="AD1343" s="74">
        <f t="shared" si="135"/>
        <v>1</v>
      </c>
      <c r="AE1343" s="45"/>
      <c r="AF1343" s="76">
        <v>13.3799999999998</v>
      </c>
      <c r="AG1343" s="52">
        <f t="shared" si="139"/>
        <v>-22.540299956640769</v>
      </c>
      <c r="AH1343" s="76">
        <f t="shared" si="136"/>
        <v>5.5714726679574203E-3</v>
      </c>
      <c r="AJ1343" s="77">
        <v>13.3799999999998</v>
      </c>
      <c r="AK1343" s="52">
        <f t="shared" si="140"/>
        <v>-15.55059991327942</v>
      </c>
      <c r="AL1343" s="77">
        <f t="shared" si="137"/>
        <v>2.7857363339794553E-2</v>
      </c>
    </row>
    <row r="1344" spans="4:38" x14ac:dyDescent="0.25">
      <c r="D1344" s="5">
        <v>13.26</v>
      </c>
      <c r="E1344" s="4"/>
      <c r="X1344" s="71">
        <v>13.3899999999998</v>
      </c>
      <c r="Y1344" s="52">
        <f t="shared" si="138"/>
        <v>-3.1800000000000463</v>
      </c>
      <c r="Z1344" s="71">
        <f t="shared" si="134"/>
        <v>0.48083934844972348</v>
      </c>
      <c r="AA1344" s="45"/>
      <c r="AB1344" s="74">
        <v>13.3899999999998</v>
      </c>
      <c r="AC1344" s="75">
        <v>0</v>
      </c>
      <c r="AD1344" s="74">
        <f t="shared" si="135"/>
        <v>1</v>
      </c>
      <c r="AE1344" s="45"/>
      <c r="AF1344" s="76">
        <v>13.3899999999998</v>
      </c>
      <c r="AG1344" s="52">
        <f t="shared" si="139"/>
        <v>-22.550299956640771</v>
      </c>
      <c r="AH1344" s="76">
        <f t="shared" si="136"/>
        <v>5.5586586364067304E-3</v>
      </c>
      <c r="AJ1344" s="77">
        <v>13.3899999999998</v>
      </c>
      <c r="AK1344" s="52">
        <f t="shared" si="140"/>
        <v>-15.56059991327942</v>
      </c>
      <c r="AL1344" s="77">
        <f t="shared" si="137"/>
        <v>2.7793293182041077E-2</v>
      </c>
    </row>
    <row r="1345" spans="4:38" x14ac:dyDescent="0.25">
      <c r="D1345" s="2">
        <v>13.27</v>
      </c>
      <c r="E1345" s="4"/>
      <c r="X1345" s="71">
        <v>13.3999999999998</v>
      </c>
      <c r="Y1345" s="52">
        <f t="shared" si="138"/>
        <v>-3.1833333333333798</v>
      </c>
      <c r="Z1345" s="71">
        <f t="shared" si="134"/>
        <v>0.48047043220605279</v>
      </c>
      <c r="AA1345" s="45"/>
      <c r="AB1345" s="74">
        <v>13.3999999999998</v>
      </c>
      <c r="AC1345" s="75">
        <v>0</v>
      </c>
      <c r="AD1345" s="74">
        <f t="shared" si="135"/>
        <v>1</v>
      </c>
      <c r="AE1345" s="45"/>
      <c r="AF1345" s="76">
        <v>13.3999999999998</v>
      </c>
      <c r="AG1345" s="52">
        <f t="shared" si="139"/>
        <v>-22.560299956640772</v>
      </c>
      <c r="AH1345" s="76">
        <f t="shared" si="136"/>
        <v>5.545874076310779E-3</v>
      </c>
      <c r="AJ1345" s="77">
        <v>13.3999999999998</v>
      </c>
      <c r="AK1345" s="52">
        <f t="shared" si="140"/>
        <v>-15.57059991327942</v>
      </c>
      <c r="AL1345" s="77">
        <f t="shared" si="137"/>
        <v>2.772937038156132E-2</v>
      </c>
    </row>
    <row r="1346" spans="4:38" x14ac:dyDescent="0.25">
      <c r="D1346" s="5">
        <v>13.28</v>
      </c>
      <c r="E1346" s="4"/>
      <c r="X1346" s="71">
        <v>13.409999999999799</v>
      </c>
      <c r="Y1346" s="52">
        <f t="shared" si="138"/>
        <v>-3.1866666666667132</v>
      </c>
      <c r="Z1346" s="71">
        <f t="shared" si="134"/>
        <v>0.48010179900742694</v>
      </c>
      <c r="AA1346" s="45"/>
      <c r="AB1346" s="74">
        <v>13.409999999999799</v>
      </c>
      <c r="AC1346" s="75">
        <v>0</v>
      </c>
      <c r="AD1346" s="74">
        <f t="shared" si="135"/>
        <v>1</v>
      </c>
      <c r="AE1346" s="45"/>
      <c r="AF1346" s="76">
        <v>13.409999999999799</v>
      </c>
      <c r="AG1346" s="52">
        <f t="shared" si="139"/>
        <v>-22.570299956640774</v>
      </c>
      <c r="AH1346" s="76">
        <f t="shared" si="136"/>
        <v>5.5331189198870988E-3</v>
      </c>
      <c r="AJ1346" s="77">
        <v>13.409999999999799</v>
      </c>
      <c r="AK1346" s="52">
        <f t="shared" si="140"/>
        <v>-15.58059991327942</v>
      </c>
      <c r="AL1346" s="77">
        <f t="shared" si="137"/>
        <v>2.7665594599442941E-2</v>
      </c>
    </row>
    <row r="1347" spans="4:38" x14ac:dyDescent="0.25">
      <c r="D1347" s="2">
        <v>13.29</v>
      </c>
      <c r="E1347" s="4"/>
      <c r="X1347" s="71">
        <v>13.419999999999799</v>
      </c>
      <c r="Y1347" s="52">
        <f t="shared" si="138"/>
        <v>-3.1900000000000466</v>
      </c>
      <c r="Z1347" s="71">
        <f t="shared" si="134"/>
        <v>0.47973344863668393</v>
      </c>
      <c r="AA1347" s="45"/>
      <c r="AB1347" s="74">
        <v>13.419999999999799</v>
      </c>
      <c r="AC1347" s="75">
        <v>0</v>
      </c>
      <c r="AD1347" s="74">
        <f t="shared" si="135"/>
        <v>1</v>
      </c>
      <c r="AE1347" s="45"/>
      <c r="AF1347" s="76">
        <v>13.419999999999799</v>
      </c>
      <c r="AG1347" s="52">
        <f t="shared" si="139"/>
        <v>-22.580299956640776</v>
      </c>
      <c r="AH1347" s="76">
        <f t="shared" si="136"/>
        <v>5.5203930995091416E-3</v>
      </c>
      <c r="AJ1347" s="77">
        <v>13.419999999999799</v>
      </c>
      <c r="AK1347" s="52">
        <f t="shared" si="140"/>
        <v>-15.590599913279419</v>
      </c>
      <c r="AL1347" s="77">
        <f t="shared" si="137"/>
        <v>2.7601965497553112E-2</v>
      </c>
    </row>
    <row r="1348" spans="4:38" x14ac:dyDescent="0.25">
      <c r="D1348" s="5">
        <v>13.3</v>
      </c>
      <c r="E1348" s="4"/>
      <c r="X1348" s="71">
        <v>13.429999999999801</v>
      </c>
      <c r="Y1348" s="52">
        <f t="shared" si="138"/>
        <v>-3.19333333333338</v>
      </c>
      <c r="Z1348" s="71">
        <f t="shared" si="134"/>
        <v>0.47936538087682856</v>
      </c>
      <c r="AA1348" s="45"/>
      <c r="AB1348" s="74">
        <v>13.429999999999801</v>
      </c>
      <c r="AC1348" s="75">
        <v>0</v>
      </c>
      <c r="AD1348" s="74">
        <f t="shared" si="135"/>
        <v>1</v>
      </c>
      <c r="AE1348" s="45"/>
      <c r="AF1348" s="76">
        <v>13.429999999999801</v>
      </c>
      <c r="AG1348" s="52">
        <f t="shared" si="139"/>
        <v>-22.590299956640777</v>
      </c>
      <c r="AH1348" s="76">
        <f t="shared" si="136"/>
        <v>5.5076965477058445E-3</v>
      </c>
      <c r="AJ1348" s="77">
        <v>13.429999999999801</v>
      </c>
      <c r="AK1348" s="52">
        <f t="shared" si="140"/>
        <v>-15.600599913279419</v>
      </c>
      <c r="AL1348" s="77">
        <f t="shared" si="137"/>
        <v>2.7538482738536665E-2</v>
      </c>
    </row>
    <row r="1349" spans="4:38" x14ac:dyDescent="0.25">
      <c r="D1349" s="2">
        <v>13.31</v>
      </c>
      <c r="E1349" s="4"/>
      <c r="X1349" s="71">
        <v>13.439999999999801</v>
      </c>
      <c r="Y1349" s="52">
        <f t="shared" si="138"/>
        <v>-3.1966666666667134</v>
      </c>
      <c r="Z1349" s="71">
        <f t="shared" si="134"/>
        <v>0.47899759551103255</v>
      </c>
      <c r="AA1349" s="45"/>
      <c r="AB1349" s="74">
        <v>13.439999999999801</v>
      </c>
      <c r="AC1349" s="75">
        <v>0</v>
      </c>
      <c r="AD1349" s="74">
        <f t="shared" si="135"/>
        <v>1</v>
      </c>
      <c r="AE1349" s="45"/>
      <c r="AF1349" s="76">
        <v>13.439999999999801</v>
      </c>
      <c r="AG1349" s="52">
        <f t="shared" si="139"/>
        <v>-22.600299956640779</v>
      </c>
      <c r="AH1349" s="76">
        <f t="shared" si="136"/>
        <v>5.4950291971613838E-3</v>
      </c>
      <c r="AJ1349" s="77">
        <v>13.439999999999801</v>
      </c>
      <c r="AK1349" s="52">
        <f t="shared" si="140"/>
        <v>-15.610599913279419</v>
      </c>
      <c r="AL1349" s="77">
        <f t="shared" si="137"/>
        <v>2.7475145985814308E-2</v>
      </c>
    </row>
    <row r="1350" spans="4:38" x14ac:dyDescent="0.25">
      <c r="D1350" s="5">
        <v>13.32</v>
      </c>
      <c r="E1350" s="4"/>
      <c r="X1350" s="71">
        <v>13.4499999999998</v>
      </c>
      <c r="Y1350" s="52">
        <f t="shared" si="138"/>
        <v>-3.2000000000000468</v>
      </c>
      <c r="Z1350" s="71">
        <f t="shared" ref="Z1350:Z1413" si="141">POWER(10,Y1350/10)</f>
        <v>0.47863009232263309</v>
      </c>
      <c r="AA1350" s="45"/>
      <c r="AB1350" s="74">
        <v>13.4499999999998</v>
      </c>
      <c r="AC1350" s="75">
        <v>0</v>
      </c>
      <c r="AD1350" s="74">
        <f t="shared" ref="AD1350:AD1413" si="142">POWER(10,AC1350/10)</f>
        <v>1</v>
      </c>
      <c r="AE1350" s="45"/>
      <c r="AF1350" s="76">
        <v>13.4499999999998</v>
      </c>
      <c r="AG1350" s="52">
        <f t="shared" si="139"/>
        <v>-22.61029995664078</v>
      </c>
      <c r="AH1350" s="76">
        <f t="shared" ref="AH1350:AH1413" si="143">POWER(10,AG1350/10)</f>
        <v>5.482390980714698E-3</v>
      </c>
      <c r="AJ1350" s="77">
        <v>13.4499999999998</v>
      </c>
      <c r="AK1350" s="52">
        <f t="shared" si="140"/>
        <v>-15.620599913279419</v>
      </c>
      <c r="AL1350" s="77">
        <f t="shared" ref="AL1350:AL1413" si="144">POWER(10,AK1350/10)</f>
        <v>2.7411954903580921E-2</v>
      </c>
    </row>
    <row r="1351" spans="4:38" x14ac:dyDescent="0.25">
      <c r="D1351" s="2">
        <v>13.33</v>
      </c>
      <c r="E1351" s="4"/>
      <c r="X1351" s="71">
        <v>13.4599999999998</v>
      </c>
      <c r="Y1351" s="52">
        <f t="shared" si="138"/>
        <v>-3.2033333333333802</v>
      </c>
      <c r="Z1351" s="71">
        <f t="shared" si="141"/>
        <v>0.47826287109513455</v>
      </c>
      <c r="AA1351" s="45"/>
      <c r="AB1351" s="74">
        <v>13.4599999999998</v>
      </c>
      <c r="AC1351" s="75">
        <v>0</v>
      </c>
      <c r="AD1351" s="74">
        <f t="shared" si="142"/>
        <v>1</v>
      </c>
      <c r="AE1351" s="45"/>
      <c r="AF1351" s="76">
        <v>13.4599999999998</v>
      </c>
      <c r="AG1351" s="52">
        <f t="shared" si="139"/>
        <v>-22.620299956640782</v>
      </c>
      <c r="AH1351" s="76">
        <f t="shared" si="143"/>
        <v>5.4697818313592409E-3</v>
      </c>
      <c r="AJ1351" s="77">
        <v>13.4599999999998</v>
      </c>
      <c r="AK1351" s="52">
        <f t="shared" si="140"/>
        <v>-15.630599913279418</v>
      </c>
      <c r="AL1351" s="77">
        <f t="shared" si="144"/>
        <v>2.734890915680363E-2</v>
      </c>
    </row>
    <row r="1352" spans="4:38" x14ac:dyDescent="0.25">
      <c r="D1352" s="5">
        <v>13.34</v>
      </c>
      <c r="E1352" s="4"/>
      <c r="X1352" s="71">
        <v>13.4699999999998</v>
      </c>
      <c r="Y1352" s="52">
        <f t="shared" ref="Y1352:Y1415" si="145">Y1351-$Z$1</f>
        <v>-3.2066666666667136</v>
      </c>
      <c r="Z1352" s="71">
        <f t="shared" si="141"/>
        <v>0.47789593161220667</v>
      </c>
      <c r="AA1352" s="45"/>
      <c r="AB1352" s="74">
        <v>13.4699999999998</v>
      </c>
      <c r="AC1352" s="75">
        <v>0</v>
      </c>
      <c r="AD1352" s="74">
        <f t="shared" si="142"/>
        <v>1</v>
      </c>
      <c r="AE1352" s="45"/>
      <c r="AF1352" s="76">
        <v>13.4699999999998</v>
      </c>
      <c r="AG1352" s="52">
        <f t="shared" ref="AG1352:AG1415" si="146">AG1351-$AH$1</f>
        <v>-22.630299956640783</v>
      </c>
      <c r="AH1352" s="76">
        <f t="shared" si="143"/>
        <v>5.4572016822425585E-3</v>
      </c>
      <c r="AJ1352" s="77">
        <v>13.4699999999998</v>
      </c>
      <c r="AK1352" s="52">
        <f t="shared" ref="AK1352:AK1415" si="147">AK1351-$AL$1</f>
        <v>-15.640599913279418</v>
      </c>
      <c r="AL1352" s="77">
        <f t="shared" si="144"/>
        <v>2.7286008411220197E-2</v>
      </c>
    </row>
    <row r="1353" spans="4:38" x14ac:dyDescent="0.25">
      <c r="D1353" s="2">
        <v>13.35</v>
      </c>
      <c r="E1353" s="4"/>
      <c r="X1353" s="71">
        <v>13.4799999999998</v>
      </c>
      <c r="Y1353" s="52">
        <f t="shared" si="145"/>
        <v>-3.210000000000047</v>
      </c>
      <c r="Z1353" s="71">
        <f t="shared" si="141"/>
        <v>0.4775292736576856</v>
      </c>
      <c r="AA1353" s="45"/>
      <c r="AB1353" s="74">
        <v>13.4799999999998</v>
      </c>
      <c r="AC1353" s="75">
        <v>0</v>
      </c>
      <c r="AD1353" s="74">
        <f t="shared" si="142"/>
        <v>1</v>
      </c>
      <c r="AE1353" s="45"/>
      <c r="AF1353" s="76">
        <v>13.4799999999998</v>
      </c>
      <c r="AG1353" s="52">
        <f t="shared" si="146"/>
        <v>-22.640299956640785</v>
      </c>
      <c r="AH1353" s="76">
        <f t="shared" si="143"/>
        <v>5.4446504666659417E-3</v>
      </c>
      <c r="AJ1353" s="77">
        <v>13.4799999999998</v>
      </c>
      <c r="AK1353" s="52">
        <f t="shared" si="147"/>
        <v>-15.650599913279418</v>
      </c>
      <c r="AL1353" s="77">
        <f t="shared" si="144"/>
        <v>2.7223252333337125E-2</v>
      </c>
    </row>
    <row r="1354" spans="4:38" x14ac:dyDescent="0.25">
      <c r="D1354" s="5">
        <v>13.36</v>
      </c>
      <c r="E1354" s="4"/>
      <c r="X1354" s="71">
        <v>13.489999999999799</v>
      </c>
      <c r="Y1354" s="52">
        <f t="shared" si="145"/>
        <v>-3.2133333333333804</v>
      </c>
      <c r="Z1354" s="71">
        <f t="shared" si="141"/>
        <v>0.47716289701557335</v>
      </c>
      <c r="AA1354" s="45"/>
      <c r="AB1354" s="74">
        <v>13.489999999999799</v>
      </c>
      <c r="AC1354" s="75">
        <v>0</v>
      </c>
      <c r="AD1354" s="74">
        <f t="shared" si="142"/>
        <v>1</v>
      </c>
      <c r="AE1354" s="45"/>
      <c r="AF1354" s="76">
        <v>13.489999999999799</v>
      </c>
      <c r="AG1354" s="52">
        <f t="shared" si="146"/>
        <v>-22.650299956640787</v>
      </c>
      <c r="AH1354" s="76">
        <f t="shared" si="143"/>
        <v>5.4321281180841063E-3</v>
      </c>
      <c r="AJ1354" s="77">
        <v>13.489999999999799</v>
      </c>
      <c r="AK1354" s="52">
        <f t="shared" si="147"/>
        <v>-15.660599913279418</v>
      </c>
      <c r="AL1354" s="77">
        <f t="shared" si="144"/>
        <v>2.7160640590427915E-2</v>
      </c>
    </row>
    <row r="1355" spans="4:38" x14ac:dyDescent="0.25">
      <c r="D1355" s="2">
        <v>13.37</v>
      </c>
      <c r="E1355" s="4"/>
      <c r="X1355" s="71">
        <v>13.499999999999799</v>
      </c>
      <c r="Y1355" s="52">
        <f t="shared" si="145"/>
        <v>-3.2166666666667139</v>
      </c>
      <c r="Z1355" s="71">
        <f t="shared" si="141"/>
        <v>0.47679680147003717</v>
      </c>
      <c r="AA1355" s="45"/>
      <c r="AB1355" s="74">
        <v>13.499999999999799</v>
      </c>
      <c r="AC1355" s="75">
        <v>0</v>
      </c>
      <c r="AD1355" s="74">
        <f t="shared" si="142"/>
        <v>1</v>
      </c>
      <c r="AE1355" s="45"/>
      <c r="AF1355" s="76">
        <v>13.499999999999799</v>
      </c>
      <c r="AG1355" s="52">
        <f t="shared" si="146"/>
        <v>-22.660299956640788</v>
      </c>
      <c r="AH1355" s="76">
        <f t="shared" si="143"/>
        <v>5.4196345701047954E-3</v>
      </c>
      <c r="AJ1355" s="77">
        <v>13.499999999999799</v>
      </c>
      <c r="AK1355" s="52">
        <f t="shared" si="147"/>
        <v>-15.670599913279418</v>
      </c>
      <c r="AL1355" s="77">
        <f t="shared" si="144"/>
        <v>2.7098172850531368E-2</v>
      </c>
    </row>
    <row r="1356" spans="4:38" x14ac:dyDescent="0.25">
      <c r="D1356" s="5">
        <v>13.38</v>
      </c>
      <c r="E1356" s="4"/>
      <c r="X1356" s="71">
        <v>13.509999999999801</v>
      </c>
      <c r="Y1356" s="52">
        <f t="shared" si="145"/>
        <v>-3.2200000000000473</v>
      </c>
      <c r="Z1356" s="71">
        <f t="shared" si="141"/>
        <v>0.47643098680541046</v>
      </c>
      <c r="AA1356" s="45"/>
      <c r="AB1356" s="74">
        <v>13.509999999999801</v>
      </c>
      <c r="AC1356" s="75">
        <v>0</v>
      </c>
      <c r="AD1356" s="74">
        <f t="shared" si="142"/>
        <v>1</v>
      </c>
      <c r="AE1356" s="45"/>
      <c r="AF1356" s="76">
        <v>13.509999999999801</v>
      </c>
      <c r="AG1356" s="52">
        <f t="shared" si="146"/>
        <v>-22.67029995664079</v>
      </c>
      <c r="AH1356" s="76">
        <f t="shared" si="143"/>
        <v>5.4071697564884672E-3</v>
      </c>
      <c r="AJ1356" s="77">
        <v>13.509999999999801</v>
      </c>
      <c r="AK1356" s="52">
        <f t="shared" si="147"/>
        <v>-15.680599913279417</v>
      </c>
      <c r="AL1356" s="77">
        <f t="shared" si="144"/>
        <v>2.7035848782449721E-2</v>
      </c>
    </row>
    <row r="1357" spans="4:38" x14ac:dyDescent="0.25">
      <c r="D1357" s="2">
        <v>13.39</v>
      </c>
      <c r="E1357" s="4"/>
      <c r="X1357" s="71">
        <v>13.519999999999801</v>
      </c>
      <c r="Y1357" s="52">
        <f t="shared" si="145"/>
        <v>-3.2233333333333807</v>
      </c>
      <c r="Z1357" s="71">
        <f t="shared" si="141"/>
        <v>0.47606545280619189</v>
      </c>
      <c r="AA1357" s="45"/>
      <c r="AB1357" s="74">
        <v>13.519999999999801</v>
      </c>
      <c r="AC1357" s="75">
        <v>0</v>
      </c>
      <c r="AD1357" s="74">
        <f t="shared" si="142"/>
        <v>1</v>
      </c>
      <c r="AE1357" s="45"/>
      <c r="AF1357" s="76">
        <v>13.519999999999801</v>
      </c>
      <c r="AG1357" s="52">
        <f t="shared" si="146"/>
        <v>-22.680299956640791</v>
      </c>
      <c r="AH1357" s="76">
        <f t="shared" si="143"/>
        <v>5.3947336111479244E-3</v>
      </c>
      <c r="AJ1357" s="77">
        <v>13.519999999999801</v>
      </c>
      <c r="AK1357" s="52">
        <f t="shared" si="147"/>
        <v>-15.690599913279417</v>
      </c>
      <c r="AL1357" s="77">
        <f t="shared" si="144"/>
        <v>2.697366805574699E-2</v>
      </c>
    </row>
    <row r="1358" spans="4:38" x14ac:dyDescent="0.25">
      <c r="D1358" s="5">
        <v>13.4</v>
      </c>
      <c r="E1358" s="4"/>
      <c r="X1358" s="71">
        <v>13.5299999999998</v>
      </c>
      <c r="Y1358" s="52">
        <f t="shared" si="145"/>
        <v>-3.2266666666667141</v>
      </c>
      <c r="Z1358" s="71">
        <f t="shared" si="141"/>
        <v>0.47570019925704538</v>
      </c>
      <c r="AA1358" s="45"/>
      <c r="AB1358" s="74">
        <v>13.5299999999998</v>
      </c>
      <c r="AC1358" s="75">
        <v>0</v>
      </c>
      <c r="AD1358" s="74">
        <f t="shared" si="142"/>
        <v>1</v>
      </c>
      <c r="AE1358" s="45"/>
      <c r="AF1358" s="76">
        <v>13.5299999999998</v>
      </c>
      <c r="AG1358" s="52">
        <f t="shared" si="146"/>
        <v>-22.690299956640793</v>
      </c>
      <c r="AH1358" s="76">
        <f t="shared" si="143"/>
        <v>5.3823260681479541E-3</v>
      </c>
      <c r="AJ1358" s="77">
        <v>13.5299999999998</v>
      </c>
      <c r="AK1358" s="52">
        <f t="shared" si="147"/>
        <v>-15.700599913279417</v>
      </c>
      <c r="AL1358" s="77">
        <f t="shared" si="144"/>
        <v>2.6911630340747148E-2</v>
      </c>
    </row>
    <row r="1359" spans="4:38" x14ac:dyDescent="0.25">
      <c r="D1359" s="2">
        <v>13.41</v>
      </c>
      <c r="E1359" s="4"/>
      <c r="X1359" s="71">
        <v>13.5399999999998</v>
      </c>
      <c r="Y1359" s="52">
        <f t="shared" si="145"/>
        <v>-3.2300000000000475</v>
      </c>
      <c r="Z1359" s="71">
        <f t="shared" si="141"/>
        <v>0.47533522594280009</v>
      </c>
      <c r="AA1359" s="45"/>
      <c r="AB1359" s="74">
        <v>13.5399999999998</v>
      </c>
      <c r="AC1359" s="75">
        <v>0</v>
      </c>
      <c r="AD1359" s="74">
        <f t="shared" si="142"/>
        <v>1</v>
      </c>
      <c r="AE1359" s="45"/>
      <c r="AF1359" s="76">
        <v>13.5399999999998</v>
      </c>
      <c r="AG1359" s="52">
        <f t="shared" si="146"/>
        <v>-22.700299956640794</v>
      </c>
      <c r="AH1359" s="76">
        <f t="shared" si="143"/>
        <v>5.3699470617050065E-3</v>
      </c>
      <c r="AJ1359" s="77">
        <v>13.5399999999998</v>
      </c>
      <c r="AK1359" s="52">
        <f t="shared" si="147"/>
        <v>-15.710599913279417</v>
      </c>
      <c r="AL1359" s="77">
        <f t="shared" si="144"/>
        <v>2.6849735308532383E-2</v>
      </c>
    </row>
    <row r="1360" spans="4:38" x14ac:dyDescent="0.25">
      <c r="D1360" s="5">
        <v>13.42</v>
      </c>
      <c r="E1360" s="4"/>
      <c r="X1360" s="71">
        <v>13.5499999999998</v>
      </c>
      <c r="Y1360" s="52">
        <f t="shared" si="145"/>
        <v>-3.2333333333333809</v>
      </c>
      <c r="Z1360" s="71">
        <f t="shared" si="141"/>
        <v>0.47497053264845029</v>
      </c>
      <c r="AA1360" s="45"/>
      <c r="AB1360" s="74">
        <v>13.5499999999998</v>
      </c>
      <c r="AC1360" s="75">
        <v>0</v>
      </c>
      <c r="AD1360" s="74">
        <f t="shared" si="142"/>
        <v>1</v>
      </c>
      <c r="AE1360" s="45"/>
      <c r="AF1360" s="76">
        <v>13.5499999999998</v>
      </c>
      <c r="AG1360" s="52">
        <f t="shared" si="146"/>
        <v>-22.710299956640796</v>
      </c>
      <c r="AH1360" s="76">
        <f t="shared" si="143"/>
        <v>5.3575965261868138E-3</v>
      </c>
      <c r="AJ1360" s="77">
        <v>13.5499999999998</v>
      </c>
      <c r="AK1360" s="52">
        <f t="shared" si="147"/>
        <v>-15.720599913279417</v>
      </c>
      <c r="AL1360" s="77">
        <f t="shared" si="144"/>
        <v>2.678798263094144E-2</v>
      </c>
    </row>
    <row r="1361" spans="4:38" x14ac:dyDescent="0.25">
      <c r="D1361" s="2">
        <v>13.43</v>
      </c>
      <c r="E1361" s="4"/>
      <c r="X1361" s="71">
        <v>13.5599999999998</v>
      </c>
      <c r="Y1361" s="52">
        <f t="shared" si="145"/>
        <v>-3.2366666666667143</v>
      </c>
      <c r="Z1361" s="71">
        <f t="shared" si="141"/>
        <v>0.4746061191591554</v>
      </c>
      <c r="AA1361" s="45"/>
      <c r="AB1361" s="74">
        <v>13.5599999999998</v>
      </c>
      <c r="AC1361" s="75">
        <v>0</v>
      </c>
      <c r="AD1361" s="74">
        <f t="shared" si="142"/>
        <v>1</v>
      </c>
      <c r="AE1361" s="45"/>
      <c r="AF1361" s="76">
        <v>13.5599999999998</v>
      </c>
      <c r="AG1361" s="52">
        <f t="shared" si="146"/>
        <v>-22.720299956640797</v>
      </c>
      <c r="AH1361" s="76">
        <f t="shared" si="143"/>
        <v>5.3452743961120708E-3</v>
      </c>
      <c r="AJ1361" s="77">
        <v>13.5599999999998</v>
      </c>
      <c r="AK1361" s="52">
        <f t="shared" si="147"/>
        <v>-15.730599913279416</v>
      </c>
      <c r="AL1361" s="77">
        <f t="shared" si="144"/>
        <v>2.6726371980567716E-2</v>
      </c>
    </row>
    <row r="1362" spans="4:38" x14ac:dyDescent="0.25">
      <c r="D1362" s="5">
        <v>13.44</v>
      </c>
      <c r="E1362" s="4"/>
      <c r="X1362" s="71">
        <v>13.5699999999998</v>
      </c>
      <c r="Y1362" s="52">
        <f t="shared" si="145"/>
        <v>-3.2400000000000477</v>
      </c>
      <c r="Z1362" s="71">
        <f t="shared" si="141"/>
        <v>0.47424198526023942</v>
      </c>
      <c r="AA1362" s="45"/>
      <c r="AB1362" s="74">
        <v>13.5699999999998</v>
      </c>
      <c r="AC1362" s="75">
        <v>0</v>
      </c>
      <c r="AD1362" s="74">
        <f t="shared" si="142"/>
        <v>1</v>
      </c>
      <c r="AE1362" s="45"/>
      <c r="AF1362" s="76">
        <v>13.5699999999998</v>
      </c>
      <c r="AG1362" s="52">
        <f t="shared" si="146"/>
        <v>-22.730299956640799</v>
      </c>
      <c r="AH1362" s="76">
        <f t="shared" si="143"/>
        <v>5.3329806061500739E-3</v>
      </c>
      <c r="AJ1362" s="77">
        <v>13.5699999999998</v>
      </c>
      <c r="AK1362" s="52">
        <f t="shared" si="147"/>
        <v>-15.740599913279416</v>
      </c>
      <c r="AL1362" s="77">
        <f t="shared" si="144"/>
        <v>2.666490303075772E-2</v>
      </c>
    </row>
    <row r="1363" spans="4:38" x14ac:dyDescent="0.25">
      <c r="D1363" s="2">
        <v>13.45</v>
      </c>
      <c r="E1363" s="4"/>
      <c r="X1363" s="71">
        <v>13.579999999999799</v>
      </c>
      <c r="Y1363" s="52">
        <f t="shared" si="145"/>
        <v>-3.2433333333333811</v>
      </c>
      <c r="Z1363" s="71">
        <f t="shared" si="141"/>
        <v>0.47387813073719109</v>
      </c>
      <c r="AA1363" s="45"/>
      <c r="AB1363" s="74">
        <v>13.579999999999799</v>
      </c>
      <c r="AC1363" s="75">
        <v>0</v>
      </c>
      <c r="AD1363" s="74">
        <f t="shared" si="142"/>
        <v>1</v>
      </c>
      <c r="AE1363" s="45"/>
      <c r="AF1363" s="76">
        <v>13.579999999999799</v>
      </c>
      <c r="AG1363" s="52">
        <f t="shared" si="146"/>
        <v>-22.740299956640801</v>
      </c>
      <c r="AH1363" s="76">
        <f t="shared" si="143"/>
        <v>5.320715091120364E-3</v>
      </c>
      <c r="AJ1363" s="77">
        <v>13.579999999999799</v>
      </c>
      <c r="AK1363" s="52">
        <f t="shared" si="147"/>
        <v>-15.750599913279416</v>
      </c>
      <c r="AL1363" s="77">
        <f t="shared" si="144"/>
        <v>2.6603575455609173E-2</v>
      </c>
    </row>
    <row r="1364" spans="4:38" x14ac:dyDescent="0.25">
      <c r="D1364" s="5">
        <v>13.46</v>
      </c>
      <c r="E1364" s="4"/>
      <c r="X1364" s="71">
        <v>13.589999999999799</v>
      </c>
      <c r="Y1364" s="52">
        <f t="shared" si="145"/>
        <v>-3.2466666666667146</v>
      </c>
      <c r="Z1364" s="71">
        <f t="shared" si="141"/>
        <v>0.47351455537566367</v>
      </c>
      <c r="AA1364" s="45"/>
      <c r="AB1364" s="74">
        <v>13.589999999999799</v>
      </c>
      <c r="AC1364" s="75">
        <v>0</v>
      </c>
      <c r="AD1364" s="74">
        <f t="shared" si="142"/>
        <v>1</v>
      </c>
      <c r="AE1364" s="45"/>
      <c r="AF1364" s="76">
        <v>13.589999999999799</v>
      </c>
      <c r="AG1364" s="52">
        <f t="shared" si="146"/>
        <v>-22.750299956640802</v>
      </c>
      <c r="AH1364" s="76">
        <f t="shared" si="143"/>
        <v>5.3084777859924116E-3</v>
      </c>
      <c r="AJ1364" s="77">
        <v>13.589999999999799</v>
      </c>
      <c r="AK1364" s="52">
        <f t="shared" si="147"/>
        <v>-15.760599913279416</v>
      </c>
      <c r="AL1364" s="77">
        <f t="shared" si="144"/>
        <v>2.6542388929969376E-2</v>
      </c>
    </row>
    <row r="1365" spans="4:38" x14ac:dyDescent="0.25">
      <c r="D1365" s="2">
        <v>13.47</v>
      </c>
      <c r="E1365" s="4"/>
      <c r="X1365" s="71">
        <v>13.599999999999801</v>
      </c>
      <c r="Y1365" s="52">
        <f t="shared" si="145"/>
        <v>-3.250000000000048</v>
      </c>
      <c r="Z1365" s="71">
        <f t="shared" si="141"/>
        <v>0.4731512589614752</v>
      </c>
      <c r="AA1365" s="45"/>
      <c r="AB1365" s="74">
        <v>13.599999999999801</v>
      </c>
      <c r="AC1365" s="75">
        <v>0</v>
      </c>
      <c r="AD1365" s="74">
        <f t="shared" si="142"/>
        <v>1</v>
      </c>
      <c r="AE1365" s="45"/>
      <c r="AF1365" s="76">
        <v>13.599999999999801</v>
      </c>
      <c r="AG1365" s="52">
        <f t="shared" si="146"/>
        <v>-22.760299956640804</v>
      </c>
      <c r="AH1365" s="76">
        <f t="shared" si="143"/>
        <v>5.2962686258852315E-3</v>
      </c>
      <c r="AJ1365" s="77">
        <v>13.599999999999801</v>
      </c>
      <c r="AK1365" s="52">
        <f t="shared" si="147"/>
        <v>-15.770599913279415</v>
      </c>
      <c r="AL1365" s="77">
        <f t="shared" si="144"/>
        <v>2.6481343129433486E-2</v>
      </c>
    </row>
    <row r="1366" spans="4:38" x14ac:dyDescent="0.25">
      <c r="D1366" s="5">
        <v>13.48</v>
      </c>
      <c r="E1366" s="4"/>
      <c r="X1366" s="71">
        <v>13.6099999999998</v>
      </c>
      <c r="Y1366" s="52">
        <f t="shared" si="145"/>
        <v>-3.2533333333333814</v>
      </c>
      <c r="Z1366" s="71">
        <f t="shared" si="141"/>
        <v>0.47278824128060776</v>
      </c>
      <c r="AA1366" s="45"/>
      <c r="AB1366" s="74">
        <v>13.6099999999998</v>
      </c>
      <c r="AC1366" s="75">
        <v>0</v>
      </c>
      <c r="AD1366" s="74">
        <f t="shared" si="142"/>
        <v>1</v>
      </c>
      <c r="AE1366" s="45"/>
      <c r="AF1366" s="76">
        <v>13.6099999999998</v>
      </c>
      <c r="AG1366" s="52">
        <f t="shared" si="146"/>
        <v>-22.770299956640805</v>
      </c>
      <c r="AH1366" s="76">
        <f t="shared" si="143"/>
        <v>5.2840875460670785E-3</v>
      </c>
      <c r="AJ1366" s="77">
        <v>13.6099999999998</v>
      </c>
      <c r="AK1366" s="52">
        <f t="shared" si="147"/>
        <v>-15.780599913279415</v>
      </c>
      <c r="AL1366" s="77">
        <f t="shared" si="144"/>
        <v>2.6420437730342715E-2</v>
      </c>
    </row>
    <row r="1367" spans="4:38" x14ac:dyDescent="0.25">
      <c r="D1367" s="2">
        <v>13.49</v>
      </c>
      <c r="E1367" s="4"/>
      <c r="X1367" s="71">
        <v>13.6199999999998</v>
      </c>
      <c r="Y1367" s="52">
        <f t="shared" si="145"/>
        <v>-3.2566666666667148</v>
      </c>
      <c r="Z1367" s="71">
        <f t="shared" si="141"/>
        <v>0.47242550211920764</v>
      </c>
      <c r="AA1367" s="45"/>
      <c r="AB1367" s="74">
        <v>13.6199999999998</v>
      </c>
      <c r="AC1367" s="75">
        <v>0</v>
      </c>
      <c r="AD1367" s="74">
        <f t="shared" si="142"/>
        <v>1</v>
      </c>
      <c r="AE1367" s="45"/>
      <c r="AF1367" s="76">
        <v>13.6199999999998</v>
      </c>
      <c r="AG1367" s="52">
        <f t="shared" si="146"/>
        <v>-22.780299956640807</v>
      </c>
      <c r="AH1367" s="76">
        <f t="shared" si="143"/>
        <v>5.2719344819550842E-3</v>
      </c>
      <c r="AJ1367" s="77">
        <v>13.6199999999998</v>
      </c>
      <c r="AK1367" s="52">
        <f t="shared" si="147"/>
        <v>-15.790599913279415</v>
      </c>
      <c r="AL1367" s="77">
        <f t="shared" si="144"/>
        <v>2.6359672409782729E-2</v>
      </c>
    </row>
    <row r="1368" spans="4:38" x14ac:dyDescent="0.25">
      <c r="D1368" s="5">
        <v>13.5</v>
      </c>
      <c r="E1368" s="4"/>
      <c r="X1368" s="71">
        <v>13.6299999999998</v>
      </c>
      <c r="Y1368" s="52">
        <f t="shared" si="145"/>
        <v>-3.2600000000000482</v>
      </c>
      <c r="Z1368" s="71">
        <f t="shared" si="141"/>
        <v>0.47206304126358517</v>
      </c>
      <c r="AA1368" s="45"/>
      <c r="AB1368" s="74">
        <v>13.6299999999998</v>
      </c>
      <c r="AC1368" s="75">
        <v>0</v>
      </c>
      <c r="AD1368" s="74">
        <f t="shared" si="142"/>
        <v>1</v>
      </c>
      <c r="AE1368" s="45"/>
      <c r="AF1368" s="76">
        <v>13.6299999999998</v>
      </c>
      <c r="AG1368" s="52">
        <f t="shared" si="146"/>
        <v>-22.790299956640808</v>
      </c>
      <c r="AH1368" s="76">
        <f t="shared" si="143"/>
        <v>5.2598093691149034E-3</v>
      </c>
      <c r="AJ1368" s="77">
        <v>13.6299999999998</v>
      </c>
      <c r="AK1368" s="52">
        <f t="shared" si="147"/>
        <v>-15.800599913279415</v>
      </c>
      <c r="AL1368" s="77">
        <f t="shared" si="144"/>
        <v>2.6299046845581833E-2</v>
      </c>
    </row>
    <row r="1369" spans="4:38" x14ac:dyDescent="0.25">
      <c r="D1369" s="2">
        <v>13.51</v>
      </c>
      <c r="E1369" s="4"/>
      <c r="X1369" s="71">
        <v>13.6399999999998</v>
      </c>
      <c r="Y1369" s="52">
        <f t="shared" si="145"/>
        <v>-3.2633333333333816</v>
      </c>
      <c r="Z1369" s="71">
        <f t="shared" si="141"/>
        <v>0.47170085850021509</v>
      </c>
      <c r="AA1369" s="45"/>
      <c r="AB1369" s="74">
        <v>13.6399999999998</v>
      </c>
      <c r="AC1369" s="75">
        <v>0</v>
      </c>
      <c r="AD1369" s="74">
        <f t="shared" si="142"/>
        <v>1</v>
      </c>
      <c r="AE1369" s="45"/>
      <c r="AF1369" s="76">
        <v>13.6399999999998</v>
      </c>
      <c r="AG1369" s="52">
        <f t="shared" si="146"/>
        <v>-22.80029995664081</v>
      </c>
      <c r="AH1369" s="76">
        <f t="shared" si="143"/>
        <v>5.2477121432604043E-3</v>
      </c>
      <c r="AJ1369" s="77">
        <v>13.6399999999998</v>
      </c>
      <c r="AK1369" s="52">
        <f t="shared" si="147"/>
        <v>-15.810599913279415</v>
      </c>
      <c r="AL1369" s="77">
        <f t="shared" si="144"/>
        <v>2.6238560716309308E-2</v>
      </c>
    </row>
    <row r="1370" spans="4:38" x14ac:dyDescent="0.25">
      <c r="D1370" s="5">
        <v>13.52</v>
      </c>
      <c r="E1370" s="4"/>
      <c r="X1370" s="71">
        <v>13.6499999999998</v>
      </c>
      <c r="Y1370" s="52">
        <f t="shared" si="145"/>
        <v>-3.266666666666715</v>
      </c>
      <c r="Z1370" s="71">
        <f t="shared" si="141"/>
        <v>0.47133895361573525</v>
      </c>
      <c r="AA1370" s="45"/>
      <c r="AB1370" s="74">
        <v>13.6499999999998</v>
      </c>
      <c r="AC1370" s="75">
        <v>0</v>
      </c>
      <c r="AD1370" s="74">
        <f t="shared" si="142"/>
        <v>1</v>
      </c>
      <c r="AE1370" s="45"/>
      <c r="AF1370" s="76">
        <v>13.6499999999998</v>
      </c>
      <c r="AG1370" s="52">
        <f t="shared" si="146"/>
        <v>-22.810299956640812</v>
      </c>
      <c r="AH1370" s="76">
        <f t="shared" si="143"/>
        <v>5.2356427402532896E-3</v>
      </c>
      <c r="AJ1370" s="77">
        <v>13.6499999999998</v>
      </c>
      <c r="AK1370" s="52">
        <f t="shared" si="147"/>
        <v>-15.820599913279414</v>
      </c>
      <c r="AL1370" s="77">
        <f t="shared" si="144"/>
        <v>2.6178213701273739E-2</v>
      </c>
    </row>
    <row r="1371" spans="4:38" x14ac:dyDescent="0.25">
      <c r="D1371" s="2">
        <v>13.53</v>
      </c>
      <c r="E1371" s="4"/>
      <c r="X1371" s="71">
        <v>13.659999999999799</v>
      </c>
      <c r="Y1371" s="52">
        <f t="shared" si="145"/>
        <v>-3.2700000000000484</v>
      </c>
      <c r="Z1371" s="71">
        <f t="shared" si="141"/>
        <v>0.47097732639694767</v>
      </c>
      <c r="AA1371" s="45"/>
      <c r="AB1371" s="74">
        <v>13.659999999999799</v>
      </c>
      <c r="AC1371" s="75">
        <v>0</v>
      </c>
      <c r="AD1371" s="74">
        <f t="shared" si="142"/>
        <v>1</v>
      </c>
      <c r="AE1371" s="45"/>
      <c r="AF1371" s="76">
        <v>13.659999999999799</v>
      </c>
      <c r="AG1371" s="52">
        <f t="shared" si="146"/>
        <v>-22.820299956640813</v>
      </c>
      <c r="AH1371" s="76">
        <f t="shared" si="143"/>
        <v>5.223601096102792E-3</v>
      </c>
      <c r="AJ1371" s="77">
        <v>13.659999999999799</v>
      </c>
      <c r="AK1371" s="52">
        <f t="shared" si="147"/>
        <v>-15.830599913279414</v>
      </c>
      <c r="AL1371" s="77">
        <f t="shared" si="144"/>
        <v>2.6118005480521247E-2</v>
      </c>
    </row>
    <row r="1372" spans="4:38" x14ac:dyDescent="0.25">
      <c r="D1372" s="5">
        <v>13.54</v>
      </c>
      <c r="E1372" s="4"/>
      <c r="X1372" s="71">
        <v>13.669999999999799</v>
      </c>
      <c r="Y1372" s="52">
        <f t="shared" si="145"/>
        <v>-3.2733333333333818</v>
      </c>
      <c r="Z1372" s="71">
        <f t="shared" si="141"/>
        <v>0.47061597663081772</v>
      </c>
      <c r="AA1372" s="45"/>
      <c r="AB1372" s="74">
        <v>13.669999999999799</v>
      </c>
      <c r="AC1372" s="75">
        <v>0</v>
      </c>
      <c r="AD1372" s="74">
        <f t="shared" si="142"/>
        <v>1</v>
      </c>
      <c r="AE1372" s="45"/>
      <c r="AF1372" s="76">
        <v>13.669999999999799</v>
      </c>
      <c r="AG1372" s="52">
        <f t="shared" si="146"/>
        <v>-22.830299956640815</v>
      </c>
      <c r="AH1372" s="76">
        <f t="shared" si="143"/>
        <v>5.2115871469653151E-3</v>
      </c>
      <c r="AJ1372" s="77">
        <v>13.669999999999799</v>
      </c>
      <c r="AK1372" s="52">
        <f t="shared" si="147"/>
        <v>-15.840599913279414</v>
      </c>
      <c r="AL1372" s="77">
        <f t="shared" si="144"/>
        <v>2.6057935734833861E-2</v>
      </c>
    </row>
    <row r="1373" spans="4:38" x14ac:dyDescent="0.25">
      <c r="D1373" s="2">
        <v>13.55</v>
      </c>
      <c r="E1373" s="4"/>
      <c r="X1373" s="71">
        <v>13.679999999999801</v>
      </c>
      <c r="Y1373" s="52">
        <f t="shared" si="145"/>
        <v>-3.2766666666667152</v>
      </c>
      <c r="Z1373" s="71">
        <f t="shared" si="141"/>
        <v>0.4702549041044744</v>
      </c>
      <c r="AA1373" s="45"/>
      <c r="AB1373" s="74">
        <v>13.679999999999801</v>
      </c>
      <c r="AC1373" s="75">
        <v>0</v>
      </c>
      <c r="AD1373" s="74">
        <f t="shared" si="142"/>
        <v>1</v>
      </c>
      <c r="AE1373" s="45"/>
      <c r="AF1373" s="76">
        <v>13.679999999999801</v>
      </c>
      <c r="AG1373" s="52">
        <f t="shared" si="146"/>
        <v>-22.840299956640816</v>
      </c>
      <c r="AH1373" s="76">
        <f t="shared" si="143"/>
        <v>5.1996008291440897E-3</v>
      </c>
      <c r="AJ1373" s="77">
        <v>13.679999999999801</v>
      </c>
      <c r="AK1373" s="52">
        <f t="shared" si="147"/>
        <v>-15.850599913279414</v>
      </c>
      <c r="AL1373" s="77">
        <f t="shared" si="144"/>
        <v>2.5998004145727741E-2</v>
      </c>
    </row>
    <row r="1374" spans="4:38" x14ac:dyDescent="0.25">
      <c r="D1374" s="5">
        <v>13.56</v>
      </c>
      <c r="E1374" s="4"/>
      <c r="X1374" s="71">
        <v>13.689999999999801</v>
      </c>
      <c r="Y1374" s="52">
        <f t="shared" si="145"/>
        <v>-3.2800000000000487</v>
      </c>
      <c r="Z1374" s="71">
        <f t="shared" si="141"/>
        <v>0.46989410860521014</v>
      </c>
      <c r="AA1374" s="45"/>
      <c r="AB1374" s="74">
        <v>13.689999999999801</v>
      </c>
      <c r="AC1374" s="75">
        <v>0</v>
      </c>
      <c r="AD1374" s="74">
        <f t="shared" si="142"/>
        <v>1</v>
      </c>
      <c r="AE1374" s="45"/>
      <c r="AF1374" s="76">
        <v>13.689999999999801</v>
      </c>
      <c r="AG1374" s="52">
        <f t="shared" si="146"/>
        <v>-22.850299956640818</v>
      </c>
      <c r="AH1374" s="76">
        <f t="shared" si="143"/>
        <v>5.1876420790888606E-3</v>
      </c>
      <c r="AJ1374" s="77">
        <v>13.689999999999801</v>
      </c>
      <c r="AK1374" s="52">
        <f t="shared" si="147"/>
        <v>-15.860599913279414</v>
      </c>
      <c r="AL1374" s="77">
        <f t="shared" si="144"/>
        <v>2.5938210395451564E-2</v>
      </c>
    </row>
    <row r="1375" spans="4:38" x14ac:dyDescent="0.25">
      <c r="D1375" s="2">
        <v>13.57</v>
      </c>
      <c r="E1375" s="4"/>
      <c r="X1375" s="71">
        <v>13.6999999999998</v>
      </c>
      <c r="Y1375" s="52">
        <f t="shared" si="145"/>
        <v>-3.2833333333333821</v>
      </c>
      <c r="Z1375" s="71">
        <f t="shared" si="141"/>
        <v>0.46953358992048011</v>
      </c>
      <c r="AA1375" s="45"/>
      <c r="AB1375" s="74">
        <v>13.6999999999998</v>
      </c>
      <c r="AC1375" s="75">
        <v>0</v>
      </c>
      <c r="AD1375" s="74">
        <f t="shared" si="142"/>
        <v>1</v>
      </c>
      <c r="AE1375" s="45"/>
      <c r="AF1375" s="76">
        <v>13.6999999999998</v>
      </c>
      <c r="AG1375" s="52">
        <f t="shared" si="146"/>
        <v>-22.860299956640819</v>
      </c>
      <c r="AH1375" s="76">
        <f t="shared" si="143"/>
        <v>5.1757108333955158E-3</v>
      </c>
      <c r="AJ1375" s="77">
        <v>13.6999999999998</v>
      </c>
      <c r="AK1375" s="52">
        <f t="shared" si="147"/>
        <v>-15.870599913279413</v>
      </c>
      <c r="AL1375" s="77">
        <f t="shared" si="144"/>
        <v>2.5878554166984844E-2</v>
      </c>
    </row>
    <row r="1376" spans="4:38" x14ac:dyDescent="0.25">
      <c r="D1376" s="5">
        <v>13.58</v>
      </c>
      <c r="E1376" s="4"/>
      <c r="X1376" s="71">
        <v>13.7099999999998</v>
      </c>
      <c r="Y1376" s="52">
        <f t="shared" si="145"/>
        <v>-3.2866666666667155</v>
      </c>
      <c r="Z1376" s="71">
        <f t="shared" si="141"/>
        <v>0.46917334783790282</v>
      </c>
      <c r="AA1376" s="45"/>
      <c r="AB1376" s="74">
        <v>13.7099999999998</v>
      </c>
      <c r="AC1376" s="75">
        <v>0</v>
      </c>
      <c r="AD1376" s="74">
        <f t="shared" si="142"/>
        <v>1</v>
      </c>
      <c r="AE1376" s="45"/>
      <c r="AF1376" s="76">
        <v>13.7099999999998</v>
      </c>
      <c r="AG1376" s="52">
        <f t="shared" si="146"/>
        <v>-22.870299956640821</v>
      </c>
      <c r="AH1376" s="76">
        <f t="shared" si="143"/>
        <v>5.1638070288057836E-3</v>
      </c>
      <c r="AJ1376" s="77">
        <v>13.7099999999998</v>
      </c>
      <c r="AK1376" s="52">
        <f t="shared" si="147"/>
        <v>-15.880599913279413</v>
      </c>
      <c r="AL1376" s="77">
        <f t="shared" si="144"/>
        <v>2.5819035144036179E-2</v>
      </c>
    </row>
    <row r="1377" spans="4:38" x14ac:dyDescent="0.25">
      <c r="D1377" s="2">
        <v>13.59</v>
      </c>
      <c r="E1377" s="4"/>
      <c r="X1377" s="71">
        <v>13.7199999999998</v>
      </c>
      <c r="Y1377" s="52">
        <f t="shared" si="145"/>
        <v>-3.2900000000000489</v>
      </c>
      <c r="Z1377" s="71">
        <f t="shared" si="141"/>
        <v>0.46881338214525992</v>
      </c>
      <c r="AA1377" s="45"/>
      <c r="AB1377" s="74">
        <v>13.7199999999998</v>
      </c>
      <c r="AC1377" s="75">
        <v>0</v>
      </c>
      <c r="AD1377" s="74">
        <f t="shared" si="142"/>
        <v>1</v>
      </c>
      <c r="AE1377" s="45"/>
      <c r="AF1377" s="76">
        <v>13.7199999999998</v>
      </c>
      <c r="AG1377" s="52">
        <f t="shared" si="146"/>
        <v>-22.880299956640823</v>
      </c>
      <c r="AH1377" s="76">
        <f t="shared" si="143"/>
        <v>5.1519306022068806E-3</v>
      </c>
      <c r="AJ1377" s="77">
        <v>13.7199999999998</v>
      </c>
      <c r="AK1377" s="52">
        <f t="shared" si="147"/>
        <v>-15.890599913279413</v>
      </c>
      <c r="AL1377" s="77">
        <f t="shared" si="144"/>
        <v>2.5759653011041644E-2</v>
      </c>
    </row>
    <row r="1378" spans="4:38" x14ac:dyDescent="0.25">
      <c r="D1378" s="5">
        <v>13.6</v>
      </c>
      <c r="E1378" s="4"/>
      <c r="X1378" s="71">
        <v>13.7299999999998</v>
      </c>
      <c r="Y1378" s="52">
        <f t="shared" si="145"/>
        <v>-3.2933333333333823</v>
      </c>
      <c r="Z1378" s="71">
        <f t="shared" si="141"/>
        <v>0.46845369263049552</v>
      </c>
      <c r="AA1378" s="45"/>
      <c r="AB1378" s="74">
        <v>13.7299999999998</v>
      </c>
      <c r="AC1378" s="75">
        <v>0</v>
      </c>
      <c r="AD1378" s="74">
        <f t="shared" si="142"/>
        <v>1</v>
      </c>
      <c r="AE1378" s="45"/>
      <c r="AF1378" s="76">
        <v>13.7299999999998</v>
      </c>
      <c r="AG1378" s="52">
        <f t="shared" si="146"/>
        <v>-22.890299956640824</v>
      </c>
      <c r="AH1378" s="76">
        <f t="shared" si="143"/>
        <v>5.1400814906311662E-3</v>
      </c>
      <c r="AJ1378" s="77">
        <v>13.7299999999998</v>
      </c>
      <c r="AK1378" s="52">
        <f t="shared" si="147"/>
        <v>-15.900599913279413</v>
      </c>
      <c r="AL1378" s="77">
        <f t="shared" si="144"/>
        <v>2.5700407453163085E-2</v>
      </c>
    </row>
    <row r="1379" spans="4:38" x14ac:dyDescent="0.25">
      <c r="D1379" s="2">
        <v>13.61</v>
      </c>
      <c r="E1379" s="4"/>
      <c r="X1379" s="71">
        <v>13.739999999999799</v>
      </c>
      <c r="Y1379" s="52">
        <f t="shared" si="145"/>
        <v>-3.2966666666667157</v>
      </c>
      <c r="Z1379" s="71">
        <f t="shared" si="141"/>
        <v>0.46809427908171669</v>
      </c>
      <c r="AA1379" s="45"/>
      <c r="AB1379" s="74">
        <v>13.739999999999799</v>
      </c>
      <c r="AC1379" s="75">
        <v>0</v>
      </c>
      <c r="AD1379" s="74">
        <f t="shared" si="142"/>
        <v>1</v>
      </c>
      <c r="AE1379" s="45"/>
      <c r="AF1379" s="76">
        <v>13.739999999999799</v>
      </c>
      <c r="AG1379" s="52">
        <f t="shared" si="146"/>
        <v>-22.900299956640826</v>
      </c>
      <c r="AH1379" s="76">
        <f t="shared" si="143"/>
        <v>5.1282596312558406E-3</v>
      </c>
      <c r="AJ1379" s="77">
        <v>13.739999999999799</v>
      </c>
      <c r="AK1379" s="52">
        <f t="shared" si="147"/>
        <v>-15.910599913279412</v>
      </c>
      <c r="AL1379" s="77">
        <f t="shared" si="144"/>
        <v>2.5641298156286425E-2</v>
      </c>
    </row>
    <row r="1380" spans="4:38" x14ac:dyDescent="0.25">
      <c r="D1380" s="5">
        <v>13.62</v>
      </c>
      <c r="E1380" s="4"/>
      <c r="X1380" s="71">
        <v>13.749999999999799</v>
      </c>
      <c r="Y1380" s="52">
        <f t="shared" si="145"/>
        <v>-3.3000000000000491</v>
      </c>
      <c r="Z1380" s="71">
        <f t="shared" si="141"/>
        <v>0.46773514128719285</v>
      </c>
      <c r="AA1380" s="45"/>
      <c r="AB1380" s="74">
        <v>13.749999999999799</v>
      </c>
      <c r="AC1380" s="75">
        <v>0</v>
      </c>
      <c r="AD1380" s="74">
        <f t="shared" si="142"/>
        <v>1</v>
      </c>
      <c r="AE1380" s="45"/>
      <c r="AF1380" s="76">
        <v>13.749999999999799</v>
      </c>
      <c r="AG1380" s="52">
        <f t="shared" si="146"/>
        <v>-22.910299956640827</v>
      </c>
      <c r="AH1380" s="76">
        <f t="shared" si="143"/>
        <v>5.1164649614025724E-3</v>
      </c>
      <c r="AJ1380" s="77">
        <v>13.749999999999799</v>
      </c>
      <c r="AK1380" s="52">
        <f t="shared" si="147"/>
        <v>-15.920599913279412</v>
      </c>
      <c r="AL1380" s="77">
        <f t="shared" si="144"/>
        <v>2.558232480702009E-2</v>
      </c>
    </row>
    <row r="1381" spans="4:38" x14ac:dyDescent="0.25">
      <c r="D1381" s="2">
        <v>13.63</v>
      </c>
      <c r="E1381" s="4"/>
      <c r="X1381" s="71">
        <v>13.759999999999801</v>
      </c>
      <c r="Y1381" s="52">
        <f t="shared" si="145"/>
        <v>-3.3033333333333825</v>
      </c>
      <c r="Z1381" s="71">
        <f t="shared" si="141"/>
        <v>0.46737627903535611</v>
      </c>
      <c r="AA1381" s="45"/>
      <c r="AB1381" s="74">
        <v>13.759999999999801</v>
      </c>
      <c r="AC1381" s="75">
        <v>0</v>
      </c>
      <c r="AD1381" s="74">
        <f t="shared" si="142"/>
        <v>1</v>
      </c>
      <c r="AE1381" s="45"/>
      <c r="AF1381" s="76">
        <v>13.759999999999801</v>
      </c>
      <c r="AG1381" s="52">
        <f t="shared" si="146"/>
        <v>-22.920299956640829</v>
      </c>
      <c r="AH1381" s="76">
        <f t="shared" si="143"/>
        <v>5.1046974185372006E-3</v>
      </c>
      <c r="AJ1381" s="77">
        <v>13.759999999999801</v>
      </c>
      <c r="AK1381" s="52">
        <f t="shared" si="147"/>
        <v>-15.930599913279412</v>
      </c>
      <c r="AL1381" s="77">
        <f t="shared" si="144"/>
        <v>2.5523487092693226E-2</v>
      </c>
    </row>
    <row r="1382" spans="4:38" x14ac:dyDescent="0.25">
      <c r="D1382" s="5">
        <v>13.64</v>
      </c>
      <c r="E1382" s="4"/>
      <c r="X1382" s="71">
        <v>13.769999999999801</v>
      </c>
      <c r="Y1382" s="52">
        <f t="shared" si="145"/>
        <v>-3.3066666666667159</v>
      </c>
      <c r="Z1382" s="71">
        <f t="shared" si="141"/>
        <v>0.46701769211480076</v>
      </c>
      <c r="AA1382" s="45"/>
      <c r="AB1382" s="74">
        <v>13.769999999999801</v>
      </c>
      <c r="AC1382" s="75">
        <v>0</v>
      </c>
      <c r="AD1382" s="74">
        <f t="shared" si="142"/>
        <v>1</v>
      </c>
      <c r="AE1382" s="45"/>
      <c r="AF1382" s="76">
        <v>13.769999999999801</v>
      </c>
      <c r="AG1382" s="52">
        <f t="shared" si="146"/>
        <v>-22.93029995664083</v>
      </c>
      <c r="AH1382" s="76">
        <f t="shared" si="143"/>
        <v>5.0929569402693893E-3</v>
      </c>
      <c r="AJ1382" s="77">
        <v>13.769999999999801</v>
      </c>
      <c r="AK1382" s="52">
        <f t="shared" si="147"/>
        <v>-15.940599913279412</v>
      </c>
      <c r="AL1382" s="77">
        <f t="shared" si="144"/>
        <v>2.5464784701354153E-2</v>
      </c>
    </row>
    <row r="1383" spans="4:38" x14ac:dyDescent="0.25">
      <c r="D1383" s="2">
        <v>13.65</v>
      </c>
      <c r="E1383" s="4"/>
      <c r="X1383" s="71">
        <v>13.7799999999998</v>
      </c>
      <c r="Y1383" s="52">
        <f t="shared" si="145"/>
        <v>-3.3100000000000493</v>
      </c>
      <c r="Z1383" s="71">
        <f t="shared" si="141"/>
        <v>0.46665938031428322</v>
      </c>
      <c r="AA1383" s="45"/>
      <c r="AB1383" s="74">
        <v>13.7799999999998</v>
      </c>
      <c r="AC1383" s="75">
        <v>0</v>
      </c>
      <c r="AD1383" s="74">
        <f t="shared" si="142"/>
        <v>1</v>
      </c>
      <c r="AE1383" s="45"/>
      <c r="AF1383" s="76">
        <v>13.7799999999998</v>
      </c>
      <c r="AG1383" s="52">
        <f t="shared" si="146"/>
        <v>-22.940299956640832</v>
      </c>
      <c r="AH1383" s="76">
        <f t="shared" si="143"/>
        <v>5.0812434643522815E-3</v>
      </c>
      <c r="AJ1383" s="77">
        <v>13.7799999999998</v>
      </c>
      <c r="AK1383" s="52">
        <f t="shared" si="147"/>
        <v>-15.950599913279412</v>
      </c>
      <c r="AL1383" s="77">
        <f t="shared" si="144"/>
        <v>2.5406217321768631E-2</v>
      </c>
    </row>
    <row r="1384" spans="4:38" x14ac:dyDescent="0.25">
      <c r="D1384" s="5">
        <v>13.66</v>
      </c>
      <c r="E1384" s="4"/>
      <c r="X1384" s="71">
        <v>13.7899999999998</v>
      </c>
      <c r="Y1384" s="52">
        <f t="shared" si="145"/>
        <v>-3.3133333333333828</v>
      </c>
      <c r="Z1384" s="71">
        <f t="shared" si="141"/>
        <v>0.46630134342272228</v>
      </c>
      <c r="AA1384" s="45"/>
      <c r="AB1384" s="74">
        <v>13.7899999999998</v>
      </c>
      <c r="AC1384" s="75">
        <v>0</v>
      </c>
      <c r="AD1384" s="74">
        <f t="shared" si="142"/>
        <v>1</v>
      </c>
      <c r="AE1384" s="45"/>
      <c r="AF1384" s="76">
        <v>13.7899999999998</v>
      </c>
      <c r="AG1384" s="52">
        <f t="shared" si="146"/>
        <v>-22.950299956640833</v>
      </c>
      <c r="AH1384" s="76">
        <f t="shared" si="143"/>
        <v>5.0695569286822043E-3</v>
      </c>
      <c r="AJ1384" s="77">
        <v>13.7899999999998</v>
      </c>
      <c r="AK1384" s="52">
        <f t="shared" si="147"/>
        <v>-15.960599913279411</v>
      </c>
      <c r="AL1384" s="77">
        <f t="shared" si="144"/>
        <v>2.5347784643418216E-2</v>
      </c>
    </row>
    <row r="1385" spans="4:38" x14ac:dyDescent="0.25">
      <c r="D1385" s="2">
        <v>13.67</v>
      </c>
      <c r="E1385" s="4"/>
      <c r="X1385" s="71">
        <v>13.7999999999998</v>
      </c>
      <c r="Y1385" s="52">
        <f t="shared" si="145"/>
        <v>-3.3166666666667162</v>
      </c>
      <c r="Z1385" s="71">
        <f t="shared" si="141"/>
        <v>0.46594358122919827</v>
      </c>
      <c r="AA1385" s="45"/>
      <c r="AB1385" s="74">
        <v>13.7999999999998</v>
      </c>
      <c r="AC1385" s="75">
        <v>0</v>
      </c>
      <c r="AD1385" s="74">
        <f t="shared" si="142"/>
        <v>1</v>
      </c>
      <c r="AE1385" s="45"/>
      <c r="AF1385" s="76">
        <v>13.7999999999998</v>
      </c>
      <c r="AG1385" s="52">
        <f t="shared" si="146"/>
        <v>-22.960299956640835</v>
      </c>
      <c r="AH1385" s="76">
        <f t="shared" si="143"/>
        <v>5.0578972712982994E-3</v>
      </c>
      <c r="AJ1385" s="77">
        <v>13.7999999999998</v>
      </c>
      <c r="AK1385" s="52">
        <f t="shared" si="147"/>
        <v>-15.970599913279411</v>
      </c>
      <c r="AL1385" s="77">
        <f t="shared" si="144"/>
        <v>2.5289486356498699E-2</v>
      </c>
    </row>
    <row r="1386" spans="4:38" x14ac:dyDescent="0.25">
      <c r="D1386" s="5">
        <v>13.68</v>
      </c>
      <c r="E1386" s="4"/>
      <c r="X1386" s="71">
        <v>13.8099999999998</v>
      </c>
      <c r="Y1386" s="52">
        <f t="shared" si="145"/>
        <v>-3.3200000000000496</v>
      </c>
      <c r="Z1386" s="71">
        <f t="shared" si="141"/>
        <v>0.46558609352295366</v>
      </c>
      <c r="AA1386" s="45"/>
      <c r="AB1386" s="74">
        <v>13.8099999999998</v>
      </c>
      <c r="AC1386" s="75">
        <v>0</v>
      </c>
      <c r="AD1386" s="74">
        <f t="shared" si="142"/>
        <v>1</v>
      </c>
      <c r="AE1386" s="45"/>
      <c r="AF1386" s="76">
        <v>13.8099999999998</v>
      </c>
      <c r="AG1386" s="52">
        <f t="shared" si="146"/>
        <v>-22.970299956640837</v>
      </c>
      <c r="AH1386" s="76">
        <f t="shared" si="143"/>
        <v>5.0462644303822281E-3</v>
      </c>
      <c r="AJ1386" s="77">
        <v>13.8099999999998</v>
      </c>
      <c r="AK1386" s="52">
        <f t="shared" si="147"/>
        <v>-15.980599913279411</v>
      </c>
      <c r="AL1386" s="77">
        <f t="shared" si="144"/>
        <v>2.5231322151918336E-2</v>
      </c>
    </row>
    <row r="1387" spans="4:38" x14ac:dyDescent="0.25">
      <c r="D1387" s="2">
        <v>13.69</v>
      </c>
      <c r="E1387" s="4"/>
      <c r="X1387" s="71">
        <v>13.8199999999998</v>
      </c>
      <c r="Y1387" s="52">
        <f t="shared" si="145"/>
        <v>-3.323333333333383</v>
      </c>
      <c r="Z1387" s="71">
        <f t="shared" si="141"/>
        <v>0.46522888009339225</v>
      </c>
      <c r="AA1387" s="45"/>
      <c r="AB1387" s="74">
        <v>13.8199999999998</v>
      </c>
      <c r="AC1387" s="75">
        <v>0</v>
      </c>
      <c r="AD1387" s="74">
        <f t="shared" si="142"/>
        <v>1</v>
      </c>
      <c r="AE1387" s="45"/>
      <c r="AF1387" s="76">
        <v>13.8199999999998</v>
      </c>
      <c r="AG1387" s="52">
        <f t="shared" si="146"/>
        <v>-22.980299956640838</v>
      </c>
      <c r="AH1387" s="76">
        <f t="shared" si="143"/>
        <v>5.0346583442578306E-3</v>
      </c>
      <c r="AJ1387" s="77">
        <v>13.8199999999998</v>
      </c>
      <c r="AK1387" s="52">
        <f t="shared" si="147"/>
        <v>-15.990599913279411</v>
      </c>
      <c r="AL1387" s="77">
        <f t="shared" si="144"/>
        <v>2.5173291721296332E-2</v>
      </c>
    </row>
    <row r="1388" spans="4:38" x14ac:dyDescent="0.25">
      <c r="D1388" s="5">
        <v>13.7</v>
      </c>
      <c r="E1388" s="4"/>
      <c r="X1388" s="71">
        <v>13.829999999999799</v>
      </c>
      <c r="Y1388" s="52">
        <f t="shared" si="145"/>
        <v>-3.3266666666667164</v>
      </c>
      <c r="Z1388" s="71">
        <f t="shared" si="141"/>
        <v>0.46487194073008009</v>
      </c>
      <c r="AA1388" s="45"/>
      <c r="AB1388" s="74">
        <v>13.829999999999799</v>
      </c>
      <c r="AC1388" s="75">
        <v>0</v>
      </c>
      <c r="AD1388" s="74">
        <f t="shared" si="142"/>
        <v>1</v>
      </c>
      <c r="AE1388" s="45"/>
      <c r="AF1388" s="76">
        <v>13.829999999999799</v>
      </c>
      <c r="AG1388" s="52">
        <f t="shared" si="146"/>
        <v>-22.99029995664084</v>
      </c>
      <c r="AH1388" s="76">
        <f t="shared" si="143"/>
        <v>5.0230789513907841E-3</v>
      </c>
      <c r="AJ1388" s="77">
        <v>13.829999999999799</v>
      </c>
      <c r="AK1388" s="52">
        <f t="shared" si="147"/>
        <v>-16.000599913279412</v>
      </c>
      <c r="AL1388" s="77">
        <f t="shared" si="144"/>
        <v>2.5115394756961101E-2</v>
      </c>
    </row>
    <row r="1389" spans="4:38" x14ac:dyDescent="0.25">
      <c r="D1389" s="2">
        <v>13.71</v>
      </c>
      <c r="E1389" s="4"/>
      <c r="X1389" s="71">
        <v>13.839999999999799</v>
      </c>
      <c r="Y1389" s="52">
        <f t="shared" si="145"/>
        <v>-3.3300000000000498</v>
      </c>
      <c r="Z1389" s="71">
        <f t="shared" si="141"/>
        <v>0.46451527522274405</v>
      </c>
      <c r="AA1389" s="45"/>
      <c r="AB1389" s="74">
        <v>13.839999999999799</v>
      </c>
      <c r="AC1389" s="75">
        <v>0</v>
      </c>
      <c r="AD1389" s="74">
        <f t="shared" si="142"/>
        <v>1</v>
      </c>
      <c r="AE1389" s="45"/>
      <c r="AF1389" s="76">
        <v>13.839999999999799</v>
      </c>
      <c r="AG1389" s="52">
        <f t="shared" si="146"/>
        <v>-23.000299956640841</v>
      </c>
      <c r="AH1389" s="76">
        <f t="shared" si="143"/>
        <v>5.0115261903883107E-3</v>
      </c>
      <c r="AJ1389" s="77">
        <v>13.839999999999799</v>
      </c>
      <c r="AK1389" s="52">
        <f t="shared" si="147"/>
        <v>-16.010599913279414</v>
      </c>
      <c r="AL1389" s="77">
        <f t="shared" si="144"/>
        <v>2.5057630951948701E-2</v>
      </c>
    </row>
    <row r="1390" spans="4:38" x14ac:dyDescent="0.25">
      <c r="D1390" s="5">
        <v>13.72</v>
      </c>
      <c r="E1390" s="4"/>
      <c r="X1390" s="71">
        <v>13.849999999999801</v>
      </c>
      <c r="Y1390" s="52">
        <f t="shared" si="145"/>
        <v>-3.3333333333333832</v>
      </c>
      <c r="Z1390" s="71">
        <f t="shared" si="141"/>
        <v>0.46415888336127253</v>
      </c>
      <c r="AA1390" s="45"/>
      <c r="AB1390" s="74">
        <v>13.849999999999801</v>
      </c>
      <c r="AC1390" s="75">
        <v>0</v>
      </c>
      <c r="AD1390" s="74">
        <f t="shared" si="142"/>
        <v>1</v>
      </c>
      <c r="AE1390" s="45"/>
      <c r="AF1390" s="76">
        <v>13.849999999999801</v>
      </c>
      <c r="AG1390" s="52">
        <f t="shared" si="146"/>
        <v>-23.010299956640843</v>
      </c>
      <c r="AH1390" s="76">
        <f t="shared" si="143"/>
        <v>4.9999999999988118E-3</v>
      </c>
      <c r="AJ1390" s="77">
        <v>13.849999999999801</v>
      </c>
      <c r="AK1390" s="52">
        <f t="shared" si="147"/>
        <v>-16.020599913279415</v>
      </c>
      <c r="AL1390" s="77">
        <f t="shared" si="144"/>
        <v>2.5000000000001191E-2</v>
      </c>
    </row>
    <row r="1391" spans="4:38" x14ac:dyDescent="0.25">
      <c r="D1391" s="2">
        <v>13.73</v>
      </c>
      <c r="E1391" s="4"/>
      <c r="X1391" s="71">
        <v>13.8599999999998</v>
      </c>
      <c r="Y1391" s="52">
        <f t="shared" si="145"/>
        <v>-3.3366666666667166</v>
      </c>
      <c r="Z1391" s="71">
        <f t="shared" si="141"/>
        <v>0.46380276493571509</v>
      </c>
      <c r="AA1391" s="45"/>
      <c r="AB1391" s="74">
        <v>13.8599999999998</v>
      </c>
      <c r="AC1391" s="75">
        <v>0</v>
      </c>
      <c r="AD1391" s="74">
        <f t="shared" si="142"/>
        <v>1</v>
      </c>
      <c r="AE1391" s="45"/>
      <c r="AF1391" s="76">
        <v>13.8599999999998</v>
      </c>
      <c r="AG1391" s="52">
        <f t="shared" si="146"/>
        <v>-23.020299956640844</v>
      </c>
      <c r="AH1391" s="76">
        <f t="shared" si="143"/>
        <v>4.9885003191115782E-3</v>
      </c>
      <c r="AJ1391" s="77">
        <v>13.8599999999998</v>
      </c>
      <c r="AK1391" s="52">
        <f t="shared" si="147"/>
        <v>-16.030599913279417</v>
      </c>
      <c r="AL1391" s="77">
        <f t="shared" si="144"/>
        <v>2.4942501595565013E-2</v>
      </c>
    </row>
    <row r="1392" spans="4:38" x14ac:dyDescent="0.25">
      <c r="D1392" s="5">
        <v>13.74</v>
      </c>
      <c r="E1392" s="4"/>
      <c r="X1392" s="71">
        <v>13.8699999999998</v>
      </c>
      <c r="Y1392" s="52">
        <f t="shared" si="145"/>
        <v>-3.34000000000005</v>
      </c>
      <c r="Z1392" s="71">
        <f t="shared" si="141"/>
        <v>0.46344691973628266</v>
      </c>
      <c r="AA1392" s="45"/>
      <c r="AB1392" s="74">
        <v>13.8699999999998</v>
      </c>
      <c r="AC1392" s="75">
        <v>0</v>
      </c>
      <c r="AD1392" s="74">
        <f t="shared" si="142"/>
        <v>1</v>
      </c>
      <c r="AE1392" s="45"/>
      <c r="AF1392" s="76">
        <v>13.8699999999998</v>
      </c>
      <c r="AG1392" s="52">
        <f t="shared" si="146"/>
        <v>-23.030299956640846</v>
      </c>
      <c r="AH1392" s="76">
        <f t="shared" si="143"/>
        <v>4.9770270867564494E-3</v>
      </c>
      <c r="AJ1392" s="77">
        <v>13.8699999999998</v>
      </c>
      <c r="AK1392" s="52">
        <f t="shared" si="147"/>
        <v>-16.040599913279419</v>
      </c>
      <c r="AL1392" s="77">
        <f t="shared" si="144"/>
        <v>2.4885135433789344E-2</v>
      </c>
    </row>
    <row r="1393" spans="4:38" x14ac:dyDescent="0.25">
      <c r="D1393" s="2">
        <v>13.75</v>
      </c>
      <c r="E1393" s="4"/>
      <c r="X1393" s="71">
        <v>13.8799999999998</v>
      </c>
      <c r="Y1393" s="52">
        <f t="shared" si="145"/>
        <v>-3.3433333333333835</v>
      </c>
      <c r="Z1393" s="71">
        <f t="shared" si="141"/>
        <v>0.46309134755334663</v>
      </c>
      <c r="AA1393" s="45"/>
      <c r="AB1393" s="74">
        <v>13.8799999999998</v>
      </c>
      <c r="AC1393" s="75">
        <v>0</v>
      </c>
      <c r="AD1393" s="74">
        <f t="shared" si="142"/>
        <v>1</v>
      </c>
      <c r="AE1393" s="45"/>
      <c r="AF1393" s="76">
        <v>13.8799999999998</v>
      </c>
      <c r="AG1393" s="52">
        <f t="shared" si="146"/>
        <v>-23.040299956640848</v>
      </c>
      <c r="AH1393" s="76">
        <f t="shared" si="143"/>
        <v>4.965580242103482E-3</v>
      </c>
      <c r="AJ1393" s="77">
        <v>13.8799999999998</v>
      </c>
      <c r="AK1393" s="52">
        <f t="shared" si="147"/>
        <v>-16.05059991327942</v>
      </c>
      <c r="AL1393" s="77">
        <f t="shared" si="144"/>
        <v>2.4827901210524507E-2</v>
      </c>
    </row>
    <row r="1394" spans="4:38" x14ac:dyDescent="0.25">
      <c r="D1394" s="5">
        <v>13.76</v>
      </c>
      <c r="E1394" s="4"/>
      <c r="X1394" s="71">
        <v>13.8899999999998</v>
      </c>
      <c r="Y1394" s="52">
        <f t="shared" si="145"/>
        <v>-3.3466666666667169</v>
      </c>
      <c r="Z1394" s="71">
        <f t="shared" si="141"/>
        <v>0.46273604817743974</v>
      </c>
      <c r="AA1394" s="45"/>
      <c r="AB1394" s="74">
        <v>13.8899999999998</v>
      </c>
      <c r="AC1394" s="75">
        <v>0</v>
      </c>
      <c r="AD1394" s="74">
        <f t="shared" si="142"/>
        <v>1</v>
      </c>
      <c r="AE1394" s="45"/>
      <c r="AF1394" s="76">
        <v>13.8899999999998</v>
      </c>
      <c r="AG1394" s="52">
        <f t="shared" si="146"/>
        <v>-23.050299956640849</v>
      </c>
      <c r="AH1394" s="76">
        <f t="shared" si="143"/>
        <v>4.9541597244626553E-3</v>
      </c>
      <c r="AJ1394" s="77">
        <v>13.8899999999998</v>
      </c>
      <c r="AK1394" s="52">
        <f t="shared" si="147"/>
        <v>-16.060599913279422</v>
      </c>
      <c r="AL1394" s="77">
        <f t="shared" si="144"/>
        <v>2.4770798622320341E-2</v>
      </c>
    </row>
    <row r="1395" spans="4:38" x14ac:dyDescent="0.25">
      <c r="D1395" s="2">
        <v>13.77</v>
      </c>
      <c r="E1395" s="4"/>
      <c r="X1395" s="71">
        <v>13.8999999999998</v>
      </c>
      <c r="Y1395" s="52">
        <f t="shared" si="145"/>
        <v>-3.3500000000000503</v>
      </c>
      <c r="Z1395" s="71">
        <f t="shared" si="141"/>
        <v>0.46238102139925485</v>
      </c>
      <c r="AA1395" s="45"/>
      <c r="AB1395" s="74">
        <v>13.8999999999998</v>
      </c>
      <c r="AC1395" s="75">
        <v>0</v>
      </c>
      <c r="AD1395" s="74">
        <f t="shared" si="142"/>
        <v>1</v>
      </c>
      <c r="AE1395" s="45"/>
      <c r="AF1395" s="76">
        <v>13.8999999999998</v>
      </c>
      <c r="AG1395" s="52">
        <f t="shared" si="146"/>
        <v>-23.060299956640851</v>
      </c>
      <c r="AH1395" s="76">
        <f t="shared" si="143"/>
        <v>4.9427654732835113E-3</v>
      </c>
      <c r="AJ1395" s="77">
        <v>13.8999999999998</v>
      </c>
      <c r="AK1395" s="52">
        <f t="shared" si="147"/>
        <v>-16.070599913279423</v>
      </c>
      <c r="AL1395" s="77">
        <f t="shared" si="144"/>
        <v>2.4713827366424603E-2</v>
      </c>
    </row>
    <row r="1396" spans="4:38" x14ac:dyDescent="0.25">
      <c r="D1396" s="5">
        <v>13.78</v>
      </c>
      <c r="E1396" s="4"/>
      <c r="X1396" s="71">
        <v>13.909999999999799</v>
      </c>
      <c r="Y1396" s="52">
        <f t="shared" si="145"/>
        <v>-3.3533333333333837</v>
      </c>
      <c r="Z1396" s="71">
        <f t="shared" si="141"/>
        <v>0.46202626700964616</v>
      </c>
      <c r="AA1396" s="45"/>
      <c r="AB1396" s="74">
        <v>13.909999999999799</v>
      </c>
      <c r="AC1396" s="75">
        <v>0</v>
      </c>
      <c r="AD1396" s="74">
        <f t="shared" si="142"/>
        <v>1</v>
      </c>
      <c r="AE1396" s="45"/>
      <c r="AF1396" s="76">
        <v>13.909999999999799</v>
      </c>
      <c r="AG1396" s="52">
        <f t="shared" si="146"/>
        <v>-23.070299956640852</v>
      </c>
      <c r="AH1396" s="76">
        <f t="shared" si="143"/>
        <v>4.931397428154868E-3</v>
      </c>
      <c r="AJ1396" s="77">
        <v>13.909999999999799</v>
      </c>
      <c r="AK1396" s="52">
        <f t="shared" si="147"/>
        <v>-16.080599913279425</v>
      </c>
      <c r="AL1396" s="77">
        <f t="shared" si="144"/>
        <v>2.4656987140781385E-2</v>
      </c>
    </row>
    <row r="1397" spans="4:38" x14ac:dyDescent="0.25">
      <c r="D1397" s="2">
        <v>13.79</v>
      </c>
      <c r="E1397" s="4"/>
      <c r="X1397" s="71">
        <v>13.919999999999799</v>
      </c>
      <c r="Y1397" s="52">
        <f t="shared" si="145"/>
        <v>-3.3566666666667171</v>
      </c>
      <c r="Z1397" s="71">
        <f t="shared" si="141"/>
        <v>0.46167178479962767</v>
      </c>
      <c r="AA1397" s="45"/>
      <c r="AB1397" s="74">
        <v>13.919999999999799</v>
      </c>
      <c r="AC1397" s="75">
        <v>0</v>
      </c>
      <c r="AD1397" s="74">
        <f t="shared" si="142"/>
        <v>1</v>
      </c>
      <c r="AE1397" s="45"/>
      <c r="AF1397" s="76">
        <v>13.919999999999799</v>
      </c>
      <c r="AG1397" s="52">
        <f t="shared" si="146"/>
        <v>-23.080299956640854</v>
      </c>
      <c r="AH1397" s="76">
        <f t="shared" si="143"/>
        <v>4.9200555288044885E-3</v>
      </c>
      <c r="AJ1397" s="77">
        <v>13.919999999999799</v>
      </c>
      <c r="AK1397" s="52">
        <f t="shared" si="147"/>
        <v>-16.090599913279426</v>
      </c>
      <c r="AL1397" s="77">
        <f t="shared" si="144"/>
        <v>2.4600277644029458E-2</v>
      </c>
    </row>
    <row r="1398" spans="4:38" x14ac:dyDescent="0.25">
      <c r="D1398" s="5">
        <v>13.8</v>
      </c>
      <c r="E1398" s="4"/>
      <c r="X1398" s="71">
        <v>13.929999999999801</v>
      </c>
      <c r="Y1398" s="52">
        <f t="shared" si="145"/>
        <v>-3.3600000000000505</v>
      </c>
      <c r="Z1398" s="71">
        <f t="shared" si="141"/>
        <v>0.46131757456037398</v>
      </c>
      <c r="AA1398" s="45"/>
      <c r="AB1398" s="74">
        <v>13.929999999999801</v>
      </c>
      <c r="AC1398" s="75">
        <v>0</v>
      </c>
      <c r="AD1398" s="74">
        <f t="shared" si="142"/>
        <v>1</v>
      </c>
      <c r="AE1398" s="45"/>
      <c r="AF1398" s="76">
        <v>13.929999999999801</v>
      </c>
      <c r="AG1398" s="52">
        <f t="shared" si="146"/>
        <v>-23.090299956640855</v>
      </c>
      <c r="AH1398" s="76">
        <f t="shared" si="143"/>
        <v>4.9087397150987411E-3</v>
      </c>
      <c r="AJ1398" s="77">
        <v>13.929999999999801</v>
      </c>
      <c r="AK1398" s="52">
        <f t="shared" si="147"/>
        <v>-16.100599913279428</v>
      </c>
      <c r="AL1398" s="77">
        <f t="shared" si="144"/>
        <v>2.4543698575500716E-2</v>
      </c>
    </row>
    <row r="1399" spans="4:38" x14ac:dyDescent="0.25">
      <c r="D1399" s="2">
        <v>13.81</v>
      </c>
      <c r="E1399" s="4"/>
      <c r="X1399" s="71">
        <v>13.939999999999801</v>
      </c>
      <c r="Y1399" s="52">
        <f t="shared" si="145"/>
        <v>-3.3633333333333839</v>
      </c>
      <c r="Z1399" s="71">
        <f t="shared" si="141"/>
        <v>0.46096363608322</v>
      </c>
      <c r="AA1399" s="45"/>
      <c r="AB1399" s="74">
        <v>13.939999999999801</v>
      </c>
      <c r="AC1399" s="75">
        <v>0</v>
      </c>
      <c r="AD1399" s="74">
        <f t="shared" si="142"/>
        <v>1</v>
      </c>
      <c r="AE1399" s="45"/>
      <c r="AF1399" s="76">
        <v>13.939999999999801</v>
      </c>
      <c r="AG1399" s="52">
        <f t="shared" si="146"/>
        <v>-23.100299956640857</v>
      </c>
      <c r="AH1399" s="76">
        <f t="shared" si="143"/>
        <v>4.8974499270423169E-3</v>
      </c>
      <c r="AJ1399" s="77">
        <v>13.939999999999801</v>
      </c>
      <c r="AK1399" s="52">
        <f t="shared" si="147"/>
        <v>-16.11059991327943</v>
      </c>
      <c r="AL1399" s="77">
        <f t="shared" si="144"/>
        <v>2.4487249635218568E-2</v>
      </c>
    </row>
    <row r="1400" spans="4:38" x14ac:dyDescent="0.25">
      <c r="D1400" s="5">
        <v>13.82</v>
      </c>
      <c r="E1400" s="4"/>
      <c r="X1400" s="71">
        <v>13.9499999999998</v>
      </c>
      <c r="Y1400" s="52">
        <f t="shared" si="145"/>
        <v>-3.3666666666667173</v>
      </c>
      <c r="Z1400" s="71">
        <f t="shared" si="141"/>
        <v>0.46060996915966052</v>
      </c>
      <c r="AA1400" s="45"/>
      <c r="AB1400" s="74">
        <v>13.9499999999998</v>
      </c>
      <c r="AC1400" s="75">
        <v>0</v>
      </c>
      <c r="AD1400" s="74">
        <f t="shared" si="142"/>
        <v>1</v>
      </c>
      <c r="AE1400" s="45"/>
      <c r="AF1400" s="76">
        <v>13.9499999999998</v>
      </c>
      <c r="AG1400" s="52">
        <f t="shared" si="146"/>
        <v>-23.110299956640858</v>
      </c>
      <c r="AH1400" s="76">
        <f t="shared" si="143"/>
        <v>4.8861861047778754E-3</v>
      </c>
      <c r="AJ1400" s="77">
        <v>13.9499999999998</v>
      </c>
      <c r="AK1400" s="52">
        <f t="shared" si="147"/>
        <v>-16.120599913279431</v>
      </c>
      <c r="AL1400" s="77">
        <f t="shared" si="144"/>
        <v>2.4430930523896333E-2</v>
      </c>
    </row>
    <row r="1401" spans="4:38" x14ac:dyDescent="0.25">
      <c r="D1401" s="2">
        <v>13.83</v>
      </c>
      <c r="E1401" s="4"/>
      <c r="X1401" s="71">
        <v>13.9599999999998</v>
      </c>
      <c r="Y1401" s="52">
        <f t="shared" si="145"/>
        <v>-3.3700000000000507</v>
      </c>
      <c r="Z1401" s="71">
        <f t="shared" si="141"/>
        <v>0.46025657358135064</v>
      </c>
      <c r="AA1401" s="45"/>
      <c r="AB1401" s="74">
        <v>13.9599999999998</v>
      </c>
      <c r="AC1401" s="75">
        <v>0</v>
      </c>
      <c r="AD1401" s="74">
        <f t="shared" si="142"/>
        <v>1</v>
      </c>
      <c r="AE1401" s="45"/>
      <c r="AF1401" s="76">
        <v>13.9599999999998</v>
      </c>
      <c r="AG1401" s="52">
        <f t="shared" si="146"/>
        <v>-23.12029995664086</v>
      </c>
      <c r="AH1401" s="76">
        <f t="shared" si="143"/>
        <v>4.874948188585756E-3</v>
      </c>
      <c r="AJ1401" s="77">
        <v>13.9599999999998</v>
      </c>
      <c r="AK1401" s="52">
        <f t="shared" si="147"/>
        <v>-16.130599913279433</v>
      </c>
      <c r="AL1401" s="77">
        <f t="shared" si="144"/>
        <v>2.4374740942935732E-2</v>
      </c>
    </row>
    <row r="1402" spans="4:38" x14ac:dyDescent="0.25">
      <c r="D1402" s="5">
        <v>13.84</v>
      </c>
      <c r="E1402" s="4"/>
      <c r="X1402" s="71">
        <v>13.9699999999998</v>
      </c>
      <c r="Y1402" s="52">
        <f t="shared" si="145"/>
        <v>-3.3733333333333841</v>
      </c>
      <c r="Z1402" s="71">
        <f t="shared" si="141"/>
        <v>0.45990344914010478</v>
      </c>
      <c r="AA1402" s="45"/>
      <c r="AB1402" s="74">
        <v>13.9699999999998</v>
      </c>
      <c r="AC1402" s="75">
        <v>0</v>
      </c>
      <c r="AD1402" s="74">
        <f t="shared" si="142"/>
        <v>1</v>
      </c>
      <c r="AE1402" s="45"/>
      <c r="AF1402" s="76">
        <v>13.9699999999998</v>
      </c>
      <c r="AG1402" s="52">
        <f t="shared" si="146"/>
        <v>-23.130299956640862</v>
      </c>
      <c r="AH1402" s="76">
        <f t="shared" si="143"/>
        <v>4.8637361188836508E-3</v>
      </c>
      <c r="AJ1402" s="77">
        <v>13.9699999999998</v>
      </c>
      <c r="AK1402" s="52">
        <f t="shared" si="147"/>
        <v>-16.140599913279434</v>
      </c>
      <c r="AL1402" s="77">
        <f t="shared" si="144"/>
        <v>2.4318680594425175E-2</v>
      </c>
    </row>
    <row r="1403" spans="4:38" x14ac:dyDescent="0.25">
      <c r="D1403" s="2">
        <v>13.85</v>
      </c>
      <c r="E1403" s="4"/>
      <c r="X1403" s="71">
        <v>13.9799999999998</v>
      </c>
      <c r="Y1403" s="52">
        <f t="shared" si="145"/>
        <v>-3.3766666666667176</v>
      </c>
      <c r="Z1403" s="71">
        <f t="shared" si="141"/>
        <v>0.45955059562789757</v>
      </c>
      <c r="AA1403" s="45"/>
      <c r="AB1403" s="74">
        <v>13.9799999999998</v>
      </c>
      <c r="AC1403" s="75">
        <v>0</v>
      </c>
      <c r="AD1403" s="74">
        <f t="shared" si="142"/>
        <v>1</v>
      </c>
      <c r="AE1403" s="45"/>
      <c r="AF1403" s="76">
        <v>13.9799999999998</v>
      </c>
      <c r="AG1403" s="52">
        <f t="shared" si="146"/>
        <v>-23.140299956640863</v>
      </c>
      <c r="AH1403" s="76">
        <f t="shared" si="143"/>
        <v>4.8525498362262725E-3</v>
      </c>
      <c r="AJ1403" s="77">
        <v>13.9799999999998</v>
      </c>
      <c r="AK1403" s="52">
        <f t="shared" si="147"/>
        <v>-16.150599913279436</v>
      </c>
      <c r="AL1403" s="77">
        <f t="shared" si="144"/>
        <v>2.4262749181138282E-2</v>
      </c>
    </row>
    <row r="1404" spans="4:38" x14ac:dyDescent="0.25">
      <c r="D1404" s="5">
        <v>13.86</v>
      </c>
      <c r="E1404" s="4"/>
      <c r="X1404" s="71">
        <v>13.989999999999799</v>
      </c>
      <c r="Y1404" s="52">
        <f t="shared" si="145"/>
        <v>-3.380000000000051</v>
      </c>
      <c r="Z1404" s="71">
        <f t="shared" si="141"/>
        <v>0.45919801283686323</v>
      </c>
      <c r="AA1404" s="45"/>
      <c r="AB1404" s="74">
        <v>13.989999999999799</v>
      </c>
      <c r="AC1404" s="75">
        <v>0</v>
      </c>
      <c r="AD1404" s="74">
        <f t="shared" si="142"/>
        <v>1</v>
      </c>
      <c r="AE1404" s="45"/>
      <c r="AF1404" s="76">
        <v>13.989999999999799</v>
      </c>
      <c r="AG1404" s="52">
        <f t="shared" si="146"/>
        <v>-23.150299956640865</v>
      </c>
      <c r="AH1404" s="76">
        <f t="shared" si="143"/>
        <v>4.8413892813050736E-3</v>
      </c>
      <c r="AJ1404" s="77">
        <v>13.989999999999799</v>
      </c>
      <c r="AK1404" s="52">
        <f t="shared" si="147"/>
        <v>-16.160599913279437</v>
      </c>
      <c r="AL1404" s="77">
        <f t="shared" si="144"/>
        <v>2.4206946406532259E-2</v>
      </c>
    </row>
    <row r="1405" spans="4:38" x14ac:dyDescent="0.25">
      <c r="D1405" s="2">
        <v>13.87</v>
      </c>
      <c r="E1405" s="4"/>
      <c r="X1405" s="71">
        <v>13.999999999999799</v>
      </c>
      <c r="Y1405" s="52">
        <f t="shared" si="145"/>
        <v>-3.3833333333333844</v>
      </c>
      <c r="Z1405" s="71">
        <f t="shared" si="141"/>
        <v>0.45884570055929497</v>
      </c>
      <c r="AA1405" s="45"/>
      <c r="AB1405" s="74">
        <v>13.999999999999799</v>
      </c>
      <c r="AC1405" s="75">
        <v>0</v>
      </c>
      <c r="AD1405" s="74">
        <f t="shared" si="142"/>
        <v>1</v>
      </c>
      <c r="AE1405" s="45"/>
      <c r="AF1405" s="76">
        <v>13.999999999999799</v>
      </c>
      <c r="AG1405" s="52">
        <f t="shared" si="146"/>
        <v>-23.160299956640866</v>
      </c>
      <c r="AH1405" s="76">
        <f t="shared" si="143"/>
        <v>4.8302543949478938E-3</v>
      </c>
      <c r="AJ1405" s="77">
        <v>13.999999999999799</v>
      </c>
      <c r="AK1405" s="52">
        <f t="shared" si="147"/>
        <v>-16.170599913279439</v>
      </c>
      <c r="AL1405" s="77">
        <f t="shared" si="144"/>
        <v>2.4151271974746348E-2</v>
      </c>
    </row>
    <row r="1406" spans="4:38" x14ac:dyDescent="0.25">
      <c r="D1406" s="5">
        <v>13.88</v>
      </c>
      <c r="E1406" s="4"/>
      <c r="X1406" s="71">
        <v>14.009999999999801</v>
      </c>
      <c r="Y1406" s="52">
        <f t="shared" si="145"/>
        <v>-3.3866666666667178</v>
      </c>
      <c r="Z1406" s="71">
        <f t="shared" si="141"/>
        <v>0.45849365858764585</v>
      </c>
      <c r="AA1406" s="45"/>
      <c r="AB1406" s="74">
        <v>14.009999999999801</v>
      </c>
      <c r="AC1406" s="75">
        <v>0</v>
      </c>
      <c r="AD1406" s="74">
        <f t="shared" si="142"/>
        <v>1</v>
      </c>
      <c r="AE1406" s="45"/>
      <c r="AF1406" s="76">
        <v>14.009999999999801</v>
      </c>
      <c r="AG1406" s="52">
        <f t="shared" si="146"/>
        <v>-23.170299956640868</v>
      </c>
      <c r="AH1406" s="76">
        <f t="shared" si="143"/>
        <v>4.8191451181186749E-3</v>
      </c>
      <c r="AJ1406" s="77">
        <v>14.009999999999801</v>
      </c>
      <c r="AK1406" s="52">
        <f t="shared" si="147"/>
        <v>-16.18059991327944</v>
      </c>
      <c r="AL1406" s="77">
        <f t="shared" si="144"/>
        <v>2.4095725590600268E-2</v>
      </c>
    </row>
    <row r="1407" spans="4:38" x14ac:dyDescent="0.25">
      <c r="D1407" s="2">
        <v>13.89</v>
      </c>
      <c r="E1407" s="4"/>
      <c r="X1407" s="71">
        <v>14.019999999999801</v>
      </c>
      <c r="Y1407" s="52">
        <f t="shared" si="145"/>
        <v>-3.3900000000000512</v>
      </c>
      <c r="Z1407" s="71">
        <f t="shared" si="141"/>
        <v>0.45814188671452799</v>
      </c>
      <c r="AA1407" s="45"/>
      <c r="AB1407" s="74">
        <v>14.019999999999801</v>
      </c>
      <c r="AC1407" s="75">
        <v>0</v>
      </c>
      <c r="AD1407" s="74">
        <f t="shared" si="142"/>
        <v>1</v>
      </c>
      <c r="AE1407" s="45"/>
      <c r="AF1407" s="76">
        <v>14.019999999999801</v>
      </c>
      <c r="AG1407" s="52">
        <f t="shared" si="146"/>
        <v>-23.180299956640869</v>
      </c>
      <c r="AH1407" s="76">
        <f t="shared" si="143"/>
        <v>4.808061391917153E-3</v>
      </c>
      <c r="AJ1407" s="77">
        <v>14.019999999999801</v>
      </c>
      <c r="AK1407" s="52">
        <f t="shared" si="147"/>
        <v>-16.190599913279442</v>
      </c>
      <c r="AL1407" s="77">
        <f t="shared" si="144"/>
        <v>2.4040306959592611E-2</v>
      </c>
    </row>
    <row r="1408" spans="4:38" x14ac:dyDescent="0.25">
      <c r="D1408" s="5">
        <v>13.9</v>
      </c>
      <c r="E1408" s="4"/>
      <c r="X1408" s="71">
        <v>14.0299999999998</v>
      </c>
      <c r="Y1408" s="52">
        <f t="shared" si="145"/>
        <v>-3.3933333333333846</v>
      </c>
      <c r="Z1408" s="71">
        <f t="shared" si="141"/>
        <v>0.45779038473271266</v>
      </c>
      <c r="AA1408" s="45"/>
      <c r="AB1408" s="74">
        <v>14.0299999999998</v>
      </c>
      <c r="AC1408" s="75">
        <v>0</v>
      </c>
      <c r="AD1408" s="74">
        <f t="shared" si="142"/>
        <v>1</v>
      </c>
      <c r="AE1408" s="45"/>
      <c r="AF1408" s="76">
        <v>14.0299999999998</v>
      </c>
      <c r="AG1408" s="52">
        <f t="shared" si="146"/>
        <v>-23.190299956640871</v>
      </c>
      <c r="AH1408" s="76">
        <f t="shared" si="143"/>
        <v>4.7970031575784904E-3</v>
      </c>
      <c r="AJ1408" s="77">
        <v>14.0299999999998</v>
      </c>
      <c r="AK1408" s="52">
        <f t="shared" si="147"/>
        <v>-16.200599913279444</v>
      </c>
      <c r="AL1408" s="77">
        <f t="shared" si="144"/>
        <v>2.3985015787899317E-2</v>
      </c>
    </row>
    <row r="1409" spans="4:38" x14ac:dyDescent="0.25">
      <c r="D1409" s="2">
        <v>13.91</v>
      </c>
      <c r="E1409" s="4"/>
      <c r="X1409" s="71">
        <v>14.0399999999998</v>
      </c>
      <c r="Y1409" s="52">
        <f t="shared" si="145"/>
        <v>-3.396666666666718</v>
      </c>
      <c r="Z1409" s="71">
        <f t="shared" si="141"/>
        <v>0.45743915243513028</v>
      </c>
      <c r="AA1409" s="45"/>
      <c r="AB1409" s="74">
        <v>14.0399999999998</v>
      </c>
      <c r="AC1409" s="75">
        <v>0</v>
      </c>
      <c r="AD1409" s="74">
        <f t="shared" si="142"/>
        <v>1</v>
      </c>
      <c r="AE1409" s="45"/>
      <c r="AF1409" s="76">
        <v>14.0399999999998</v>
      </c>
      <c r="AG1409" s="52">
        <f t="shared" si="146"/>
        <v>-23.200299956640873</v>
      </c>
      <c r="AH1409" s="76">
        <f t="shared" si="143"/>
        <v>4.7859703564730547E-3</v>
      </c>
      <c r="AJ1409" s="77">
        <v>14.0399999999998</v>
      </c>
      <c r="AK1409" s="52">
        <f t="shared" si="147"/>
        <v>-16.210599913279445</v>
      </c>
      <c r="AL1409" s="77">
        <f t="shared" si="144"/>
        <v>2.3929851782372089E-2</v>
      </c>
    </row>
    <row r="1410" spans="4:38" x14ac:dyDescent="0.25">
      <c r="D1410" s="5">
        <v>13.92</v>
      </c>
      <c r="E1410" s="4"/>
      <c r="X1410" s="71">
        <v>14.0499999999998</v>
      </c>
      <c r="Y1410" s="52">
        <f t="shared" si="145"/>
        <v>-3.4000000000000514</v>
      </c>
      <c r="Z1410" s="71">
        <f t="shared" si="141"/>
        <v>0.45708818961486963</v>
      </c>
      <c r="AA1410" s="45"/>
      <c r="AB1410" s="74">
        <v>14.0499999999998</v>
      </c>
      <c r="AC1410" s="75">
        <v>0</v>
      </c>
      <c r="AD1410" s="74">
        <f t="shared" si="142"/>
        <v>1</v>
      </c>
      <c r="AE1410" s="45"/>
      <c r="AF1410" s="76">
        <v>14.0499999999998</v>
      </c>
      <c r="AG1410" s="52">
        <f t="shared" si="146"/>
        <v>-23.210299956640874</v>
      </c>
      <c r="AH1410" s="76">
        <f t="shared" si="143"/>
        <v>4.7749629301060076E-3</v>
      </c>
      <c r="AJ1410" s="77">
        <v>14.0499999999998</v>
      </c>
      <c r="AK1410" s="52">
        <f t="shared" si="147"/>
        <v>-16.220599913279447</v>
      </c>
      <c r="AL1410" s="77">
        <f t="shared" si="144"/>
        <v>2.3874814650536858E-2</v>
      </c>
    </row>
    <row r="1411" spans="4:38" x14ac:dyDescent="0.25">
      <c r="D1411" s="2">
        <v>13.93</v>
      </c>
      <c r="E1411" s="4"/>
      <c r="X1411" s="71">
        <v>14.0599999999998</v>
      </c>
      <c r="Y1411" s="52">
        <f t="shared" si="145"/>
        <v>-3.4033333333333848</v>
      </c>
      <c r="Z1411" s="71">
        <f t="shared" si="141"/>
        <v>0.45673749606517872</v>
      </c>
      <c r="AA1411" s="45"/>
      <c r="AB1411" s="74">
        <v>14.0599999999998</v>
      </c>
      <c r="AC1411" s="75">
        <v>0</v>
      </c>
      <c r="AD1411" s="74">
        <f t="shared" si="142"/>
        <v>1</v>
      </c>
      <c r="AE1411" s="45"/>
      <c r="AF1411" s="76">
        <v>14.0599999999998</v>
      </c>
      <c r="AG1411" s="52">
        <f t="shared" si="146"/>
        <v>-23.220299956640876</v>
      </c>
      <c r="AH1411" s="76">
        <f t="shared" si="143"/>
        <v>4.7639808201170863E-3</v>
      </c>
      <c r="AJ1411" s="77">
        <v>14.0599999999998</v>
      </c>
      <c r="AK1411" s="52">
        <f t="shared" si="147"/>
        <v>-16.230599913279448</v>
      </c>
      <c r="AL1411" s="77">
        <f t="shared" si="144"/>
        <v>2.3819904100592249E-2</v>
      </c>
    </row>
    <row r="1412" spans="4:38" x14ac:dyDescent="0.25">
      <c r="D1412" s="5">
        <v>13.94</v>
      </c>
      <c r="E1412" s="4"/>
      <c r="X1412" s="71">
        <v>14.0699999999998</v>
      </c>
      <c r="Y1412" s="52">
        <f t="shared" si="145"/>
        <v>-3.4066666666667182</v>
      </c>
      <c r="Z1412" s="71">
        <f t="shared" si="141"/>
        <v>0.45638707157946407</v>
      </c>
      <c r="AA1412" s="45"/>
      <c r="AB1412" s="74">
        <v>14.0699999999998</v>
      </c>
      <c r="AC1412" s="75">
        <v>0</v>
      </c>
      <c r="AD1412" s="74">
        <f t="shared" si="142"/>
        <v>1</v>
      </c>
      <c r="AE1412" s="45"/>
      <c r="AF1412" s="76">
        <v>14.0699999999998</v>
      </c>
      <c r="AG1412" s="52">
        <f t="shared" si="146"/>
        <v>-23.230299956640877</v>
      </c>
      <c r="AH1412" s="76">
        <f t="shared" si="143"/>
        <v>4.7530239682802376E-3</v>
      </c>
      <c r="AJ1412" s="77">
        <v>14.0699999999998</v>
      </c>
      <c r="AK1412" s="52">
        <f t="shared" si="147"/>
        <v>-16.24059991327945</v>
      </c>
      <c r="AL1412" s="77">
        <f t="shared" si="144"/>
        <v>2.3765119841407979E-2</v>
      </c>
    </row>
    <row r="1413" spans="4:38" x14ac:dyDescent="0.25">
      <c r="D1413" s="2">
        <v>13.95</v>
      </c>
      <c r="E1413" s="4"/>
      <c r="X1413" s="71">
        <v>14.079999999999799</v>
      </c>
      <c r="Y1413" s="52">
        <f t="shared" si="145"/>
        <v>-3.4100000000000517</v>
      </c>
      <c r="Z1413" s="71">
        <f t="shared" si="141"/>
        <v>0.4560369159512907</v>
      </c>
      <c r="AA1413" s="45"/>
      <c r="AB1413" s="74">
        <v>14.079999999999799</v>
      </c>
      <c r="AC1413" s="75">
        <v>0</v>
      </c>
      <c r="AD1413" s="74">
        <f t="shared" si="142"/>
        <v>1</v>
      </c>
      <c r="AE1413" s="45"/>
      <c r="AF1413" s="76">
        <v>14.079999999999799</v>
      </c>
      <c r="AG1413" s="52">
        <f t="shared" si="146"/>
        <v>-23.240299956640879</v>
      </c>
      <c r="AH1413" s="76">
        <f t="shared" si="143"/>
        <v>4.7420923165033156E-3</v>
      </c>
      <c r="AJ1413" s="77">
        <v>14.079999999999799</v>
      </c>
      <c r="AK1413" s="52">
        <f t="shared" si="147"/>
        <v>-16.250599913279451</v>
      </c>
      <c r="AL1413" s="77">
        <f t="shared" si="144"/>
        <v>2.3710461582523365E-2</v>
      </c>
    </row>
    <row r="1414" spans="4:38" x14ac:dyDescent="0.25">
      <c r="D1414" s="5">
        <v>13.96</v>
      </c>
      <c r="E1414" s="4"/>
      <c r="X1414" s="71">
        <v>14.089999999999799</v>
      </c>
      <c r="Y1414" s="52">
        <f t="shared" si="145"/>
        <v>-3.4133333333333851</v>
      </c>
      <c r="Z1414" s="71">
        <f t="shared" ref="Z1414:Z1477" si="148">POWER(10,Y1414/10)</f>
        <v>0.45568702897438201</v>
      </c>
      <c r="AA1414" s="45"/>
      <c r="AB1414" s="74">
        <v>14.089999999999799</v>
      </c>
      <c r="AC1414" s="75">
        <v>0</v>
      </c>
      <c r="AD1414" s="74">
        <f t="shared" ref="AD1414:AD1477" si="149">POWER(10,AC1414/10)</f>
        <v>1</v>
      </c>
      <c r="AE1414" s="45"/>
      <c r="AF1414" s="76">
        <v>14.089999999999799</v>
      </c>
      <c r="AG1414" s="52">
        <f t="shared" si="146"/>
        <v>-23.25029995664088</v>
      </c>
      <c r="AH1414" s="76">
        <f t="shared" ref="AH1414:AH1477" si="150">POWER(10,AG1414/10)</f>
        <v>4.7311858068277987E-3</v>
      </c>
      <c r="AJ1414" s="77">
        <v>14.089999999999799</v>
      </c>
      <c r="AK1414" s="52">
        <f t="shared" si="147"/>
        <v>-16.260599913279453</v>
      </c>
      <c r="AL1414" s="77">
        <f t="shared" ref="AL1414:AL1477" si="151">POWER(10,AK1414/10)</f>
        <v>2.3655929034145751E-2</v>
      </c>
    </row>
    <row r="1415" spans="4:38" x14ac:dyDescent="0.25">
      <c r="D1415" s="2">
        <v>13.97</v>
      </c>
      <c r="E1415" s="4"/>
      <c r="X1415" s="71">
        <v>14.099999999999801</v>
      </c>
      <c r="Y1415" s="52">
        <f t="shared" si="145"/>
        <v>-3.4166666666667185</v>
      </c>
      <c r="Z1415" s="71">
        <f t="shared" si="148"/>
        <v>0.45533741044261949</v>
      </c>
      <c r="AA1415" s="45"/>
      <c r="AB1415" s="74">
        <v>14.099999999999801</v>
      </c>
      <c r="AC1415" s="75">
        <v>0</v>
      </c>
      <c r="AD1415" s="74">
        <f t="shared" si="149"/>
        <v>1</v>
      </c>
      <c r="AE1415" s="45"/>
      <c r="AF1415" s="76">
        <v>14.099999999999801</v>
      </c>
      <c r="AG1415" s="52">
        <f t="shared" si="146"/>
        <v>-23.260299956640882</v>
      </c>
      <c r="AH1415" s="76">
        <f t="shared" si="150"/>
        <v>4.7203043814284494E-3</v>
      </c>
      <c r="AJ1415" s="77">
        <v>14.099999999999801</v>
      </c>
      <c r="AK1415" s="52">
        <f t="shared" si="147"/>
        <v>-16.270599913279455</v>
      </c>
      <c r="AL1415" s="77">
        <f t="shared" si="151"/>
        <v>2.3601521907148995E-2</v>
      </c>
    </row>
    <row r="1416" spans="4:38" x14ac:dyDescent="0.25">
      <c r="D1416" s="5">
        <v>13.98</v>
      </c>
      <c r="E1416" s="4"/>
      <c r="X1416" s="71">
        <v>14.1099999999998</v>
      </c>
      <c r="Y1416" s="52">
        <f t="shared" ref="Y1416:Y1479" si="152">Y1415-$Z$1</f>
        <v>-3.4200000000000519</v>
      </c>
      <c r="Z1416" s="71">
        <f t="shared" si="148"/>
        <v>0.45498806015004312</v>
      </c>
      <c r="AA1416" s="45"/>
      <c r="AB1416" s="74">
        <v>14.1099999999998</v>
      </c>
      <c r="AC1416" s="75">
        <v>0</v>
      </c>
      <c r="AD1416" s="74">
        <f t="shared" si="149"/>
        <v>1</v>
      </c>
      <c r="AE1416" s="45"/>
      <c r="AF1416" s="76">
        <v>14.1099999999998</v>
      </c>
      <c r="AG1416" s="52">
        <f t="shared" ref="AG1416:AG1479" si="153">AG1415-$AH$1</f>
        <v>-23.270299956640883</v>
      </c>
      <c r="AH1416" s="76">
        <f t="shared" si="150"/>
        <v>4.7094479826130398E-3</v>
      </c>
      <c r="AJ1416" s="77">
        <v>14.1099999999998</v>
      </c>
      <c r="AK1416" s="52">
        <f t="shared" ref="AK1416:AK1479" si="154">AK1415-$AL$1</f>
        <v>-16.280599913279456</v>
      </c>
      <c r="AL1416" s="77">
        <f t="shared" si="151"/>
        <v>2.3547239913071935E-2</v>
      </c>
    </row>
    <row r="1417" spans="4:38" x14ac:dyDescent="0.25">
      <c r="D1417" s="2">
        <v>13.99</v>
      </c>
      <c r="E1417" s="4"/>
      <c r="X1417" s="71">
        <v>14.1199999999998</v>
      </c>
      <c r="Y1417" s="52">
        <f t="shared" si="152"/>
        <v>-3.4233333333333853</v>
      </c>
      <c r="Z1417" s="71">
        <f t="shared" si="148"/>
        <v>0.45463897789085056</v>
      </c>
      <c r="AA1417" s="45"/>
      <c r="AB1417" s="74">
        <v>14.1199999999998</v>
      </c>
      <c r="AC1417" s="75">
        <v>0</v>
      </c>
      <c r="AD1417" s="74">
        <f t="shared" si="149"/>
        <v>1</v>
      </c>
      <c r="AE1417" s="45"/>
      <c r="AF1417" s="76">
        <v>14.1199999999998</v>
      </c>
      <c r="AG1417" s="52">
        <f t="shared" si="153"/>
        <v>-23.280299956640885</v>
      </c>
      <c r="AH1417" s="76">
        <f t="shared" si="150"/>
        <v>4.6986165528220252E-3</v>
      </c>
      <c r="AJ1417" s="77">
        <v>14.1199999999998</v>
      </c>
      <c r="AK1417" s="52">
        <f t="shared" si="154"/>
        <v>-16.290599913279458</v>
      </c>
      <c r="AL1417" s="77">
        <f t="shared" si="151"/>
        <v>2.3493082764116838E-2</v>
      </c>
    </row>
    <row r="1418" spans="4:38" x14ac:dyDescent="0.25">
      <c r="D1418" s="5">
        <v>14</v>
      </c>
      <c r="E1418" s="4"/>
      <c r="X1418" s="71">
        <v>14.1299999999998</v>
      </c>
      <c r="Y1418" s="52">
        <f t="shared" si="152"/>
        <v>-3.4266666666667187</v>
      </c>
      <c r="Z1418" s="71">
        <f t="shared" si="148"/>
        <v>0.4542901634593976</v>
      </c>
      <c r="AA1418" s="45"/>
      <c r="AB1418" s="74">
        <v>14.1299999999998</v>
      </c>
      <c r="AC1418" s="75">
        <v>0</v>
      </c>
      <c r="AD1418" s="74">
        <f t="shared" si="149"/>
        <v>1</v>
      </c>
      <c r="AE1418" s="45"/>
      <c r="AF1418" s="76">
        <v>14.1299999999998</v>
      </c>
      <c r="AG1418" s="52">
        <f t="shared" si="153"/>
        <v>-23.290299956640887</v>
      </c>
      <c r="AH1418" s="76">
        <f t="shared" si="150"/>
        <v>4.6878100346282366E-3</v>
      </c>
      <c r="AJ1418" s="77">
        <v>14.1299999999998</v>
      </c>
      <c r="AK1418" s="52">
        <f t="shared" si="154"/>
        <v>-16.300599913279459</v>
      </c>
      <c r="AL1418" s="77">
        <f t="shared" si="151"/>
        <v>2.3439050173147891E-2</v>
      </c>
    </row>
    <row r="1419" spans="4:38" x14ac:dyDescent="0.25">
      <c r="D1419" s="2">
        <v>14.01</v>
      </c>
      <c r="E1419" s="4"/>
      <c r="X1419" s="71">
        <v>14.1399999999998</v>
      </c>
      <c r="Y1419" s="52">
        <f t="shared" si="152"/>
        <v>-3.4300000000000521</v>
      </c>
      <c r="Z1419" s="71">
        <f t="shared" si="148"/>
        <v>0.45394161665019772</v>
      </c>
      <c r="AA1419" s="45"/>
      <c r="AB1419" s="74">
        <v>14.1399999999998</v>
      </c>
      <c r="AC1419" s="75">
        <v>0</v>
      </c>
      <c r="AD1419" s="74">
        <f t="shared" si="149"/>
        <v>1</v>
      </c>
      <c r="AE1419" s="45"/>
      <c r="AF1419" s="76">
        <v>14.1399999999998</v>
      </c>
      <c r="AG1419" s="52">
        <f t="shared" si="153"/>
        <v>-23.300299956640888</v>
      </c>
      <c r="AH1419" s="76">
        <f t="shared" si="150"/>
        <v>4.6770283707365991E-3</v>
      </c>
      <c r="AJ1419" s="77">
        <v>14.1399999999998</v>
      </c>
      <c r="AK1419" s="52">
        <f t="shared" si="154"/>
        <v>-16.310599913279461</v>
      </c>
      <c r="AL1419" s="77">
        <f t="shared" si="151"/>
        <v>2.3385141853689673E-2</v>
      </c>
    </row>
    <row r="1420" spans="4:38" x14ac:dyDescent="0.25">
      <c r="D1420" s="5">
        <v>14.02</v>
      </c>
      <c r="E1420" s="4"/>
      <c r="X1420" s="71">
        <v>14.1499999999998</v>
      </c>
      <c r="Y1420" s="52">
        <f t="shared" si="152"/>
        <v>-3.4333333333333855</v>
      </c>
      <c r="Z1420" s="71">
        <f t="shared" si="148"/>
        <v>0.453593337257922</v>
      </c>
      <c r="AA1420" s="45"/>
      <c r="AB1420" s="74">
        <v>14.1499999999998</v>
      </c>
      <c r="AC1420" s="75">
        <v>0</v>
      </c>
      <c r="AD1420" s="74">
        <f t="shared" si="149"/>
        <v>1</v>
      </c>
      <c r="AE1420" s="45"/>
      <c r="AF1420" s="76">
        <v>14.1499999999998</v>
      </c>
      <c r="AG1420" s="52">
        <f t="shared" si="153"/>
        <v>-23.31029995664089</v>
      </c>
      <c r="AH1420" s="76">
        <f t="shared" si="150"/>
        <v>4.6662715039837935E-3</v>
      </c>
      <c r="AJ1420" s="77">
        <v>14.1499999999998</v>
      </c>
      <c r="AK1420" s="52">
        <f t="shared" si="154"/>
        <v>-16.320599913279462</v>
      </c>
      <c r="AL1420" s="77">
        <f t="shared" si="151"/>
        <v>2.3331357519925631E-2</v>
      </c>
    </row>
    <row r="1421" spans="4:38" x14ac:dyDescent="0.25">
      <c r="D1421" s="2">
        <v>14.03</v>
      </c>
      <c r="E1421" s="4"/>
      <c r="X1421" s="71">
        <v>14.159999999999799</v>
      </c>
      <c r="Y1421" s="52">
        <f t="shared" si="152"/>
        <v>-3.4366666666667189</v>
      </c>
      <c r="Z1421" s="71">
        <f t="shared" si="148"/>
        <v>0.45324532507739917</v>
      </c>
      <c r="AA1421" s="45"/>
      <c r="AB1421" s="74">
        <v>14.159999999999799</v>
      </c>
      <c r="AC1421" s="75">
        <v>0</v>
      </c>
      <c r="AD1421" s="74">
        <f t="shared" si="149"/>
        <v>1</v>
      </c>
      <c r="AE1421" s="45"/>
      <c r="AF1421" s="76">
        <v>14.159999999999799</v>
      </c>
      <c r="AG1421" s="52">
        <f t="shared" si="153"/>
        <v>-23.320299956640891</v>
      </c>
      <c r="AH1421" s="76">
        <f t="shared" si="150"/>
        <v>4.6555393773379901E-3</v>
      </c>
      <c r="AJ1421" s="77">
        <v>14.159999999999799</v>
      </c>
      <c r="AK1421" s="52">
        <f t="shared" si="154"/>
        <v>-16.330599913279464</v>
      </c>
      <c r="AL1421" s="77">
        <f t="shared" si="151"/>
        <v>2.3277696886696609E-2</v>
      </c>
    </row>
    <row r="1422" spans="4:38" x14ac:dyDescent="0.25">
      <c r="D1422" s="5">
        <v>14.04</v>
      </c>
      <c r="E1422" s="4"/>
      <c r="X1422" s="71">
        <v>14.169999999999799</v>
      </c>
      <c r="Y1422" s="52">
        <f t="shared" si="152"/>
        <v>-3.4400000000000523</v>
      </c>
      <c r="Z1422" s="71">
        <f t="shared" si="148"/>
        <v>0.45289757990361523</v>
      </c>
      <c r="AA1422" s="45"/>
      <c r="AB1422" s="74">
        <v>14.169999999999799</v>
      </c>
      <c r="AC1422" s="75">
        <v>0</v>
      </c>
      <c r="AD1422" s="74">
        <f t="shared" si="149"/>
        <v>1</v>
      </c>
      <c r="AE1422" s="45"/>
      <c r="AF1422" s="76">
        <v>14.169999999999799</v>
      </c>
      <c r="AG1422" s="52">
        <f t="shared" si="153"/>
        <v>-23.330299956640893</v>
      </c>
      <c r="AH1422" s="76">
        <f t="shared" si="150"/>
        <v>4.6448319338985231E-3</v>
      </c>
      <c r="AJ1422" s="77">
        <v>14.169999999999799</v>
      </c>
      <c r="AK1422" s="52">
        <f t="shared" si="154"/>
        <v>-16.340599913279465</v>
      </c>
      <c r="AL1422" s="77">
        <f t="shared" si="151"/>
        <v>2.3224159669499249E-2</v>
      </c>
    </row>
    <row r="1423" spans="4:38" x14ac:dyDescent="0.25">
      <c r="D1423" s="2">
        <v>14.05</v>
      </c>
      <c r="E1423" s="4"/>
      <c r="X1423" s="71">
        <v>14.179999999999801</v>
      </c>
      <c r="Y1423" s="52">
        <f t="shared" si="152"/>
        <v>-3.4433333333333858</v>
      </c>
      <c r="Z1423" s="71">
        <f t="shared" si="148"/>
        <v>0.4525501015317136</v>
      </c>
      <c r="AA1423" s="45"/>
      <c r="AB1423" s="74">
        <v>14.179999999999801</v>
      </c>
      <c r="AC1423" s="75">
        <v>0</v>
      </c>
      <c r="AD1423" s="74">
        <f t="shared" si="149"/>
        <v>1</v>
      </c>
      <c r="AE1423" s="45"/>
      <c r="AF1423" s="76">
        <v>14.179999999999801</v>
      </c>
      <c r="AG1423" s="52">
        <f t="shared" si="153"/>
        <v>-23.340299956640894</v>
      </c>
      <c r="AH1423" s="76">
        <f t="shared" si="150"/>
        <v>4.6341491168955876E-3</v>
      </c>
      <c r="AJ1423" s="77">
        <v>14.179999999999801</v>
      </c>
      <c r="AK1423" s="52">
        <f t="shared" si="154"/>
        <v>-16.350599913279467</v>
      </c>
      <c r="AL1423" s="77">
        <f t="shared" si="151"/>
        <v>2.3170745584484564E-2</v>
      </c>
    </row>
    <row r="1424" spans="4:38" x14ac:dyDescent="0.25">
      <c r="D1424" s="5">
        <v>14.06</v>
      </c>
      <c r="E1424" s="4"/>
      <c r="X1424" s="71">
        <v>14.189999999999801</v>
      </c>
      <c r="Y1424" s="52">
        <f t="shared" si="152"/>
        <v>-3.4466666666667192</v>
      </c>
      <c r="Z1424" s="71">
        <f t="shared" si="148"/>
        <v>0.45220288975699507</v>
      </c>
      <c r="AA1424" s="45"/>
      <c r="AB1424" s="74">
        <v>14.189999999999801</v>
      </c>
      <c r="AC1424" s="75">
        <v>0</v>
      </c>
      <c r="AD1424" s="74">
        <f t="shared" si="149"/>
        <v>1</v>
      </c>
      <c r="AE1424" s="45"/>
      <c r="AF1424" s="76">
        <v>14.189999999999801</v>
      </c>
      <c r="AG1424" s="52">
        <f t="shared" si="153"/>
        <v>-23.350299956640896</v>
      </c>
      <c r="AH1424" s="76">
        <f t="shared" si="150"/>
        <v>4.6234908696899573E-3</v>
      </c>
      <c r="AJ1424" s="77">
        <v>14.189999999999801</v>
      </c>
      <c r="AK1424" s="52">
        <f t="shared" si="154"/>
        <v>-16.360599913279469</v>
      </c>
      <c r="AL1424" s="77">
        <f t="shared" si="151"/>
        <v>2.3117454348456391E-2</v>
      </c>
    </row>
    <row r="1425" spans="4:38" x14ac:dyDescent="0.25">
      <c r="D1425" s="2">
        <v>14.07</v>
      </c>
      <c r="E1425" s="4"/>
      <c r="X1425" s="71">
        <v>14.1999999999998</v>
      </c>
      <c r="Y1425" s="52">
        <f t="shared" si="152"/>
        <v>-3.4500000000000526</v>
      </c>
      <c r="Z1425" s="71">
        <f t="shared" si="148"/>
        <v>0.45185594437491683</v>
      </c>
      <c r="AA1425" s="45"/>
      <c r="AB1425" s="74">
        <v>14.1999999999998</v>
      </c>
      <c r="AC1425" s="75">
        <v>0</v>
      </c>
      <c r="AD1425" s="74">
        <f t="shared" si="149"/>
        <v>1</v>
      </c>
      <c r="AE1425" s="45"/>
      <c r="AF1425" s="76">
        <v>14.1999999999998</v>
      </c>
      <c r="AG1425" s="52">
        <f t="shared" si="153"/>
        <v>-23.360299956640898</v>
      </c>
      <c r="AH1425" s="76">
        <f t="shared" si="150"/>
        <v>4.6128571357726593E-3</v>
      </c>
      <c r="AJ1425" s="77">
        <v>14.1999999999998</v>
      </c>
      <c r="AK1425" s="52">
        <f t="shared" si="154"/>
        <v>-16.37059991327947</v>
      </c>
      <c r="AL1425" s="77">
        <f t="shared" si="151"/>
        <v>2.3064285678869888E-2</v>
      </c>
    </row>
    <row r="1426" spans="4:38" x14ac:dyDescent="0.25">
      <c r="D1426" s="5">
        <v>14.08</v>
      </c>
      <c r="E1426" s="4"/>
      <c r="X1426" s="71">
        <v>14.2099999999998</v>
      </c>
      <c r="Y1426" s="52">
        <f t="shared" si="152"/>
        <v>-3.453333333333386</v>
      </c>
      <c r="Z1426" s="71">
        <f t="shared" si="148"/>
        <v>0.45150926518109374</v>
      </c>
      <c r="AA1426" s="45"/>
      <c r="AB1426" s="74">
        <v>14.2099999999998</v>
      </c>
      <c r="AC1426" s="75">
        <v>0</v>
      </c>
      <c r="AD1426" s="74">
        <f t="shared" si="149"/>
        <v>1</v>
      </c>
      <c r="AE1426" s="45"/>
      <c r="AF1426" s="76">
        <v>14.2099999999998</v>
      </c>
      <c r="AG1426" s="52">
        <f t="shared" si="153"/>
        <v>-23.370299956640899</v>
      </c>
      <c r="AH1426" s="76">
        <f t="shared" si="150"/>
        <v>4.6022478587647003E-3</v>
      </c>
      <c r="AJ1426" s="77">
        <v>14.2099999999998</v>
      </c>
      <c r="AK1426" s="52">
        <f t="shared" si="154"/>
        <v>-16.380599913279472</v>
      </c>
      <c r="AL1426" s="77">
        <f t="shared" si="151"/>
        <v>2.3011239293830081E-2</v>
      </c>
    </row>
    <row r="1427" spans="4:38" x14ac:dyDescent="0.25">
      <c r="D1427" s="2">
        <v>14.09</v>
      </c>
      <c r="E1427" s="4"/>
      <c r="X1427" s="71">
        <v>14.2199999999998</v>
      </c>
      <c r="Y1427" s="52">
        <f t="shared" si="152"/>
        <v>-3.4566666666667194</v>
      </c>
      <c r="Z1427" s="71">
        <f t="shared" si="148"/>
        <v>0.45116285197129696</v>
      </c>
      <c r="AA1427" s="45"/>
      <c r="AB1427" s="74">
        <v>14.2199999999998</v>
      </c>
      <c r="AC1427" s="75">
        <v>0</v>
      </c>
      <c r="AD1427" s="74">
        <f t="shared" si="149"/>
        <v>1</v>
      </c>
      <c r="AE1427" s="45"/>
      <c r="AF1427" s="76">
        <v>14.2199999999998</v>
      </c>
      <c r="AG1427" s="52">
        <f t="shared" si="153"/>
        <v>-23.380299956640901</v>
      </c>
      <c r="AH1427" s="76">
        <f t="shared" si="150"/>
        <v>4.5916629824167511E-3</v>
      </c>
      <c r="AJ1427" s="77">
        <v>14.2199999999998</v>
      </c>
      <c r="AK1427" s="52">
        <f t="shared" si="154"/>
        <v>-16.390599913279473</v>
      </c>
      <c r="AL1427" s="77">
        <f t="shared" si="151"/>
        <v>2.2958314912090317E-2</v>
      </c>
    </row>
    <row r="1428" spans="4:38" x14ac:dyDescent="0.25">
      <c r="D1428" s="5">
        <v>14.1</v>
      </c>
      <c r="E1428" s="4"/>
      <c r="X1428" s="71">
        <v>14.2299999999998</v>
      </c>
      <c r="Y1428" s="52">
        <f t="shared" si="152"/>
        <v>-3.4600000000000528</v>
      </c>
      <c r="Z1428" s="71">
        <f t="shared" si="148"/>
        <v>0.45081670454145456</v>
      </c>
      <c r="AA1428" s="45"/>
      <c r="AB1428" s="74">
        <v>14.2299999999998</v>
      </c>
      <c r="AC1428" s="75">
        <v>0</v>
      </c>
      <c r="AD1428" s="74">
        <f t="shared" si="149"/>
        <v>1</v>
      </c>
      <c r="AE1428" s="45"/>
      <c r="AF1428" s="76">
        <v>14.2299999999998</v>
      </c>
      <c r="AG1428" s="52">
        <f t="shared" si="153"/>
        <v>-23.390299956640902</v>
      </c>
      <c r="AH1428" s="76">
        <f t="shared" si="150"/>
        <v>4.5811024506088446E-3</v>
      </c>
      <c r="AJ1428" s="77">
        <v>14.2299999999998</v>
      </c>
      <c r="AK1428" s="52">
        <f t="shared" si="154"/>
        <v>-16.400599913279475</v>
      </c>
      <c r="AL1428" s="77">
        <f t="shared" si="151"/>
        <v>2.2905512253050781E-2</v>
      </c>
    </row>
    <row r="1429" spans="4:38" x14ac:dyDescent="0.25">
      <c r="D1429" s="2">
        <v>14.11</v>
      </c>
      <c r="E1429" s="4"/>
      <c r="X1429" s="71">
        <v>14.239999999999799</v>
      </c>
      <c r="Y1429" s="52">
        <f t="shared" si="152"/>
        <v>-3.4633333333333862</v>
      </c>
      <c r="Z1429" s="71">
        <f t="shared" si="148"/>
        <v>0.45047082268765137</v>
      </c>
      <c r="AA1429" s="45"/>
      <c r="AB1429" s="74">
        <v>14.239999999999799</v>
      </c>
      <c r="AC1429" s="75">
        <v>0</v>
      </c>
      <c r="AD1429" s="74">
        <f t="shared" si="149"/>
        <v>1</v>
      </c>
      <c r="AE1429" s="45"/>
      <c r="AF1429" s="76">
        <v>14.239999999999799</v>
      </c>
      <c r="AG1429" s="52">
        <f t="shared" si="153"/>
        <v>-23.400299956640904</v>
      </c>
      <c r="AH1429" s="76">
        <f t="shared" si="150"/>
        <v>4.5705662073501014E-3</v>
      </c>
      <c r="AJ1429" s="77">
        <v>14.239999999999799</v>
      </c>
      <c r="AK1429" s="52">
        <f t="shared" si="154"/>
        <v>-16.410599913279476</v>
      </c>
      <c r="AL1429" s="77">
        <f t="shared" si="151"/>
        <v>2.2852831036757032E-2</v>
      </c>
    </row>
    <row r="1430" spans="4:38" x14ac:dyDescent="0.25">
      <c r="D1430" s="5">
        <v>14.12</v>
      </c>
      <c r="E1430" s="4"/>
      <c r="X1430" s="71">
        <v>14.249999999999799</v>
      </c>
      <c r="Y1430" s="52">
        <f t="shared" si="152"/>
        <v>-3.4666666666667196</v>
      </c>
      <c r="Z1430" s="71">
        <f t="shared" si="148"/>
        <v>0.45012520620612817</v>
      </c>
      <c r="AA1430" s="45"/>
      <c r="AB1430" s="74">
        <v>14.249999999999799</v>
      </c>
      <c r="AC1430" s="75">
        <v>0</v>
      </c>
      <c r="AD1430" s="74">
        <f t="shared" si="149"/>
        <v>1</v>
      </c>
      <c r="AE1430" s="45"/>
      <c r="AF1430" s="76">
        <v>14.249999999999799</v>
      </c>
      <c r="AG1430" s="52">
        <f t="shared" si="153"/>
        <v>-23.410299956640905</v>
      </c>
      <c r="AH1430" s="76">
        <f t="shared" si="150"/>
        <v>4.5600541967783974E-3</v>
      </c>
      <c r="AJ1430" s="77">
        <v>14.249999999999799</v>
      </c>
      <c r="AK1430" s="52">
        <f t="shared" si="154"/>
        <v>-16.420599913279478</v>
      </c>
      <c r="AL1430" s="77">
        <f t="shared" si="151"/>
        <v>2.2800270983898495E-2</v>
      </c>
    </row>
    <row r="1431" spans="4:38" x14ac:dyDescent="0.25">
      <c r="D1431" s="2">
        <v>14.13</v>
      </c>
      <c r="E1431" s="4"/>
      <c r="X1431" s="71">
        <v>14.259999999999801</v>
      </c>
      <c r="Y1431" s="52">
        <f t="shared" si="152"/>
        <v>-3.470000000000053</v>
      </c>
      <c r="Z1431" s="71">
        <f t="shared" si="148"/>
        <v>0.44977985489328243</v>
      </c>
      <c r="AA1431" s="45"/>
      <c r="AB1431" s="74">
        <v>14.259999999999801</v>
      </c>
      <c r="AC1431" s="75">
        <v>0</v>
      </c>
      <c r="AD1431" s="74">
        <f t="shared" si="149"/>
        <v>1</v>
      </c>
      <c r="AE1431" s="45"/>
      <c r="AF1431" s="76">
        <v>14.259999999999801</v>
      </c>
      <c r="AG1431" s="52">
        <f t="shared" si="153"/>
        <v>-23.420299956640907</v>
      </c>
      <c r="AH1431" s="76">
        <f t="shared" si="150"/>
        <v>4.5495663631601067E-3</v>
      </c>
      <c r="AJ1431" s="77">
        <v>14.259999999999801</v>
      </c>
      <c r="AK1431" s="52">
        <f t="shared" si="154"/>
        <v>-16.43059991327948</v>
      </c>
      <c r="AL1431" s="77">
        <f t="shared" si="151"/>
        <v>2.2747831815807033E-2</v>
      </c>
    </row>
    <row r="1432" spans="4:38" x14ac:dyDescent="0.25">
      <c r="D1432" s="5">
        <v>14.14</v>
      </c>
      <c r="E1432" s="4"/>
      <c r="X1432" s="71">
        <v>14.269999999999801</v>
      </c>
      <c r="Y1432" s="52">
        <f t="shared" si="152"/>
        <v>-3.4733333333333865</v>
      </c>
      <c r="Z1432" s="71">
        <f t="shared" si="148"/>
        <v>0.44943476854566783</v>
      </c>
      <c r="AA1432" s="45"/>
      <c r="AB1432" s="74">
        <v>14.269999999999801</v>
      </c>
      <c r="AC1432" s="75">
        <v>0</v>
      </c>
      <c r="AD1432" s="74">
        <f t="shared" si="149"/>
        <v>1</v>
      </c>
      <c r="AE1432" s="45"/>
      <c r="AF1432" s="76">
        <v>14.269999999999801</v>
      </c>
      <c r="AG1432" s="52">
        <f t="shared" si="153"/>
        <v>-23.430299956640908</v>
      </c>
      <c r="AH1432" s="76">
        <f t="shared" si="150"/>
        <v>4.539102650889781E-3</v>
      </c>
      <c r="AJ1432" s="77">
        <v>14.269999999999801</v>
      </c>
      <c r="AK1432" s="52">
        <f t="shared" si="154"/>
        <v>-16.440599913279481</v>
      </c>
      <c r="AL1432" s="77">
        <f t="shared" si="151"/>
        <v>2.2695513254455377E-2</v>
      </c>
    </row>
    <row r="1433" spans="4:38" x14ac:dyDescent="0.25">
      <c r="D1433" s="2">
        <v>14.15</v>
      </c>
      <c r="E1433" s="4"/>
      <c r="X1433" s="71">
        <v>14.2799999999998</v>
      </c>
      <c r="Y1433" s="52">
        <f t="shared" si="152"/>
        <v>-3.4766666666667199</v>
      </c>
      <c r="Z1433" s="71">
        <f t="shared" si="148"/>
        <v>0.44908994695999394</v>
      </c>
      <c r="AA1433" s="45"/>
      <c r="AB1433" s="74">
        <v>14.2799999999998</v>
      </c>
      <c r="AC1433" s="75">
        <v>0</v>
      </c>
      <c r="AD1433" s="74">
        <f t="shared" si="149"/>
        <v>1</v>
      </c>
      <c r="AE1433" s="45"/>
      <c r="AF1433" s="76">
        <v>14.2799999999998</v>
      </c>
      <c r="AG1433" s="52">
        <f t="shared" si="153"/>
        <v>-23.44029995664091</v>
      </c>
      <c r="AH1433" s="76">
        <f t="shared" si="150"/>
        <v>4.5286630044898517E-3</v>
      </c>
      <c r="AJ1433" s="77">
        <v>14.2799999999998</v>
      </c>
      <c r="AK1433" s="52">
        <f t="shared" si="154"/>
        <v>-16.450599913279483</v>
      </c>
      <c r="AL1433" s="77">
        <f t="shared" si="151"/>
        <v>2.2643315022455729E-2</v>
      </c>
    </row>
    <row r="1434" spans="4:38" x14ac:dyDescent="0.25">
      <c r="D1434" s="5">
        <v>14.16</v>
      </c>
      <c r="E1434" s="4"/>
      <c r="X1434" s="71">
        <v>14.2899999999998</v>
      </c>
      <c r="Y1434" s="52">
        <f t="shared" si="152"/>
        <v>-3.4800000000000533</v>
      </c>
      <c r="Z1434" s="71">
        <f t="shared" si="148"/>
        <v>0.44874538993312668</v>
      </c>
      <c r="AA1434" s="45"/>
      <c r="AB1434" s="74">
        <v>14.2899999999998</v>
      </c>
      <c r="AC1434" s="75">
        <v>0</v>
      </c>
      <c r="AD1434" s="74">
        <f t="shared" si="149"/>
        <v>1</v>
      </c>
      <c r="AE1434" s="45"/>
      <c r="AF1434" s="76">
        <v>14.2899999999998</v>
      </c>
      <c r="AG1434" s="52">
        <f t="shared" si="153"/>
        <v>-23.450299956640912</v>
      </c>
      <c r="AH1434" s="76">
        <f t="shared" si="150"/>
        <v>4.5182473686103623E-3</v>
      </c>
      <c r="AJ1434" s="77">
        <v>14.2899999999998</v>
      </c>
      <c r="AK1434" s="52">
        <f t="shared" si="154"/>
        <v>-16.460599913279484</v>
      </c>
      <c r="AL1434" s="77">
        <f t="shared" si="151"/>
        <v>2.2591236843058256E-2</v>
      </c>
    </row>
    <row r="1435" spans="4:38" x14ac:dyDescent="0.25">
      <c r="D1435" s="2">
        <v>14.17</v>
      </c>
      <c r="E1435" s="4"/>
      <c r="X1435" s="71">
        <v>14.2999999999998</v>
      </c>
      <c r="Y1435" s="52">
        <f t="shared" si="152"/>
        <v>-3.4833333333333867</v>
      </c>
      <c r="Z1435" s="71">
        <f t="shared" si="148"/>
        <v>0.44840109726208727</v>
      </c>
      <c r="AA1435" s="45"/>
      <c r="AB1435" s="74">
        <v>14.2999999999998</v>
      </c>
      <c r="AC1435" s="75">
        <v>0</v>
      </c>
      <c r="AD1435" s="74">
        <f t="shared" si="149"/>
        <v>1</v>
      </c>
      <c r="AE1435" s="45"/>
      <c r="AF1435" s="76">
        <v>14.2999999999998</v>
      </c>
      <c r="AG1435" s="52">
        <f t="shared" si="153"/>
        <v>-23.460299956640913</v>
      </c>
      <c r="AH1435" s="76">
        <f t="shared" si="150"/>
        <v>4.5078556880286391E-3</v>
      </c>
      <c r="AJ1435" s="77">
        <v>14.2999999999998</v>
      </c>
      <c r="AK1435" s="52">
        <f t="shared" si="154"/>
        <v>-16.470599913279486</v>
      </c>
      <c r="AL1435" s="77">
        <f t="shared" si="151"/>
        <v>2.2539278440149624E-2</v>
      </c>
    </row>
    <row r="1436" spans="4:38" x14ac:dyDescent="0.25">
      <c r="D1436" s="5">
        <v>14.18</v>
      </c>
      <c r="E1436" s="4"/>
      <c r="X1436" s="71">
        <v>14.3099999999998</v>
      </c>
      <c r="Y1436" s="52">
        <f t="shared" si="152"/>
        <v>-3.4866666666667201</v>
      </c>
      <c r="Z1436" s="71">
        <f t="shared" si="148"/>
        <v>0.44805706874405304</v>
      </c>
      <c r="AA1436" s="45"/>
      <c r="AB1436" s="74">
        <v>14.3099999999998</v>
      </c>
      <c r="AC1436" s="75">
        <v>0</v>
      </c>
      <c r="AD1436" s="74">
        <f t="shared" si="149"/>
        <v>1</v>
      </c>
      <c r="AE1436" s="45"/>
      <c r="AF1436" s="76">
        <v>14.3099999999998</v>
      </c>
      <c r="AG1436" s="52">
        <f t="shared" si="153"/>
        <v>-23.470299956640915</v>
      </c>
      <c r="AH1436" s="76">
        <f t="shared" si="150"/>
        <v>4.4974879076490303E-3</v>
      </c>
      <c r="AJ1436" s="77">
        <v>14.3099999999998</v>
      </c>
      <c r="AK1436" s="52">
        <f t="shared" si="154"/>
        <v>-16.480599913279487</v>
      </c>
      <c r="AL1436" s="77">
        <f t="shared" si="151"/>
        <v>2.2487439538251573E-2</v>
      </c>
    </row>
    <row r="1437" spans="4:38" x14ac:dyDescent="0.25">
      <c r="D1437" s="2">
        <v>14.19</v>
      </c>
      <c r="E1437" s="4"/>
      <c r="X1437" s="71">
        <v>14.3199999999998</v>
      </c>
      <c r="Y1437" s="52">
        <f t="shared" si="152"/>
        <v>-3.4900000000000535</v>
      </c>
      <c r="Z1437" s="71">
        <f t="shared" si="148"/>
        <v>0.44771330417635696</v>
      </c>
      <c r="AA1437" s="45"/>
      <c r="AB1437" s="74">
        <v>14.3199999999998</v>
      </c>
      <c r="AC1437" s="75">
        <v>0</v>
      </c>
      <c r="AD1437" s="74">
        <f t="shared" si="149"/>
        <v>1</v>
      </c>
      <c r="AE1437" s="45"/>
      <c r="AF1437" s="76">
        <v>14.3199999999998</v>
      </c>
      <c r="AG1437" s="52">
        <f t="shared" si="153"/>
        <v>-23.480299956640916</v>
      </c>
      <c r="AH1437" s="76">
        <f t="shared" si="150"/>
        <v>4.4871439725026E-3</v>
      </c>
      <c r="AJ1437" s="77">
        <v>14.3199999999998</v>
      </c>
      <c r="AK1437" s="52">
        <f t="shared" si="154"/>
        <v>-16.490599913279489</v>
      </c>
      <c r="AL1437" s="77">
        <f t="shared" si="151"/>
        <v>2.2435719862519396E-2</v>
      </c>
    </row>
    <row r="1438" spans="4:38" x14ac:dyDescent="0.25">
      <c r="D1438" s="5">
        <v>14.2</v>
      </c>
      <c r="E1438" s="4"/>
      <c r="X1438" s="71">
        <v>14.329999999999799</v>
      </c>
      <c r="Y1438" s="52">
        <f t="shared" si="152"/>
        <v>-3.4933333333333869</v>
      </c>
      <c r="Z1438" s="71">
        <f t="shared" si="148"/>
        <v>0.44736980335648729</v>
      </c>
      <c r="AA1438" s="45"/>
      <c r="AB1438" s="74">
        <v>14.329999999999799</v>
      </c>
      <c r="AC1438" s="75">
        <v>0</v>
      </c>
      <c r="AD1438" s="74">
        <f t="shared" si="149"/>
        <v>1</v>
      </c>
      <c r="AE1438" s="45"/>
      <c r="AF1438" s="76">
        <v>14.329999999999799</v>
      </c>
      <c r="AG1438" s="52">
        <f t="shared" si="153"/>
        <v>-23.490299956640918</v>
      </c>
      <c r="AH1438" s="76">
        <f t="shared" si="150"/>
        <v>4.4768238277468264E-3</v>
      </c>
      <c r="AJ1438" s="77">
        <v>14.329999999999799</v>
      </c>
      <c r="AK1438" s="52">
        <f t="shared" si="154"/>
        <v>-16.50059991327949</v>
      </c>
      <c r="AL1438" s="77">
        <f t="shared" si="151"/>
        <v>2.2384119138740527E-2</v>
      </c>
    </row>
    <row r="1439" spans="4:38" x14ac:dyDescent="0.25">
      <c r="D1439" s="2">
        <v>14.21</v>
      </c>
      <c r="E1439" s="4"/>
      <c r="X1439" s="71">
        <v>14.339999999999799</v>
      </c>
      <c r="Y1439" s="52">
        <f t="shared" si="152"/>
        <v>-3.4966666666667203</v>
      </c>
      <c r="Z1439" s="71">
        <f t="shared" si="148"/>
        <v>0.44702656608208791</v>
      </c>
      <c r="AA1439" s="45"/>
      <c r="AB1439" s="74">
        <v>14.339999999999799</v>
      </c>
      <c r="AC1439" s="75">
        <v>0</v>
      </c>
      <c r="AD1439" s="74">
        <f t="shared" si="149"/>
        <v>1</v>
      </c>
      <c r="AE1439" s="45"/>
      <c r="AF1439" s="76">
        <v>14.339999999999799</v>
      </c>
      <c r="AG1439" s="52">
        <f t="shared" si="153"/>
        <v>-23.500299956640919</v>
      </c>
      <c r="AH1439" s="76">
        <f t="shared" si="150"/>
        <v>4.4665274186653364E-3</v>
      </c>
      <c r="AJ1439" s="77">
        <v>14.339999999999799</v>
      </c>
      <c r="AK1439" s="52">
        <f t="shared" si="154"/>
        <v>-16.510599913279492</v>
      </c>
      <c r="AL1439" s="77">
        <f t="shared" si="151"/>
        <v>2.2332637093333052E-2</v>
      </c>
    </row>
    <row r="1440" spans="4:38" x14ac:dyDescent="0.25">
      <c r="D1440" s="5">
        <v>14.22</v>
      </c>
      <c r="E1440" s="4"/>
      <c r="X1440" s="71">
        <v>14.349999999999801</v>
      </c>
      <c r="Y1440" s="52">
        <f t="shared" si="152"/>
        <v>-3.5000000000000537</v>
      </c>
      <c r="Z1440" s="71">
        <f t="shared" si="148"/>
        <v>0.4466835921509576</v>
      </c>
      <c r="AA1440" s="45"/>
      <c r="AB1440" s="74">
        <v>14.349999999999801</v>
      </c>
      <c r="AC1440" s="75">
        <v>0</v>
      </c>
      <c r="AD1440" s="74">
        <f t="shared" si="149"/>
        <v>1</v>
      </c>
      <c r="AE1440" s="45"/>
      <c r="AF1440" s="76">
        <v>14.349999999999801</v>
      </c>
      <c r="AG1440" s="52">
        <f t="shared" si="153"/>
        <v>-23.510299956640921</v>
      </c>
      <c r="AH1440" s="76">
        <f t="shared" si="150"/>
        <v>4.456254690667588E-3</v>
      </c>
      <c r="AJ1440" s="77">
        <v>14.349999999999801</v>
      </c>
      <c r="AK1440" s="52">
        <f t="shared" si="154"/>
        <v>-16.520599913279494</v>
      </c>
      <c r="AL1440" s="77">
        <f t="shared" si="151"/>
        <v>2.2281273453344293E-2</v>
      </c>
    </row>
    <row r="1441" spans="4:38" x14ac:dyDescent="0.25">
      <c r="D1441" s="2">
        <v>14.23</v>
      </c>
      <c r="E1441" s="4"/>
      <c r="X1441" s="71">
        <v>14.3599999999998</v>
      </c>
      <c r="Y1441" s="52">
        <f t="shared" si="152"/>
        <v>-3.5033333333333871</v>
      </c>
      <c r="Z1441" s="71">
        <f t="shared" si="148"/>
        <v>0.44634088136105049</v>
      </c>
      <c r="AA1441" s="45"/>
      <c r="AB1441" s="74">
        <v>14.3599999999998</v>
      </c>
      <c r="AC1441" s="75">
        <v>0</v>
      </c>
      <c r="AD1441" s="74">
        <f t="shared" si="149"/>
        <v>1</v>
      </c>
      <c r="AE1441" s="45"/>
      <c r="AF1441" s="76">
        <v>14.3599999999998</v>
      </c>
      <c r="AG1441" s="52">
        <f t="shared" si="153"/>
        <v>-23.520299956640923</v>
      </c>
      <c r="AH1441" s="76">
        <f t="shared" si="150"/>
        <v>4.4460055892886017E-3</v>
      </c>
      <c r="AJ1441" s="77">
        <v>14.3599999999998</v>
      </c>
      <c r="AK1441" s="52">
        <f t="shared" si="154"/>
        <v>-16.530599913279495</v>
      </c>
      <c r="AL1441" s="77">
        <f t="shared" si="151"/>
        <v>2.2230027946449359E-2</v>
      </c>
    </row>
    <row r="1442" spans="4:38" x14ac:dyDescent="0.25">
      <c r="D1442" s="5">
        <v>14.24</v>
      </c>
      <c r="E1442" s="4"/>
      <c r="X1442" s="71">
        <v>14.3699999999998</v>
      </c>
      <c r="Y1442" s="52">
        <f t="shared" si="152"/>
        <v>-3.5066666666667206</v>
      </c>
      <c r="Z1442" s="71">
        <f t="shared" si="148"/>
        <v>0.44599843351047591</v>
      </c>
      <c r="AA1442" s="45"/>
      <c r="AB1442" s="74">
        <v>14.3699999999998</v>
      </c>
      <c r="AC1442" s="75">
        <v>0</v>
      </c>
      <c r="AD1442" s="74">
        <f t="shared" si="149"/>
        <v>1</v>
      </c>
      <c r="AE1442" s="45"/>
      <c r="AF1442" s="76">
        <v>14.3699999999998</v>
      </c>
      <c r="AG1442" s="52">
        <f t="shared" si="153"/>
        <v>-23.530299956640924</v>
      </c>
      <c r="AH1442" s="76">
        <f t="shared" si="150"/>
        <v>4.4357800601886677E-3</v>
      </c>
      <c r="AJ1442" s="77">
        <v>14.3699999999998</v>
      </c>
      <c r="AK1442" s="52">
        <f t="shared" si="154"/>
        <v>-16.540599913279497</v>
      </c>
      <c r="AL1442" s="77">
        <f t="shared" si="151"/>
        <v>2.2178900300949662E-2</v>
      </c>
    </row>
    <row r="1443" spans="4:38" x14ac:dyDescent="0.25">
      <c r="D1443" s="2">
        <v>14.25</v>
      </c>
      <c r="E1443" s="4"/>
      <c r="X1443" s="71">
        <v>14.3799999999998</v>
      </c>
      <c r="Y1443" s="52">
        <f t="shared" si="152"/>
        <v>-3.510000000000054</v>
      </c>
      <c r="Z1443" s="71">
        <f t="shared" si="148"/>
        <v>0.44565624839749773</v>
      </c>
      <c r="AA1443" s="45"/>
      <c r="AB1443" s="74">
        <v>14.3799999999998</v>
      </c>
      <c r="AC1443" s="75">
        <v>0</v>
      </c>
      <c r="AD1443" s="74">
        <f t="shared" si="149"/>
        <v>1</v>
      </c>
      <c r="AE1443" s="45"/>
      <c r="AF1443" s="76">
        <v>14.3799999999998</v>
      </c>
      <c r="AG1443" s="52">
        <f t="shared" si="153"/>
        <v>-23.540299956640926</v>
      </c>
      <c r="AH1443" s="76">
        <f t="shared" si="150"/>
        <v>4.4255780491530396E-3</v>
      </c>
      <c r="AJ1443" s="77">
        <v>14.3799999999998</v>
      </c>
      <c r="AK1443" s="52">
        <f t="shared" si="154"/>
        <v>-16.550599913279498</v>
      </c>
      <c r="AL1443" s="77">
        <f t="shared" si="151"/>
        <v>2.2127890245771522E-2</v>
      </c>
    </row>
    <row r="1444" spans="4:38" x14ac:dyDescent="0.25">
      <c r="D1444" s="5">
        <v>14.26</v>
      </c>
      <c r="E1444" s="4"/>
      <c r="X1444" s="71">
        <v>14.3899999999998</v>
      </c>
      <c r="Y1444" s="52">
        <f t="shared" si="152"/>
        <v>-3.5133333333333874</v>
      </c>
      <c r="Z1444" s="71">
        <f t="shared" si="148"/>
        <v>0.44531432582053482</v>
      </c>
      <c r="AA1444" s="45"/>
      <c r="AB1444" s="74">
        <v>14.3899999999998</v>
      </c>
      <c r="AC1444" s="75">
        <v>0</v>
      </c>
      <c r="AD1444" s="74">
        <f t="shared" si="149"/>
        <v>1</v>
      </c>
      <c r="AE1444" s="45"/>
      <c r="AF1444" s="76">
        <v>14.3899999999998</v>
      </c>
      <c r="AG1444" s="52">
        <f t="shared" si="153"/>
        <v>-23.550299956640927</v>
      </c>
      <c r="AH1444" s="76">
        <f t="shared" si="150"/>
        <v>4.4153995020916794E-3</v>
      </c>
      <c r="AJ1444" s="77">
        <v>14.3899999999998</v>
      </c>
      <c r="AK1444" s="52">
        <f t="shared" si="154"/>
        <v>-16.5605999132795</v>
      </c>
      <c r="AL1444" s="77">
        <f t="shared" si="151"/>
        <v>2.2076997510464696E-2</v>
      </c>
    </row>
    <row r="1445" spans="4:38" x14ac:dyDescent="0.25">
      <c r="D1445" s="2">
        <v>14.27</v>
      </c>
      <c r="E1445" s="4"/>
      <c r="X1445" s="71">
        <v>14.3999999999998</v>
      </c>
      <c r="Y1445" s="52">
        <f t="shared" si="152"/>
        <v>-3.5166666666667208</v>
      </c>
      <c r="Z1445" s="71">
        <f t="shared" si="148"/>
        <v>0.44497266557816056</v>
      </c>
      <c r="AA1445" s="45"/>
      <c r="AB1445" s="74">
        <v>14.3999999999998</v>
      </c>
      <c r="AC1445" s="75">
        <v>0</v>
      </c>
      <c r="AD1445" s="74">
        <f t="shared" si="149"/>
        <v>1</v>
      </c>
      <c r="AE1445" s="45"/>
      <c r="AF1445" s="76">
        <v>14.3999999999998</v>
      </c>
      <c r="AG1445" s="52">
        <f t="shared" si="153"/>
        <v>-23.560299956640929</v>
      </c>
      <c r="AH1445" s="76">
        <f t="shared" si="150"/>
        <v>4.4052443650389357E-3</v>
      </c>
      <c r="AJ1445" s="77">
        <v>14.3999999999998</v>
      </c>
      <c r="AK1445" s="52">
        <f t="shared" si="154"/>
        <v>-16.570599913279501</v>
      </c>
      <c r="AL1445" s="77">
        <f t="shared" si="151"/>
        <v>2.2026221825200962E-2</v>
      </c>
    </row>
    <row r="1446" spans="4:38" x14ac:dyDescent="0.25">
      <c r="D1446" s="5">
        <v>14.28</v>
      </c>
      <c r="E1446" s="4"/>
      <c r="X1446" s="71">
        <v>14.409999999999799</v>
      </c>
      <c r="Y1446" s="52">
        <f t="shared" si="152"/>
        <v>-3.5200000000000542</v>
      </c>
      <c r="Z1446" s="71">
        <f t="shared" si="148"/>
        <v>0.44463126746910314</v>
      </c>
      <c r="AA1446" s="45"/>
      <c r="AB1446" s="74">
        <v>14.409999999999799</v>
      </c>
      <c r="AC1446" s="75">
        <v>0</v>
      </c>
      <c r="AD1446" s="74">
        <f t="shared" si="149"/>
        <v>1</v>
      </c>
      <c r="AE1446" s="45"/>
      <c r="AF1446" s="76">
        <v>14.409999999999799</v>
      </c>
      <c r="AG1446" s="52">
        <f t="shared" si="153"/>
        <v>-23.57029995664093</v>
      </c>
      <c r="AH1446" s="76">
        <f t="shared" si="150"/>
        <v>4.395112584153287E-3</v>
      </c>
      <c r="AJ1446" s="77">
        <v>14.409999999999799</v>
      </c>
      <c r="AK1446" s="52">
        <f t="shared" si="154"/>
        <v>-16.580599913279503</v>
      </c>
      <c r="AL1446" s="77">
        <f t="shared" si="151"/>
        <v>2.1975562920772712E-2</v>
      </c>
    </row>
    <row r="1447" spans="4:38" x14ac:dyDescent="0.25">
      <c r="D1447" s="2">
        <v>14.29</v>
      </c>
      <c r="E1447" s="4"/>
      <c r="X1447" s="71">
        <v>14.419999999999799</v>
      </c>
      <c r="Y1447" s="52">
        <f t="shared" si="152"/>
        <v>-3.5233333333333876</v>
      </c>
      <c r="Z1447" s="71">
        <f t="shared" si="148"/>
        <v>0.44429013129224487</v>
      </c>
      <c r="AA1447" s="45"/>
      <c r="AB1447" s="74">
        <v>14.419999999999799</v>
      </c>
      <c r="AC1447" s="75">
        <v>0</v>
      </c>
      <c r="AD1447" s="74">
        <f t="shared" si="149"/>
        <v>1</v>
      </c>
      <c r="AE1447" s="45"/>
      <c r="AF1447" s="76">
        <v>14.419999999999799</v>
      </c>
      <c r="AG1447" s="52">
        <f t="shared" si="153"/>
        <v>-23.580299956640932</v>
      </c>
      <c r="AH1447" s="76">
        <f t="shared" si="150"/>
        <v>4.3850041057170424E-3</v>
      </c>
      <c r="AJ1447" s="77">
        <v>14.419999999999799</v>
      </c>
      <c r="AK1447" s="52">
        <f t="shared" si="154"/>
        <v>-16.590599913279505</v>
      </c>
      <c r="AL1447" s="77">
        <f t="shared" si="151"/>
        <v>2.1925020528591462E-2</v>
      </c>
    </row>
    <row r="1448" spans="4:38" x14ac:dyDescent="0.25">
      <c r="D1448" s="5">
        <v>14.3</v>
      </c>
      <c r="E1448" s="4"/>
      <c r="X1448" s="71">
        <v>14.429999999999801</v>
      </c>
      <c r="Y1448" s="52">
        <f t="shared" si="152"/>
        <v>-3.526666666666721</v>
      </c>
      <c r="Z1448" s="71">
        <f t="shared" si="148"/>
        <v>0.44394925684662245</v>
      </c>
      <c r="AA1448" s="45"/>
      <c r="AB1448" s="74">
        <v>14.429999999999801</v>
      </c>
      <c r="AC1448" s="75">
        <v>0</v>
      </c>
      <c r="AD1448" s="74">
        <f t="shared" si="149"/>
        <v>1</v>
      </c>
      <c r="AE1448" s="45"/>
      <c r="AF1448" s="76">
        <v>14.429999999999801</v>
      </c>
      <c r="AG1448" s="52">
        <f t="shared" si="153"/>
        <v>-23.590299956640933</v>
      </c>
      <c r="AH1448" s="76">
        <f t="shared" si="150"/>
        <v>4.3749188761360476E-3</v>
      </c>
      <c r="AJ1448" s="77">
        <v>14.429999999999801</v>
      </c>
      <c r="AK1448" s="52">
        <f t="shared" si="154"/>
        <v>-16.600599913279506</v>
      </c>
      <c r="AL1448" s="77">
        <f t="shared" si="151"/>
        <v>2.187459438068649E-2</v>
      </c>
    </row>
    <row r="1449" spans="4:38" x14ac:dyDescent="0.25">
      <c r="D1449" s="2">
        <v>14.31</v>
      </c>
      <c r="E1449" s="4"/>
      <c r="X1449" s="71">
        <v>14.439999999999801</v>
      </c>
      <c r="Y1449" s="52">
        <f t="shared" si="152"/>
        <v>-3.5300000000000544</v>
      </c>
      <c r="Z1449" s="71">
        <f t="shared" si="148"/>
        <v>0.44360864393142696</v>
      </c>
      <c r="AA1449" s="45"/>
      <c r="AB1449" s="74">
        <v>14.439999999999801</v>
      </c>
      <c r="AC1449" s="75">
        <v>0</v>
      </c>
      <c r="AD1449" s="74">
        <f t="shared" si="149"/>
        <v>1</v>
      </c>
      <c r="AE1449" s="45"/>
      <c r="AF1449" s="76">
        <v>14.439999999999801</v>
      </c>
      <c r="AG1449" s="52">
        <f t="shared" si="153"/>
        <v>-23.600299956640935</v>
      </c>
      <c r="AH1449" s="76">
        <f t="shared" si="150"/>
        <v>4.3648568419394291E-3</v>
      </c>
      <c r="AJ1449" s="77">
        <v>14.439999999999801</v>
      </c>
      <c r="AK1449" s="52">
        <f t="shared" si="154"/>
        <v>-16.610599913279508</v>
      </c>
      <c r="AL1449" s="77">
        <f t="shared" si="151"/>
        <v>2.1824284209703372E-2</v>
      </c>
    </row>
    <row r="1450" spans="4:38" x14ac:dyDescent="0.25">
      <c r="D1450" s="5">
        <v>14.32</v>
      </c>
      <c r="E1450" s="4"/>
      <c r="X1450" s="71">
        <v>14.4499999999998</v>
      </c>
      <c r="Y1450" s="52">
        <f t="shared" si="152"/>
        <v>-3.5333333333333878</v>
      </c>
      <c r="Z1450" s="71">
        <f t="shared" si="148"/>
        <v>0.44326829234600323</v>
      </c>
      <c r="AA1450" s="45"/>
      <c r="AB1450" s="74">
        <v>14.4499999999998</v>
      </c>
      <c r="AC1450" s="75">
        <v>0</v>
      </c>
      <c r="AD1450" s="74">
        <f t="shared" si="149"/>
        <v>1</v>
      </c>
      <c r="AE1450" s="45"/>
      <c r="AF1450" s="76">
        <v>14.4499999999998</v>
      </c>
      <c r="AG1450" s="52">
        <f t="shared" si="153"/>
        <v>-23.610299956640937</v>
      </c>
      <c r="AH1450" s="76">
        <f t="shared" si="150"/>
        <v>4.3548179497792739E-3</v>
      </c>
      <c r="AJ1450" s="77">
        <v>14.4499999999998</v>
      </c>
      <c r="AK1450" s="52">
        <f t="shared" si="154"/>
        <v>-16.620599913279509</v>
      </c>
      <c r="AL1450" s="77">
        <f t="shared" si="151"/>
        <v>2.1774089748902579E-2</v>
      </c>
    </row>
    <row r="1451" spans="4:38" x14ac:dyDescent="0.25">
      <c r="D1451" s="2">
        <v>14.33</v>
      </c>
      <c r="E1451" s="4"/>
      <c r="X1451" s="71">
        <v>14.4599999999998</v>
      </c>
      <c r="Y1451" s="52">
        <f t="shared" si="152"/>
        <v>-3.5366666666667212</v>
      </c>
      <c r="Z1451" s="71">
        <f t="shared" si="148"/>
        <v>0.44292820188985033</v>
      </c>
      <c r="AA1451" s="45"/>
      <c r="AB1451" s="74">
        <v>14.4599999999998</v>
      </c>
      <c r="AC1451" s="75">
        <v>0</v>
      </c>
      <c r="AD1451" s="74">
        <f t="shared" si="149"/>
        <v>1</v>
      </c>
      <c r="AE1451" s="45"/>
      <c r="AF1451" s="76">
        <v>14.4599999999998</v>
      </c>
      <c r="AG1451" s="52">
        <f t="shared" si="153"/>
        <v>-23.620299956640938</v>
      </c>
      <c r="AH1451" s="76">
        <f t="shared" si="150"/>
        <v>4.3448021464303791E-3</v>
      </c>
      <c r="AJ1451" s="77">
        <v>14.4599999999998</v>
      </c>
      <c r="AK1451" s="52">
        <f t="shared" si="154"/>
        <v>-16.630599913279511</v>
      </c>
      <c r="AL1451" s="77">
        <f t="shared" si="151"/>
        <v>2.1724010732158103E-2</v>
      </c>
    </row>
    <row r="1452" spans="4:38" x14ac:dyDescent="0.25">
      <c r="D1452" s="5">
        <v>14.34</v>
      </c>
      <c r="E1452" s="4"/>
      <c r="X1452" s="71">
        <v>14.4699999999998</v>
      </c>
      <c r="Y1452" s="52">
        <f t="shared" si="152"/>
        <v>-3.5400000000000547</v>
      </c>
      <c r="Z1452" s="71">
        <f t="shared" si="148"/>
        <v>0.44258837236262094</v>
      </c>
      <c r="AA1452" s="45"/>
      <c r="AB1452" s="74">
        <v>14.4699999999998</v>
      </c>
      <c r="AC1452" s="75">
        <v>0</v>
      </c>
      <c r="AD1452" s="74">
        <f t="shared" si="149"/>
        <v>1</v>
      </c>
      <c r="AE1452" s="45"/>
      <c r="AF1452" s="76">
        <v>14.4699999999998</v>
      </c>
      <c r="AG1452" s="52">
        <f t="shared" si="153"/>
        <v>-23.63029995664094</v>
      </c>
      <c r="AH1452" s="76">
        <f t="shared" si="150"/>
        <v>4.3348093787899571E-3</v>
      </c>
      <c r="AJ1452" s="77">
        <v>14.4699999999998</v>
      </c>
      <c r="AK1452" s="52">
        <f t="shared" si="154"/>
        <v>-16.640599913279512</v>
      </c>
      <c r="AL1452" s="77">
        <f t="shared" si="151"/>
        <v>2.1674046893955967E-2</v>
      </c>
    </row>
    <row r="1453" spans="4:38" x14ac:dyDescent="0.25">
      <c r="D1453" s="2">
        <v>14.35</v>
      </c>
      <c r="E1453" s="4"/>
      <c r="X1453" s="71">
        <v>14.4799999999998</v>
      </c>
      <c r="Y1453" s="52">
        <f t="shared" si="152"/>
        <v>-3.5433333333333881</v>
      </c>
      <c r="Z1453" s="71">
        <f t="shared" si="148"/>
        <v>0.44224880356412161</v>
      </c>
      <c r="AA1453" s="45"/>
      <c r="AB1453" s="74">
        <v>14.4799999999998</v>
      </c>
      <c r="AC1453" s="75">
        <v>0</v>
      </c>
      <c r="AD1453" s="74">
        <f t="shared" si="149"/>
        <v>1</v>
      </c>
      <c r="AE1453" s="45"/>
      <c r="AF1453" s="76">
        <v>14.4799999999998</v>
      </c>
      <c r="AG1453" s="52">
        <f t="shared" si="153"/>
        <v>-23.640299956640941</v>
      </c>
      <c r="AH1453" s="76">
        <f t="shared" si="150"/>
        <v>4.3248395938773401E-3</v>
      </c>
      <c r="AJ1453" s="77">
        <v>14.4799999999998</v>
      </c>
      <c r="AK1453" s="52">
        <f t="shared" si="154"/>
        <v>-16.650599913279514</v>
      </c>
      <c r="AL1453" s="77">
        <f t="shared" si="151"/>
        <v>2.1624197969392876E-2</v>
      </c>
    </row>
    <row r="1454" spans="4:38" x14ac:dyDescent="0.25">
      <c r="D1454" s="5">
        <v>14.36</v>
      </c>
      <c r="E1454" s="4"/>
      <c r="X1454" s="71">
        <v>14.489999999999799</v>
      </c>
      <c r="Y1454" s="52">
        <f t="shared" si="152"/>
        <v>-3.5466666666667215</v>
      </c>
      <c r="Z1454" s="71">
        <f t="shared" si="148"/>
        <v>0.44190949529431245</v>
      </c>
      <c r="AA1454" s="45"/>
      <c r="AB1454" s="74">
        <v>14.489999999999799</v>
      </c>
      <c r="AC1454" s="75">
        <v>0</v>
      </c>
      <c r="AD1454" s="74">
        <f t="shared" si="149"/>
        <v>1</v>
      </c>
      <c r="AE1454" s="45"/>
      <c r="AF1454" s="76">
        <v>14.489999999999799</v>
      </c>
      <c r="AG1454" s="52">
        <f t="shared" si="153"/>
        <v>-23.650299956640943</v>
      </c>
      <c r="AH1454" s="76">
        <f t="shared" si="150"/>
        <v>4.3148927388337284E-3</v>
      </c>
      <c r="AJ1454" s="77">
        <v>14.489999999999799</v>
      </c>
      <c r="AK1454" s="52">
        <f t="shared" si="154"/>
        <v>-16.660599913279516</v>
      </c>
      <c r="AL1454" s="77">
        <f t="shared" si="151"/>
        <v>2.1574463694174796E-2</v>
      </c>
    </row>
    <row r="1455" spans="4:38" x14ac:dyDescent="0.25">
      <c r="D1455" s="2">
        <v>14.37</v>
      </c>
      <c r="E1455" s="4"/>
      <c r="X1455" s="71">
        <v>14.499999999999799</v>
      </c>
      <c r="Y1455" s="52">
        <f t="shared" si="152"/>
        <v>-3.5500000000000549</v>
      </c>
      <c r="Z1455" s="71">
        <f t="shared" si="148"/>
        <v>0.44157044735330692</v>
      </c>
      <c r="AA1455" s="45"/>
      <c r="AB1455" s="74">
        <v>14.499999999999799</v>
      </c>
      <c r="AC1455" s="75">
        <v>0</v>
      </c>
      <c r="AD1455" s="74">
        <f t="shared" si="149"/>
        <v>1</v>
      </c>
      <c r="AE1455" s="45"/>
      <c r="AF1455" s="76">
        <v>14.499999999999799</v>
      </c>
      <c r="AG1455" s="52">
        <f t="shared" si="153"/>
        <v>-23.660299956640944</v>
      </c>
      <c r="AH1455" s="76">
        <f t="shared" si="150"/>
        <v>4.3049687609218795E-3</v>
      </c>
      <c r="AJ1455" s="77">
        <v>14.499999999999799</v>
      </c>
      <c r="AK1455" s="52">
        <f t="shared" si="154"/>
        <v>-16.670599913279517</v>
      </c>
      <c r="AL1455" s="77">
        <f t="shared" si="151"/>
        <v>2.1524843804615539E-2</v>
      </c>
    </row>
    <row r="1456" spans="4:38" x14ac:dyDescent="0.25">
      <c r="D1456" s="5">
        <v>14.38</v>
      </c>
      <c r="E1456" s="4"/>
      <c r="X1456" s="71">
        <v>14.509999999999801</v>
      </c>
      <c r="Y1456" s="52">
        <f t="shared" si="152"/>
        <v>-3.5533333333333883</v>
      </c>
      <c r="Z1456" s="71">
        <f t="shared" si="148"/>
        <v>0.441231659541372</v>
      </c>
      <c r="AA1456" s="45"/>
      <c r="AB1456" s="74">
        <v>14.509999999999801</v>
      </c>
      <c r="AC1456" s="75">
        <v>0</v>
      </c>
      <c r="AD1456" s="74">
        <f t="shared" si="149"/>
        <v>1</v>
      </c>
      <c r="AE1456" s="45"/>
      <c r="AF1456" s="76">
        <v>14.509999999999801</v>
      </c>
      <c r="AG1456" s="52">
        <f t="shared" si="153"/>
        <v>-23.670299956640946</v>
      </c>
      <c r="AH1456" s="76">
        <f t="shared" si="150"/>
        <v>4.2950676075258548E-3</v>
      </c>
      <c r="AJ1456" s="77">
        <v>14.509999999999801</v>
      </c>
      <c r="AK1456" s="52">
        <f t="shared" si="154"/>
        <v>-16.680599913279519</v>
      </c>
      <c r="AL1456" s="77">
        <f t="shared" si="151"/>
        <v>2.1475338037635405E-2</v>
      </c>
    </row>
    <row r="1457" spans="4:38" x14ac:dyDescent="0.25">
      <c r="D1457" s="2">
        <v>14.39</v>
      </c>
      <c r="E1457" s="4"/>
      <c r="X1457" s="71">
        <v>14.519999999999801</v>
      </c>
      <c r="Y1457" s="52">
        <f t="shared" si="152"/>
        <v>-3.5566666666667217</v>
      </c>
      <c r="Z1457" s="71">
        <f t="shared" si="148"/>
        <v>0.44089313165892779</v>
      </c>
      <c r="AA1457" s="45"/>
      <c r="AB1457" s="74">
        <v>14.519999999999801</v>
      </c>
      <c r="AC1457" s="75">
        <v>0</v>
      </c>
      <c r="AD1457" s="74">
        <f t="shared" si="149"/>
        <v>1</v>
      </c>
      <c r="AE1457" s="45"/>
      <c r="AF1457" s="76">
        <v>14.519999999999801</v>
      </c>
      <c r="AG1457" s="52">
        <f t="shared" si="153"/>
        <v>-23.680299956640948</v>
      </c>
      <c r="AH1457" s="76">
        <f t="shared" si="150"/>
        <v>4.2851892261507275E-3</v>
      </c>
      <c r="AJ1457" s="77">
        <v>14.519999999999801</v>
      </c>
      <c r="AK1457" s="52">
        <f t="shared" si="154"/>
        <v>-16.69059991327952</v>
      </c>
      <c r="AL1457" s="77">
        <f t="shared" si="151"/>
        <v>2.1425946130759748E-2</v>
      </c>
    </row>
    <row r="1458" spans="4:38" x14ac:dyDescent="0.25">
      <c r="D1458" s="5">
        <v>14.4</v>
      </c>
      <c r="E1458" s="4"/>
      <c r="X1458" s="71">
        <v>14.5299999999998</v>
      </c>
      <c r="Y1458" s="52">
        <f t="shared" si="152"/>
        <v>-3.5600000000000551</v>
      </c>
      <c r="Z1458" s="71">
        <f t="shared" si="148"/>
        <v>0.44055486350654766</v>
      </c>
      <c r="AA1458" s="45"/>
      <c r="AB1458" s="74">
        <v>14.5299999999998</v>
      </c>
      <c r="AC1458" s="75">
        <v>0</v>
      </c>
      <c r="AD1458" s="74">
        <f t="shared" si="149"/>
        <v>1</v>
      </c>
      <c r="AE1458" s="45"/>
      <c r="AF1458" s="76">
        <v>14.5299999999998</v>
      </c>
      <c r="AG1458" s="52">
        <f t="shared" si="153"/>
        <v>-23.690299956640949</v>
      </c>
      <c r="AH1458" s="76">
        <f t="shared" si="150"/>
        <v>4.2753335644222954E-3</v>
      </c>
      <c r="AJ1458" s="77">
        <v>14.5299999999998</v>
      </c>
      <c r="AK1458" s="52">
        <f t="shared" si="154"/>
        <v>-16.700599913279522</v>
      </c>
      <c r="AL1458" s="77">
        <f t="shared" si="151"/>
        <v>2.1376667822117584E-2</v>
      </c>
    </row>
    <row r="1459" spans="4:38" x14ac:dyDescent="0.25">
      <c r="D1459" s="2">
        <v>14.41</v>
      </c>
      <c r="E1459" s="4"/>
      <c r="X1459" s="71">
        <v>14.5399999999998</v>
      </c>
      <c r="Y1459" s="52">
        <f t="shared" si="152"/>
        <v>-3.5633333333333885</v>
      </c>
      <c r="Z1459" s="71">
        <f t="shared" si="148"/>
        <v>0.44021685488495793</v>
      </c>
      <c r="AA1459" s="45"/>
      <c r="AB1459" s="74">
        <v>14.5399999999998</v>
      </c>
      <c r="AC1459" s="75">
        <v>0</v>
      </c>
      <c r="AD1459" s="74">
        <f t="shared" si="149"/>
        <v>1</v>
      </c>
      <c r="AE1459" s="45"/>
      <c r="AF1459" s="76">
        <v>14.5399999999998</v>
      </c>
      <c r="AG1459" s="52">
        <f t="shared" si="153"/>
        <v>-23.700299956640951</v>
      </c>
      <c r="AH1459" s="76">
        <f t="shared" si="150"/>
        <v>4.2655005700868286E-3</v>
      </c>
      <c r="AJ1459" s="77">
        <v>14.5399999999998</v>
      </c>
      <c r="AK1459" s="52">
        <f t="shared" si="154"/>
        <v>-16.710599913279523</v>
      </c>
      <c r="AL1459" s="77">
        <f t="shared" si="151"/>
        <v>2.132750285044023E-2</v>
      </c>
    </row>
    <row r="1460" spans="4:38" x14ac:dyDescent="0.25">
      <c r="D1460" s="5">
        <v>14.42</v>
      </c>
      <c r="E1460" s="4"/>
      <c r="X1460" s="71">
        <v>14.5499999999998</v>
      </c>
      <c r="Y1460" s="52">
        <f t="shared" si="152"/>
        <v>-3.5666666666667219</v>
      </c>
      <c r="Z1460" s="71">
        <f t="shared" si="148"/>
        <v>0.43987910559503768</v>
      </c>
      <c r="AA1460" s="45"/>
      <c r="AB1460" s="74">
        <v>14.5499999999998</v>
      </c>
      <c r="AC1460" s="75">
        <v>0</v>
      </c>
      <c r="AD1460" s="74">
        <f t="shared" si="149"/>
        <v>1</v>
      </c>
      <c r="AE1460" s="45"/>
      <c r="AF1460" s="76">
        <v>14.5499999999998</v>
      </c>
      <c r="AG1460" s="52">
        <f t="shared" si="153"/>
        <v>-23.710299956640952</v>
      </c>
      <c r="AH1460" s="76">
        <f t="shared" si="150"/>
        <v>4.255690191010764E-3</v>
      </c>
      <c r="AJ1460" s="77">
        <v>14.5499999999998</v>
      </c>
      <c r="AK1460" s="52">
        <f t="shared" si="154"/>
        <v>-16.720599913279525</v>
      </c>
      <c r="AL1460" s="77">
        <f t="shared" si="151"/>
        <v>2.1278450955059883E-2</v>
      </c>
    </row>
    <row r="1461" spans="4:38" x14ac:dyDescent="0.25">
      <c r="D1461" s="2">
        <v>14.43</v>
      </c>
      <c r="E1461" s="4"/>
      <c r="X1461" s="71">
        <v>14.5599999999998</v>
      </c>
      <c r="Y1461" s="52">
        <f t="shared" si="152"/>
        <v>-3.5700000000000554</v>
      </c>
      <c r="Z1461" s="71">
        <f t="shared" si="148"/>
        <v>0.43954161543781894</v>
      </c>
      <c r="AA1461" s="45"/>
      <c r="AB1461" s="74">
        <v>14.5599999999998</v>
      </c>
      <c r="AC1461" s="75">
        <v>0</v>
      </c>
      <c r="AD1461" s="74">
        <f t="shared" si="149"/>
        <v>1</v>
      </c>
      <c r="AE1461" s="45"/>
      <c r="AF1461" s="76">
        <v>14.5599999999998</v>
      </c>
      <c r="AG1461" s="52">
        <f t="shared" si="153"/>
        <v>-23.720299956640954</v>
      </c>
      <c r="AH1461" s="76">
        <f t="shared" si="150"/>
        <v>4.2459023751804503E-3</v>
      </c>
      <c r="AJ1461" s="77">
        <v>14.5599999999998</v>
      </c>
      <c r="AK1461" s="52">
        <f t="shared" si="154"/>
        <v>-16.730599913279526</v>
      </c>
      <c r="AL1461" s="77">
        <f t="shared" si="151"/>
        <v>2.1229511875908311E-2</v>
      </c>
    </row>
    <row r="1462" spans="4:38" x14ac:dyDescent="0.25">
      <c r="D1462" s="5">
        <v>14.44</v>
      </c>
      <c r="E1462" s="4"/>
      <c r="X1462" s="71">
        <v>14.5699999999998</v>
      </c>
      <c r="Y1462" s="52">
        <f t="shared" si="152"/>
        <v>-3.5733333333333888</v>
      </c>
      <c r="Z1462" s="71">
        <f t="shared" si="148"/>
        <v>0.43920438421448615</v>
      </c>
      <c r="AA1462" s="45"/>
      <c r="AB1462" s="74">
        <v>14.5699999999998</v>
      </c>
      <c r="AC1462" s="75">
        <v>0</v>
      </c>
      <c r="AD1462" s="74">
        <f t="shared" si="149"/>
        <v>1</v>
      </c>
      <c r="AE1462" s="45"/>
      <c r="AF1462" s="76">
        <v>14.5699999999998</v>
      </c>
      <c r="AG1462" s="52">
        <f t="shared" si="153"/>
        <v>-23.730299956640955</v>
      </c>
      <c r="AH1462" s="76">
        <f t="shared" si="150"/>
        <v>4.2361370707018672E-3</v>
      </c>
      <c r="AJ1462" s="77">
        <v>14.5699999999998</v>
      </c>
      <c r="AK1462" s="52">
        <f t="shared" si="154"/>
        <v>-16.740599913279528</v>
      </c>
      <c r="AL1462" s="77">
        <f t="shared" si="151"/>
        <v>2.1180685353515367E-2</v>
      </c>
    </row>
    <row r="1463" spans="4:38" x14ac:dyDescent="0.25">
      <c r="D1463" s="2">
        <v>14.45</v>
      </c>
      <c r="E1463" s="4"/>
      <c r="X1463" s="71">
        <v>14.579999999999799</v>
      </c>
      <c r="Y1463" s="52">
        <f t="shared" si="152"/>
        <v>-3.5766666666667222</v>
      </c>
      <c r="Z1463" s="71">
        <f t="shared" si="148"/>
        <v>0.43886741172637667</v>
      </c>
      <c r="AA1463" s="45"/>
      <c r="AB1463" s="74">
        <v>14.579999999999799</v>
      </c>
      <c r="AC1463" s="75">
        <v>0</v>
      </c>
      <c r="AD1463" s="74">
        <f t="shared" si="149"/>
        <v>1</v>
      </c>
      <c r="AE1463" s="45"/>
      <c r="AF1463" s="76">
        <v>14.579999999999799</v>
      </c>
      <c r="AG1463" s="52">
        <f t="shared" si="153"/>
        <v>-23.740299956640957</v>
      </c>
      <c r="AH1463" s="76">
        <f t="shared" si="150"/>
        <v>4.2263942258003338E-3</v>
      </c>
      <c r="AJ1463" s="77">
        <v>14.579999999999799</v>
      </c>
      <c r="AK1463" s="52">
        <f t="shared" si="154"/>
        <v>-16.75059991327953</v>
      </c>
      <c r="AL1463" s="77">
        <f t="shared" si="151"/>
        <v>2.1131971129007696E-2</v>
      </c>
    </row>
    <row r="1464" spans="4:38" x14ac:dyDescent="0.25">
      <c r="D1464" s="5">
        <v>14.46</v>
      </c>
      <c r="E1464" s="4"/>
      <c r="X1464" s="71">
        <v>14.589999999999799</v>
      </c>
      <c r="Y1464" s="52">
        <f t="shared" si="152"/>
        <v>-3.5800000000000556</v>
      </c>
      <c r="Z1464" s="71">
        <f t="shared" si="148"/>
        <v>0.43853069777498005</v>
      </c>
      <c r="AA1464" s="45"/>
      <c r="AB1464" s="74">
        <v>14.589999999999799</v>
      </c>
      <c r="AC1464" s="75">
        <v>0</v>
      </c>
      <c r="AD1464" s="74">
        <f t="shared" si="149"/>
        <v>1</v>
      </c>
      <c r="AE1464" s="45"/>
      <c r="AF1464" s="76">
        <v>14.589999999999799</v>
      </c>
      <c r="AG1464" s="52">
        <f t="shared" si="153"/>
        <v>-23.750299956640958</v>
      </c>
      <c r="AH1464" s="76">
        <f t="shared" si="150"/>
        <v>4.2166737888202641E-3</v>
      </c>
      <c r="AJ1464" s="77">
        <v>14.589999999999799</v>
      </c>
      <c r="AK1464" s="52">
        <f t="shared" si="154"/>
        <v>-16.760599913279531</v>
      </c>
      <c r="AL1464" s="77">
        <f t="shared" si="151"/>
        <v>2.1083368944107325E-2</v>
      </c>
    </row>
    <row r="1465" spans="4:38" x14ac:dyDescent="0.25">
      <c r="D1465" s="2">
        <v>14.47</v>
      </c>
      <c r="E1465" s="4"/>
      <c r="X1465" s="71">
        <v>14.599999999999801</v>
      </c>
      <c r="Y1465" s="52">
        <f t="shared" si="152"/>
        <v>-3.583333333333389</v>
      </c>
      <c r="Z1465" s="71">
        <f t="shared" si="148"/>
        <v>0.43819424216193809</v>
      </c>
      <c r="AA1465" s="45"/>
      <c r="AB1465" s="74">
        <v>14.599999999999801</v>
      </c>
      <c r="AC1465" s="75">
        <v>0</v>
      </c>
      <c r="AD1465" s="74">
        <f t="shared" si="149"/>
        <v>1</v>
      </c>
      <c r="AE1465" s="45"/>
      <c r="AF1465" s="76">
        <v>14.599999999999801</v>
      </c>
      <c r="AG1465" s="52">
        <f t="shared" si="153"/>
        <v>-23.76029995664096</v>
      </c>
      <c r="AH1465" s="76">
        <f t="shared" si="150"/>
        <v>4.2069757082248624E-3</v>
      </c>
      <c r="AJ1465" s="77">
        <v>14.599999999999801</v>
      </c>
      <c r="AK1465" s="52">
        <f t="shared" si="154"/>
        <v>-16.770599913279533</v>
      </c>
      <c r="AL1465" s="77">
        <f t="shared" si="151"/>
        <v>2.1034878541130304E-2</v>
      </c>
    </row>
    <row r="1466" spans="4:38" x14ac:dyDescent="0.25">
      <c r="D1466" s="5">
        <v>14.48</v>
      </c>
      <c r="E1466" s="4"/>
      <c r="X1466" s="71">
        <v>14.6099999999998</v>
      </c>
      <c r="Y1466" s="52">
        <f t="shared" si="152"/>
        <v>-3.5866666666667224</v>
      </c>
      <c r="Z1466" s="71">
        <f t="shared" si="148"/>
        <v>0.43785804468904477</v>
      </c>
      <c r="AA1466" s="45"/>
      <c r="AB1466" s="74">
        <v>14.6099999999998</v>
      </c>
      <c r="AC1466" s="75">
        <v>0</v>
      </c>
      <c r="AD1466" s="74">
        <f t="shared" si="149"/>
        <v>1</v>
      </c>
      <c r="AE1466" s="45"/>
      <c r="AF1466" s="76">
        <v>14.6099999999998</v>
      </c>
      <c r="AG1466" s="52">
        <f t="shared" si="153"/>
        <v>-23.770299956640962</v>
      </c>
      <c r="AH1466" s="76">
        <f t="shared" si="150"/>
        <v>4.1972999325958701E-3</v>
      </c>
      <c r="AJ1466" s="77">
        <v>14.6099999999998</v>
      </c>
      <c r="AK1466" s="52">
        <f t="shared" si="154"/>
        <v>-16.780599913279534</v>
      </c>
      <c r="AL1466" s="77">
        <f t="shared" si="151"/>
        <v>2.0986499662985356E-2</v>
      </c>
    </row>
    <row r="1467" spans="4:38" x14ac:dyDescent="0.25">
      <c r="D1467" s="2">
        <v>14.49</v>
      </c>
      <c r="E1467" s="4"/>
      <c r="X1467" s="71">
        <v>14.6199999999998</v>
      </c>
      <c r="Y1467" s="52">
        <f t="shared" si="152"/>
        <v>-3.5900000000000558</v>
      </c>
      <c r="Z1467" s="71">
        <f t="shared" si="148"/>
        <v>0.43752210515824641</v>
      </c>
      <c r="AA1467" s="45"/>
      <c r="AB1467" s="74">
        <v>14.6199999999998</v>
      </c>
      <c r="AC1467" s="75">
        <v>0</v>
      </c>
      <c r="AD1467" s="74">
        <f t="shared" si="149"/>
        <v>1</v>
      </c>
      <c r="AE1467" s="45"/>
      <c r="AF1467" s="76">
        <v>14.6199999999998</v>
      </c>
      <c r="AG1467" s="52">
        <f t="shared" si="153"/>
        <v>-23.780299956640963</v>
      </c>
      <c r="AH1467" s="76">
        <f t="shared" si="150"/>
        <v>4.1876464106333031E-3</v>
      </c>
      <c r="AJ1467" s="77">
        <v>14.6199999999998</v>
      </c>
      <c r="AK1467" s="52">
        <f t="shared" si="154"/>
        <v>-16.790599913279536</v>
      </c>
      <c r="AL1467" s="77">
        <f t="shared" si="151"/>
        <v>2.0938232053172478E-2</v>
      </c>
    </row>
    <row r="1468" spans="4:38" x14ac:dyDescent="0.25">
      <c r="D1468" s="5">
        <v>14.5</v>
      </c>
      <c r="E1468" s="4"/>
      <c r="X1468" s="71">
        <v>14.6299999999998</v>
      </c>
      <c r="Y1468" s="52">
        <f t="shared" si="152"/>
        <v>-3.5933333333333892</v>
      </c>
      <c r="Z1468" s="71">
        <f t="shared" si="148"/>
        <v>0.43718642337164093</v>
      </c>
      <c r="AA1468" s="45"/>
      <c r="AB1468" s="74">
        <v>14.6299999999998</v>
      </c>
      <c r="AC1468" s="75">
        <v>0</v>
      </c>
      <c r="AD1468" s="74">
        <f t="shared" si="149"/>
        <v>1</v>
      </c>
      <c r="AE1468" s="45"/>
      <c r="AF1468" s="76">
        <v>14.6299999999998</v>
      </c>
      <c r="AG1468" s="52">
        <f t="shared" si="153"/>
        <v>-23.790299956640965</v>
      </c>
      <c r="AH1468" s="76">
        <f t="shared" si="150"/>
        <v>4.1780150911551262E-3</v>
      </c>
      <c r="AJ1468" s="77">
        <v>14.6299999999998</v>
      </c>
      <c r="AK1468" s="52">
        <f t="shared" si="154"/>
        <v>-16.800599913279537</v>
      </c>
      <c r="AL1468" s="77">
        <f t="shared" si="151"/>
        <v>2.0890075455781608E-2</v>
      </c>
    </row>
    <row r="1469" spans="4:38" x14ac:dyDescent="0.25">
      <c r="D1469" s="2">
        <v>14.51</v>
      </c>
      <c r="E1469" s="4"/>
      <c r="X1469" s="71">
        <v>14.6399999999998</v>
      </c>
      <c r="Y1469" s="52">
        <f t="shared" si="152"/>
        <v>-3.5966666666667226</v>
      </c>
      <c r="Z1469" s="71">
        <f t="shared" si="148"/>
        <v>0.43685099913147846</v>
      </c>
      <c r="AA1469" s="45"/>
      <c r="AB1469" s="74">
        <v>14.6399999999998</v>
      </c>
      <c r="AC1469" s="75">
        <v>0</v>
      </c>
      <c r="AD1469" s="74">
        <f t="shared" si="149"/>
        <v>1</v>
      </c>
      <c r="AE1469" s="45"/>
      <c r="AF1469" s="76">
        <v>14.6399999999998</v>
      </c>
      <c r="AG1469" s="52">
        <f t="shared" si="153"/>
        <v>-23.800299956640966</v>
      </c>
      <c r="AH1469" s="76">
        <f t="shared" si="150"/>
        <v>4.168405923097065E-3</v>
      </c>
      <c r="AJ1469" s="77">
        <v>14.6399999999998</v>
      </c>
      <c r="AK1469" s="52">
        <f t="shared" si="154"/>
        <v>-16.810599913279539</v>
      </c>
      <c r="AL1469" s="77">
        <f t="shared" si="151"/>
        <v>2.084202961549126E-2</v>
      </c>
    </row>
    <row r="1470" spans="4:38" x14ac:dyDescent="0.25">
      <c r="D1470" s="5">
        <v>14.52</v>
      </c>
      <c r="E1470" s="4"/>
      <c r="X1470" s="71">
        <v>14.6499999999998</v>
      </c>
      <c r="Y1470" s="52">
        <f t="shared" si="152"/>
        <v>-3.600000000000056</v>
      </c>
      <c r="Z1470" s="71">
        <f t="shared" si="148"/>
        <v>0.43651583224016027</v>
      </c>
      <c r="AA1470" s="45"/>
      <c r="AB1470" s="74">
        <v>14.6499999999998</v>
      </c>
      <c r="AC1470" s="75">
        <v>0</v>
      </c>
      <c r="AD1470" s="74">
        <f t="shared" si="149"/>
        <v>1</v>
      </c>
      <c r="AE1470" s="45"/>
      <c r="AF1470" s="76">
        <v>14.6499999999998</v>
      </c>
      <c r="AG1470" s="52">
        <f t="shared" si="153"/>
        <v>-23.810299956640968</v>
      </c>
      <c r="AH1470" s="76">
        <f t="shared" si="150"/>
        <v>4.1588188555122443E-3</v>
      </c>
      <c r="AJ1470" s="77">
        <v>14.6499999999998</v>
      </c>
      <c r="AK1470" s="52">
        <f t="shared" si="154"/>
        <v>-16.820599913279541</v>
      </c>
      <c r="AL1470" s="77">
        <f t="shared" si="151"/>
        <v>2.0794094277567163E-2</v>
      </c>
    </row>
    <row r="1471" spans="4:38" x14ac:dyDescent="0.25">
      <c r="D1471" s="2">
        <v>14.53</v>
      </c>
      <c r="E1471" s="4"/>
      <c r="X1471" s="71">
        <v>14.659999999999799</v>
      </c>
      <c r="Y1471" s="52">
        <f t="shared" si="152"/>
        <v>-3.6033333333333895</v>
      </c>
      <c r="Z1471" s="71">
        <f t="shared" si="148"/>
        <v>0.43618092250023993</v>
      </c>
      <c r="AA1471" s="45"/>
      <c r="AB1471" s="74">
        <v>14.659999999999799</v>
      </c>
      <c r="AC1471" s="75">
        <v>0</v>
      </c>
      <c r="AD1471" s="74">
        <f t="shared" si="149"/>
        <v>1</v>
      </c>
      <c r="AE1471" s="45"/>
      <c r="AF1471" s="76">
        <v>14.659999999999799</v>
      </c>
      <c r="AG1471" s="52">
        <f t="shared" si="153"/>
        <v>-23.820299956640969</v>
      </c>
      <c r="AH1471" s="76">
        <f t="shared" si="150"/>
        <v>4.1492538375710007E-3</v>
      </c>
      <c r="AJ1471" s="77">
        <v>14.659999999999799</v>
      </c>
      <c r="AK1471" s="52">
        <f t="shared" si="154"/>
        <v>-16.830599913279542</v>
      </c>
      <c r="AL1471" s="77">
        <f t="shared" si="151"/>
        <v>2.074626918786094E-2</v>
      </c>
    </row>
    <row r="1472" spans="4:38" x14ac:dyDescent="0.25">
      <c r="D1472" s="5">
        <v>14.54</v>
      </c>
      <c r="E1472" s="4"/>
      <c r="X1472" s="71">
        <v>14.669999999999799</v>
      </c>
      <c r="Y1472" s="52">
        <f t="shared" si="152"/>
        <v>-3.6066666666667229</v>
      </c>
      <c r="Z1472" s="71">
        <f t="shared" si="148"/>
        <v>0.43584626971442214</v>
      </c>
      <c r="AA1472" s="45"/>
      <c r="AB1472" s="74">
        <v>14.669999999999799</v>
      </c>
      <c r="AC1472" s="75">
        <v>0</v>
      </c>
      <c r="AD1472" s="74">
        <f t="shared" si="149"/>
        <v>1</v>
      </c>
      <c r="AE1472" s="45"/>
      <c r="AF1472" s="76">
        <v>14.669999999999799</v>
      </c>
      <c r="AG1472" s="52">
        <f t="shared" si="153"/>
        <v>-23.830299956640971</v>
      </c>
      <c r="AH1472" s="76">
        <f t="shared" si="150"/>
        <v>4.1397108185605627E-3</v>
      </c>
      <c r="AJ1472" s="77">
        <v>14.669999999999799</v>
      </c>
      <c r="AK1472" s="52">
        <f t="shared" si="154"/>
        <v>-16.840599913279544</v>
      </c>
      <c r="AL1472" s="77">
        <f t="shared" si="151"/>
        <v>2.069855409280873E-2</v>
      </c>
    </row>
    <row r="1473" spans="4:38" x14ac:dyDescent="0.25">
      <c r="D1473" s="2">
        <v>14.55</v>
      </c>
      <c r="E1473" s="4"/>
      <c r="X1473" s="71">
        <v>14.679999999999801</v>
      </c>
      <c r="Y1473" s="52">
        <f t="shared" si="152"/>
        <v>-3.6100000000000563</v>
      </c>
      <c r="Z1473" s="71">
        <f t="shared" si="148"/>
        <v>0.43551187368556282</v>
      </c>
      <c r="AA1473" s="45"/>
      <c r="AB1473" s="74">
        <v>14.679999999999801</v>
      </c>
      <c r="AC1473" s="75">
        <v>0</v>
      </c>
      <c r="AD1473" s="74">
        <f t="shared" si="149"/>
        <v>1</v>
      </c>
      <c r="AE1473" s="45"/>
      <c r="AF1473" s="76">
        <v>14.679999999999801</v>
      </c>
      <c r="AG1473" s="52">
        <f t="shared" si="153"/>
        <v>-23.840299956640973</v>
      </c>
      <c r="AH1473" s="76">
        <f t="shared" si="150"/>
        <v>4.1301897478847856E-3</v>
      </c>
      <c r="AJ1473" s="77">
        <v>14.679999999999801</v>
      </c>
      <c r="AK1473" s="52">
        <f t="shared" si="154"/>
        <v>-16.850599913279545</v>
      </c>
      <c r="AL1473" s="77">
        <f t="shared" si="151"/>
        <v>2.0650948739429836E-2</v>
      </c>
    </row>
    <row r="1474" spans="4:38" x14ac:dyDescent="0.25">
      <c r="D1474" s="5">
        <v>14.56</v>
      </c>
      <c r="E1474" s="4"/>
      <c r="X1474" s="71">
        <v>14.689999999999801</v>
      </c>
      <c r="Y1474" s="52">
        <f t="shared" si="152"/>
        <v>-3.6133333333333897</v>
      </c>
      <c r="Z1474" s="71">
        <f t="shared" si="148"/>
        <v>0.43517773421666961</v>
      </c>
      <c r="AA1474" s="45"/>
      <c r="AB1474" s="74">
        <v>14.689999999999801</v>
      </c>
      <c r="AC1474" s="75">
        <v>0</v>
      </c>
      <c r="AD1474" s="74">
        <f t="shared" si="149"/>
        <v>1</v>
      </c>
      <c r="AE1474" s="45"/>
      <c r="AF1474" s="76">
        <v>14.689999999999801</v>
      </c>
      <c r="AG1474" s="52">
        <f t="shared" si="153"/>
        <v>-23.850299956640974</v>
      </c>
      <c r="AH1474" s="76">
        <f t="shared" si="150"/>
        <v>4.1206905750639069E-3</v>
      </c>
      <c r="AJ1474" s="77">
        <v>14.689999999999801</v>
      </c>
      <c r="AK1474" s="52">
        <f t="shared" si="154"/>
        <v>-16.860599913279547</v>
      </c>
      <c r="AL1474" s="77">
        <f t="shared" si="151"/>
        <v>2.0603452875325421E-2</v>
      </c>
    </row>
    <row r="1475" spans="4:38" x14ac:dyDescent="0.25">
      <c r="D1475" s="2">
        <v>14.57</v>
      </c>
      <c r="E1475" s="4"/>
      <c r="X1475" s="71">
        <v>14.6999999999998</v>
      </c>
      <c r="Y1475" s="52">
        <f t="shared" si="152"/>
        <v>-3.6166666666667231</v>
      </c>
      <c r="Z1475" s="71">
        <f t="shared" si="148"/>
        <v>0.43484385111090068</v>
      </c>
      <c r="AA1475" s="45"/>
      <c r="AB1475" s="74">
        <v>14.6999999999998</v>
      </c>
      <c r="AC1475" s="75">
        <v>0</v>
      </c>
      <c r="AD1475" s="74">
        <f t="shared" si="149"/>
        <v>1</v>
      </c>
      <c r="AE1475" s="45"/>
      <c r="AF1475" s="76">
        <v>14.6999999999998</v>
      </c>
      <c r="AG1475" s="52">
        <f t="shared" si="153"/>
        <v>-23.860299956640976</v>
      </c>
      <c r="AH1475" s="76">
        <f t="shared" si="150"/>
        <v>4.1112132497342505E-3</v>
      </c>
      <c r="AJ1475" s="77">
        <v>14.6999999999998</v>
      </c>
      <c r="AK1475" s="52">
        <f t="shared" si="154"/>
        <v>-16.870599913279548</v>
      </c>
      <c r="AL1475" s="77">
        <f t="shared" si="151"/>
        <v>2.0556066248677122E-2</v>
      </c>
    </row>
    <row r="1476" spans="4:38" x14ac:dyDescent="0.25">
      <c r="D1476" s="5">
        <v>14.58</v>
      </c>
      <c r="E1476" s="4"/>
      <c r="X1476" s="71">
        <v>14.7099999999998</v>
      </c>
      <c r="Y1476" s="52">
        <f t="shared" si="152"/>
        <v>-3.6200000000000565</v>
      </c>
      <c r="Z1476" s="71">
        <f t="shared" si="148"/>
        <v>0.43451022417156582</v>
      </c>
      <c r="AA1476" s="45"/>
      <c r="AB1476" s="74">
        <v>14.7099999999998</v>
      </c>
      <c r="AC1476" s="75">
        <v>0</v>
      </c>
      <c r="AD1476" s="74">
        <f t="shared" si="149"/>
        <v>1</v>
      </c>
      <c r="AE1476" s="45"/>
      <c r="AF1476" s="76">
        <v>14.7099999999998</v>
      </c>
      <c r="AG1476" s="52">
        <f t="shared" si="153"/>
        <v>-23.870299956640977</v>
      </c>
      <c r="AH1476" s="76">
        <f t="shared" si="150"/>
        <v>4.1017577216479854E-3</v>
      </c>
      <c r="AJ1476" s="77">
        <v>14.7099999999998</v>
      </c>
      <c r="AK1476" s="52">
        <f t="shared" si="154"/>
        <v>-16.88059991327955</v>
      </c>
      <c r="AL1476" s="77">
        <f t="shared" si="151"/>
        <v>2.0508788608245797E-2</v>
      </c>
    </row>
    <row r="1477" spans="4:38" x14ac:dyDescent="0.25">
      <c r="D1477" s="2">
        <v>14.59</v>
      </c>
      <c r="E1477" s="4"/>
      <c r="X1477" s="71">
        <v>14.7199999999998</v>
      </c>
      <c r="Y1477" s="52">
        <f t="shared" si="152"/>
        <v>-3.6233333333333899</v>
      </c>
      <c r="Z1477" s="71">
        <f t="shared" si="148"/>
        <v>0.43417685320212535</v>
      </c>
      <c r="AA1477" s="45"/>
      <c r="AB1477" s="74">
        <v>14.7199999999998</v>
      </c>
      <c r="AC1477" s="75">
        <v>0</v>
      </c>
      <c r="AD1477" s="74">
        <f t="shared" si="149"/>
        <v>1</v>
      </c>
      <c r="AE1477" s="45"/>
      <c r="AF1477" s="76">
        <v>14.7199999999998</v>
      </c>
      <c r="AG1477" s="52">
        <f t="shared" si="153"/>
        <v>-23.880299956640979</v>
      </c>
      <c r="AH1477" s="76">
        <f t="shared" si="150"/>
        <v>4.092323940672847E-3</v>
      </c>
      <c r="AJ1477" s="77">
        <v>14.7199999999998</v>
      </c>
      <c r="AK1477" s="52">
        <f t="shared" si="154"/>
        <v>-16.890599913279551</v>
      </c>
      <c r="AL1477" s="77">
        <f t="shared" si="151"/>
        <v>2.0461619703370078E-2</v>
      </c>
    </row>
    <row r="1478" spans="4:38" x14ac:dyDescent="0.25">
      <c r="D1478" s="5">
        <v>14.6</v>
      </c>
      <c r="E1478" s="4"/>
      <c r="X1478" s="71">
        <v>14.7299999999998</v>
      </c>
      <c r="Y1478" s="52">
        <f t="shared" si="152"/>
        <v>-3.6266666666667233</v>
      </c>
      <c r="Z1478" s="71">
        <f t="shared" ref="Z1478:Z1541" si="155">POWER(10,Y1478/10)</f>
        <v>0.43384373800619047</v>
      </c>
      <c r="AA1478" s="45"/>
      <c r="AB1478" s="74">
        <v>14.7299999999998</v>
      </c>
      <c r="AC1478" s="75">
        <v>0</v>
      </c>
      <c r="AD1478" s="74">
        <f t="shared" ref="AD1478:AD1541" si="156">POWER(10,AC1478/10)</f>
        <v>1</v>
      </c>
      <c r="AE1478" s="45"/>
      <c r="AF1478" s="76">
        <v>14.7299999999998</v>
      </c>
      <c r="AG1478" s="52">
        <f t="shared" si="153"/>
        <v>-23.89029995664098</v>
      </c>
      <c r="AH1478" s="76">
        <f t="shared" ref="AH1478:AH1541" si="157">POWER(10,AG1478/10)</f>
        <v>4.0829118567918595E-3</v>
      </c>
      <c r="AJ1478" s="77">
        <v>14.7299999999998</v>
      </c>
      <c r="AK1478" s="52">
        <f t="shared" si="154"/>
        <v>-16.900599913279553</v>
      </c>
      <c r="AL1478" s="77">
        <f t="shared" ref="AL1478:AL1541" si="158">POWER(10,AK1478/10)</f>
        <v>2.0414559283965138E-2</v>
      </c>
    </row>
    <row r="1479" spans="4:38" x14ac:dyDescent="0.25">
      <c r="D1479" s="2">
        <v>14.61</v>
      </c>
      <c r="E1479" s="4"/>
      <c r="X1479" s="71">
        <v>14.739999999999799</v>
      </c>
      <c r="Y1479" s="52">
        <f t="shared" si="152"/>
        <v>-3.6300000000000567</v>
      </c>
      <c r="Z1479" s="71">
        <f t="shared" si="155"/>
        <v>0.43351087838752322</v>
      </c>
      <c r="AA1479" s="45"/>
      <c r="AB1479" s="74">
        <v>14.739999999999799</v>
      </c>
      <c r="AC1479" s="75">
        <v>0</v>
      </c>
      <c r="AD1479" s="74">
        <f t="shared" si="156"/>
        <v>1</v>
      </c>
      <c r="AE1479" s="45"/>
      <c r="AF1479" s="76">
        <v>14.739999999999799</v>
      </c>
      <c r="AG1479" s="52">
        <f t="shared" si="153"/>
        <v>-23.900299956640982</v>
      </c>
      <c r="AH1479" s="76">
        <f t="shared" si="157"/>
        <v>4.0735214201030982E-3</v>
      </c>
      <c r="AJ1479" s="77">
        <v>14.739999999999799</v>
      </c>
      <c r="AK1479" s="52">
        <f t="shared" si="154"/>
        <v>-16.910599913279555</v>
      </c>
      <c r="AL1479" s="77">
        <f t="shared" si="158"/>
        <v>2.0367607100521309E-2</v>
      </c>
    </row>
    <row r="1480" spans="4:38" x14ac:dyDescent="0.25">
      <c r="D1480" s="5">
        <v>14.62</v>
      </c>
      <c r="E1480" s="4"/>
      <c r="X1480" s="71">
        <v>14.749999999999799</v>
      </c>
      <c r="Y1480" s="52">
        <f t="shared" ref="Y1480:Y1543" si="159">Y1479-$Z$1</f>
        <v>-3.6333333333333901</v>
      </c>
      <c r="Z1480" s="71">
        <f t="shared" si="155"/>
        <v>0.43317827415003585</v>
      </c>
      <c r="AA1480" s="45"/>
      <c r="AB1480" s="74">
        <v>14.749999999999799</v>
      </c>
      <c r="AC1480" s="75">
        <v>0</v>
      </c>
      <c r="AD1480" s="74">
        <f t="shared" si="156"/>
        <v>1</v>
      </c>
      <c r="AE1480" s="45"/>
      <c r="AF1480" s="76">
        <v>14.749999999999799</v>
      </c>
      <c r="AG1480" s="52">
        <f t="shared" ref="AG1480:AG1543" si="160">AG1479-$AH$1</f>
        <v>-23.910299956640984</v>
      </c>
      <c r="AH1480" s="76">
        <f t="shared" si="157"/>
        <v>4.0641525808193966E-3</v>
      </c>
      <c r="AJ1480" s="77">
        <v>14.749999999999799</v>
      </c>
      <c r="AK1480" s="52">
        <f t="shared" ref="AK1480:AK1543" si="161">AK1479-$AL$1</f>
        <v>-16.920599913279556</v>
      </c>
      <c r="AL1480" s="77">
        <f t="shared" si="158"/>
        <v>2.0320762904102788E-2</v>
      </c>
    </row>
    <row r="1481" spans="4:38" x14ac:dyDescent="0.25">
      <c r="D1481" s="2">
        <v>14.63</v>
      </c>
      <c r="E1481" s="4"/>
      <c r="X1481" s="71">
        <v>14.759999999999801</v>
      </c>
      <c r="Y1481" s="52">
        <f t="shared" si="159"/>
        <v>-3.6366666666667236</v>
      </c>
      <c r="Z1481" s="71">
        <f t="shared" si="155"/>
        <v>0.4328459250977913</v>
      </c>
      <c r="AA1481" s="45"/>
      <c r="AB1481" s="74">
        <v>14.759999999999801</v>
      </c>
      <c r="AC1481" s="75">
        <v>0</v>
      </c>
      <c r="AD1481" s="74">
        <f t="shared" si="156"/>
        <v>1</v>
      </c>
      <c r="AE1481" s="45"/>
      <c r="AF1481" s="76">
        <v>14.759999999999801</v>
      </c>
      <c r="AG1481" s="52">
        <f t="shared" si="160"/>
        <v>-23.920299956640985</v>
      </c>
      <c r="AH1481" s="76">
        <f t="shared" si="157"/>
        <v>4.0548052892681041E-3</v>
      </c>
      <c r="AJ1481" s="77">
        <v>14.759999999999801</v>
      </c>
      <c r="AK1481" s="52">
        <f t="shared" si="161"/>
        <v>-16.930599913279558</v>
      </c>
      <c r="AL1481" s="77">
        <f t="shared" si="158"/>
        <v>2.0274026446346322E-2</v>
      </c>
    </row>
    <row r="1482" spans="4:38" x14ac:dyDescent="0.25">
      <c r="D1482" s="5">
        <v>14.64</v>
      </c>
      <c r="E1482" s="4"/>
      <c r="X1482" s="71">
        <v>14.769999999999801</v>
      </c>
      <c r="Y1482" s="52">
        <f t="shared" si="159"/>
        <v>-3.640000000000057</v>
      </c>
      <c r="Z1482" s="71">
        <f t="shared" si="155"/>
        <v>0.43251383103500296</v>
      </c>
      <c r="AA1482" s="45"/>
      <c r="AB1482" s="74">
        <v>14.769999999999801</v>
      </c>
      <c r="AC1482" s="75">
        <v>0</v>
      </c>
      <c r="AD1482" s="74">
        <f t="shared" si="156"/>
        <v>1</v>
      </c>
      <c r="AE1482" s="45"/>
      <c r="AF1482" s="76">
        <v>14.769999999999801</v>
      </c>
      <c r="AG1482" s="52">
        <f t="shared" si="160"/>
        <v>-23.930299956640987</v>
      </c>
      <c r="AH1482" s="76">
        <f t="shared" si="157"/>
        <v>4.0454794958908148E-3</v>
      </c>
      <c r="AJ1482" s="77">
        <v>14.769999999999801</v>
      </c>
      <c r="AK1482" s="52">
        <f t="shared" si="161"/>
        <v>-16.940599913279559</v>
      </c>
      <c r="AL1482" s="77">
        <f t="shared" si="158"/>
        <v>2.0227397479459855E-2</v>
      </c>
    </row>
    <row r="1483" spans="4:38" x14ac:dyDescent="0.25">
      <c r="D1483" s="2">
        <v>14.65</v>
      </c>
      <c r="E1483" s="4"/>
      <c r="X1483" s="71">
        <v>14.7799999999998</v>
      </c>
      <c r="Y1483" s="52">
        <f t="shared" si="159"/>
        <v>-3.6433333333333904</v>
      </c>
      <c r="Z1483" s="71">
        <f t="shared" si="155"/>
        <v>0.43218199176603422</v>
      </c>
      <c r="AA1483" s="45"/>
      <c r="AB1483" s="74">
        <v>14.7799999999998</v>
      </c>
      <c r="AC1483" s="75">
        <v>0</v>
      </c>
      <c r="AD1483" s="74">
        <f t="shared" si="156"/>
        <v>1</v>
      </c>
      <c r="AE1483" s="45"/>
      <c r="AF1483" s="76">
        <v>14.7799999999998</v>
      </c>
      <c r="AG1483" s="52">
        <f t="shared" si="160"/>
        <v>-23.940299956640988</v>
      </c>
      <c r="AH1483" s="76">
        <f t="shared" si="157"/>
        <v>4.0361751512430939E-3</v>
      </c>
      <c r="AJ1483" s="77">
        <v>14.7799999999998</v>
      </c>
      <c r="AK1483" s="52">
        <f t="shared" si="161"/>
        <v>-16.950599913279561</v>
      </c>
      <c r="AL1483" s="77">
        <f t="shared" si="158"/>
        <v>2.0180875756221243E-2</v>
      </c>
    </row>
    <row r="1484" spans="4:38" x14ac:dyDescent="0.25">
      <c r="D1484" s="5">
        <v>14.66</v>
      </c>
      <c r="E1484" s="4"/>
      <c r="X1484" s="71">
        <v>14.7899999999998</v>
      </c>
      <c r="Y1484" s="52">
        <f t="shared" si="159"/>
        <v>-3.6466666666667238</v>
      </c>
      <c r="Z1484" s="71">
        <f t="shared" si="155"/>
        <v>0.43185040709539863</v>
      </c>
      <c r="AA1484" s="45"/>
      <c r="AB1484" s="74">
        <v>14.7899999999998</v>
      </c>
      <c r="AC1484" s="75">
        <v>0</v>
      </c>
      <c r="AD1484" s="74">
        <f t="shared" si="156"/>
        <v>1</v>
      </c>
      <c r="AE1484" s="45"/>
      <c r="AF1484" s="76">
        <v>14.7899999999998</v>
      </c>
      <c r="AG1484" s="52">
        <f t="shared" si="160"/>
        <v>-23.95029995664099</v>
      </c>
      <c r="AH1484" s="76">
        <f t="shared" si="157"/>
        <v>4.0268922059942388E-3</v>
      </c>
      <c r="AJ1484" s="77">
        <v>14.7899999999998</v>
      </c>
      <c r="AK1484" s="52">
        <f t="shared" si="161"/>
        <v>-16.960599913279562</v>
      </c>
      <c r="AL1484" s="77">
        <f t="shared" si="158"/>
        <v>2.0134461029976951E-2</v>
      </c>
    </row>
    <row r="1485" spans="4:38" x14ac:dyDescent="0.25">
      <c r="D1485" s="2">
        <v>14.67</v>
      </c>
      <c r="E1485" s="4"/>
      <c r="X1485" s="71">
        <v>14.7999999999998</v>
      </c>
      <c r="Y1485" s="52">
        <f t="shared" si="159"/>
        <v>-3.6500000000000572</v>
      </c>
      <c r="Z1485" s="71">
        <f t="shared" si="155"/>
        <v>0.43151907682775947</v>
      </c>
      <c r="AA1485" s="45"/>
      <c r="AB1485" s="74">
        <v>14.7999999999998</v>
      </c>
      <c r="AC1485" s="75">
        <v>0</v>
      </c>
      <c r="AD1485" s="74">
        <f t="shared" si="156"/>
        <v>1</v>
      </c>
      <c r="AE1485" s="45"/>
      <c r="AF1485" s="76">
        <v>14.7999999999998</v>
      </c>
      <c r="AG1485" s="52">
        <f t="shared" si="160"/>
        <v>-23.960299956640991</v>
      </c>
      <c r="AH1485" s="76">
        <f t="shared" si="157"/>
        <v>4.0176306109269925E-3</v>
      </c>
      <c r="AJ1485" s="77">
        <v>14.7999999999998</v>
      </c>
      <c r="AK1485" s="52">
        <f t="shared" si="161"/>
        <v>-16.970599913279564</v>
      </c>
      <c r="AL1485" s="77">
        <f t="shared" si="158"/>
        <v>2.0088153054640703E-2</v>
      </c>
    </row>
    <row r="1486" spans="4:38" x14ac:dyDescent="0.25">
      <c r="D1486" s="5">
        <v>14.68</v>
      </c>
      <c r="E1486" s="4"/>
      <c r="X1486" s="71">
        <v>14.8099999999998</v>
      </c>
      <c r="Y1486" s="52">
        <f t="shared" si="159"/>
        <v>-3.6533333333333906</v>
      </c>
      <c r="Z1486" s="71">
        <f t="shared" si="155"/>
        <v>0.43118800076793051</v>
      </c>
      <c r="AA1486" s="45"/>
      <c r="AB1486" s="74">
        <v>14.8099999999998</v>
      </c>
      <c r="AC1486" s="75">
        <v>0</v>
      </c>
      <c r="AD1486" s="74">
        <f t="shared" si="156"/>
        <v>1</v>
      </c>
      <c r="AE1486" s="45"/>
      <c r="AF1486" s="76">
        <v>14.8099999999998</v>
      </c>
      <c r="AG1486" s="52">
        <f t="shared" si="160"/>
        <v>-23.970299956640993</v>
      </c>
      <c r="AH1486" s="76">
        <f t="shared" si="157"/>
        <v>4.0083903169373016E-3</v>
      </c>
      <c r="AJ1486" s="77">
        <v>14.8099999999998</v>
      </c>
      <c r="AK1486" s="52">
        <f t="shared" si="161"/>
        <v>-16.980599913279566</v>
      </c>
      <c r="AL1486" s="77">
        <f t="shared" si="158"/>
        <v>2.0041951584692241E-2</v>
      </c>
    </row>
    <row r="1487" spans="4:38" x14ac:dyDescent="0.25">
      <c r="D1487" s="2">
        <v>14.69</v>
      </c>
      <c r="E1487" s="4"/>
      <c r="X1487" s="71">
        <v>14.8199999999998</v>
      </c>
      <c r="Y1487" s="52">
        <f t="shared" si="159"/>
        <v>-3.656666666666724</v>
      </c>
      <c r="Z1487" s="71">
        <f t="shared" si="155"/>
        <v>0.4308571787208747</v>
      </c>
      <c r="AA1487" s="45"/>
      <c r="AB1487" s="74">
        <v>14.8199999999998</v>
      </c>
      <c r="AC1487" s="75">
        <v>0</v>
      </c>
      <c r="AD1487" s="74">
        <f t="shared" si="156"/>
        <v>1</v>
      </c>
      <c r="AE1487" s="45"/>
      <c r="AF1487" s="76">
        <v>14.8199999999998</v>
      </c>
      <c r="AG1487" s="52">
        <f t="shared" si="160"/>
        <v>-23.980299956640994</v>
      </c>
      <c r="AH1487" s="76">
        <f t="shared" si="157"/>
        <v>3.9991712750340512E-3</v>
      </c>
      <c r="AJ1487" s="77">
        <v>14.8199999999998</v>
      </c>
      <c r="AK1487" s="52">
        <f t="shared" si="161"/>
        <v>-16.990599913279567</v>
      </c>
      <c r="AL1487" s="77">
        <f t="shared" si="158"/>
        <v>1.9995856375175966E-2</v>
      </c>
    </row>
    <row r="1488" spans="4:38" x14ac:dyDescent="0.25">
      <c r="D1488" s="5">
        <v>14.7</v>
      </c>
      <c r="E1488" s="4"/>
      <c r="X1488" s="71">
        <v>14.829999999999799</v>
      </c>
      <c r="Y1488" s="52">
        <f t="shared" si="159"/>
        <v>-3.6600000000000574</v>
      </c>
      <c r="Z1488" s="71">
        <f t="shared" si="155"/>
        <v>0.43052661049170488</v>
      </c>
      <c r="AA1488" s="45"/>
      <c r="AB1488" s="74">
        <v>14.829999999999799</v>
      </c>
      <c r="AC1488" s="75">
        <v>0</v>
      </c>
      <c r="AD1488" s="74">
        <f t="shared" si="156"/>
        <v>1</v>
      </c>
      <c r="AE1488" s="45"/>
      <c r="AF1488" s="76">
        <v>14.829999999999799</v>
      </c>
      <c r="AG1488" s="52">
        <f t="shared" si="160"/>
        <v>-23.990299956640996</v>
      </c>
      <c r="AH1488" s="76">
        <f t="shared" si="157"/>
        <v>3.9899734363387914E-3</v>
      </c>
      <c r="AJ1488" s="77">
        <v>14.829999999999799</v>
      </c>
      <c r="AK1488" s="52">
        <f t="shared" si="161"/>
        <v>-17.000599913279569</v>
      </c>
      <c r="AL1488" s="77">
        <f t="shared" si="158"/>
        <v>1.9949867181699669E-2</v>
      </c>
    </row>
    <row r="1489" spans="4:38" x14ac:dyDescent="0.25">
      <c r="D1489" s="2">
        <v>14.71</v>
      </c>
      <c r="E1489" s="4"/>
      <c r="X1489" s="71">
        <v>14.839999999999799</v>
      </c>
      <c r="Y1489" s="52">
        <f t="shared" si="159"/>
        <v>-3.6633333333333908</v>
      </c>
      <c r="Z1489" s="71">
        <f t="shared" si="155"/>
        <v>0.43019629588568342</v>
      </c>
      <c r="AA1489" s="45"/>
      <c r="AB1489" s="74">
        <v>14.839999999999799</v>
      </c>
      <c r="AC1489" s="75">
        <v>0</v>
      </c>
      <c r="AD1489" s="74">
        <f t="shared" si="156"/>
        <v>1</v>
      </c>
      <c r="AE1489" s="45"/>
      <c r="AF1489" s="76">
        <v>14.839999999999799</v>
      </c>
      <c r="AG1489" s="52">
        <f t="shared" si="160"/>
        <v>-24.000299956640998</v>
      </c>
      <c r="AH1489" s="76">
        <f t="shared" si="157"/>
        <v>3.9807967520855058E-3</v>
      </c>
      <c r="AJ1489" s="77">
        <v>14.839999999999799</v>
      </c>
      <c r="AK1489" s="52">
        <f t="shared" si="161"/>
        <v>-17.01059991327957</v>
      </c>
      <c r="AL1489" s="77">
        <f t="shared" si="158"/>
        <v>1.9903983760433213E-2</v>
      </c>
    </row>
    <row r="1490" spans="4:38" x14ac:dyDescent="0.25">
      <c r="D1490" s="5">
        <v>14.72</v>
      </c>
      <c r="E1490" s="4"/>
      <c r="X1490" s="71">
        <v>14.849999999999801</v>
      </c>
      <c r="Y1490" s="52">
        <f t="shared" si="159"/>
        <v>-3.6666666666667243</v>
      </c>
      <c r="Z1490" s="71">
        <f t="shared" si="155"/>
        <v>0.42986623470822199</v>
      </c>
      <c r="AA1490" s="45"/>
      <c r="AB1490" s="74">
        <v>14.849999999999801</v>
      </c>
      <c r="AC1490" s="75">
        <v>0</v>
      </c>
      <c r="AD1490" s="74">
        <f t="shared" si="156"/>
        <v>1</v>
      </c>
      <c r="AE1490" s="45"/>
      <c r="AF1490" s="76">
        <v>14.849999999999801</v>
      </c>
      <c r="AG1490" s="52">
        <f t="shared" si="160"/>
        <v>-24.010299956640999</v>
      </c>
      <c r="AH1490" s="76">
        <f t="shared" si="157"/>
        <v>3.9716411736203192E-3</v>
      </c>
      <c r="AJ1490" s="77">
        <v>14.849999999999801</v>
      </c>
      <c r="AK1490" s="52">
        <f t="shared" si="161"/>
        <v>-17.020599913279572</v>
      </c>
      <c r="AL1490" s="77">
        <f t="shared" si="158"/>
        <v>1.985820586810726E-2</v>
      </c>
    </row>
    <row r="1491" spans="4:38" x14ac:dyDescent="0.25">
      <c r="D1491" s="2">
        <v>14.73</v>
      </c>
      <c r="E1491" s="4"/>
      <c r="X1491" s="71">
        <v>14.8599999999998</v>
      </c>
      <c r="Y1491" s="52">
        <f t="shared" si="159"/>
        <v>-3.6700000000000577</v>
      </c>
      <c r="Z1491" s="71">
        <f t="shared" si="155"/>
        <v>0.42953642676488152</v>
      </c>
      <c r="AA1491" s="45"/>
      <c r="AB1491" s="74">
        <v>14.8599999999998</v>
      </c>
      <c r="AC1491" s="75">
        <v>0</v>
      </c>
      <c r="AD1491" s="74">
        <f t="shared" si="156"/>
        <v>1</v>
      </c>
      <c r="AE1491" s="45"/>
      <c r="AF1491" s="76">
        <v>14.8599999999998</v>
      </c>
      <c r="AG1491" s="52">
        <f t="shared" si="160"/>
        <v>-24.020299956641001</v>
      </c>
      <c r="AH1491" s="76">
        <f t="shared" si="157"/>
        <v>3.9625066524012703E-3</v>
      </c>
      <c r="AJ1491" s="77">
        <v>14.8599999999998</v>
      </c>
      <c r="AK1491" s="52">
        <f t="shared" si="161"/>
        <v>-17.030599913279573</v>
      </c>
      <c r="AL1491" s="77">
        <f t="shared" si="158"/>
        <v>1.9812533262012013E-2</v>
      </c>
    </row>
    <row r="1492" spans="4:38" x14ac:dyDescent="0.25">
      <c r="D1492" s="5">
        <v>14.74</v>
      </c>
      <c r="E1492" s="4"/>
      <c r="X1492" s="71">
        <v>14.8699999999998</v>
      </c>
      <c r="Y1492" s="52">
        <f t="shared" si="159"/>
        <v>-3.6733333333333911</v>
      </c>
      <c r="Z1492" s="71">
        <f t="shared" si="155"/>
        <v>0.42920687186137235</v>
      </c>
      <c r="AA1492" s="45"/>
      <c r="AB1492" s="74">
        <v>14.8699999999998</v>
      </c>
      <c r="AC1492" s="75">
        <v>0</v>
      </c>
      <c r="AD1492" s="74">
        <f t="shared" si="156"/>
        <v>1</v>
      </c>
      <c r="AE1492" s="45"/>
      <c r="AF1492" s="76">
        <v>14.8699999999998</v>
      </c>
      <c r="AG1492" s="52">
        <f t="shared" si="160"/>
        <v>-24.030299956641002</v>
      </c>
      <c r="AH1492" s="76">
        <f t="shared" si="157"/>
        <v>3.9533931399980404E-3</v>
      </c>
      <c r="AJ1492" s="77">
        <v>14.8699999999998</v>
      </c>
      <c r="AK1492" s="52">
        <f t="shared" si="161"/>
        <v>-17.040599913279575</v>
      </c>
      <c r="AL1492" s="77">
        <f t="shared" si="158"/>
        <v>1.976696569999584E-2</v>
      </c>
    </row>
    <row r="1493" spans="4:38" x14ac:dyDescent="0.25">
      <c r="D1493" s="2">
        <v>14.75</v>
      </c>
      <c r="E1493" s="4"/>
      <c r="X1493" s="71">
        <v>14.8799999999998</v>
      </c>
      <c r="Y1493" s="52">
        <f t="shared" si="159"/>
        <v>-3.6766666666667245</v>
      </c>
      <c r="Z1493" s="71">
        <f t="shared" si="155"/>
        <v>0.42887756980355368</v>
      </c>
      <c r="AA1493" s="45"/>
      <c r="AB1493" s="74">
        <v>14.8799999999998</v>
      </c>
      <c r="AC1493" s="75">
        <v>0</v>
      </c>
      <c r="AD1493" s="74">
        <f t="shared" si="156"/>
        <v>1</v>
      </c>
      <c r="AE1493" s="45"/>
      <c r="AF1493" s="76">
        <v>14.8799999999998</v>
      </c>
      <c r="AG1493" s="52">
        <f t="shared" si="160"/>
        <v>-24.040299956641004</v>
      </c>
      <c r="AH1493" s="76">
        <f t="shared" si="157"/>
        <v>3.944300588091686E-3</v>
      </c>
      <c r="AJ1493" s="77">
        <v>14.8799999999998</v>
      </c>
      <c r="AK1493" s="52">
        <f t="shared" si="161"/>
        <v>-17.050599913279576</v>
      </c>
      <c r="AL1493" s="77">
        <f t="shared" si="158"/>
        <v>1.9721502940464066E-2</v>
      </c>
    </row>
    <row r="1494" spans="4:38" x14ac:dyDescent="0.25">
      <c r="D1494" s="5">
        <v>14.76</v>
      </c>
      <c r="E1494" s="4"/>
      <c r="X1494" s="71">
        <v>14.8899999999998</v>
      </c>
      <c r="Y1494" s="52">
        <f t="shared" si="159"/>
        <v>-3.6800000000000579</v>
      </c>
      <c r="Z1494" s="71">
        <f t="shared" si="155"/>
        <v>0.4285485203974338</v>
      </c>
      <c r="AA1494" s="45"/>
      <c r="AB1494" s="74">
        <v>14.8899999999998</v>
      </c>
      <c r="AC1494" s="75">
        <v>0</v>
      </c>
      <c r="AD1494" s="74">
        <f t="shared" si="156"/>
        <v>1</v>
      </c>
      <c r="AE1494" s="45"/>
      <c r="AF1494" s="76">
        <v>14.8899999999998</v>
      </c>
      <c r="AG1494" s="52">
        <f t="shared" si="160"/>
        <v>-24.050299956641005</v>
      </c>
      <c r="AH1494" s="76">
        <f t="shared" si="157"/>
        <v>3.9352289484744108E-3</v>
      </c>
      <c r="AJ1494" s="77">
        <v>14.8899999999998</v>
      </c>
      <c r="AK1494" s="52">
        <f t="shared" si="161"/>
        <v>-17.060599913279578</v>
      </c>
      <c r="AL1494" s="77">
        <f t="shared" si="158"/>
        <v>1.9676144742377666E-2</v>
      </c>
    </row>
    <row r="1495" spans="4:38" x14ac:dyDescent="0.25">
      <c r="D1495" s="2">
        <v>14.77</v>
      </c>
      <c r="E1495" s="4"/>
      <c r="X1495" s="71">
        <v>14.8999999999998</v>
      </c>
      <c r="Y1495" s="52">
        <f t="shared" si="159"/>
        <v>-3.6833333333333913</v>
      </c>
      <c r="Z1495" s="71">
        <f t="shared" si="155"/>
        <v>0.42821972344916964</v>
      </c>
      <c r="AA1495" s="45"/>
      <c r="AB1495" s="74">
        <v>14.8999999999998</v>
      </c>
      <c r="AC1495" s="75">
        <v>0</v>
      </c>
      <c r="AD1495" s="74">
        <f t="shared" si="156"/>
        <v>1</v>
      </c>
      <c r="AE1495" s="45"/>
      <c r="AF1495" s="76">
        <v>14.8999999999998</v>
      </c>
      <c r="AG1495" s="52">
        <f t="shared" si="160"/>
        <v>-24.060299956641007</v>
      </c>
      <c r="AH1495" s="76">
        <f t="shared" si="157"/>
        <v>3.9261781730492761E-3</v>
      </c>
      <c r="AJ1495" s="77">
        <v>14.8999999999998</v>
      </c>
      <c r="AK1495" s="52">
        <f t="shared" si="161"/>
        <v>-17.07059991327958</v>
      </c>
      <c r="AL1495" s="77">
        <f t="shared" si="158"/>
        <v>1.9630890865251983E-2</v>
      </c>
    </row>
    <row r="1496" spans="4:38" x14ac:dyDescent="0.25">
      <c r="D1496" s="5">
        <v>14.78</v>
      </c>
      <c r="E1496" s="4"/>
      <c r="X1496" s="71">
        <v>14.909999999999799</v>
      </c>
      <c r="Y1496" s="52">
        <f t="shared" si="159"/>
        <v>-3.6866666666667247</v>
      </c>
      <c r="Z1496" s="71">
        <f t="shared" si="155"/>
        <v>0.4278911787650671</v>
      </c>
      <c r="AA1496" s="45"/>
      <c r="AB1496" s="74">
        <v>14.909999999999799</v>
      </c>
      <c r="AC1496" s="75">
        <v>0</v>
      </c>
      <c r="AD1496" s="74">
        <f t="shared" si="156"/>
        <v>1</v>
      </c>
      <c r="AE1496" s="45"/>
      <c r="AF1496" s="76">
        <v>14.909999999999799</v>
      </c>
      <c r="AG1496" s="52">
        <f t="shared" si="160"/>
        <v>-24.070299956641009</v>
      </c>
      <c r="AH1496" s="76">
        <f t="shared" si="157"/>
        <v>3.9171482138299759E-3</v>
      </c>
      <c r="AJ1496" s="77">
        <v>14.909999999999799</v>
      </c>
      <c r="AK1496" s="52">
        <f t="shared" si="161"/>
        <v>-17.080599913279581</v>
      </c>
      <c r="AL1496" s="77">
        <f t="shared" si="158"/>
        <v>1.9585741069155473E-2</v>
      </c>
    </row>
    <row r="1497" spans="4:38" x14ac:dyDescent="0.25">
      <c r="D1497" s="2">
        <v>14.79</v>
      </c>
      <c r="E1497" s="4"/>
      <c r="X1497" s="71">
        <v>14.919999999999799</v>
      </c>
      <c r="Y1497" s="52">
        <f t="shared" si="159"/>
        <v>-3.6900000000000581</v>
      </c>
      <c r="Z1497" s="71">
        <f t="shared" si="155"/>
        <v>0.42756288615158045</v>
      </c>
      <c r="AA1497" s="45"/>
      <c r="AB1497" s="74">
        <v>14.919999999999799</v>
      </c>
      <c r="AC1497" s="75">
        <v>0</v>
      </c>
      <c r="AD1497" s="74">
        <f t="shared" si="156"/>
        <v>1</v>
      </c>
      <c r="AE1497" s="45"/>
      <c r="AF1497" s="76">
        <v>14.919999999999799</v>
      </c>
      <c r="AG1497" s="52">
        <f t="shared" si="160"/>
        <v>-24.08029995664101</v>
      </c>
      <c r="AH1497" s="76">
        <f t="shared" si="157"/>
        <v>3.9081390229405684E-3</v>
      </c>
      <c r="AJ1497" s="77">
        <v>14.919999999999799</v>
      </c>
      <c r="AK1497" s="52">
        <f t="shared" si="161"/>
        <v>-17.090599913279583</v>
      </c>
      <c r="AL1497" s="77">
        <f t="shared" si="158"/>
        <v>1.9540695114708417E-2</v>
      </c>
    </row>
    <row r="1498" spans="4:38" x14ac:dyDescent="0.25">
      <c r="D1498" s="5">
        <v>14.8</v>
      </c>
      <c r="E1498" s="4"/>
      <c r="X1498" s="71">
        <v>14.929999999999801</v>
      </c>
      <c r="Y1498" s="52">
        <f t="shared" si="159"/>
        <v>-3.6933333333333915</v>
      </c>
      <c r="Z1498" s="71">
        <f t="shared" si="155"/>
        <v>0.42723484541531265</v>
      </c>
      <c r="AA1498" s="45"/>
      <c r="AB1498" s="74">
        <v>14.929999999999801</v>
      </c>
      <c r="AC1498" s="75">
        <v>0</v>
      </c>
      <c r="AD1498" s="74">
        <f t="shared" si="156"/>
        <v>1</v>
      </c>
      <c r="AE1498" s="45"/>
      <c r="AF1498" s="76">
        <v>14.929999999999801</v>
      </c>
      <c r="AG1498" s="52">
        <f t="shared" si="160"/>
        <v>-24.090299956641012</v>
      </c>
      <c r="AH1498" s="76">
        <f t="shared" si="157"/>
        <v>3.8991505526152132E-3</v>
      </c>
      <c r="AJ1498" s="77">
        <v>14.929999999999801</v>
      </c>
      <c r="AK1498" s="52">
        <f t="shared" si="161"/>
        <v>-17.100599913279584</v>
      </c>
      <c r="AL1498" s="77">
        <f t="shared" si="158"/>
        <v>1.9495752763081638E-2</v>
      </c>
    </row>
    <row r="1499" spans="4:38" x14ac:dyDescent="0.25">
      <c r="D1499" s="2">
        <v>14.81</v>
      </c>
      <c r="E1499" s="4"/>
      <c r="X1499" s="71">
        <v>14.939999999999801</v>
      </c>
      <c r="Y1499" s="52">
        <f t="shared" si="159"/>
        <v>-3.6966666666667249</v>
      </c>
      <c r="Z1499" s="71">
        <f t="shared" si="155"/>
        <v>0.42690705636301496</v>
      </c>
      <c r="AA1499" s="45"/>
      <c r="AB1499" s="74">
        <v>14.939999999999801</v>
      </c>
      <c r="AC1499" s="75">
        <v>0</v>
      </c>
      <c r="AD1499" s="74">
        <f t="shared" si="156"/>
        <v>1</v>
      </c>
      <c r="AE1499" s="45"/>
      <c r="AF1499" s="76">
        <v>14.939999999999801</v>
      </c>
      <c r="AG1499" s="52">
        <f t="shared" si="160"/>
        <v>-24.100299956641013</v>
      </c>
      <c r="AH1499" s="76">
        <f t="shared" si="157"/>
        <v>3.8901827551979431E-3</v>
      </c>
      <c r="AJ1499" s="77">
        <v>14.939999999999801</v>
      </c>
      <c r="AK1499" s="52">
        <f t="shared" si="161"/>
        <v>-17.110599913279586</v>
      </c>
      <c r="AL1499" s="77">
        <f t="shared" si="158"/>
        <v>1.9450913775995265E-2</v>
      </c>
    </row>
    <row r="1500" spans="4:38" x14ac:dyDescent="0.25">
      <c r="D1500" s="5">
        <v>14.82</v>
      </c>
      <c r="E1500" s="4"/>
      <c r="X1500" s="71">
        <v>14.9499999999998</v>
      </c>
      <c r="Y1500" s="52">
        <f t="shared" si="159"/>
        <v>-3.7000000000000584</v>
      </c>
      <c r="Z1500" s="71">
        <f t="shared" si="155"/>
        <v>0.42657951880158695</v>
      </c>
      <c r="AA1500" s="45"/>
      <c r="AB1500" s="74">
        <v>14.9499999999998</v>
      </c>
      <c r="AC1500" s="75">
        <v>0</v>
      </c>
      <c r="AD1500" s="74">
        <f t="shared" si="156"/>
        <v>1</v>
      </c>
      <c r="AE1500" s="45"/>
      <c r="AF1500" s="76">
        <v>14.9499999999998</v>
      </c>
      <c r="AG1500" s="52">
        <f t="shared" si="160"/>
        <v>-24.110299956641015</v>
      </c>
      <c r="AH1500" s="76">
        <f t="shared" si="157"/>
        <v>3.8812355831423814E-3</v>
      </c>
      <c r="AJ1500" s="77">
        <v>14.9499999999998</v>
      </c>
      <c r="AK1500" s="52">
        <f t="shared" si="161"/>
        <v>-17.120599913279587</v>
      </c>
      <c r="AL1500" s="77">
        <f t="shared" si="158"/>
        <v>1.9406177915717443E-2</v>
      </c>
    </row>
    <row r="1501" spans="4:38" x14ac:dyDescent="0.25">
      <c r="D1501" s="2">
        <v>14.83</v>
      </c>
      <c r="E1501" s="4"/>
      <c r="X1501" s="71">
        <v>14.9599999999998</v>
      </c>
      <c r="Y1501" s="52">
        <f t="shared" si="159"/>
        <v>-3.7033333333333918</v>
      </c>
      <c r="Z1501" s="71">
        <f t="shared" si="155"/>
        <v>0.42625223253807609</v>
      </c>
      <c r="AA1501" s="45"/>
      <c r="AB1501" s="74">
        <v>14.9599999999998</v>
      </c>
      <c r="AC1501" s="75">
        <v>0</v>
      </c>
      <c r="AD1501" s="74">
        <f t="shared" si="156"/>
        <v>1</v>
      </c>
      <c r="AE1501" s="45"/>
      <c r="AF1501" s="76">
        <v>14.9599999999998</v>
      </c>
      <c r="AG1501" s="52">
        <f t="shared" si="160"/>
        <v>-24.120299956641016</v>
      </c>
      <c r="AH1501" s="76">
        <f t="shared" si="157"/>
        <v>3.8723089890115164E-3</v>
      </c>
      <c r="AJ1501" s="77">
        <v>14.9599999999998</v>
      </c>
      <c r="AK1501" s="52">
        <f t="shared" si="161"/>
        <v>-17.130599913279589</v>
      </c>
      <c r="AL1501" s="77">
        <f t="shared" si="158"/>
        <v>1.9361544945063112E-2</v>
      </c>
    </row>
    <row r="1502" spans="4:38" x14ac:dyDescent="0.25">
      <c r="D1502" s="5">
        <v>14.84</v>
      </c>
      <c r="E1502" s="4"/>
      <c r="X1502" s="71">
        <v>14.9699999999998</v>
      </c>
      <c r="Y1502" s="52">
        <f t="shared" si="159"/>
        <v>-3.7066666666667252</v>
      </c>
      <c r="Z1502" s="71">
        <f t="shared" si="155"/>
        <v>0.42592519737967838</v>
      </c>
      <c r="AA1502" s="45"/>
      <c r="AB1502" s="74">
        <v>14.9699999999998</v>
      </c>
      <c r="AC1502" s="75">
        <v>0</v>
      </c>
      <c r="AD1502" s="74">
        <f t="shared" si="156"/>
        <v>1</v>
      </c>
      <c r="AE1502" s="45"/>
      <c r="AF1502" s="76">
        <v>14.9699999999998</v>
      </c>
      <c r="AG1502" s="52">
        <f t="shared" si="160"/>
        <v>-24.130299956641018</v>
      </c>
      <c r="AH1502" s="76">
        <f t="shared" si="157"/>
        <v>3.8634029254774379E-3</v>
      </c>
      <c r="AJ1502" s="77">
        <v>14.9699999999998</v>
      </c>
      <c r="AK1502" s="52">
        <f t="shared" si="161"/>
        <v>-17.140599913279591</v>
      </c>
      <c r="AL1502" s="77">
        <f t="shared" si="158"/>
        <v>1.9317014627392701E-2</v>
      </c>
    </row>
    <row r="1503" spans="4:38" x14ac:dyDescent="0.25">
      <c r="D1503" s="2">
        <v>14.85</v>
      </c>
      <c r="E1503" s="4"/>
      <c r="X1503" s="71">
        <v>14.9799999999998</v>
      </c>
      <c r="Y1503" s="52">
        <f t="shared" si="159"/>
        <v>-3.7100000000000586</v>
      </c>
      <c r="Z1503" s="71">
        <f t="shared" si="155"/>
        <v>0.42559841313373731</v>
      </c>
      <c r="AA1503" s="45"/>
      <c r="AB1503" s="74">
        <v>14.9799999999998</v>
      </c>
      <c r="AC1503" s="75">
        <v>0</v>
      </c>
      <c r="AD1503" s="74">
        <f t="shared" si="156"/>
        <v>1</v>
      </c>
      <c r="AE1503" s="45"/>
      <c r="AF1503" s="76">
        <v>14.9799999999998</v>
      </c>
      <c r="AG1503" s="52">
        <f t="shared" si="160"/>
        <v>-24.140299956641019</v>
      </c>
      <c r="AH1503" s="76">
        <f t="shared" si="157"/>
        <v>3.854517345321076E-3</v>
      </c>
      <c r="AJ1503" s="77">
        <v>14.9799999999998</v>
      </c>
      <c r="AK1503" s="52">
        <f t="shared" si="161"/>
        <v>-17.150599913279592</v>
      </c>
      <c r="AL1503" s="77">
        <f t="shared" si="158"/>
        <v>1.9272586726610887E-2</v>
      </c>
    </row>
    <row r="1504" spans="4:38" x14ac:dyDescent="0.25">
      <c r="D1504" s="5">
        <v>14.86</v>
      </c>
      <c r="E1504" s="4"/>
      <c r="X1504" s="71">
        <v>14.989999999999799</v>
      </c>
      <c r="Y1504" s="52">
        <f t="shared" si="159"/>
        <v>-3.713333333333392</v>
      </c>
      <c r="Z1504" s="71">
        <f t="shared" si="155"/>
        <v>0.42527187960774437</v>
      </c>
      <c r="AA1504" s="45"/>
      <c r="AB1504" s="74">
        <v>14.989999999999799</v>
      </c>
      <c r="AC1504" s="75">
        <v>0</v>
      </c>
      <c r="AD1504" s="74">
        <f t="shared" si="156"/>
        <v>1</v>
      </c>
      <c r="AE1504" s="45"/>
      <c r="AF1504" s="76">
        <v>14.989999999999799</v>
      </c>
      <c r="AG1504" s="52">
        <f t="shared" si="160"/>
        <v>-24.150299956641021</v>
      </c>
      <c r="AH1504" s="76">
        <f t="shared" si="157"/>
        <v>3.8456522014319768E-3</v>
      </c>
      <c r="AJ1504" s="77">
        <v>14.989999999999799</v>
      </c>
      <c r="AK1504" s="52">
        <f t="shared" si="161"/>
        <v>-17.160599913279594</v>
      </c>
      <c r="AL1504" s="77">
        <f t="shared" si="158"/>
        <v>1.9228261007165369E-2</v>
      </c>
    </row>
    <row r="1505" spans="4:38" x14ac:dyDescent="0.25">
      <c r="D1505" s="2">
        <v>14.87</v>
      </c>
      <c r="E1505" s="4"/>
      <c r="X1505" s="71">
        <v>14.999999999999799</v>
      </c>
      <c r="Y1505" s="52">
        <f t="shared" si="159"/>
        <v>-3.7166666666667254</v>
      </c>
      <c r="Z1505" s="71">
        <f t="shared" si="155"/>
        <v>0.42494559660933867</v>
      </c>
      <c r="AA1505" s="45"/>
      <c r="AB1505" s="74">
        <v>14.999999999999799</v>
      </c>
      <c r="AC1505" s="75">
        <v>0</v>
      </c>
      <c r="AD1505" s="74">
        <f t="shared" si="156"/>
        <v>1</v>
      </c>
      <c r="AE1505" s="45"/>
      <c r="AF1505" s="76">
        <v>14.999999999999799</v>
      </c>
      <c r="AG1505" s="52">
        <f t="shared" si="160"/>
        <v>-24.160299956641023</v>
      </c>
      <c r="AH1505" s="76">
        <f t="shared" si="157"/>
        <v>3.8368074468080235E-3</v>
      </c>
      <c r="AJ1505" s="77">
        <v>14.999999999999799</v>
      </c>
      <c r="AK1505" s="52">
        <f t="shared" si="161"/>
        <v>-17.170599913279595</v>
      </c>
      <c r="AL1505" s="77">
        <f t="shared" si="158"/>
        <v>1.9184037234045589E-2</v>
      </c>
    </row>
    <row r="1506" spans="4:38" x14ac:dyDescent="0.25">
      <c r="D1506" s="5">
        <v>14.88</v>
      </c>
      <c r="E1506" s="4"/>
      <c r="X1506" s="71">
        <v>15.009999999999801</v>
      </c>
      <c r="Y1506" s="52">
        <f t="shared" si="159"/>
        <v>-3.7200000000000588</v>
      </c>
      <c r="Z1506" s="71">
        <f t="shared" si="155"/>
        <v>0.42461956394630712</v>
      </c>
      <c r="AA1506" s="45"/>
      <c r="AB1506" s="74">
        <v>15.009999999999801</v>
      </c>
      <c r="AC1506" s="75">
        <v>0</v>
      </c>
      <c r="AD1506" s="74">
        <f t="shared" si="156"/>
        <v>1</v>
      </c>
      <c r="AE1506" s="45"/>
      <c r="AF1506" s="76">
        <v>15.009999999999801</v>
      </c>
      <c r="AG1506" s="52">
        <f t="shared" si="160"/>
        <v>-24.170299956641024</v>
      </c>
      <c r="AH1506" s="76">
        <f t="shared" si="157"/>
        <v>3.8279830345552103E-3</v>
      </c>
      <c r="AJ1506" s="77">
        <v>15.009999999999801</v>
      </c>
      <c r="AK1506" s="52">
        <f t="shared" si="161"/>
        <v>-17.180599913279597</v>
      </c>
      <c r="AL1506" s="77">
        <f t="shared" si="158"/>
        <v>1.9139915172781519E-2</v>
      </c>
    </row>
    <row r="1507" spans="4:38" x14ac:dyDescent="0.25">
      <c r="D1507" s="2">
        <v>14.89</v>
      </c>
      <c r="E1507" s="4"/>
      <c r="X1507" s="71">
        <v>15.019999999999801</v>
      </c>
      <c r="Y1507" s="52">
        <f t="shared" si="159"/>
        <v>-3.7233333333333922</v>
      </c>
      <c r="Z1507" s="71">
        <f t="shared" si="155"/>
        <v>0.42429378142658375</v>
      </c>
      <c r="AA1507" s="45"/>
      <c r="AB1507" s="74">
        <v>15.019999999999801</v>
      </c>
      <c r="AC1507" s="75">
        <v>0</v>
      </c>
      <c r="AD1507" s="74">
        <f t="shared" si="156"/>
        <v>1</v>
      </c>
      <c r="AE1507" s="45"/>
      <c r="AF1507" s="76">
        <v>15.019999999999801</v>
      </c>
      <c r="AG1507" s="52">
        <f t="shared" si="160"/>
        <v>-24.180299956641026</v>
      </c>
      <c r="AH1507" s="76">
        <f t="shared" si="157"/>
        <v>3.8191789178873849E-3</v>
      </c>
      <c r="AJ1507" s="77">
        <v>15.019999999999801</v>
      </c>
      <c r="AK1507" s="52">
        <f t="shared" si="161"/>
        <v>-17.190599913279598</v>
      </c>
      <c r="AL1507" s="77">
        <f t="shared" si="158"/>
        <v>1.9095894589442372E-2</v>
      </c>
    </row>
    <row r="1508" spans="4:38" x14ac:dyDescent="0.25">
      <c r="D1508" s="5">
        <v>14.9</v>
      </c>
      <c r="E1508" s="4"/>
      <c r="X1508" s="71">
        <v>15.0299999999998</v>
      </c>
      <c r="Y1508" s="52">
        <f t="shared" si="159"/>
        <v>-3.7266666666667256</v>
      </c>
      <c r="Z1508" s="71">
        <f t="shared" si="155"/>
        <v>0.42396824885825019</v>
      </c>
      <c r="AA1508" s="45"/>
      <c r="AB1508" s="74">
        <v>15.0299999999998</v>
      </c>
      <c r="AC1508" s="75">
        <v>0</v>
      </c>
      <c r="AD1508" s="74">
        <f t="shared" si="156"/>
        <v>1</v>
      </c>
      <c r="AE1508" s="45"/>
      <c r="AF1508" s="76">
        <v>15.0299999999998</v>
      </c>
      <c r="AG1508" s="52">
        <f t="shared" si="160"/>
        <v>-24.190299956641027</v>
      </c>
      <c r="AH1508" s="76">
        <f t="shared" si="157"/>
        <v>3.8103950501259913E-3</v>
      </c>
      <c r="AJ1508" s="77">
        <v>15.0299999999998</v>
      </c>
      <c r="AK1508" s="52">
        <f t="shared" si="161"/>
        <v>-17.2005999132796</v>
      </c>
      <c r="AL1508" s="77">
        <f t="shared" si="158"/>
        <v>1.9051975250635404E-2</v>
      </c>
    </row>
    <row r="1509" spans="4:38" x14ac:dyDescent="0.25">
      <c r="D1509" s="2">
        <v>14.91</v>
      </c>
      <c r="E1509" s="4"/>
      <c r="X1509" s="71">
        <v>15.0399999999998</v>
      </c>
      <c r="Y1509" s="52">
        <f t="shared" si="159"/>
        <v>-3.730000000000059</v>
      </c>
      <c r="Z1509" s="71">
        <f t="shared" si="155"/>
        <v>0.42364296604953539</v>
      </c>
      <c r="AA1509" s="45"/>
      <c r="AB1509" s="74">
        <v>15.0399999999998</v>
      </c>
      <c r="AC1509" s="75">
        <v>0</v>
      </c>
      <c r="AD1509" s="74">
        <f t="shared" si="156"/>
        <v>1</v>
      </c>
      <c r="AE1509" s="45"/>
      <c r="AF1509" s="76">
        <v>15.0399999999998</v>
      </c>
      <c r="AG1509" s="52">
        <f t="shared" si="160"/>
        <v>-24.200299956641029</v>
      </c>
      <c r="AH1509" s="76">
        <f t="shared" si="157"/>
        <v>3.8016313846998438E-3</v>
      </c>
      <c r="AJ1509" s="77">
        <v>15.0399999999998</v>
      </c>
      <c r="AK1509" s="52">
        <f t="shared" si="161"/>
        <v>-17.210599913279601</v>
      </c>
      <c r="AL1509" s="77">
        <f t="shared" si="158"/>
        <v>1.9008156923504639E-2</v>
      </c>
    </row>
    <row r="1510" spans="4:38" x14ac:dyDescent="0.25">
      <c r="D1510" s="5">
        <v>14.92</v>
      </c>
      <c r="E1510" s="4"/>
      <c r="X1510" s="71">
        <v>15.0499999999998</v>
      </c>
      <c r="Y1510" s="52">
        <f t="shared" si="159"/>
        <v>-3.7333333333333925</v>
      </c>
      <c r="Z1510" s="71">
        <f t="shared" si="155"/>
        <v>0.42331793280881508</v>
      </c>
      <c r="AA1510" s="45"/>
      <c r="AB1510" s="74">
        <v>15.0499999999998</v>
      </c>
      <c r="AC1510" s="75">
        <v>0</v>
      </c>
      <c r="AD1510" s="74">
        <f t="shared" si="156"/>
        <v>1</v>
      </c>
      <c r="AE1510" s="45"/>
      <c r="AF1510" s="76">
        <v>15.0499999999998</v>
      </c>
      <c r="AG1510" s="52">
        <f t="shared" si="160"/>
        <v>-24.21029995664103</v>
      </c>
      <c r="AH1510" s="76">
        <f t="shared" si="157"/>
        <v>3.7928878751448537E-3</v>
      </c>
      <c r="AJ1510" s="77">
        <v>15.0499999999998</v>
      </c>
      <c r="AK1510" s="52">
        <f t="shared" si="161"/>
        <v>-17.220599913279603</v>
      </c>
      <c r="AL1510" s="77">
        <f t="shared" si="158"/>
        <v>1.8964439375729676E-2</v>
      </c>
    </row>
    <row r="1511" spans="4:38" x14ac:dyDescent="0.25">
      <c r="D1511" s="2">
        <v>14.93</v>
      </c>
      <c r="E1511" s="4"/>
      <c r="X1511" s="71">
        <v>15.0599999999998</v>
      </c>
      <c r="Y1511" s="52">
        <f t="shared" si="159"/>
        <v>-3.7366666666667259</v>
      </c>
      <c r="Z1511" s="71">
        <f t="shared" si="155"/>
        <v>0.42299314894461237</v>
      </c>
      <c r="AA1511" s="45"/>
      <c r="AB1511" s="74">
        <v>15.0599999999998</v>
      </c>
      <c r="AC1511" s="75">
        <v>0</v>
      </c>
      <c r="AD1511" s="74">
        <f t="shared" si="156"/>
        <v>1</v>
      </c>
      <c r="AE1511" s="45"/>
      <c r="AF1511" s="76">
        <v>15.0599999999998</v>
      </c>
      <c r="AG1511" s="52">
        <f t="shared" si="160"/>
        <v>-24.220299956641032</v>
      </c>
      <c r="AH1511" s="76">
        <f t="shared" si="157"/>
        <v>3.7841644751038066E-3</v>
      </c>
      <c r="AJ1511" s="77">
        <v>15.0599999999998</v>
      </c>
      <c r="AK1511" s="52">
        <f t="shared" si="161"/>
        <v>-17.230599913279605</v>
      </c>
      <c r="AL1511" s="77">
        <f t="shared" si="158"/>
        <v>1.8920822375524435E-2</v>
      </c>
    </row>
    <row r="1512" spans="4:38" x14ac:dyDescent="0.25">
      <c r="D1512" s="5">
        <v>14.94</v>
      </c>
      <c r="E1512" s="4"/>
      <c r="X1512" s="71">
        <v>15.0699999999998</v>
      </c>
      <c r="Y1512" s="52">
        <f t="shared" si="159"/>
        <v>-3.7400000000000593</v>
      </c>
      <c r="Z1512" s="71">
        <f t="shared" si="155"/>
        <v>0.42266861426559715</v>
      </c>
      <c r="AA1512" s="45"/>
      <c r="AB1512" s="74">
        <v>15.0699999999998</v>
      </c>
      <c r="AC1512" s="75">
        <v>0</v>
      </c>
      <c r="AD1512" s="74">
        <f t="shared" si="156"/>
        <v>1</v>
      </c>
      <c r="AE1512" s="45"/>
      <c r="AF1512" s="76">
        <v>15.0699999999998</v>
      </c>
      <c r="AG1512" s="52">
        <f t="shared" si="160"/>
        <v>-24.230299956641034</v>
      </c>
      <c r="AH1512" s="76">
        <f t="shared" si="157"/>
        <v>3.7754611383261074E-3</v>
      </c>
      <c r="AJ1512" s="77">
        <v>15.0699999999998</v>
      </c>
      <c r="AK1512" s="52">
        <f t="shared" si="161"/>
        <v>-17.240599913279606</v>
      </c>
      <c r="AL1512" s="77">
        <f t="shared" si="158"/>
        <v>1.8877305691635919E-2</v>
      </c>
    </row>
    <row r="1513" spans="4:38" x14ac:dyDescent="0.25">
      <c r="D1513" s="2">
        <v>14.95</v>
      </c>
      <c r="E1513" s="4"/>
      <c r="X1513" s="71">
        <v>15.079999999999799</v>
      </c>
      <c r="Y1513" s="52">
        <f t="shared" si="159"/>
        <v>-3.7433333333333927</v>
      </c>
      <c r="Z1513" s="71">
        <f t="shared" si="155"/>
        <v>0.42234432858058607</v>
      </c>
      <c r="AA1513" s="45"/>
      <c r="AB1513" s="74">
        <v>15.079999999999799</v>
      </c>
      <c r="AC1513" s="75">
        <v>0</v>
      </c>
      <c r="AD1513" s="74">
        <f t="shared" si="156"/>
        <v>1</v>
      </c>
      <c r="AE1513" s="45"/>
      <c r="AF1513" s="76">
        <v>15.079999999999799</v>
      </c>
      <c r="AG1513" s="52">
        <f t="shared" si="160"/>
        <v>-24.240299956641035</v>
      </c>
      <c r="AH1513" s="76">
        <f t="shared" si="157"/>
        <v>3.7667778186675242E-3</v>
      </c>
      <c r="AJ1513" s="77">
        <v>15.079999999999799</v>
      </c>
      <c r="AK1513" s="52">
        <f t="shared" si="161"/>
        <v>-17.250599913279608</v>
      </c>
      <c r="AL1513" s="77">
        <f t="shared" si="158"/>
        <v>1.8833889093343003E-2</v>
      </c>
    </row>
    <row r="1514" spans="4:38" x14ac:dyDescent="0.25">
      <c r="D1514" s="5">
        <v>14.96</v>
      </c>
      <c r="E1514" s="4"/>
      <c r="X1514" s="71">
        <v>15.089999999999799</v>
      </c>
      <c r="Y1514" s="52">
        <f t="shared" si="159"/>
        <v>-3.7466666666667261</v>
      </c>
      <c r="Z1514" s="71">
        <f t="shared" si="155"/>
        <v>0.42202029169854255</v>
      </c>
      <c r="AA1514" s="45"/>
      <c r="AB1514" s="74">
        <v>15.089999999999799</v>
      </c>
      <c r="AC1514" s="75">
        <v>0</v>
      </c>
      <c r="AD1514" s="74">
        <f t="shared" si="156"/>
        <v>1</v>
      </c>
      <c r="AE1514" s="45"/>
      <c r="AF1514" s="76">
        <v>15.089999999999799</v>
      </c>
      <c r="AG1514" s="52">
        <f t="shared" si="160"/>
        <v>-24.250299956641037</v>
      </c>
      <c r="AH1514" s="76">
        <f t="shared" si="157"/>
        <v>3.7581144700899677E-3</v>
      </c>
      <c r="AJ1514" s="77">
        <v>15.089999999999799</v>
      </c>
      <c r="AK1514" s="52">
        <f t="shared" si="161"/>
        <v>-17.260599913279609</v>
      </c>
      <c r="AL1514" s="77">
        <f t="shared" si="158"/>
        <v>1.8790572350455198E-2</v>
      </c>
    </row>
    <row r="1515" spans="4:38" x14ac:dyDescent="0.25">
      <c r="D1515" s="2">
        <v>14.97</v>
      </c>
      <c r="E1515" s="4"/>
      <c r="X1515" s="71">
        <v>15.099999999999801</v>
      </c>
      <c r="Y1515" s="52">
        <f t="shared" si="159"/>
        <v>-3.7500000000000595</v>
      </c>
      <c r="Z1515" s="71">
        <f t="shared" si="155"/>
        <v>0.42169650342857645</v>
      </c>
      <c r="AA1515" s="45"/>
      <c r="AB1515" s="74">
        <v>15.099999999999801</v>
      </c>
      <c r="AC1515" s="75">
        <v>0</v>
      </c>
      <c r="AD1515" s="74">
        <f t="shared" si="156"/>
        <v>1</v>
      </c>
      <c r="AE1515" s="45"/>
      <c r="AF1515" s="76">
        <v>15.099999999999801</v>
      </c>
      <c r="AG1515" s="52">
        <f t="shared" si="160"/>
        <v>-24.260299956641038</v>
      </c>
      <c r="AH1515" s="76">
        <f t="shared" si="157"/>
        <v>3.749471046661219E-3</v>
      </c>
      <c r="AJ1515" s="77">
        <v>15.099999999999801</v>
      </c>
      <c r="AK1515" s="52">
        <f t="shared" si="161"/>
        <v>-17.270599913279611</v>
      </c>
      <c r="AL1515" s="77">
        <f t="shared" si="158"/>
        <v>1.8747355233311443E-2</v>
      </c>
    </row>
    <row r="1516" spans="4:38" x14ac:dyDescent="0.25">
      <c r="D1516" s="5">
        <v>14.98</v>
      </c>
      <c r="E1516" s="4"/>
      <c r="X1516" s="71">
        <v>15.1099999999998</v>
      </c>
      <c r="Y1516" s="52">
        <f t="shared" si="159"/>
        <v>-3.7533333333333929</v>
      </c>
      <c r="Z1516" s="71">
        <f t="shared" si="155"/>
        <v>0.42137296357994414</v>
      </c>
      <c r="AA1516" s="45"/>
      <c r="AB1516" s="74">
        <v>15.1099999999998</v>
      </c>
      <c r="AC1516" s="75">
        <v>0</v>
      </c>
      <c r="AD1516" s="74">
        <f t="shared" si="156"/>
        <v>1</v>
      </c>
      <c r="AE1516" s="45"/>
      <c r="AF1516" s="76">
        <v>15.1099999999998</v>
      </c>
      <c r="AG1516" s="52">
        <f t="shared" si="160"/>
        <v>-24.27029995664104</v>
      </c>
      <c r="AH1516" s="76">
        <f t="shared" si="157"/>
        <v>3.7408475025547117E-3</v>
      </c>
      <c r="AJ1516" s="77">
        <v>15.1099999999998</v>
      </c>
      <c r="AK1516" s="52">
        <f t="shared" si="161"/>
        <v>-17.280599913279612</v>
      </c>
      <c r="AL1516" s="77">
        <f t="shared" si="158"/>
        <v>1.8704237512778901E-2</v>
      </c>
    </row>
    <row r="1517" spans="4:38" x14ac:dyDescent="0.25">
      <c r="D1517" s="2">
        <v>14.99</v>
      </c>
      <c r="E1517" s="4"/>
      <c r="X1517" s="71">
        <v>15.1199999999998</v>
      </c>
      <c r="Y1517" s="52">
        <f t="shared" si="159"/>
        <v>-3.7566666666667263</v>
      </c>
      <c r="Z1517" s="71">
        <f t="shared" si="155"/>
        <v>0.4210496719620484</v>
      </c>
      <c r="AA1517" s="45"/>
      <c r="AB1517" s="74">
        <v>15.1199999999998</v>
      </c>
      <c r="AC1517" s="75">
        <v>0</v>
      </c>
      <c r="AD1517" s="74">
        <f t="shared" si="156"/>
        <v>1</v>
      </c>
      <c r="AE1517" s="45"/>
      <c r="AF1517" s="76">
        <v>15.1199999999998</v>
      </c>
      <c r="AG1517" s="52">
        <f t="shared" si="160"/>
        <v>-24.280299956641041</v>
      </c>
      <c r="AH1517" s="76">
        <f t="shared" si="157"/>
        <v>3.7322437920492757E-3</v>
      </c>
      <c r="AJ1517" s="77">
        <v>15.1199999999998</v>
      </c>
      <c r="AK1517" s="52">
        <f t="shared" si="161"/>
        <v>-17.290599913279614</v>
      </c>
      <c r="AL1517" s="77">
        <f t="shared" si="158"/>
        <v>1.8661218960251701E-2</v>
      </c>
    </row>
    <row r="1518" spans="4:38" x14ac:dyDescent="0.25">
      <c r="D1518" s="5">
        <v>15</v>
      </c>
      <c r="E1518" s="4"/>
      <c r="X1518" s="71">
        <v>15.1299999999998</v>
      </c>
      <c r="Y1518" s="52">
        <f t="shared" si="159"/>
        <v>-3.7600000000000597</v>
      </c>
      <c r="Z1518" s="71">
        <f t="shared" si="155"/>
        <v>0.42072662838443825</v>
      </c>
      <c r="AA1518" s="45"/>
      <c r="AB1518" s="74">
        <v>15.1299999999998</v>
      </c>
      <c r="AC1518" s="75">
        <v>0</v>
      </c>
      <c r="AD1518" s="74">
        <f t="shared" si="156"/>
        <v>1</v>
      </c>
      <c r="AE1518" s="45"/>
      <c r="AF1518" s="76">
        <v>15.1299999999998</v>
      </c>
      <c r="AG1518" s="52">
        <f t="shared" si="160"/>
        <v>-24.290299956641043</v>
      </c>
      <c r="AH1518" s="76">
        <f t="shared" si="157"/>
        <v>3.7236598695288884E-3</v>
      </c>
      <c r="AJ1518" s="77">
        <v>15.1299999999998</v>
      </c>
      <c r="AK1518" s="52">
        <f t="shared" si="161"/>
        <v>-17.300599913279616</v>
      </c>
      <c r="AL1518" s="77">
        <f t="shared" si="158"/>
        <v>1.8618299347649761E-2</v>
      </c>
    </row>
    <row r="1519" spans="4:38" x14ac:dyDescent="0.25">
      <c r="D1519" s="2">
        <v>15.01</v>
      </c>
      <c r="E1519" s="4"/>
      <c r="X1519" s="71">
        <v>15.1399999999998</v>
      </c>
      <c r="Y1519" s="52">
        <f t="shared" si="159"/>
        <v>-3.7633333333333931</v>
      </c>
      <c r="Z1519" s="71">
        <f t="shared" si="155"/>
        <v>0.4204038326568087</v>
      </c>
      <c r="AA1519" s="45"/>
      <c r="AB1519" s="74">
        <v>15.1399999999998</v>
      </c>
      <c r="AC1519" s="75">
        <v>0</v>
      </c>
      <c r="AD1519" s="74">
        <f t="shared" si="156"/>
        <v>1</v>
      </c>
      <c r="AE1519" s="45"/>
      <c r="AF1519" s="76">
        <v>15.1399999999998</v>
      </c>
      <c r="AG1519" s="52">
        <f t="shared" si="160"/>
        <v>-24.300299956641044</v>
      </c>
      <c r="AH1519" s="76">
        <f t="shared" si="157"/>
        <v>3.7150956894824532E-3</v>
      </c>
      <c r="AJ1519" s="77">
        <v>15.1399999999998</v>
      </c>
      <c r="AK1519" s="52">
        <f t="shared" si="161"/>
        <v>-17.310599913279617</v>
      </c>
      <c r="AL1519" s="77">
        <f t="shared" si="158"/>
        <v>1.8575478447417564E-2</v>
      </c>
    </row>
    <row r="1520" spans="4:38" x14ac:dyDescent="0.25">
      <c r="D1520" s="5">
        <v>15.02</v>
      </c>
      <c r="E1520" s="4"/>
      <c r="X1520" s="71">
        <v>15.1499999999998</v>
      </c>
      <c r="Y1520" s="52">
        <f t="shared" si="159"/>
        <v>-3.7666666666667266</v>
      </c>
      <c r="Z1520" s="71">
        <f t="shared" si="155"/>
        <v>0.4200812845890009</v>
      </c>
      <c r="AA1520" s="45"/>
      <c r="AB1520" s="74">
        <v>15.1499999999998</v>
      </c>
      <c r="AC1520" s="75">
        <v>0</v>
      </c>
      <c r="AD1520" s="74">
        <f t="shared" si="156"/>
        <v>1</v>
      </c>
      <c r="AE1520" s="45"/>
      <c r="AF1520" s="76">
        <v>15.1499999999998</v>
      </c>
      <c r="AG1520" s="52">
        <f t="shared" si="160"/>
        <v>-24.310299956641046</v>
      </c>
      <c r="AH1520" s="76">
        <f t="shared" si="157"/>
        <v>3.7065512065035337E-3</v>
      </c>
      <c r="AJ1520" s="77">
        <v>15.1499999999998</v>
      </c>
      <c r="AK1520" s="52">
        <f t="shared" si="161"/>
        <v>-17.320599913279619</v>
      </c>
      <c r="AL1520" s="77">
        <f t="shared" si="158"/>
        <v>1.8532756032522944E-2</v>
      </c>
    </row>
    <row r="1521" spans="4:38" x14ac:dyDescent="0.25">
      <c r="D1521" s="2">
        <v>15.03</v>
      </c>
      <c r="E1521" s="4"/>
      <c r="X1521" s="71">
        <v>15.159999999999799</v>
      </c>
      <c r="Y1521" s="52">
        <f t="shared" si="159"/>
        <v>-3.77000000000006</v>
      </c>
      <c r="Z1521" s="71">
        <f t="shared" si="155"/>
        <v>0.4197589839910017</v>
      </c>
      <c r="AA1521" s="45"/>
      <c r="AB1521" s="74">
        <v>15.159999999999799</v>
      </c>
      <c r="AC1521" s="75">
        <v>0</v>
      </c>
      <c r="AD1521" s="74">
        <f t="shared" si="156"/>
        <v>1</v>
      </c>
      <c r="AE1521" s="45"/>
      <c r="AF1521" s="76">
        <v>15.159999999999799</v>
      </c>
      <c r="AG1521" s="52">
        <f t="shared" si="160"/>
        <v>-24.320299956641048</v>
      </c>
      <c r="AH1521" s="76">
        <f t="shared" si="157"/>
        <v>3.6980263752901346E-3</v>
      </c>
      <c r="AJ1521" s="77">
        <v>15.159999999999799</v>
      </c>
      <c r="AK1521" s="52">
        <f t="shared" si="161"/>
        <v>-17.33059991327962</v>
      </c>
      <c r="AL1521" s="77">
        <f t="shared" si="158"/>
        <v>1.8490131876455946E-2</v>
      </c>
    </row>
    <row r="1522" spans="4:38" x14ac:dyDescent="0.25">
      <c r="D1522" s="5">
        <v>15.04</v>
      </c>
      <c r="E1522" s="4"/>
      <c r="X1522" s="71">
        <v>15.169999999999799</v>
      </c>
      <c r="Y1522" s="52">
        <f t="shared" si="159"/>
        <v>-3.7733333333333934</v>
      </c>
      <c r="Z1522" s="71">
        <f t="shared" si="155"/>
        <v>0.41943693067294407</v>
      </c>
      <c r="AA1522" s="45"/>
      <c r="AB1522" s="74">
        <v>15.169999999999799</v>
      </c>
      <c r="AC1522" s="75">
        <v>0</v>
      </c>
      <c r="AD1522" s="74">
        <f t="shared" si="156"/>
        <v>1</v>
      </c>
      <c r="AE1522" s="45"/>
      <c r="AF1522" s="76">
        <v>15.169999999999799</v>
      </c>
      <c r="AG1522" s="52">
        <f t="shared" si="160"/>
        <v>-24.330299956641049</v>
      </c>
      <c r="AH1522" s="76">
        <f t="shared" si="157"/>
        <v>3.6895211506444534E-3</v>
      </c>
      <c r="AJ1522" s="77">
        <v>15.169999999999799</v>
      </c>
      <c r="AK1522" s="52">
        <f t="shared" si="161"/>
        <v>-17.340599913279622</v>
      </c>
      <c r="AL1522" s="77">
        <f t="shared" si="158"/>
        <v>1.8447605753227521E-2</v>
      </c>
    </row>
    <row r="1523" spans="4:38" x14ac:dyDescent="0.25">
      <c r="D1523" s="2">
        <v>15.05</v>
      </c>
      <c r="E1523" s="4"/>
      <c r="X1523" s="71">
        <v>15.179999999999801</v>
      </c>
      <c r="Y1523" s="52">
        <f t="shared" si="159"/>
        <v>-3.7766666666667268</v>
      </c>
      <c r="Z1523" s="71">
        <f t="shared" si="155"/>
        <v>0.41911512444510629</v>
      </c>
      <c r="AA1523" s="45"/>
      <c r="AB1523" s="74">
        <v>15.179999999999801</v>
      </c>
      <c r="AC1523" s="75">
        <v>0</v>
      </c>
      <c r="AD1523" s="74">
        <f t="shared" si="156"/>
        <v>1</v>
      </c>
      <c r="AE1523" s="45"/>
      <c r="AF1523" s="76">
        <v>15.179999999999801</v>
      </c>
      <c r="AG1523" s="52">
        <f t="shared" si="160"/>
        <v>-24.340299956641051</v>
      </c>
      <c r="AH1523" s="76">
        <f t="shared" si="157"/>
        <v>3.6810354874726291E-3</v>
      </c>
      <c r="AJ1523" s="77">
        <v>15.179999999999801</v>
      </c>
      <c r="AK1523" s="52">
        <f t="shared" si="161"/>
        <v>-17.350599913279623</v>
      </c>
      <c r="AL1523" s="77">
        <f t="shared" si="158"/>
        <v>1.8405177437368393E-2</v>
      </c>
    </row>
    <row r="1524" spans="4:38" x14ac:dyDescent="0.25">
      <c r="D1524" s="5">
        <v>15.06</v>
      </c>
      <c r="E1524" s="4"/>
      <c r="X1524" s="71">
        <v>15.189999999999801</v>
      </c>
      <c r="Y1524" s="52">
        <f t="shared" si="159"/>
        <v>-3.7800000000000602</v>
      </c>
      <c r="Z1524" s="71">
        <f t="shared" si="155"/>
        <v>0.41879356511791255</v>
      </c>
      <c r="AA1524" s="45"/>
      <c r="AB1524" s="74">
        <v>15.189999999999801</v>
      </c>
      <c r="AC1524" s="75">
        <v>0</v>
      </c>
      <c r="AD1524" s="74">
        <f t="shared" si="156"/>
        <v>1</v>
      </c>
      <c r="AE1524" s="45"/>
      <c r="AF1524" s="76">
        <v>15.189999999999801</v>
      </c>
      <c r="AG1524" s="52">
        <f t="shared" si="160"/>
        <v>-24.350299956641052</v>
      </c>
      <c r="AH1524" s="76">
        <f t="shared" si="157"/>
        <v>3.6725693407845261E-3</v>
      </c>
      <c r="AJ1524" s="77">
        <v>15.189999999999801</v>
      </c>
      <c r="AK1524" s="52">
        <f t="shared" si="161"/>
        <v>-17.360599913279625</v>
      </c>
      <c r="AL1524" s="77">
        <f t="shared" si="158"/>
        <v>1.8362846703927863E-2</v>
      </c>
    </row>
    <row r="1525" spans="4:38" x14ac:dyDescent="0.25">
      <c r="D1525" s="2">
        <v>15.07</v>
      </c>
      <c r="E1525" s="4"/>
      <c r="X1525" s="71">
        <v>15.1999999999998</v>
      </c>
      <c r="Y1525" s="52">
        <f t="shared" si="159"/>
        <v>-3.7833333333333936</v>
      </c>
      <c r="Z1525" s="71">
        <f t="shared" si="155"/>
        <v>0.4184722525019321</v>
      </c>
      <c r="AA1525" s="45"/>
      <c r="AB1525" s="74">
        <v>15.1999999999998</v>
      </c>
      <c r="AC1525" s="75">
        <v>0</v>
      </c>
      <c r="AD1525" s="74">
        <f t="shared" si="156"/>
        <v>1</v>
      </c>
      <c r="AE1525" s="45"/>
      <c r="AF1525" s="76">
        <v>15.1999999999998</v>
      </c>
      <c r="AG1525" s="52">
        <f t="shared" si="160"/>
        <v>-24.360299956641054</v>
      </c>
      <c r="AH1525" s="76">
        <f t="shared" si="157"/>
        <v>3.6641226656934718E-3</v>
      </c>
      <c r="AJ1525" s="77">
        <v>15.1999999999998</v>
      </c>
      <c r="AK1525" s="52">
        <f t="shared" si="161"/>
        <v>-17.370599913279626</v>
      </c>
      <c r="AL1525" s="77">
        <f t="shared" si="158"/>
        <v>1.8320613328472578E-2</v>
      </c>
    </row>
    <row r="1526" spans="4:38" x14ac:dyDescent="0.25">
      <c r="D1526" s="5">
        <v>15.08</v>
      </c>
      <c r="E1526" s="4"/>
      <c r="X1526" s="71">
        <v>15.2099999999998</v>
      </c>
      <c r="Y1526" s="52">
        <f t="shared" si="159"/>
        <v>-3.786666666666727</v>
      </c>
      <c r="Z1526" s="71">
        <f t="shared" si="155"/>
        <v>0.4181511864078799</v>
      </c>
      <c r="AA1526" s="45"/>
      <c r="AB1526" s="74">
        <v>15.2099999999998</v>
      </c>
      <c r="AC1526" s="75">
        <v>0</v>
      </c>
      <c r="AD1526" s="74">
        <f t="shared" si="156"/>
        <v>1</v>
      </c>
      <c r="AE1526" s="45"/>
      <c r="AF1526" s="76">
        <v>15.2099999999998</v>
      </c>
      <c r="AG1526" s="52">
        <f t="shared" si="160"/>
        <v>-24.370299956641055</v>
      </c>
      <c r="AH1526" s="76">
        <f t="shared" si="157"/>
        <v>3.6556954174160384E-3</v>
      </c>
      <c r="AJ1526" s="77">
        <v>15.2099999999998</v>
      </c>
      <c r="AK1526" s="52">
        <f t="shared" si="161"/>
        <v>-17.380599913279628</v>
      </c>
      <c r="AL1526" s="77">
        <f t="shared" si="158"/>
        <v>1.8278477087085406E-2</v>
      </c>
    </row>
    <row r="1527" spans="4:38" x14ac:dyDescent="0.25">
      <c r="D1527" s="2">
        <v>15.09</v>
      </c>
      <c r="E1527" s="4"/>
      <c r="X1527" s="71">
        <v>15.2199999999998</v>
      </c>
      <c r="Y1527" s="52">
        <f t="shared" si="159"/>
        <v>-3.7900000000000604</v>
      </c>
      <c r="Z1527" s="71">
        <f t="shared" si="155"/>
        <v>0.41783036664661594</v>
      </c>
      <c r="AA1527" s="45"/>
      <c r="AB1527" s="74">
        <v>15.2199999999998</v>
      </c>
      <c r="AC1527" s="75">
        <v>0</v>
      </c>
      <c r="AD1527" s="74">
        <f t="shared" si="156"/>
        <v>1</v>
      </c>
      <c r="AE1527" s="45"/>
      <c r="AF1527" s="76">
        <v>15.2199999999998</v>
      </c>
      <c r="AG1527" s="52">
        <f t="shared" si="160"/>
        <v>-24.380299956641057</v>
      </c>
      <c r="AH1527" s="76">
        <f t="shared" si="157"/>
        <v>3.6472875512717981E-3</v>
      </c>
      <c r="AJ1527" s="77">
        <v>15.2199999999998</v>
      </c>
      <c r="AK1527" s="52">
        <f t="shared" si="161"/>
        <v>-17.39059991327963</v>
      </c>
      <c r="AL1527" s="77">
        <f t="shared" si="158"/>
        <v>1.8236437756364191E-2</v>
      </c>
    </row>
    <row r="1528" spans="4:38" x14ac:dyDescent="0.25">
      <c r="D1528" s="5">
        <v>15.1</v>
      </c>
      <c r="E1528" s="4"/>
      <c r="X1528" s="71">
        <v>15.2299999999998</v>
      </c>
      <c r="Y1528" s="52">
        <f t="shared" si="159"/>
        <v>-3.7933333333333938</v>
      </c>
      <c r="Z1528" s="71">
        <f t="shared" si="155"/>
        <v>0.41750979302914526</v>
      </c>
      <c r="AA1528" s="45"/>
      <c r="AB1528" s="74">
        <v>15.2299999999998</v>
      </c>
      <c r="AC1528" s="75">
        <v>0</v>
      </c>
      <c r="AD1528" s="74">
        <f t="shared" si="156"/>
        <v>1</v>
      </c>
      <c r="AE1528" s="45"/>
      <c r="AF1528" s="76">
        <v>15.2299999999998</v>
      </c>
      <c r="AG1528" s="52">
        <f t="shared" si="160"/>
        <v>-24.390299956641059</v>
      </c>
      <c r="AH1528" s="76">
        <f t="shared" si="157"/>
        <v>3.6388990226830743E-3</v>
      </c>
      <c r="AJ1528" s="77">
        <v>15.2299999999998</v>
      </c>
      <c r="AK1528" s="52">
        <f t="shared" si="161"/>
        <v>-17.400599913279631</v>
      </c>
      <c r="AL1528" s="77">
        <f t="shared" si="158"/>
        <v>1.8194495113420563E-2</v>
      </c>
    </row>
    <row r="1529" spans="4:38" x14ac:dyDescent="0.25">
      <c r="D1529" s="2">
        <v>15.11</v>
      </c>
      <c r="E1529" s="4"/>
      <c r="X1529" s="71">
        <v>15.239999999999799</v>
      </c>
      <c r="Y1529" s="52">
        <f t="shared" si="159"/>
        <v>-3.7966666666667273</v>
      </c>
      <c r="Z1529" s="71">
        <f t="shared" si="155"/>
        <v>0.41718946536661822</v>
      </c>
      <c r="AA1529" s="45"/>
      <c r="AB1529" s="74">
        <v>15.239999999999799</v>
      </c>
      <c r="AC1529" s="75">
        <v>0</v>
      </c>
      <c r="AD1529" s="74">
        <f t="shared" si="156"/>
        <v>1</v>
      </c>
      <c r="AE1529" s="45"/>
      <c r="AF1529" s="76">
        <v>15.239999999999799</v>
      </c>
      <c r="AG1529" s="52">
        <f t="shared" si="160"/>
        <v>-24.40029995664106</v>
      </c>
      <c r="AH1529" s="76">
        <f t="shared" si="157"/>
        <v>3.6305297871747312E-3</v>
      </c>
      <c r="AJ1529" s="77">
        <v>15.239999999999799</v>
      </c>
      <c r="AK1529" s="52">
        <f t="shared" si="161"/>
        <v>-17.410599913279633</v>
      </c>
      <c r="AL1529" s="77">
        <f t="shared" si="158"/>
        <v>1.8152648935878833E-2</v>
      </c>
    </row>
    <row r="1530" spans="4:38" x14ac:dyDescent="0.25">
      <c r="D1530" s="5">
        <v>15.12</v>
      </c>
      <c r="E1530" s="4"/>
      <c r="X1530" s="71">
        <v>15.249999999999799</v>
      </c>
      <c r="Y1530" s="52">
        <f t="shared" si="159"/>
        <v>-3.8000000000000607</v>
      </c>
      <c r="Z1530" s="71">
        <f t="shared" si="155"/>
        <v>0.41686938347032954</v>
      </c>
      <c r="AA1530" s="45"/>
      <c r="AB1530" s="74">
        <v>15.249999999999799</v>
      </c>
      <c r="AC1530" s="75">
        <v>0</v>
      </c>
      <c r="AD1530" s="74">
        <f t="shared" si="156"/>
        <v>1</v>
      </c>
      <c r="AE1530" s="45"/>
      <c r="AF1530" s="76">
        <v>15.249999999999799</v>
      </c>
      <c r="AG1530" s="52">
        <f t="shared" si="160"/>
        <v>-24.410299956641062</v>
      </c>
      <c r="AH1530" s="76">
        <f t="shared" si="157"/>
        <v>3.6221798003739044E-3</v>
      </c>
      <c r="AJ1530" s="77">
        <v>15.249999999999799</v>
      </c>
      <c r="AK1530" s="52">
        <f t="shared" si="161"/>
        <v>-17.420599913279634</v>
      </c>
      <c r="AL1530" s="77">
        <f t="shared" si="158"/>
        <v>1.8110899001874705E-2</v>
      </c>
    </row>
    <row r="1531" spans="4:38" x14ac:dyDescent="0.25">
      <c r="D1531" s="2">
        <v>15.13</v>
      </c>
      <c r="E1531" s="4"/>
      <c r="X1531" s="71">
        <v>15.259999999999801</v>
      </c>
      <c r="Y1531" s="52">
        <f t="shared" si="159"/>
        <v>-3.8033333333333941</v>
      </c>
      <c r="Z1531" s="71">
        <f t="shared" si="155"/>
        <v>0.41654954715171932</v>
      </c>
      <c r="AA1531" s="45"/>
      <c r="AB1531" s="74">
        <v>15.259999999999801</v>
      </c>
      <c r="AC1531" s="75">
        <v>0</v>
      </c>
      <c r="AD1531" s="74">
        <f t="shared" si="156"/>
        <v>1</v>
      </c>
      <c r="AE1531" s="45"/>
      <c r="AF1531" s="76">
        <v>15.259999999999801</v>
      </c>
      <c r="AG1531" s="52">
        <f t="shared" si="160"/>
        <v>-24.420299956641063</v>
      </c>
      <c r="AH1531" s="76">
        <f t="shared" si="157"/>
        <v>3.6138490180098052E-3</v>
      </c>
      <c r="AJ1531" s="77">
        <v>15.259999999999801</v>
      </c>
      <c r="AK1531" s="52">
        <f t="shared" si="161"/>
        <v>-17.430599913279636</v>
      </c>
      <c r="AL1531" s="77">
        <f t="shared" si="158"/>
        <v>1.8069245090054198E-2</v>
      </c>
    </row>
    <row r="1532" spans="4:38" x14ac:dyDescent="0.25">
      <c r="D1532" s="5">
        <v>15.14</v>
      </c>
      <c r="E1532" s="4"/>
      <c r="X1532" s="71">
        <v>15.269999999999801</v>
      </c>
      <c r="Y1532" s="52">
        <f t="shared" si="159"/>
        <v>-3.8066666666667275</v>
      </c>
      <c r="Z1532" s="71">
        <f t="shared" si="155"/>
        <v>0.41622995622237174</v>
      </c>
      <c r="AA1532" s="45"/>
      <c r="AB1532" s="74">
        <v>15.269999999999801</v>
      </c>
      <c r="AC1532" s="75">
        <v>0</v>
      </c>
      <c r="AD1532" s="74">
        <f t="shared" si="156"/>
        <v>1</v>
      </c>
      <c r="AE1532" s="45"/>
      <c r="AF1532" s="76">
        <v>15.269999999999801</v>
      </c>
      <c r="AG1532" s="52">
        <f t="shared" si="160"/>
        <v>-24.430299956641065</v>
      </c>
      <c r="AH1532" s="76">
        <f t="shared" si="157"/>
        <v>3.605537395913455E-3</v>
      </c>
      <c r="AJ1532" s="77">
        <v>15.269999999999801</v>
      </c>
      <c r="AK1532" s="52">
        <f t="shared" si="161"/>
        <v>-17.440599913279637</v>
      </c>
      <c r="AL1532" s="77">
        <f t="shared" si="158"/>
        <v>1.8027686979572435E-2</v>
      </c>
    </row>
    <row r="1533" spans="4:38" x14ac:dyDescent="0.25">
      <c r="D1533" s="2">
        <v>15.15</v>
      </c>
      <c r="E1533" s="4"/>
      <c r="X1533" s="71">
        <v>15.2799999999998</v>
      </c>
      <c r="Y1533" s="52">
        <f t="shared" si="159"/>
        <v>-3.8100000000000609</v>
      </c>
      <c r="Z1533" s="71">
        <f t="shared" si="155"/>
        <v>0.41591061049401618</v>
      </c>
      <c r="AA1533" s="45"/>
      <c r="AB1533" s="74">
        <v>15.2799999999998</v>
      </c>
      <c r="AC1533" s="75">
        <v>0</v>
      </c>
      <c r="AD1533" s="74">
        <f t="shared" si="156"/>
        <v>1</v>
      </c>
      <c r="AE1533" s="45"/>
      <c r="AF1533" s="76">
        <v>15.2799999999998</v>
      </c>
      <c r="AG1533" s="52">
        <f t="shared" si="160"/>
        <v>-24.440299956641066</v>
      </c>
      <c r="AH1533" s="76">
        <f t="shared" si="157"/>
        <v>3.5972448900174546E-3</v>
      </c>
      <c r="AJ1533" s="77">
        <v>15.2799999999998</v>
      </c>
      <c r="AK1533" s="52">
        <f t="shared" si="161"/>
        <v>-17.450599913279639</v>
      </c>
      <c r="AL1533" s="77">
        <f t="shared" si="158"/>
        <v>1.7986224450092417E-2</v>
      </c>
    </row>
    <row r="1534" spans="4:38" x14ac:dyDescent="0.25">
      <c r="D1534" s="5">
        <v>15.16</v>
      </c>
      <c r="E1534" s="4"/>
      <c r="X1534" s="71">
        <v>15.2899999999998</v>
      </c>
      <c r="Y1534" s="52">
        <f t="shared" si="159"/>
        <v>-3.8133333333333943</v>
      </c>
      <c r="Z1534" s="71">
        <f t="shared" si="155"/>
        <v>0.41559150977852594</v>
      </c>
      <c r="AA1534" s="45"/>
      <c r="AB1534" s="74">
        <v>15.2899999999998</v>
      </c>
      <c r="AC1534" s="75">
        <v>0</v>
      </c>
      <c r="AD1534" s="74">
        <f t="shared" si="156"/>
        <v>1</v>
      </c>
      <c r="AE1534" s="45"/>
      <c r="AF1534" s="76">
        <v>15.2899999999998</v>
      </c>
      <c r="AG1534" s="52">
        <f t="shared" si="160"/>
        <v>-24.450299956641068</v>
      </c>
      <c r="AH1534" s="76">
        <f t="shared" si="157"/>
        <v>3.5889714563557685E-3</v>
      </c>
      <c r="AJ1534" s="77">
        <v>15.2899999999998</v>
      </c>
      <c r="AK1534" s="52">
        <f t="shared" si="161"/>
        <v>-17.460599913279641</v>
      </c>
      <c r="AL1534" s="77">
        <f t="shared" si="158"/>
        <v>1.7944857281783976E-2</v>
      </c>
    </row>
    <row r="1535" spans="4:38" x14ac:dyDescent="0.25">
      <c r="D1535" s="2">
        <v>15.17</v>
      </c>
      <c r="E1535" s="4"/>
      <c r="X1535" s="71">
        <v>15.2999999999998</v>
      </c>
      <c r="Y1535" s="52">
        <f t="shared" si="159"/>
        <v>-3.8166666666667277</v>
      </c>
      <c r="Z1535" s="71">
        <f t="shared" si="155"/>
        <v>0.4152726538879189</v>
      </c>
      <c r="AA1535" s="45"/>
      <c r="AB1535" s="74">
        <v>15.2999999999998</v>
      </c>
      <c r="AC1535" s="75">
        <v>0</v>
      </c>
      <c r="AD1535" s="74">
        <f t="shared" si="156"/>
        <v>1</v>
      </c>
      <c r="AE1535" s="45"/>
      <c r="AF1535" s="76">
        <v>15.2999999999998</v>
      </c>
      <c r="AG1535" s="52">
        <f t="shared" si="160"/>
        <v>-24.460299956641069</v>
      </c>
      <c r="AH1535" s="76">
        <f t="shared" si="157"/>
        <v>3.5807170510634696E-3</v>
      </c>
      <c r="AJ1535" s="77">
        <v>15.2999999999998</v>
      </c>
      <c r="AK1535" s="52">
        <f t="shared" si="161"/>
        <v>-17.470599913279642</v>
      </c>
      <c r="AL1535" s="77">
        <f t="shared" si="158"/>
        <v>1.7903585255322471E-2</v>
      </c>
    </row>
    <row r="1536" spans="4:38" x14ac:dyDescent="0.25">
      <c r="D1536" s="5">
        <v>15.18</v>
      </c>
      <c r="E1536" s="4"/>
      <c r="X1536" s="71">
        <v>15.3099999999998</v>
      </c>
      <c r="Y1536" s="52">
        <f t="shared" si="159"/>
        <v>-3.8200000000000611</v>
      </c>
      <c r="Z1536" s="71">
        <f t="shared" si="155"/>
        <v>0.41495404263435703</v>
      </c>
      <c r="AA1536" s="45"/>
      <c r="AB1536" s="74">
        <v>15.3099999999998</v>
      </c>
      <c r="AC1536" s="75">
        <v>0</v>
      </c>
      <c r="AD1536" s="74">
        <f t="shared" si="156"/>
        <v>1</v>
      </c>
      <c r="AE1536" s="45"/>
      <c r="AF1536" s="76">
        <v>15.3099999999998</v>
      </c>
      <c r="AG1536" s="52">
        <f t="shared" si="160"/>
        <v>-24.470299956641071</v>
      </c>
      <c r="AH1536" s="76">
        <f t="shared" si="157"/>
        <v>3.5724816303765268E-3</v>
      </c>
      <c r="AJ1536" s="77">
        <v>15.3099999999998</v>
      </c>
      <c r="AK1536" s="52">
        <f t="shared" si="161"/>
        <v>-17.480599913279644</v>
      </c>
      <c r="AL1536" s="77">
        <f t="shared" si="158"/>
        <v>1.7862408151887742E-2</v>
      </c>
    </row>
    <row r="1537" spans="4:38" x14ac:dyDescent="0.25">
      <c r="D1537" s="2">
        <v>15.19</v>
      </c>
      <c r="E1537" s="4"/>
      <c r="X1537" s="71">
        <v>15.3199999999998</v>
      </c>
      <c r="Y1537" s="52">
        <f t="shared" si="159"/>
        <v>-3.8233333333333945</v>
      </c>
      <c r="Z1537" s="71">
        <f t="shared" si="155"/>
        <v>0.4146356758301466</v>
      </c>
      <c r="AA1537" s="45"/>
      <c r="AB1537" s="74">
        <v>15.3199999999998</v>
      </c>
      <c r="AC1537" s="75">
        <v>0</v>
      </c>
      <c r="AD1537" s="74">
        <f t="shared" si="156"/>
        <v>1</v>
      </c>
      <c r="AE1537" s="45"/>
      <c r="AF1537" s="76">
        <v>15.3199999999998</v>
      </c>
      <c r="AG1537" s="52">
        <f t="shared" si="160"/>
        <v>-24.480299956641073</v>
      </c>
      <c r="AH1537" s="76">
        <f t="shared" si="157"/>
        <v>3.5642651506315607E-3</v>
      </c>
      <c r="AJ1537" s="77">
        <v>15.3199999999998</v>
      </c>
      <c r="AK1537" s="52">
        <f t="shared" si="161"/>
        <v>-17.490599913279645</v>
      </c>
      <c r="AL1537" s="77">
        <f t="shared" si="158"/>
        <v>1.7821325753162903E-2</v>
      </c>
    </row>
    <row r="1538" spans="4:38" x14ac:dyDescent="0.25">
      <c r="D1538" s="5">
        <v>15.2</v>
      </c>
      <c r="E1538" s="4"/>
      <c r="X1538" s="71">
        <v>15.329999999999799</v>
      </c>
      <c r="Y1538" s="52">
        <f t="shared" si="159"/>
        <v>-3.8266666666667279</v>
      </c>
      <c r="Z1538" s="71">
        <f t="shared" si="155"/>
        <v>0.41431755328773778</v>
      </c>
      <c r="AA1538" s="45"/>
      <c r="AB1538" s="74">
        <v>15.329999999999799</v>
      </c>
      <c r="AC1538" s="75">
        <v>0</v>
      </c>
      <c r="AD1538" s="74">
        <f t="shared" si="156"/>
        <v>1</v>
      </c>
      <c r="AE1538" s="45"/>
      <c r="AF1538" s="76">
        <v>15.329999999999799</v>
      </c>
      <c r="AG1538" s="52">
        <f t="shared" si="160"/>
        <v>-24.490299956641074</v>
      </c>
      <c r="AH1538" s="76">
        <f t="shared" si="157"/>
        <v>3.5560675682656077E-3</v>
      </c>
      <c r="AJ1538" s="77">
        <v>15.329999999999799</v>
      </c>
      <c r="AK1538" s="52">
        <f t="shared" si="161"/>
        <v>-17.500599913279647</v>
      </c>
      <c r="AL1538" s="77">
        <f t="shared" si="158"/>
        <v>1.7780337841333128E-2</v>
      </c>
    </row>
    <row r="1539" spans="4:38" x14ac:dyDescent="0.25">
      <c r="D1539" s="2">
        <v>15.21</v>
      </c>
      <c r="E1539" s="4"/>
      <c r="X1539" s="71">
        <v>15.339999999999799</v>
      </c>
      <c r="Y1539" s="52">
        <f t="shared" si="159"/>
        <v>-3.8300000000000614</v>
      </c>
      <c r="Z1539" s="71">
        <f t="shared" si="155"/>
        <v>0.41399967481972461</v>
      </c>
      <c r="AA1539" s="45"/>
      <c r="AB1539" s="74">
        <v>15.339999999999799</v>
      </c>
      <c r="AC1539" s="75">
        <v>0</v>
      </c>
      <c r="AD1539" s="74">
        <f t="shared" si="156"/>
        <v>1</v>
      </c>
      <c r="AE1539" s="45"/>
      <c r="AF1539" s="76">
        <v>15.339999999999799</v>
      </c>
      <c r="AG1539" s="52">
        <f t="shared" si="160"/>
        <v>-24.500299956641076</v>
      </c>
      <c r="AH1539" s="76">
        <f t="shared" si="157"/>
        <v>3.5478888398159099E-3</v>
      </c>
      <c r="AJ1539" s="77">
        <v>15.339999999999799</v>
      </c>
      <c r="AK1539" s="52">
        <f t="shared" si="161"/>
        <v>-17.510599913279648</v>
      </c>
      <c r="AL1539" s="77">
        <f t="shared" si="158"/>
        <v>1.773944419908461E-2</v>
      </c>
    </row>
    <row r="1540" spans="4:38" x14ac:dyDescent="0.25">
      <c r="D1540" s="5">
        <v>15.22</v>
      </c>
      <c r="E1540" s="4"/>
      <c r="X1540" s="71">
        <v>15.349999999999801</v>
      </c>
      <c r="Y1540" s="52">
        <f t="shared" si="159"/>
        <v>-3.8333333333333948</v>
      </c>
      <c r="Z1540" s="71">
        <f t="shared" si="155"/>
        <v>0.41368204023884481</v>
      </c>
      <c r="AA1540" s="45"/>
      <c r="AB1540" s="74">
        <v>15.349999999999801</v>
      </c>
      <c r="AC1540" s="75">
        <v>0</v>
      </c>
      <c r="AD1540" s="74">
        <f t="shared" si="156"/>
        <v>1</v>
      </c>
      <c r="AE1540" s="45"/>
      <c r="AF1540" s="76">
        <v>15.349999999999801</v>
      </c>
      <c r="AG1540" s="52">
        <f t="shared" si="160"/>
        <v>-24.510299956641077</v>
      </c>
      <c r="AH1540" s="76">
        <f t="shared" si="157"/>
        <v>3.5397289219196554E-3</v>
      </c>
      <c r="AJ1540" s="77">
        <v>15.349999999999801</v>
      </c>
      <c r="AK1540" s="52">
        <f t="shared" si="161"/>
        <v>-17.52059991327965</v>
      </c>
      <c r="AL1540" s="77">
        <f t="shared" si="158"/>
        <v>1.7698644609603326E-2</v>
      </c>
    </row>
    <row r="1541" spans="4:38" x14ac:dyDescent="0.25">
      <c r="D1541" s="2">
        <v>15.23</v>
      </c>
      <c r="E1541" s="4"/>
      <c r="X1541" s="71">
        <v>15.3599999999998</v>
      </c>
      <c r="Y1541" s="52">
        <f t="shared" si="159"/>
        <v>-3.8366666666667282</v>
      </c>
      <c r="Z1541" s="71">
        <f t="shared" si="155"/>
        <v>0.41336464935798006</v>
      </c>
      <c r="AA1541" s="45"/>
      <c r="AB1541" s="74">
        <v>15.3599999999998</v>
      </c>
      <c r="AC1541" s="75">
        <v>0</v>
      </c>
      <c r="AD1541" s="74">
        <f t="shared" si="156"/>
        <v>1</v>
      </c>
      <c r="AE1541" s="45"/>
      <c r="AF1541" s="76">
        <v>15.3599999999998</v>
      </c>
      <c r="AG1541" s="52">
        <f t="shared" si="160"/>
        <v>-24.520299956641079</v>
      </c>
      <c r="AH1541" s="76">
        <f t="shared" si="157"/>
        <v>3.5315877713137751E-3</v>
      </c>
      <c r="AJ1541" s="77">
        <v>15.3599999999998</v>
      </c>
      <c r="AK1541" s="52">
        <f t="shared" si="161"/>
        <v>-17.530599913279652</v>
      </c>
      <c r="AL1541" s="77">
        <f t="shared" si="158"/>
        <v>1.7657938856573931E-2</v>
      </c>
    </row>
    <row r="1542" spans="4:38" x14ac:dyDescent="0.25">
      <c r="D1542" s="5">
        <v>15.24</v>
      </c>
      <c r="E1542" s="4"/>
      <c r="X1542" s="71">
        <v>15.3699999999998</v>
      </c>
      <c r="Y1542" s="52">
        <f t="shared" si="159"/>
        <v>-3.8400000000000616</v>
      </c>
      <c r="Z1542" s="71">
        <f t="shared" ref="Z1542:Z1605" si="162">POWER(10,Y1542/10)</f>
        <v>0.4130475019901555</v>
      </c>
      <c r="AA1542" s="45"/>
      <c r="AB1542" s="74">
        <v>15.3699999999998</v>
      </c>
      <c r="AC1542" s="75">
        <v>0</v>
      </c>
      <c r="AD1542" s="74">
        <f t="shared" ref="AD1542:AD1605" si="163">POWER(10,AC1542/10)</f>
        <v>1</v>
      </c>
      <c r="AE1542" s="45"/>
      <c r="AF1542" s="76">
        <v>15.3699999999998</v>
      </c>
      <c r="AG1542" s="52">
        <f t="shared" si="160"/>
        <v>-24.53029995664108</v>
      </c>
      <c r="AH1542" s="76">
        <f t="shared" ref="AH1542:AH1605" si="164">POWER(10,AG1542/10)</f>
        <v>3.5234653448347033E-3</v>
      </c>
      <c r="AJ1542" s="77">
        <v>15.3699999999998</v>
      </c>
      <c r="AK1542" s="52">
        <f t="shared" si="161"/>
        <v>-17.540599913279653</v>
      </c>
      <c r="AL1542" s="77">
        <f t="shared" ref="AL1542:AL1605" si="165">POWER(10,AK1542/10)</f>
        <v>1.7617326724178543E-2</v>
      </c>
    </row>
    <row r="1543" spans="4:38" x14ac:dyDescent="0.25">
      <c r="D1543" s="2">
        <v>15.25</v>
      </c>
      <c r="E1543" s="4"/>
      <c r="X1543" s="71">
        <v>15.3799999999998</v>
      </c>
      <c r="Y1543" s="52">
        <f t="shared" si="159"/>
        <v>-3.843333333333395</v>
      </c>
      <c r="Z1543" s="71">
        <f t="shared" si="162"/>
        <v>0.4127305979485395</v>
      </c>
      <c r="AA1543" s="45"/>
      <c r="AB1543" s="74">
        <v>15.3799999999998</v>
      </c>
      <c r="AC1543" s="75">
        <v>0</v>
      </c>
      <c r="AD1543" s="74">
        <f t="shared" si="163"/>
        <v>1</v>
      </c>
      <c r="AE1543" s="45"/>
      <c r="AF1543" s="76">
        <v>15.3799999999998</v>
      </c>
      <c r="AG1543" s="52">
        <f t="shared" si="160"/>
        <v>-24.540299956641082</v>
      </c>
      <c r="AH1543" s="76">
        <f t="shared" si="164"/>
        <v>3.5153615994181356E-3</v>
      </c>
      <c r="AJ1543" s="77">
        <v>15.3799999999998</v>
      </c>
      <c r="AK1543" s="52">
        <f t="shared" si="161"/>
        <v>-17.550599913279655</v>
      </c>
      <c r="AL1543" s="77">
        <f t="shared" si="165"/>
        <v>1.7576807997095708E-2</v>
      </c>
    </row>
    <row r="1544" spans="4:38" x14ac:dyDescent="0.25">
      <c r="D1544" s="5">
        <v>15.26</v>
      </c>
      <c r="E1544" s="4"/>
      <c r="X1544" s="71">
        <v>15.3899999999998</v>
      </c>
      <c r="Y1544" s="52">
        <f t="shared" ref="Y1544:Y1607" si="166">Y1543-$Z$1</f>
        <v>-3.8466666666667284</v>
      </c>
      <c r="Z1544" s="71">
        <f t="shared" si="162"/>
        <v>0.41241393704644408</v>
      </c>
      <c r="AA1544" s="45"/>
      <c r="AB1544" s="74">
        <v>15.3899999999998</v>
      </c>
      <c r="AC1544" s="75">
        <v>0</v>
      </c>
      <c r="AD1544" s="74">
        <f t="shared" si="163"/>
        <v>1</v>
      </c>
      <c r="AE1544" s="45"/>
      <c r="AF1544" s="76">
        <v>15.3899999999998</v>
      </c>
      <c r="AG1544" s="52">
        <f t="shared" ref="AG1544:AG1607" si="167">AG1543-$AH$1</f>
        <v>-24.550299956641084</v>
      </c>
      <c r="AH1544" s="76">
        <f t="shared" si="164"/>
        <v>3.507276492098828E-3</v>
      </c>
      <c r="AJ1544" s="77">
        <v>15.3899999999998</v>
      </c>
      <c r="AK1544" s="52">
        <f t="shared" ref="AK1544:AK1607" si="168">AK1543-$AL$1</f>
        <v>-17.560599913279656</v>
      </c>
      <c r="AL1544" s="77">
        <f t="shared" si="165"/>
        <v>1.7536382460499142E-2</v>
      </c>
    </row>
    <row r="1545" spans="4:38" x14ac:dyDescent="0.25">
      <c r="D1545" s="2">
        <v>15.27</v>
      </c>
      <c r="E1545" s="4"/>
      <c r="X1545" s="71">
        <v>15.3999999999998</v>
      </c>
      <c r="Y1545" s="52">
        <f t="shared" si="166"/>
        <v>-3.8500000000000618</v>
      </c>
      <c r="Z1545" s="71">
        <f t="shared" si="162"/>
        <v>0.41209751909732434</v>
      </c>
      <c r="AA1545" s="45"/>
      <c r="AB1545" s="74">
        <v>15.3999999999998</v>
      </c>
      <c r="AC1545" s="75">
        <v>0</v>
      </c>
      <c r="AD1545" s="74">
        <f t="shared" si="163"/>
        <v>1</v>
      </c>
      <c r="AE1545" s="45"/>
      <c r="AF1545" s="76">
        <v>15.3999999999998</v>
      </c>
      <c r="AG1545" s="52">
        <f t="shared" si="167"/>
        <v>-24.560299956641085</v>
      </c>
      <c r="AH1545" s="76">
        <f t="shared" si="164"/>
        <v>3.4992099800103395E-3</v>
      </c>
      <c r="AJ1545" s="77">
        <v>15.3999999999998</v>
      </c>
      <c r="AK1545" s="52">
        <f t="shared" si="168"/>
        <v>-17.570599913279658</v>
      </c>
      <c r="AL1545" s="77">
        <f t="shared" si="165"/>
        <v>1.7496049900056685E-2</v>
      </c>
    </row>
    <row r="1546" spans="4:38" x14ac:dyDescent="0.25">
      <c r="D1546" s="5">
        <v>15.28</v>
      </c>
      <c r="E1546" s="4"/>
      <c r="X1546" s="71">
        <v>15.409999999999799</v>
      </c>
      <c r="Y1546" s="52">
        <f t="shared" si="166"/>
        <v>-3.8533333333333952</v>
      </c>
      <c r="Z1546" s="71">
        <f t="shared" si="162"/>
        <v>0.41178134391477844</v>
      </c>
      <c r="AA1546" s="45"/>
      <c r="AB1546" s="74">
        <v>15.409999999999799</v>
      </c>
      <c r="AC1546" s="75">
        <v>0</v>
      </c>
      <c r="AD1546" s="74">
        <f t="shared" si="163"/>
        <v>1</v>
      </c>
      <c r="AE1546" s="45"/>
      <c r="AF1546" s="76">
        <v>15.409999999999799</v>
      </c>
      <c r="AG1546" s="52">
        <f t="shared" si="167"/>
        <v>-24.570299956641087</v>
      </c>
      <c r="AH1546" s="76">
        <f t="shared" si="164"/>
        <v>3.4911620203848287E-3</v>
      </c>
      <c r="AJ1546" s="77">
        <v>15.409999999999799</v>
      </c>
      <c r="AK1546" s="52">
        <f t="shared" si="168"/>
        <v>-17.580599913279659</v>
      </c>
      <c r="AL1546" s="77">
        <f t="shared" si="165"/>
        <v>1.7455810101929137E-2</v>
      </c>
    </row>
    <row r="1547" spans="4:38" x14ac:dyDescent="0.25">
      <c r="D1547" s="2">
        <v>15.29</v>
      </c>
      <c r="E1547" s="4"/>
      <c r="X1547" s="71">
        <v>15.419999999999799</v>
      </c>
      <c r="Y1547" s="52">
        <f t="shared" si="166"/>
        <v>-3.8566666666667286</v>
      </c>
      <c r="Z1547" s="71">
        <f t="shared" si="162"/>
        <v>0.41146541131254771</v>
      </c>
      <c r="AA1547" s="45"/>
      <c r="AB1547" s="74">
        <v>15.419999999999799</v>
      </c>
      <c r="AC1547" s="75">
        <v>0</v>
      </c>
      <c r="AD1547" s="74">
        <f t="shared" si="163"/>
        <v>1</v>
      </c>
      <c r="AE1547" s="45"/>
      <c r="AF1547" s="76">
        <v>15.419999999999799</v>
      </c>
      <c r="AG1547" s="52">
        <f t="shared" si="167"/>
        <v>-24.580299956641088</v>
      </c>
      <c r="AH1547" s="76">
        <f t="shared" si="164"/>
        <v>3.483132570552818E-3</v>
      </c>
      <c r="AJ1547" s="77">
        <v>15.419999999999799</v>
      </c>
      <c r="AK1547" s="52">
        <f t="shared" si="168"/>
        <v>-17.590599913279661</v>
      </c>
      <c r="AL1547" s="77">
        <f t="shared" si="165"/>
        <v>1.7415662852769059E-2</v>
      </c>
    </row>
    <row r="1548" spans="4:38" x14ac:dyDescent="0.25">
      <c r="D1548" s="5">
        <v>15.3</v>
      </c>
      <c r="E1548" s="4"/>
      <c r="X1548" s="71">
        <v>15.429999999999801</v>
      </c>
      <c r="Y1548" s="52">
        <f t="shared" si="166"/>
        <v>-3.860000000000062</v>
      </c>
      <c r="Z1548" s="71">
        <f t="shared" si="162"/>
        <v>0.41114972110451625</v>
      </c>
      <c r="AA1548" s="45"/>
      <c r="AB1548" s="74">
        <v>15.429999999999801</v>
      </c>
      <c r="AC1548" s="75">
        <v>0</v>
      </c>
      <c r="AD1548" s="74">
        <f t="shared" si="163"/>
        <v>1</v>
      </c>
      <c r="AE1548" s="45"/>
      <c r="AF1548" s="76">
        <v>15.429999999999801</v>
      </c>
      <c r="AG1548" s="52">
        <f t="shared" si="167"/>
        <v>-24.59029995664109</v>
      </c>
      <c r="AH1548" s="76">
        <f t="shared" si="164"/>
        <v>3.4751215879429585E-3</v>
      </c>
      <c r="AJ1548" s="77">
        <v>15.429999999999801</v>
      </c>
      <c r="AK1548" s="52">
        <f t="shared" si="168"/>
        <v>-17.600599913279662</v>
      </c>
      <c r="AL1548" s="77">
        <f t="shared" si="165"/>
        <v>1.7375607939719765E-2</v>
      </c>
    </row>
    <row r="1549" spans="4:38" x14ac:dyDescent="0.25">
      <c r="D1549" s="2">
        <v>15.31</v>
      </c>
      <c r="E1549" s="4"/>
      <c r="X1549" s="71">
        <v>15.439999999999801</v>
      </c>
      <c r="Y1549" s="52">
        <f t="shared" si="166"/>
        <v>-3.8633333333333955</v>
      </c>
      <c r="Z1549" s="71">
        <f t="shared" si="162"/>
        <v>0.41083427310471121</v>
      </c>
      <c r="AA1549" s="45"/>
      <c r="AB1549" s="74">
        <v>15.439999999999801</v>
      </c>
      <c r="AC1549" s="75">
        <v>0</v>
      </c>
      <c r="AD1549" s="74">
        <f t="shared" si="163"/>
        <v>1</v>
      </c>
      <c r="AE1549" s="45"/>
      <c r="AF1549" s="76">
        <v>15.439999999999801</v>
      </c>
      <c r="AG1549" s="52">
        <f t="shared" si="167"/>
        <v>-24.600299956641091</v>
      </c>
      <c r="AH1549" s="76">
        <f t="shared" si="164"/>
        <v>3.4671290300818231E-3</v>
      </c>
      <c r="AJ1549" s="77">
        <v>15.439999999999801</v>
      </c>
      <c r="AK1549" s="52">
        <f t="shared" si="168"/>
        <v>-17.610599913279664</v>
      </c>
      <c r="AL1549" s="77">
        <f t="shared" si="165"/>
        <v>1.733564515041406E-2</v>
      </c>
    </row>
    <row r="1550" spans="4:38" x14ac:dyDescent="0.25">
      <c r="D1550" s="5">
        <v>15.32</v>
      </c>
      <c r="E1550" s="4"/>
      <c r="X1550" s="71">
        <v>15.4499999999998</v>
      </c>
      <c r="Y1550" s="52">
        <f t="shared" si="166"/>
        <v>-3.8666666666667289</v>
      </c>
      <c r="Z1550" s="71">
        <f t="shared" si="162"/>
        <v>0.41051906712730202</v>
      </c>
      <c r="AA1550" s="45"/>
      <c r="AB1550" s="74">
        <v>15.4499999999998</v>
      </c>
      <c r="AC1550" s="75">
        <v>0</v>
      </c>
      <c r="AD1550" s="74">
        <f t="shared" si="163"/>
        <v>1</v>
      </c>
      <c r="AE1550" s="45"/>
      <c r="AF1550" s="76">
        <v>15.4499999999998</v>
      </c>
      <c r="AG1550" s="52">
        <f t="shared" si="167"/>
        <v>-24.610299956641093</v>
      </c>
      <c r="AH1550" s="76">
        <f t="shared" si="164"/>
        <v>3.45915485459366E-3</v>
      </c>
      <c r="AJ1550" s="77">
        <v>15.4499999999998</v>
      </c>
      <c r="AK1550" s="52">
        <f t="shared" si="168"/>
        <v>-17.620599913279666</v>
      </c>
      <c r="AL1550" s="77">
        <f t="shared" si="165"/>
        <v>1.7295774272973231E-2</v>
      </c>
    </row>
    <row r="1551" spans="4:38" x14ac:dyDescent="0.25">
      <c r="D1551" s="2">
        <v>15.33</v>
      </c>
      <c r="E1551" s="4"/>
      <c r="X1551" s="71">
        <v>15.4599999999998</v>
      </c>
      <c r="Y1551" s="52">
        <f t="shared" si="166"/>
        <v>-3.8700000000000623</v>
      </c>
      <c r="Z1551" s="71">
        <f t="shared" si="162"/>
        <v>0.41020410298660093</v>
      </c>
      <c r="AA1551" s="45"/>
      <c r="AB1551" s="74">
        <v>15.4599999999998</v>
      </c>
      <c r="AC1551" s="75">
        <v>0</v>
      </c>
      <c r="AD1551" s="74">
        <f t="shared" si="163"/>
        <v>1</v>
      </c>
      <c r="AE1551" s="45"/>
      <c r="AF1551" s="76">
        <v>15.4599999999998</v>
      </c>
      <c r="AG1551" s="52">
        <f t="shared" si="167"/>
        <v>-24.620299956641094</v>
      </c>
      <c r="AH1551" s="76">
        <f t="shared" si="164"/>
        <v>3.4511990192001869E-3</v>
      </c>
      <c r="AJ1551" s="77">
        <v>15.4599999999998</v>
      </c>
      <c r="AK1551" s="52">
        <f t="shared" si="168"/>
        <v>-17.630599913279667</v>
      </c>
      <c r="AL1551" s="77">
        <f t="shared" si="165"/>
        <v>1.7255995096005873E-2</v>
      </c>
    </row>
    <row r="1552" spans="4:38" x14ac:dyDescent="0.25">
      <c r="D1552" s="5">
        <v>15.34</v>
      </c>
      <c r="E1552" s="4"/>
      <c r="X1552" s="71">
        <v>15.4699999999998</v>
      </c>
      <c r="Y1552" s="52">
        <f t="shared" si="166"/>
        <v>-3.8733333333333957</v>
      </c>
      <c r="Z1552" s="71">
        <f t="shared" si="162"/>
        <v>0.40988938049706264</v>
      </c>
      <c r="AA1552" s="45"/>
      <c r="AB1552" s="74">
        <v>15.4699999999998</v>
      </c>
      <c r="AC1552" s="75">
        <v>0</v>
      </c>
      <c r="AD1552" s="74">
        <f t="shared" si="163"/>
        <v>1</v>
      </c>
      <c r="AE1552" s="45"/>
      <c r="AF1552" s="76">
        <v>15.4699999999998</v>
      </c>
      <c r="AG1552" s="52">
        <f t="shared" si="167"/>
        <v>-24.630299956641096</v>
      </c>
      <c r="AH1552" s="76">
        <f t="shared" si="164"/>
        <v>3.4432614817203606E-3</v>
      </c>
      <c r="AJ1552" s="77">
        <v>15.4699999999998</v>
      </c>
      <c r="AK1552" s="52">
        <f t="shared" si="168"/>
        <v>-17.640599913279669</v>
      </c>
      <c r="AL1552" s="77">
        <f t="shared" si="165"/>
        <v>1.7216307408606715E-2</v>
      </c>
    </row>
    <row r="1553" spans="4:38" x14ac:dyDescent="0.25">
      <c r="D1553" s="2">
        <v>15.35</v>
      </c>
      <c r="E1553" s="4"/>
      <c r="X1553" s="71">
        <v>15.4799999999998</v>
      </c>
      <c r="Y1553" s="52">
        <f t="shared" si="166"/>
        <v>-3.8766666666667291</v>
      </c>
      <c r="Z1553" s="71">
        <f t="shared" si="162"/>
        <v>0.40957489947328418</v>
      </c>
      <c r="AA1553" s="45"/>
      <c r="AB1553" s="74">
        <v>15.4799999999998</v>
      </c>
      <c r="AC1553" s="75">
        <v>0</v>
      </c>
      <c r="AD1553" s="74">
        <f t="shared" si="163"/>
        <v>1</v>
      </c>
      <c r="AE1553" s="45"/>
      <c r="AF1553" s="76">
        <v>15.4799999999998</v>
      </c>
      <c r="AG1553" s="52">
        <f t="shared" si="167"/>
        <v>-24.640299956641098</v>
      </c>
      <c r="AH1553" s="76">
        <f t="shared" si="164"/>
        <v>3.4353422000701411E-3</v>
      </c>
      <c r="AJ1553" s="77">
        <v>15.4799999999998</v>
      </c>
      <c r="AK1553" s="52">
        <f t="shared" si="168"/>
        <v>-17.65059991327967</v>
      </c>
      <c r="AL1553" s="77">
        <f t="shared" si="165"/>
        <v>1.7176711000355619E-2</v>
      </c>
    </row>
    <row r="1554" spans="4:38" x14ac:dyDescent="0.25">
      <c r="D1554" s="5">
        <v>15.36</v>
      </c>
      <c r="E1554" s="4"/>
      <c r="X1554" s="71">
        <v>15.489999999999799</v>
      </c>
      <c r="Y1554" s="52">
        <f t="shared" si="166"/>
        <v>-3.8800000000000625</v>
      </c>
      <c r="Z1554" s="71">
        <f t="shared" si="162"/>
        <v>0.40926065973000492</v>
      </c>
      <c r="AA1554" s="45"/>
      <c r="AB1554" s="74">
        <v>15.489999999999799</v>
      </c>
      <c r="AC1554" s="75">
        <v>0</v>
      </c>
      <c r="AD1554" s="74">
        <f t="shared" si="163"/>
        <v>1</v>
      </c>
      <c r="AE1554" s="45"/>
      <c r="AF1554" s="76">
        <v>15.489999999999799</v>
      </c>
      <c r="AG1554" s="52">
        <f t="shared" si="167"/>
        <v>-24.650299956641099</v>
      </c>
      <c r="AH1554" s="76">
        <f t="shared" si="164"/>
        <v>3.4274411322622908E-3</v>
      </c>
      <c r="AJ1554" s="77">
        <v>15.489999999999799</v>
      </c>
      <c r="AK1554" s="52">
        <f t="shared" si="168"/>
        <v>-17.660599913279672</v>
      </c>
      <c r="AL1554" s="77">
        <f t="shared" si="165"/>
        <v>1.7137205661316345E-2</v>
      </c>
    </row>
    <row r="1555" spans="4:38" x14ac:dyDescent="0.25">
      <c r="D1555" s="2">
        <v>15.37</v>
      </c>
      <c r="E1555" s="4"/>
      <c r="X1555" s="71">
        <v>15.499999999999799</v>
      </c>
      <c r="Y1555" s="52">
        <f t="shared" si="166"/>
        <v>-3.8833333333333959</v>
      </c>
      <c r="Z1555" s="71">
        <f t="shared" si="162"/>
        <v>0.40894666108210626</v>
      </c>
      <c r="AA1555" s="45"/>
      <c r="AB1555" s="74">
        <v>15.499999999999799</v>
      </c>
      <c r="AC1555" s="75">
        <v>0</v>
      </c>
      <c r="AD1555" s="74">
        <f t="shared" si="163"/>
        <v>1</v>
      </c>
      <c r="AE1555" s="45"/>
      <c r="AF1555" s="76">
        <v>15.499999999999799</v>
      </c>
      <c r="AG1555" s="52">
        <f t="shared" si="167"/>
        <v>-24.660299956641101</v>
      </c>
      <c r="AH1555" s="76">
        <f t="shared" si="164"/>
        <v>3.41955823640613E-3</v>
      </c>
      <c r="AJ1555" s="77">
        <v>15.499999999999799</v>
      </c>
      <c r="AK1555" s="52">
        <f t="shared" si="168"/>
        <v>-17.670599913279673</v>
      </c>
      <c r="AL1555" s="77">
        <f t="shared" si="165"/>
        <v>1.7097791182035527E-2</v>
      </c>
    </row>
    <row r="1556" spans="4:38" x14ac:dyDescent="0.25">
      <c r="D1556" s="5">
        <v>15.38</v>
      </c>
      <c r="E1556" s="4"/>
      <c r="X1556" s="71">
        <v>15.509999999999801</v>
      </c>
      <c r="Y1556" s="52">
        <f t="shared" si="166"/>
        <v>-3.8866666666667293</v>
      </c>
      <c r="Z1556" s="71">
        <f t="shared" si="162"/>
        <v>0.40863290334461144</v>
      </c>
      <c r="AA1556" s="45"/>
      <c r="AB1556" s="74">
        <v>15.509999999999801</v>
      </c>
      <c r="AC1556" s="75">
        <v>0</v>
      </c>
      <c r="AD1556" s="74">
        <f t="shared" si="163"/>
        <v>1</v>
      </c>
      <c r="AE1556" s="45"/>
      <c r="AF1556" s="76">
        <v>15.509999999999801</v>
      </c>
      <c r="AG1556" s="52">
        <f t="shared" si="167"/>
        <v>-24.670299956641102</v>
      </c>
      <c r="AH1556" s="76">
        <f t="shared" si="164"/>
        <v>3.4116934707073315E-3</v>
      </c>
      <c r="AJ1556" s="77">
        <v>15.509999999999801</v>
      </c>
      <c r="AK1556" s="52">
        <f t="shared" si="168"/>
        <v>-17.680599913279675</v>
      </c>
      <c r="AL1556" s="77">
        <f t="shared" si="165"/>
        <v>1.7058467353541537E-2</v>
      </c>
    </row>
    <row r="1557" spans="4:38" x14ac:dyDescent="0.25">
      <c r="D1557" s="2">
        <v>15.39</v>
      </c>
      <c r="E1557" s="4"/>
      <c r="X1557" s="71">
        <v>15.519999999999801</v>
      </c>
      <c r="Y1557" s="52">
        <f t="shared" si="166"/>
        <v>-3.8900000000000627</v>
      </c>
      <c r="Z1557" s="71">
        <f t="shared" si="162"/>
        <v>0.40831938633268616</v>
      </c>
      <c r="AA1557" s="45"/>
      <c r="AB1557" s="74">
        <v>15.519999999999801</v>
      </c>
      <c r="AC1557" s="75">
        <v>0</v>
      </c>
      <c r="AD1557" s="74">
        <f t="shared" si="163"/>
        <v>1</v>
      </c>
      <c r="AE1557" s="45"/>
      <c r="AF1557" s="76">
        <v>15.519999999999801</v>
      </c>
      <c r="AG1557" s="52">
        <f t="shared" si="167"/>
        <v>-24.680299956641104</v>
      </c>
      <c r="AH1557" s="76">
        <f t="shared" si="164"/>
        <v>3.4038467934676933E-3</v>
      </c>
      <c r="AJ1557" s="77">
        <v>15.519999999999801</v>
      </c>
      <c r="AK1557" s="52">
        <f t="shared" si="168"/>
        <v>-17.690599913279677</v>
      </c>
      <c r="AL1557" s="77">
        <f t="shared" si="165"/>
        <v>1.7019233967343322E-2</v>
      </c>
    </row>
    <row r="1558" spans="4:38" x14ac:dyDescent="0.25">
      <c r="D1558" s="5">
        <v>15.4</v>
      </c>
      <c r="E1558" s="4"/>
      <c r="X1558" s="71">
        <v>15.5299999999998</v>
      </c>
      <c r="Y1558" s="52">
        <f t="shared" si="166"/>
        <v>-3.8933333333333962</v>
      </c>
      <c r="Z1558" s="71">
        <f t="shared" si="162"/>
        <v>0.40800610986163743</v>
      </c>
      <c r="AA1558" s="45"/>
      <c r="AB1558" s="74">
        <v>15.5299999999998</v>
      </c>
      <c r="AC1558" s="75">
        <v>0</v>
      </c>
      <c r="AD1558" s="74">
        <f t="shared" si="163"/>
        <v>1</v>
      </c>
      <c r="AE1558" s="45"/>
      <c r="AF1558" s="76">
        <v>15.5299999999998</v>
      </c>
      <c r="AG1558" s="52">
        <f t="shared" si="167"/>
        <v>-24.690299956641105</v>
      </c>
      <c r="AH1558" s="76">
        <f t="shared" si="164"/>
        <v>3.3960181630849086E-3</v>
      </c>
      <c r="AJ1558" s="77">
        <v>15.5299999999998</v>
      </c>
      <c r="AK1558" s="52">
        <f t="shared" si="168"/>
        <v>-17.700599913279678</v>
      </c>
      <c r="AL1558" s="77">
        <f t="shared" si="165"/>
        <v>1.6980090815429401E-2</v>
      </c>
    </row>
    <row r="1559" spans="4:38" x14ac:dyDescent="0.25">
      <c r="D1559" s="2">
        <v>15.41</v>
      </c>
      <c r="E1559" s="4"/>
      <c r="X1559" s="71">
        <v>15.5399999999998</v>
      </c>
      <c r="Y1559" s="52">
        <f t="shared" si="166"/>
        <v>-3.8966666666667296</v>
      </c>
      <c r="Z1559" s="71">
        <f t="shared" si="162"/>
        <v>0.40769307374691421</v>
      </c>
      <c r="AA1559" s="45"/>
      <c r="AB1559" s="74">
        <v>15.5399999999998</v>
      </c>
      <c r="AC1559" s="75">
        <v>0</v>
      </c>
      <c r="AD1559" s="74">
        <f t="shared" si="163"/>
        <v>1</v>
      </c>
      <c r="AE1559" s="45"/>
      <c r="AF1559" s="76">
        <v>15.5399999999998</v>
      </c>
      <c r="AG1559" s="52">
        <f t="shared" si="167"/>
        <v>-24.700299956641107</v>
      </c>
      <c r="AH1559" s="76">
        <f t="shared" si="164"/>
        <v>3.3882075380523642E-3</v>
      </c>
      <c r="AJ1559" s="77">
        <v>15.5399999999998</v>
      </c>
      <c r="AK1559" s="52">
        <f t="shared" si="168"/>
        <v>-17.71059991327968</v>
      </c>
      <c r="AL1559" s="77">
        <f t="shared" si="165"/>
        <v>1.6941037690266652E-2</v>
      </c>
    </row>
    <row r="1560" spans="4:38" x14ac:dyDescent="0.25">
      <c r="D1560" s="5">
        <v>15.42</v>
      </c>
      <c r="E1560" s="4"/>
      <c r="X1560" s="71">
        <v>15.5499999999998</v>
      </c>
      <c r="Y1560" s="52">
        <f t="shared" si="166"/>
        <v>-3.900000000000063</v>
      </c>
      <c r="Z1560" s="71">
        <f t="shared" si="162"/>
        <v>0.40738027780410679</v>
      </c>
      <c r="AA1560" s="45"/>
      <c r="AB1560" s="74">
        <v>15.5499999999998</v>
      </c>
      <c r="AC1560" s="75">
        <v>0</v>
      </c>
      <c r="AD1560" s="74">
        <f t="shared" si="163"/>
        <v>1</v>
      </c>
      <c r="AE1560" s="45"/>
      <c r="AF1560" s="76">
        <v>15.5499999999998</v>
      </c>
      <c r="AG1560" s="52">
        <f t="shared" si="167"/>
        <v>-24.710299956641109</v>
      </c>
      <c r="AH1560" s="76">
        <f t="shared" si="164"/>
        <v>3.3804148769588978E-3</v>
      </c>
      <c r="AJ1560" s="77">
        <v>15.5499999999998</v>
      </c>
      <c r="AK1560" s="52">
        <f t="shared" si="168"/>
        <v>-17.720599913279681</v>
      </c>
      <c r="AL1560" s="77">
        <f t="shared" si="165"/>
        <v>1.690207438479931E-2</v>
      </c>
    </row>
    <row r="1561" spans="4:38" x14ac:dyDescent="0.25">
      <c r="D1561" s="2">
        <v>15.43</v>
      </c>
      <c r="E1561" s="4"/>
      <c r="X1561" s="71">
        <v>15.5599999999998</v>
      </c>
      <c r="Y1561" s="52">
        <f t="shared" si="166"/>
        <v>-3.9033333333333964</v>
      </c>
      <c r="Z1561" s="71">
        <f t="shared" si="162"/>
        <v>0.40706772184894741</v>
      </c>
      <c r="AA1561" s="45"/>
      <c r="AB1561" s="74">
        <v>15.5599999999998</v>
      </c>
      <c r="AC1561" s="75">
        <v>0</v>
      </c>
      <c r="AD1561" s="74">
        <f t="shared" si="163"/>
        <v>1</v>
      </c>
      <c r="AE1561" s="45"/>
      <c r="AF1561" s="76">
        <v>15.5599999999998</v>
      </c>
      <c r="AG1561" s="52">
        <f t="shared" si="167"/>
        <v>-24.72029995664111</v>
      </c>
      <c r="AH1561" s="76">
        <f t="shared" si="164"/>
        <v>3.3726401384885987E-3</v>
      </c>
      <c r="AJ1561" s="77">
        <v>15.5599999999998</v>
      </c>
      <c r="AK1561" s="52">
        <f t="shared" si="168"/>
        <v>-17.730599913279683</v>
      </c>
      <c r="AL1561" s="77">
        <f t="shared" si="165"/>
        <v>1.686320069244782E-2</v>
      </c>
    </row>
    <row r="1562" spans="4:38" x14ac:dyDescent="0.25">
      <c r="D1562" s="5">
        <v>15.44</v>
      </c>
      <c r="E1562" s="4"/>
      <c r="X1562" s="71">
        <v>15.5699999999998</v>
      </c>
      <c r="Y1562" s="52">
        <f t="shared" si="166"/>
        <v>-3.9066666666667298</v>
      </c>
      <c r="Z1562" s="71">
        <f t="shared" si="162"/>
        <v>0.40675540569730917</v>
      </c>
      <c r="AA1562" s="45"/>
      <c r="AB1562" s="74">
        <v>15.5699999999998</v>
      </c>
      <c r="AC1562" s="75">
        <v>0</v>
      </c>
      <c r="AD1562" s="74">
        <f t="shared" si="163"/>
        <v>1</v>
      </c>
      <c r="AE1562" s="45"/>
      <c r="AF1562" s="76">
        <v>15.5699999999998</v>
      </c>
      <c r="AG1562" s="52">
        <f t="shared" si="167"/>
        <v>-24.730299956641112</v>
      </c>
      <c r="AH1562" s="76">
        <f t="shared" si="164"/>
        <v>3.3648832814205808E-3</v>
      </c>
      <c r="AJ1562" s="77">
        <v>15.5699999999998</v>
      </c>
      <c r="AK1562" s="52">
        <f t="shared" si="168"/>
        <v>-17.740599913279684</v>
      </c>
      <c r="AL1562" s="77">
        <f t="shared" si="165"/>
        <v>1.6824416407107703E-2</v>
      </c>
    </row>
    <row r="1563" spans="4:38" x14ac:dyDescent="0.25">
      <c r="D1563" s="2">
        <v>15.45</v>
      </c>
      <c r="E1563" s="4"/>
      <c r="X1563" s="71">
        <v>15.5799999999997</v>
      </c>
      <c r="Y1563" s="52">
        <f t="shared" si="166"/>
        <v>-3.9100000000000632</v>
      </c>
      <c r="Z1563" s="71">
        <f t="shared" si="162"/>
        <v>0.40644332916520676</v>
      </c>
      <c r="AA1563" s="45"/>
      <c r="AB1563" s="74">
        <v>15.5799999999997</v>
      </c>
      <c r="AC1563" s="75">
        <v>0</v>
      </c>
      <c r="AD1563" s="74">
        <f t="shared" si="163"/>
        <v>1</v>
      </c>
      <c r="AE1563" s="45"/>
      <c r="AF1563" s="76">
        <v>15.5799999999997</v>
      </c>
      <c r="AG1563" s="52">
        <f t="shared" si="167"/>
        <v>-24.740299956641113</v>
      </c>
      <c r="AH1563" s="76">
        <f t="shared" si="164"/>
        <v>3.3571442646287536E-3</v>
      </c>
      <c r="AJ1563" s="77">
        <v>15.5799999999997</v>
      </c>
      <c r="AK1563" s="52">
        <f t="shared" si="168"/>
        <v>-17.750599913279686</v>
      </c>
      <c r="AL1563" s="77">
        <f t="shared" si="165"/>
        <v>1.678572132314857E-2</v>
      </c>
    </row>
    <row r="1564" spans="4:38" x14ac:dyDescent="0.25">
      <c r="D1564" s="5">
        <v>15.46</v>
      </c>
      <c r="E1564" s="4"/>
      <c r="X1564" s="71">
        <v>15.5899999999997</v>
      </c>
      <c r="Y1564" s="52">
        <f t="shared" si="166"/>
        <v>-3.9133333333333966</v>
      </c>
      <c r="Z1564" s="71">
        <f t="shared" si="162"/>
        <v>0.40613149206879617</v>
      </c>
      <c r="AA1564" s="45"/>
      <c r="AB1564" s="74">
        <v>15.5899999999997</v>
      </c>
      <c r="AC1564" s="75">
        <v>0</v>
      </c>
      <c r="AD1564" s="74">
        <f t="shared" si="163"/>
        <v>1</v>
      </c>
      <c r="AE1564" s="45"/>
      <c r="AF1564" s="76">
        <v>15.5899999999997</v>
      </c>
      <c r="AG1564" s="52">
        <f t="shared" si="167"/>
        <v>-24.750299956641115</v>
      </c>
      <c r="AH1564" s="76">
        <f t="shared" si="164"/>
        <v>3.349423047081627E-3</v>
      </c>
      <c r="AJ1564" s="77">
        <v>15.5899999999997</v>
      </c>
      <c r="AK1564" s="52">
        <f t="shared" si="168"/>
        <v>-17.760599913279687</v>
      </c>
      <c r="AL1564" s="77">
        <f t="shared" si="165"/>
        <v>1.6747115235412911E-2</v>
      </c>
    </row>
    <row r="1565" spans="4:38" x14ac:dyDescent="0.25">
      <c r="D1565" s="2">
        <v>15.47</v>
      </c>
      <c r="E1565" s="4"/>
      <c r="X1565" s="71">
        <v>15.599999999999699</v>
      </c>
      <c r="Y1565" s="52">
        <f t="shared" si="166"/>
        <v>-3.91666666666673</v>
      </c>
      <c r="Z1565" s="71">
        <f t="shared" si="162"/>
        <v>0.40581989422437387</v>
      </c>
      <c r="AA1565" s="45"/>
      <c r="AB1565" s="74">
        <v>15.599999999999699</v>
      </c>
      <c r="AC1565" s="75">
        <v>0</v>
      </c>
      <c r="AD1565" s="74">
        <f t="shared" si="163"/>
        <v>1</v>
      </c>
      <c r="AE1565" s="45"/>
      <c r="AF1565" s="76">
        <v>15.599999999999699</v>
      </c>
      <c r="AG1565" s="52">
        <f t="shared" si="167"/>
        <v>-24.760299956641116</v>
      </c>
      <c r="AH1565" s="76">
        <f t="shared" si="164"/>
        <v>3.3417195878420675E-3</v>
      </c>
      <c r="AJ1565" s="77">
        <v>15.599999999999699</v>
      </c>
      <c r="AK1565" s="52">
        <f t="shared" si="168"/>
        <v>-17.770599913279689</v>
      </c>
      <c r="AL1565" s="77">
        <f t="shared" si="165"/>
        <v>1.6708597939215104E-2</v>
      </c>
    </row>
    <row r="1566" spans="4:38" x14ac:dyDescent="0.25">
      <c r="D1566" s="5">
        <v>15.48</v>
      </c>
      <c r="E1566" s="4"/>
      <c r="X1566" s="71">
        <v>15.609999999999699</v>
      </c>
      <c r="Y1566" s="52">
        <f t="shared" si="166"/>
        <v>-3.9200000000000634</v>
      </c>
      <c r="Z1566" s="71">
        <f t="shared" si="162"/>
        <v>0.40550853544837789</v>
      </c>
      <c r="AA1566" s="45"/>
      <c r="AB1566" s="74">
        <v>15.609999999999699</v>
      </c>
      <c r="AC1566" s="75">
        <v>0</v>
      </c>
      <c r="AD1566" s="74">
        <f t="shared" si="163"/>
        <v>1</v>
      </c>
      <c r="AE1566" s="45"/>
      <c r="AF1566" s="76">
        <v>15.609999999999699</v>
      </c>
      <c r="AG1566" s="52">
        <f t="shared" si="167"/>
        <v>-24.770299956641118</v>
      </c>
      <c r="AH1566" s="76">
        <f t="shared" si="164"/>
        <v>3.3340338460671054E-3</v>
      </c>
      <c r="AJ1566" s="77">
        <v>15.609999999999699</v>
      </c>
      <c r="AK1566" s="52">
        <f t="shared" si="168"/>
        <v>-17.780599913279691</v>
      </c>
      <c r="AL1566" s="77">
        <f t="shared" si="165"/>
        <v>1.6670169230340297E-2</v>
      </c>
    </row>
    <row r="1567" spans="4:38" x14ac:dyDescent="0.25">
      <c r="D1567" s="2">
        <v>15.49</v>
      </c>
      <c r="E1567" s="4"/>
      <c r="X1567" s="71">
        <v>15.619999999999701</v>
      </c>
      <c r="Y1567" s="52">
        <f t="shared" si="166"/>
        <v>-3.9233333333333968</v>
      </c>
      <c r="Z1567" s="71">
        <f t="shared" si="162"/>
        <v>0.40519741555738664</v>
      </c>
      <c r="AA1567" s="45"/>
      <c r="AB1567" s="74">
        <v>15.619999999999701</v>
      </c>
      <c r="AC1567" s="75">
        <v>0</v>
      </c>
      <c r="AD1567" s="74">
        <f t="shared" si="163"/>
        <v>1</v>
      </c>
      <c r="AE1567" s="45"/>
      <c r="AF1567" s="76">
        <v>15.619999999999701</v>
      </c>
      <c r="AG1567" s="52">
        <f t="shared" si="167"/>
        <v>-24.78029995664112</v>
      </c>
      <c r="AH1567" s="76">
        <f t="shared" si="164"/>
        <v>3.3263657810077047E-3</v>
      </c>
      <c r="AJ1567" s="77">
        <v>15.619999999999701</v>
      </c>
      <c r="AK1567" s="52">
        <f t="shared" si="168"/>
        <v>-17.790599913279692</v>
      </c>
      <c r="AL1567" s="77">
        <f t="shared" si="165"/>
        <v>1.6631828905043267E-2</v>
      </c>
    </row>
    <row r="1568" spans="4:38" x14ac:dyDescent="0.25">
      <c r="D1568" s="5">
        <v>15.5</v>
      </c>
      <c r="E1568" s="4"/>
      <c r="X1568" s="71">
        <v>15.629999999999701</v>
      </c>
      <c r="Y1568" s="52">
        <f t="shared" si="166"/>
        <v>-3.9266666666667303</v>
      </c>
      <c r="Z1568" s="71">
        <f t="shared" si="162"/>
        <v>0.40488653436811961</v>
      </c>
      <c r="AA1568" s="45"/>
      <c r="AB1568" s="74">
        <v>15.629999999999701</v>
      </c>
      <c r="AC1568" s="75">
        <v>0</v>
      </c>
      <c r="AD1568" s="74">
        <f t="shared" si="163"/>
        <v>1</v>
      </c>
      <c r="AE1568" s="45"/>
      <c r="AF1568" s="76">
        <v>15.629999999999701</v>
      </c>
      <c r="AG1568" s="52">
        <f t="shared" si="167"/>
        <v>-24.790299956641121</v>
      </c>
      <c r="AH1568" s="76">
        <f t="shared" si="164"/>
        <v>3.318715352008542E-3</v>
      </c>
      <c r="AJ1568" s="77">
        <v>15.629999999999701</v>
      </c>
      <c r="AK1568" s="52">
        <f t="shared" si="168"/>
        <v>-17.800599913279694</v>
      </c>
      <c r="AL1568" s="77">
        <f t="shared" si="165"/>
        <v>1.6593576760047458E-2</v>
      </c>
    </row>
    <row r="1569" spans="4:38" x14ac:dyDescent="0.25">
      <c r="D1569" s="2">
        <v>15.51</v>
      </c>
      <c r="E1569" s="4"/>
      <c r="X1569" s="71">
        <v>15.6399999999997</v>
      </c>
      <c r="Y1569" s="52">
        <f t="shared" si="166"/>
        <v>-3.9300000000000637</v>
      </c>
      <c r="Z1569" s="71">
        <f t="shared" si="162"/>
        <v>0.40457589169743674</v>
      </c>
      <c r="AA1569" s="45"/>
      <c r="AB1569" s="74">
        <v>15.6399999999997</v>
      </c>
      <c r="AC1569" s="75">
        <v>0</v>
      </c>
      <c r="AD1569" s="74">
        <f t="shared" si="163"/>
        <v>1</v>
      </c>
      <c r="AE1569" s="45"/>
      <c r="AF1569" s="76">
        <v>15.6399999999997</v>
      </c>
      <c r="AG1569" s="52">
        <f t="shared" si="167"/>
        <v>-24.800299956641123</v>
      </c>
      <c r="AH1569" s="76">
        <f t="shared" si="164"/>
        <v>3.3110825185078104E-3</v>
      </c>
      <c r="AJ1569" s="77">
        <v>15.6399999999997</v>
      </c>
      <c r="AK1569" s="52">
        <f t="shared" si="168"/>
        <v>-17.810599913279695</v>
      </c>
      <c r="AL1569" s="77">
        <f t="shared" si="165"/>
        <v>1.6555412592543773E-2</v>
      </c>
    </row>
    <row r="1570" spans="4:38" x14ac:dyDescent="0.25">
      <c r="D1570" s="5">
        <v>15.52</v>
      </c>
      <c r="E1570" s="4"/>
      <c r="X1570" s="71">
        <v>15.6499999999997</v>
      </c>
      <c r="Y1570" s="52">
        <f t="shared" si="166"/>
        <v>-3.9333333333333971</v>
      </c>
      <c r="Z1570" s="71">
        <f t="shared" si="162"/>
        <v>0.4042654873623383</v>
      </c>
      <c r="AA1570" s="45"/>
      <c r="AB1570" s="74">
        <v>15.6499999999997</v>
      </c>
      <c r="AC1570" s="75">
        <v>0</v>
      </c>
      <c r="AD1570" s="74">
        <f t="shared" si="163"/>
        <v>1</v>
      </c>
      <c r="AE1570" s="45"/>
      <c r="AF1570" s="76">
        <v>15.6499999999997</v>
      </c>
      <c r="AG1570" s="52">
        <f t="shared" si="167"/>
        <v>-24.810299956641124</v>
      </c>
      <c r="AH1570" s="76">
        <f t="shared" si="164"/>
        <v>3.3034672400369808E-3</v>
      </c>
      <c r="AJ1570" s="77">
        <v>15.6499999999997</v>
      </c>
      <c r="AK1570" s="52">
        <f t="shared" si="168"/>
        <v>-17.820599913279697</v>
      </c>
      <c r="AL1570" s="77">
        <f t="shared" si="165"/>
        <v>1.6517336200189615E-2</v>
      </c>
    </row>
    <row r="1571" spans="4:38" x14ac:dyDescent="0.25">
      <c r="D1571" s="2">
        <v>15.53</v>
      </c>
      <c r="E1571" s="4"/>
      <c r="X1571" s="71">
        <v>15.6599999999997</v>
      </c>
      <c r="Y1571" s="52">
        <f t="shared" si="166"/>
        <v>-3.9366666666667305</v>
      </c>
      <c r="Z1571" s="71">
        <f t="shared" si="162"/>
        <v>0.40395532117996535</v>
      </c>
      <c r="AA1571" s="45"/>
      <c r="AB1571" s="74">
        <v>15.6599999999997</v>
      </c>
      <c r="AC1571" s="75">
        <v>0</v>
      </c>
      <c r="AD1571" s="74">
        <f t="shared" si="163"/>
        <v>1</v>
      </c>
      <c r="AE1571" s="45"/>
      <c r="AF1571" s="76">
        <v>15.6599999999997</v>
      </c>
      <c r="AG1571" s="52">
        <f t="shared" si="167"/>
        <v>-24.820299956641126</v>
      </c>
      <c r="AH1571" s="76">
        <f t="shared" si="164"/>
        <v>3.2958694762206075E-3</v>
      </c>
      <c r="AJ1571" s="77">
        <v>15.6599999999997</v>
      </c>
      <c r="AK1571" s="52">
        <f t="shared" si="168"/>
        <v>-17.830599913279698</v>
      </c>
      <c r="AL1571" s="77">
        <f t="shared" si="165"/>
        <v>1.6479347381107737E-2</v>
      </c>
    </row>
    <row r="1572" spans="4:38" x14ac:dyDescent="0.25">
      <c r="D1572" s="5">
        <v>15.54</v>
      </c>
      <c r="E1572" s="4"/>
      <c r="X1572" s="71">
        <v>15.6699999999997</v>
      </c>
      <c r="Y1572" s="52">
        <f t="shared" si="166"/>
        <v>-3.9400000000000639</v>
      </c>
      <c r="Z1572" s="71">
        <f t="shared" si="162"/>
        <v>0.40364539296759894</v>
      </c>
      <c r="AA1572" s="45"/>
      <c r="AB1572" s="74">
        <v>15.6699999999997</v>
      </c>
      <c r="AC1572" s="75">
        <v>0</v>
      </c>
      <c r="AD1572" s="74">
        <f t="shared" si="163"/>
        <v>1</v>
      </c>
      <c r="AE1572" s="45"/>
      <c r="AF1572" s="76">
        <v>15.6699999999997</v>
      </c>
      <c r="AG1572" s="52">
        <f t="shared" si="167"/>
        <v>-24.830299956641127</v>
      </c>
      <c r="AH1572" s="76">
        <f t="shared" si="164"/>
        <v>3.2882891867761057E-3</v>
      </c>
      <c r="AJ1572" s="77">
        <v>15.6699999999997</v>
      </c>
      <c r="AK1572" s="52">
        <f t="shared" si="168"/>
        <v>-17.8405999132797</v>
      </c>
      <c r="AL1572" s="77">
        <f t="shared" si="165"/>
        <v>1.6441445933885218E-2</v>
      </c>
    </row>
    <row r="1573" spans="4:38" x14ac:dyDescent="0.25">
      <c r="D1573" s="2">
        <v>15.55</v>
      </c>
      <c r="E1573" s="4"/>
      <c r="X1573" s="71">
        <v>15.6799999999997</v>
      </c>
      <c r="Y1573" s="52">
        <f t="shared" si="166"/>
        <v>-3.9433333333333973</v>
      </c>
      <c r="Z1573" s="71">
        <f t="shared" si="162"/>
        <v>0.40333570254266049</v>
      </c>
      <c r="AA1573" s="45"/>
      <c r="AB1573" s="74">
        <v>15.6799999999997</v>
      </c>
      <c r="AC1573" s="75">
        <v>0</v>
      </c>
      <c r="AD1573" s="74">
        <f t="shared" si="163"/>
        <v>1</v>
      </c>
      <c r="AE1573" s="45"/>
      <c r="AF1573" s="76">
        <v>15.6799999999997</v>
      </c>
      <c r="AG1573" s="52">
        <f t="shared" si="167"/>
        <v>-24.840299956641129</v>
      </c>
      <c r="AH1573" s="76">
        <f t="shared" si="164"/>
        <v>3.2807263315135305E-3</v>
      </c>
      <c r="AJ1573" s="77">
        <v>15.6799999999997</v>
      </c>
      <c r="AK1573" s="52">
        <f t="shared" si="168"/>
        <v>-17.850599913279702</v>
      </c>
      <c r="AL1573" s="77">
        <f t="shared" si="165"/>
        <v>1.6403631657572332E-2</v>
      </c>
    </row>
    <row r="1574" spans="4:38" x14ac:dyDescent="0.25">
      <c r="D1574" s="5">
        <v>15.56</v>
      </c>
      <c r="E1574" s="4"/>
      <c r="X1574" s="71">
        <v>15.689999999999699</v>
      </c>
      <c r="Y1574" s="52">
        <f t="shared" si="166"/>
        <v>-3.9466666666667307</v>
      </c>
      <c r="Z1574" s="71">
        <f t="shared" si="162"/>
        <v>0.4030262497227115</v>
      </c>
      <c r="AA1574" s="45"/>
      <c r="AB1574" s="74">
        <v>15.689999999999699</v>
      </c>
      <c r="AC1574" s="75">
        <v>0</v>
      </c>
      <c r="AD1574" s="74">
        <f t="shared" si="163"/>
        <v>1</v>
      </c>
      <c r="AE1574" s="45"/>
      <c r="AF1574" s="76">
        <v>15.689999999999699</v>
      </c>
      <c r="AG1574" s="52">
        <f t="shared" si="167"/>
        <v>-24.85029995664113</v>
      </c>
      <c r="AH1574" s="76">
        <f t="shared" si="164"/>
        <v>3.2731808703353811E-3</v>
      </c>
      <c r="AJ1574" s="77">
        <v>15.689999999999699</v>
      </c>
      <c r="AK1574" s="52">
        <f t="shared" si="168"/>
        <v>-17.860599913279703</v>
      </c>
      <c r="AL1574" s="77">
        <f t="shared" si="165"/>
        <v>1.6365904351681573E-2</v>
      </c>
    </row>
    <row r="1575" spans="4:38" x14ac:dyDescent="0.25">
      <c r="D1575" s="2">
        <v>15.57</v>
      </c>
      <c r="E1575" s="4"/>
      <c r="X1575" s="71">
        <v>15.699999999999701</v>
      </c>
      <c r="Y1575" s="52">
        <f t="shared" si="166"/>
        <v>-3.9500000000000641</v>
      </c>
      <c r="Z1575" s="71">
        <f t="shared" si="162"/>
        <v>0.40271703432545308</v>
      </c>
      <c r="AA1575" s="45"/>
      <c r="AB1575" s="74">
        <v>15.699999999999701</v>
      </c>
      <c r="AC1575" s="75">
        <v>0</v>
      </c>
      <c r="AD1575" s="74">
        <f t="shared" si="163"/>
        <v>1</v>
      </c>
      <c r="AE1575" s="45"/>
      <c r="AF1575" s="76">
        <v>15.699999999999701</v>
      </c>
      <c r="AG1575" s="52">
        <f t="shared" si="167"/>
        <v>-24.860299956641132</v>
      </c>
      <c r="AH1575" s="76">
        <f t="shared" si="164"/>
        <v>3.2656527632363677E-3</v>
      </c>
      <c r="AJ1575" s="77">
        <v>15.699999999999701</v>
      </c>
      <c r="AK1575" s="52">
        <f t="shared" si="168"/>
        <v>-17.870599913279705</v>
      </c>
      <c r="AL1575" s="77">
        <f t="shared" si="165"/>
        <v>1.6328263816186499E-2</v>
      </c>
    </row>
    <row r="1576" spans="4:38" x14ac:dyDescent="0.25">
      <c r="D1576" s="5">
        <v>15.58</v>
      </c>
      <c r="E1576" s="4"/>
      <c r="X1576" s="71">
        <v>15.709999999999701</v>
      </c>
      <c r="Y1576" s="52">
        <f t="shared" si="166"/>
        <v>-3.9533333333333975</v>
      </c>
      <c r="Z1576" s="71">
        <f t="shared" si="162"/>
        <v>0.40240805616872677</v>
      </c>
      <c r="AA1576" s="45"/>
      <c r="AB1576" s="74">
        <v>15.709999999999701</v>
      </c>
      <c r="AC1576" s="75">
        <v>0</v>
      </c>
      <c r="AD1576" s="74">
        <f t="shared" si="163"/>
        <v>1</v>
      </c>
      <c r="AE1576" s="45"/>
      <c r="AF1576" s="76">
        <v>15.709999999999701</v>
      </c>
      <c r="AG1576" s="52">
        <f t="shared" si="167"/>
        <v>-24.870299956641134</v>
      </c>
      <c r="AH1576" s="76">
        <f t="shared" si="164"/>
        <v>3.2581419703032197E-3</v>
      </c>
      <c r="AJ1576" s="77">
        <v>15.709999999999701</v>
      </c>
      <c r="AK1576" s="52">
        <f t="shared" si="168"/>
        <v>-17.880599913279706</v>
      </c>
      <c r="AL1576" s="77">
        <f t="shared" si="165"/>
        <v>1.6290709851520743E-2</v>
      </c>
    </row>
    <row r="1577" spans="4:38" x14ac:dyDescent="0.25">
      <c r="D1577" s="2">
        <v>15.59</v>
      </c>
      <c r="E1577" s="4"/>
      <c r="X1577" s="71">
        <v>15.7199999999997</v>
      </c>
      <c r="Y1577" s="52">
        <f t="shared" si="166"/>
        <v>-3.9566666666667309</v>
      </c>
      <c r="Z1577" s="71">
        <f t="shared" si="162"/>
        <v>0.4020993150705135</v>
      </c>
      <c r="AA1577" s="45"/>
      <c r="AB1577" s="74">
        <v>15.7199999999997</v>
      </c>
      <c r="AC1577" s="75">
        <v>0</v>
      </c>
      <c r="AD1577" s="74">
        <f t="shared" si="163"/>
        <v>1</v>
      </c>
      <c r="AE1577" s="45"/>
      <c r="AF1577" s="76">
        <v>15.7199999999997</v>
      </c>
      <c r="AG1577" s="52">
        <f t="shared" si="167"/>
        <v>-24.880299956641135</v>
      </c>
      <c r="AH1577" s="76">
        <f t="shared" si="164"/>
        <v>3.2506484517144624E-3</v>
      </c>
      <c r="AJ1577" s="77">
        <v>15.7199999999997</v>
      </c>
      <c r="AK1577" s="52">
        <f t="shared" si="168"/>
        <v>-17.890599913279708</v>
      </c>
      <c r="AL1577" s="77">
        <f t="shared" si="165"/>
        <v>1.6253242258576949E-2</v>
      </c>
    </row>
    <row r="1578" spans="4:38" x14ac:dyDescent="0.25">
      <c r="D1578" s="5">
        <v>15.6</v>
      </c>
      <c r="E1578" s="4"/>
      <c r="X1578" s="71">
        <v>15.7299999999997</v>
      </c>
      <c r="Y1578" s="52">
        <f t="shared" si="166"/>
        <v>-3.9600000000000644</v>
      </c>
      <c r="Z1578" s="71">
        <f t="shared" si="162"/>
        <v>0.40179081084893398</v>
      </c>
      <c r="AA1578" s="45"/>
      <c r="AB1578" s="74">
        <v>15.7299999999997</v>
      </c>
      <c r="AC1578" s="75">
        <v>0</v>
      </c>
      <c r="AD1578" s="74">
        <f t="shared" si="163"/>
        <v>1</v>
      </c>
      <c r="AE1578" s="45"/>
      <c r="AF1578" s="76">
        <v>15.7299999999997</v>
      </c>
      <c r="AG1578" s="52">
        <f t="shared" si="167"/>
        <v>-24.890299956641137</v>
      </c>
      <c r="AH1578" s="76">
        <f t="shared" si="164"/>
        <v>3.2431721677402014E-3</v>
      </c>
      <c r="AJ1578" s="77">
        <v>15.7299999999997</v>
      </c>
      <c r="AK1578" s="52">
        <f t="shared" si="168"/>
        <v>-17.900599913279709</v>
      </c>
      <c r="AL1578" s="77">
        <f t="shared" si="165"/>
        <v>1.6215860838705631E-2</v>
      </c>
    </row>
    <row r="1579" spans="4:38" x14ac:dyDescent="0.25">
      <c r="D1579" s="2">
        <v>15.61</v>
      </c>
      <c r="E1579" s="4"/>
      <c r="X1579" s="71">
        <v>15.7399999999997</v>
      </c>
      <c r="Y1579" s="52">
        <f t="shared" si="166"/>
        <v>-3.9633333333333978</v>
      </c>
      <c r="Z1579" s="71">
        <f t="shared" si="162"/>
        <v>0.40148254332224831</v>
      </c>
      <c r="AA1579" s="45"/>
      <c r="AB1579" s="74">
        <v>15.7399999999997</v>
      </c>
      <c r="AC1579" s="75">
        <v>0</v>
      </c>
      <c r="AD1579" s="74">
        <f t="shared" si="163"/>
        <v>1</v>
      </c>
      <c r="AE1579" s="45"/>
      <c r="AF1579" s="76">
        <v>15.7399999999997</v>
      </c>
      <c r="AG1579" s="52">
        <f t="shared" si="167"/>
        <v>-24.900299956641138</v>
      </c>
      <c r="AH1579" s="76">
        <f t="shared" si="164"/>
        <v>3.2357130787419282E-3</v>
      </c>
      <c r="AJ1579" s="77">
        <v>15.7399999999997</v>
      </c>
      <c r="AK1579" s="52">
        <f t="shared" si="168"/>
        <v>-17.910599913279711</v>
      </c>
      <c r="AL1579" s="77">
        <f t="shared" si="165"/>
        <v>1.6178565393714255E-2</v>
      </c>
    </row>
    <row r="1580" spans="4:38" x14ac:dyDescent="0.25">
      <c r="D1580" s="5">
        <v>15.62</v>
      </c>
      <c r="E1580" s="4"/>
      <c r="X1580" s="71">
        <v>15.7499999999997</v>
      </c>
      <c r="Y1580" s="52">
        <f t="shared" si="166"/>
        <v>-3.9666666666667312</v>
      </c>
      <c r="Z1580" s="71">
        <f t="shared" si="162"/>
        <v>0.40117451230885631</v>
      </c>
      <c r="AA1580" s="45"/>
      <c r="AB1580" s="74">
        <v>15.7499999999997</v>
      </c>
      <c r="AC1580" s="75">
        <v>0</v>
      </c>
      <c r="AD1580" s="74">
        <f t="shared" si="163"/>
        <v>1</v>
      </c>
      <c r="AE1580" s="45"/>
      <c r="AF1580" s="76">
        <v>15.7499999999997</v>
      </c>
      <c r="AG1580" s="52">
        <f t="shared" si="167"/>
        <v>-24.91029995664114</v>
      </c>
      <c r="AH1580" s="76">
        <f t="shared" si="164"/>
        <v>3.22827114517229E-3</v>
      </c>
      <c r="AJ1580" s="77">
        <v>15.7499999999997</v>
      </c>
      <c r="AK1580" s="52">
        <f t="shared" si="168"/>
        <v>-17.920599913279712</v>
      </c>
      <c r="AL1580" s="77">
        <f t="shared" si="165"/>
        <v>1.6141355725866054E-2</v>
      </c>
    </row>
    <row r="1581" spans="4:38" x14ac:dyDescent="0.25">
      <c r="D1581" s="2">
        <v>15.63</v>
      </c>
      <c r="E1581" s="4"/>
      <c r="X1581" s="71">
        <v>15.7599999999997</v>
      </c>
      <c r="Y1581" s="52">
        <f t="shared" si="166"/>
        <v>-3.9700000000000646</v>
      </c>
      <c r="Z1581" s="71">
        <f t="shared" si="162"/>
        <v>0.40086671762729686</v>
      </c>
      <c r="AA1581" s="45"/>
      <c r="AB1581" s="74">
        <v>15.7599999999997</v>
      </c>
      <c r="AC1581" s="75">
        <v>0</v>
      </c>
      <c r="AD1581" s="74">
        <f t="shared" si="163"/>
        <v>1</v>
      </c>
      <c r="AE1581" s="45"/>
      <c r="AF1581" s="76">
        <v>15.7599999999997</v>
      </c>
      <c r="AG1581" s="52">
        <f t="shared" si="167"/>
        <v>-24.920299956641141</v>
      </c>
      <c r="AH1581" s="76">
        <f t="shared" si="164"/>
        <v>3.2208463275748981E-3</v>
      </c>
      <c r="AJ1581" s="77">
        <v>15.7599999999997</v>
      </c>
      <c r="AK1581" s="52">
        <f t="shared" si="168"/>
        <v>-17.930599913279714</v>
      </c>
      <c r="AL1581" s="77">
        <f t="shared" si="165"/>
        <v>1.6104231637879086E-2</v>
      </c>
    </row>
    <row r="1582" spans="4:38" x14ac:dyDescent="0.25">
      <c r="D1582" s="5">
        <v>15.64</v>
      </c>
      <c r="E1582" s="4"/>
      <c r="X1582" s="71">
        <v>15.769999999999699</v>
      </c>
      <c r="Y1582" s="52">
        <f t="shared" si="166"/>
        <v>-3.973333333333398</v>
      </c>
      <c r="Z1582" s="71">
        <f t="shared" si="162"/>
        <v>0.40055915909624817</v>
      </c>
      <c r="AA1582" s="45"/>
      <c r="AB1582" s="74">
        <v>15.769999999999699</v>
      </c>
      <c r="AC1582" s="75">
        <v>0</v>
      </c>
      <c r="AD1582" s="74">
        <f t="shared" si="163"/>
        <v>1</v>
      </c>
      <c r="AE1582" s="45"/>
      <c r="AF1582" s="76">
        <v>15.769999999999699</v>
      </c>
      <c r="AG1582" s="52">
        <f t="shared" si="167"/>
        <v>-24.930299956641143</v>
      </c>
      <c r="AH1582" s="76">
        <f t="shared" si="164"/>
        <v>3.2134385865841128E-3</v>
      </c>
      <c r="AJ1582" s="77">
        <v>15.769999999999699</v>
      </c>
      <c r="AK1582" s="52">
        <f t="shared" si="168"/>
        <v>-17.940599913279716</v>
      </c>
      <c r="AL1582" s="77">
        <f t="shared" si="165"/>
        <v>1.6067192932925148E-2</v>
      </c>
    </row>
    <row r="1583" spans="4:38" x14ac:dyDescent="0.25">
      <c r="D1583" s="2">
        <v>15.65</v>
      </c>
      <c r="E1583" s="4"/>
      <c r="X1583" s="71">
        <v>15.779999999999699</v>
      </c>
      <c r="Y1583" s="52">
        <f t="shared" si="166"/>
        <v>-3.9766666666667314</v>
      </c>
      <c r="Z1583" s="71">
        <f t="shared" si="162"/>
        <v>0.40025183653452756</v>
      </c>
      <c r="AA1583" s="45"/>
      <c r="AB1583" s="74">
        <v>15.779999999999699</v>
      </c>
      <c r="AC1583" s="75">
        <v>0</v>
      </c>
      <c r="AD1583" s="74">
        <f t="shared" si="163"/>
        <v>1</v>
      </c>
      <c r="AE1583" s="45"/>
      <c r="AF1583" s="76">
        <v>15.779999999999699</v>
      </c>
      <c r="AG1583" s="52">
        <f t="shared" si="167"/>
        <v>-24.940299956641145</v>
      </c>
      <c r="AH1583" s="76">
        <f t="shared" si="164"/>
        <v>3.2060478829248232E-3</v>
      </c>
      <c r="AJ1583" s="77">
        <v>15.779999999999699</v>
      </c>
      <c r="AK1583" s="52">
        <f t="shared" si="168"/>
        <v>-17.950599913279717</v>
      </c>
      <c r="AL1583" s="77">
        <f t="shared" si="165"/>
        <v>1.6030239414628687E-2</v>
      </c>
    </row>
    <row r="1584" spans="4:38" x14ac:dyDescent="0.25">
      <c r="D1584" s="5">
        <v>15.66</v>
      </c>
      <c r="E1584" s="4"/>
      <c r="X1584" s="71">
        <v>15.789999999999701</v>
      </c>
      <c r="Y1584" s="52">
        <f t="shared" si="166"/>
        <v>-3.9800000000000648</v>
      </c>
      <c r="Z1584" s="71">
        <f t="shared" si="162"/>
        <v>0.39994474976109151</v>
      </c>
      <c r="AA1584" s="45"/>
      <c r="AB1584" s="74">
        <v>15.789999999999701</v>
      </c>
      <c r="AC1584" s="75">
        <v>0</v>
      </c>
      <c r="AD1584" s="74">
        <f t="shared" si="163"/>
        <v>1</v>
      </c>
      <c r="AE1584" s="45"/>
      <c r="AF1584" s="76">
        <v>15.789999999999701</v>
      </c>
      <c r="AG1584" s="52">
        <f t="shared" si="167"/>
        <v>-24.950299956641146</v>
      </c>
      <c r="AH1584" s="76">
        <f t="shared" si="164"/>
        <v>3.1986741774122584E-3</v>
      </c>
      <c r="AJ1584" s="77">
        <v>15.789999999999701</v>
      </c>
      <c r="AK1584" s="52">
        <f t="shared" si="168"/>
        <v>-17.960599913279719</v>
      </c>
      <c r="AL1584" s="77">
        <f t="shared" si="165"/>
        <v>1.5993370887065855E-2</v>
      </c>
    </row>
    <row r="1585" spans="4:38" x14ac:dyDescent="0.25">
      <c r="D1585" s="2">
        <v>15.67</v>
      </c>
      <c r="E1585" s="4"/>
      <c r="X1585" s="71">
        <v>15.799999999999701</v>
      </c>
      <c r="Y1585" s="52">
        <f t="shared" si="166"/>
        <v>-3.9833333333333982</v>
      </c>
      <c r="Z1585" s="71">
        <f t="shared" si="162"/>
        <v>0.39963789859503501</v>
      </c>
      <c r="AA1585" s="45"/>
      <c r="AB1585" s="74">
        <v>15.799999999999701</v>
      </c>
      <c r="AC1585" s="75">
        <v>0</v>
      </c>
      <c r="AD1585" s="74">
        <f t="shared" si="163"/>
        <v>1</v>
      </c>
      <c r="AE1585" s="45"/>
      <c r="AF1585" s="76">
        <v>15.799999999999701</v>
      </c>
      <c r="AG1585" s="52">
        <f t="shared" si="167"/>
        <v>-24.960299956641148</v>
      </c>
      <c r="AH1585" s="76">
        <f t="shared" si="164"/>
        <v>3.1913174309517616E-3</v>
      </c>
      <c r="AJ1585" s="77">
        <v>15.799999999999701</v>
      </c>
      <c r="AK1585" s="52">
        <f t="shared" si="168"/>
        <v>-17.97059991327972</v>
      </c>
      <c r="AL1585" s="77">
        <f t="shared" si="165"/>
        <v>1.595658715476336E-2</v>
      </c>
    </row>
    <row r="1586" spans="4:38" x14ac:dyDescent="0.25">
      <c r="D1586" s="5">
        <v>15.68</v>
      </c>
      <c r="E1586" s="4"/>
      <c r="X1586" s="71">
        <v>15.8099999999997</v>
      </c>
      <c r="Y1586" s="52">
        <f t="shared" si="166"/>
        <v>-3.9866666666667316</v>
      </c>
      <c r="Z1586" s="71">
        <f t="shared" si="162"/>
        <v>0.39933128285559238</v>
      </c>
      <c r="AA1586" s="45"/>
      <c r="AB1586" s="74">
        <v>15.8099999999997</v>
      </c>
      <c r="AC1586" s="75">
        <v>0</v>
      </c>
      <c r="AD1586" s="74">
        <f t="shared" si="163"/>
        <v>1</v>
      </c>
      <c r="AE1586" s="45"/>
      <c r="AF1586" s="76">
        <v>15.8099999999997</v>
      </c>
      <c r="AG1586" s="52">
        <f t="shared" si="167"/>
        <v>-24.970299956641149</v>
      </c>
      <c r="AH1586" s="76">
        <f t="shared" si="164"/>
        <v>3.1839776045385973E-3</v>
      </c>
      <c r="AJ1586" s="77">
        <v>15.8099999999997</v>
      </c>
      <c r="AK1586" s="52">
        <f t="shared" si="168"/>
        <v>-17.980599913279722</v>
      </c>
      <c r="AL1586" s="77">
        <f t="shared" si="165"/>
        <v>1.5919888022697525E-2</v>
      </c>
    </row>
    <row r="1587" spans="4:38" x14ac:dyDescent="0.25">
      <c r="D1587" s="2">
        <v>15.69</v>
      </c>
      <c r="E1587" s="4"/>
      <c r="X1587" s="71">
        <v>15.8199999999997</v>
      </c>
      <c r="Y1587" s="52">
        <f t="shared" si="166"/>
        <v>-3.9900000000000651</v>
      </c>
      <c r="Z1587" s="71">
        <f t="shared" si="162"/>
        <v>0.39902490236213606</v>
      </c>
      <c r="AA1587" s="45"/>
      <c r="AB1587" s="74">
        <v>15.8199999999997</v>
      </c>
      <c r="AC1587" s="75">
        <v>0</v>
      </c>
      <c r="AD1587" s="74">
        <f t="shared" si="163"/>
        <v>1</v>
      </c>
      <c r="AE1587" s="45"/>
      <c r="AF1587" s="76">
        <v>15.8199999999997</v>
      </c>
      <c r="AG1587" s="52">
        <f t="shared" si="167"/>
        <v>-24.980299956641151</v>
      </c>
      <c r="AH1587" s="76">
        <f t="shared" si="164"/>
        <v>3.1766546592577397E-3</v>
      </c>
      <c r="AJ1587" s="77">
        <v>15.8199999999997</v>
      </c>
      <c r="AK1587" s="52">
        <f t="shared" si="168"/>
        <v>-17.990599913279723</v>
      </c>
      <c r="AL1587" s="77">
        <f t="shared" si="165"/>
        <v>1.5883273296293226E-2</v>
      </c>
    </row>
    <row r="1588" spans="4:38" x14ac:dyDescent="0.25">
      <c r="D1588" s="5">
        <v>15.7</v>
      </c>
      <c r="E1588" s="4"/>
      <c r="X1588" s="71">
        <v>15.8299999999997</v>
      </c>
      <c r="Y1588" s="52">
        <f t="shared" si="166"/>
        <v>-3.9933333333333985</v>
      </c>
      <c r="Z1588" s="71">
        <f t="shared" si="162"/>
        <v>0.39871875693417752</v>
      </c>
      <c r="AA1588" s="45"/>
      <c r="AB1588" s="74">
        <v>15.8299999999997</v>
      </c>
      <c r="AC1588" s="75">
        <v>0</v>
      </c>
      <c r="AD1588" s="74">
        <f t="shared" si="163"/>
        <v>1</v>
      </c>
      <c r="AE1588" s="45"/>
      <c r="AF1588" s="76">
        <v>15.8299999999997</v>
      </c>
      <c r="AG1588" s="52">
        <f t="shared" si="167"/>
        <v>-24.990299956641152</v>
      </c>
      <c r="AH1588" s="76">
        <f t="shared" si="164"/>
        <v>3.1693485562836556E-3</v>
      </c>
      <c r="AJ1588" s="77">
        <v>15.8299999999997</v>
      </c>
      <c r="AK1588" s="52">
        <f t="shared" si="168"/>
        <v>-18.000599913279725</v>
      </c>
      <c r="AL1588" s="77">
        <f t="shared" si="165"/>
        <v>1.5846742781422798E-2</v>
      </c>
    </row>
    <row r="1589" spans="4:38" x14ac:dyDescent="0.25">
      <c r="D1589" s="2">
        <v>15.71</v>
      </c>
      <c r="E1589" s="4"/>
      <c r="X1589" s="71">
        <v>15.8399999999997</v>
      </c>
      <c r="Y1589" s="52">
        <f t="shared" si="166"/>
        <v>-3.9966666666667319</v>
      </c>
      <c r="Z1589" s="71">
        <f t="shared" si="162"/>
        <v>0.39841284639136654</v>
      </c>
      <c r="AA1589" s="45"/>
      <c r="AB1589" s="74">
        <v>15.8399999999997</v>
      </c>
      <c r="AC1589" s="75">
        <v>0</v>
      </c>
      <c r="AD1589" s="74">
        <f t="shared" si="163"/>
        <v>1</v>
      </c>
      <c r="AE1589" s="45"/>
      <c r="AF1589" s="76">
        <v>15.8399999999997</v>
      </c>
      <c r="AG1589" s="52">
        <f t="shared" si="167"/>
        <v>-25.000299956641154</v>
      </c>
      <c r="AH1589" s="76">
        <f t="shared" si="164"/>
        <v>3.1620592568801205E-3</v>
      </c>
      <c r="AJ1589" s="77">
        <v>15.8399999999997</v>
      </c>
      <c r="AK1589" s="52">
        <f t="shared" si="168"/>
        <v>-18.010599913279727</v>
      </c>
      <c r="AL1589" s="77">
        <f t="shared" si="165"/>
        <v>1.5810296284405116E-2</v>
      </c>
    </row>
    <row r="1590" spans="4:38" x14ac:dyDescent="0.25">
      <c r="D1590" s="5">
        <v>15.72</v>
      </c>
      <c r="E1590" s="4"/>
      <c r="X1590" s="71">
        <v>15.849999999999699</v>
      </c>
      <c r="Y1590" s="52">
        <f t="shared" si="166"/>
        <v>-4.0000000000000648</v>
      </c>
      <c r="Z1590" s="71">
        <f t="shared" si="162"/>
        <v>0.39810717055349132</v>
      </c>
      <c r="AA1590" s="45"/>
      <c r="AB1590" s="74">
        <v>15.849999999999699</v>
      </c>
      <c r="AC1590" s="75">
        <v>0</v>
      </c>
      <c r="AD1590" s="74">
        <f t="shared" si="163"/>
        <v>1</v>
      </c>
      <c r="AE1590" s="45"/>
      <c r="AF1590" s="76">
        <v>15.849999999999699</v>
      </c>
      <c r="AG1590" s="52">
        <f t="shared" si="167"/>
        <v>-25.010299956641155</v>
      </c>
      <c r="AH1590" s="76">
        <f t="shared" si="164"/>
        <v>3.1547867223999902E-3</v>
      </c>
      <c r="AJ1590" s="77">
        <v>15.849999999999699</v>
      </c>
      <c r="AK1590" s="52">
        <f t="shared" si="168"/>
        <v>-18.020599913279728</v>
      </c>
      <c r="AL1590" s="77">
        <f t="shared" si="165"/>
        <v>1.5773933612004451E-2</v>
      </c>
    </row>
    <row r="1591" spans="4:38" x14ac:dyDescent="0.25">
      <c r="D1591" s="2">
        <v>15.73</v>
      </c>
      <c r="E1591" s="4"/>
      <c r="X1591" s="71">
        <v>15.859999999999699</v>
      </c>
      <c r="Y1591" s="52">
        <f t="shared" si="166"/>
        <v>-4.0033333333333978</v>
      </c>
      <c r="Z1591" s="71">
        <f t="shared" si="162"/>
        <v>0.39780172924047813</v>
      </c>
      <c r="AA1591" s="45"/>
      <c r="AB1591" s="74">
        <v>15.859999999999699</v>
      </c>
      <c r="AC1591" s="75">
        <v>0</v>
      </c>
      <c r="AD1591" s="74">
        <f t="shared" si="163"/>
        <v>1</v>
      </c>
      <c r="AE1591" s="45"/>
      <c r="AF1591" s="76">
        <v>15.859999999999699</v>
      </c>
      <c r="AG1591" s="52">
        <f t="shared" si="167"/>
        <v>-25.020299956641157</v>
      </c>
      <c r="AH1591" s="76">
        <f t="shared" si="164"/>
        <v>3.1475309142850088E-3</v>
      </c>
      <c r="AJ1591" s="77">
        <v>15.859999999999699</v>
      </c>
      <c r="AK1591" s="52">
        <f t="shared" si="168"/>
        <v>-18.03059991327973</v>
      </c>
      <c r="AL1591" s="77">
        <f t="shared" si="165"/>
        <v>1.5737654571429546E-2</v>
      </c>
    </row>
    <row r="1592" spans="4:38" x14ac:dyDescent="0.25">
      <c r="D1592" s="5">
        <v>15.74</v>
      </c>
      <c r="E1592" s="4"/>
      <c r="X1592" s="71">
        <v>15.869999999999701</v>
      </c>
      <c r="Y1592" s="52">
        <f t="shared" si="166"/>
        <v>-4.0066666666667308</v>
      </c>
      <c r="Z1592" s="71">
        <f t="shared" si="162"/>
        <v>0.39749652227239168</v>
      </c>
      <c r="AA1592" s="45"/>
      <c r="AB1592" s="74">
        <v>15.869999999999701</v>
      </c>
      <c r="AC1592" s="75">
        <v>0</v>
      </c>
      <c r="AD1592" s="74">
        <f t="shared" si="163"/>
        <v>1</v>
      </c>
      <c r="AE1592" s="45"/>
      <c r="AF1592" s="76">
        <v>15.869999999999701</v>
      </c>
      <c r="AG1592" s="52">
        <f t="shared" si="167"/>
        <v>-25.030299956641159</v>
      </c>
      <c r="AH1592" s="76">
        <f t="shared" si="164"/>
        <v>3.1402917940656166E-3</v>
      </c>
      <c r="AJ1592" s="77">
        <v>15.869999999999701</v>
      </c>
      <c r="AK1592" s="52">
        <f t="shared" si="168"/>
        <v>-18.040599913279731</v>
      </c>
      <c r="AL1592" s="77">
        <f t="shared" si="165"/>
        <v>1.5701458970332559E-2</v>
      </c>
    </row>
    <row r="1593" spans="4:38" x14ac:dyDescent="0.25">
      <c r="D1593" s="2">
        <v>15.75</v>
      </c>
      <c r="E1593" s="4"/>
      <c r="X1593" s="71">
        <v>15.879999999999701</v>
      </c>
      <c r="Y1593" s="52">
        <f t="shared" si="166"/>
        <v>-4.0100000000000637</v>
      </c>
      <c r="Z1593" s="71">
        <f t="shared" si="162"/>
        <v>0.39719154946943447</v>
      </c>
      <c r="AA1593" s="45"/>
      <c r="AB1593" s="74">
        <v>15.879999999999701</v>
      </c>
      <c r="AC1593" s="75">
        <v>0</v>
      </c>
      <c r="AD1593" s="74">
        <f t="shared" si="163"/>
        <v>1</v>
      </c>
      <c r="AE1593" s="45"/>
      <c r="AF1593" s="76">
        <v>15.879999999999701</v>
      </c>
      <c r="AG1593" s="52">
        <f t="shared" si="167"/>
        <v>-25.04029995664116</v>
      </c>
      <c r="AH1593" s="76">
        <f t="shared" si="164"/>
        <v>3.1330693233607007E-3</v>
      </c>
      <c r="AJ1593" s="77">
        <v>15.879999999999701</v>
      </c>
      <c r="AK1593" s="52">
        <f t="shared" si="168"/>
        <v>-18.050599913279733</v>
      </c>
      <c r="AL1593" s="77">
        <f t="shared" si="165"/>
        <v>1.5665346616807987E-2</v>
      </c>
    </row>
    <row r="1594" spans="4:38" x14ac:dyDescent="0.25">
      <c r="D1594" s="5">
        <v>15.76</v>
      </c>
      <c r="E1594" s="4"/>
      <c r="X1594" s="71">
        <v>15.8899999999997</v>
      </c>
      <c r="Y1594" s="52">
        <f t="shared" si="166"/>
        <v>-4.0133333333333967</v>
      </c>
      <c r="Z1594" s="71">
        <f t="shared" si="162"/>
        <v>0.3968868106519472</v>
      </c>
      <c r="AA1594" s="45"/>
      <c r="AB1594" s="74">
        <v>15.8899999999997</v>
      </c>
      <c r="AC1594" s="75">
        <v>0</v>
      </c>
      <c r="AD1594" s="74">
        <f t="shared" si="163"/>
        <v>1</v>
      </c>
      <c r="AE1594" s="45"/>
      <c r="AF1594" s="76">
        <v>15.8899999999997</v>
      </c>
      <c r="AG1594" s="52">
        <f t="shared" si="167"/>
        <v>-25.050299956641162</v>
      </c>
      <c r="AH1594" s="76">
        <f t="shared" si="164"/>
        <v>3.1258634638774581E-3</v>
      </c>
      <c r="AJ1594" s="77">
        <v>15.8899999999997</v>
      </c>
      <c r="AK1594" s="52">
        <f t="shared" si="168"/>
        <v>-18.060599913279734</v>
      </c>
      <c r="AL1594" s="77">
        <f t="shared" si="165"/>
        <v>1.5629317319391749E-2</v>
      </c>
    </row>
    <row r="1595" spans="4:38" x14ac:dyDescent="0.25">
      <c r="D1595" s="2">
        <v>15.77</v>
      </c>
      <c r="E1595" s="4"/>
      <c r="X1595" s="71">
        <v>15.8999999999997</v>
      </c>
      <c r="Y1595" s="52">
        <f t="shared" si="166"/>
        <v>-4.0166666666667297</v>
      </c>
      <c r="Z1595" s="71">
        <f t="shared" si="162"/>
        <v>0.39658230564040825</v>
      </c>
      <c r="AA1595" s="45"/>
      <c r="AB1595" s="74">
        <v>15.8999999999997</v>
      </c>
      <c r="AC1595" s="75">
        <v>0</v>
      </c>
      <c r="AD1595" s="74">
        <f t="shared" si="163"/>
        <v>1</v>
      </c>
      <c r="AE1595" s="45"/>
      <c r="AF1595" s="76">
        <v>15.8999999999997</v>
      </c>
      <c r="AG1595" s="52">
        <f t="shared" si="167"/>
        <v>-25.060299956641163</v>
      </c>
      <c r="AH1595" s="76">
        <f t="shared" si="164"/>
        <v>3.1186741774111228E-3</v>
      </c>
      <c r="AJ1595" s="77">
        <v>15.8999999999997</v>
      </c>
      <c r="AK1595" s="52">
        <f t="shared" si="168"/>
        <v>-18.070599913279736</v>
      </c>
      <c r="AL1595" s="77">
        <f t="shared" si="165"/>
        <v>1.5593370887060077E-2</v>
      </c>
    </row>
    <row r="1596" spans="4:38" x14ac:dyDescent="0.25">
      <c r="D1596" s="5">
        <v>15.78</v>
      </c>
      <c r="E1596" s="4"/>
      <c r="X1596" s="71">
        <v>15.9099999999997</v>
      </c>
      <c r="Y1596" s="52">
        <f t="shared" si="166"/>
        <v>-4.0200000000000626</v>
      </c>
      <c r="Z1596" s="71">
        <f t="shared" si="162"/>
        <v>0.39627803425543373</v>
      </c>
      <c r="AA1596" s="45"/>
      <c r="AB1596" s="74">
        <v>15.9099999999997</v>
      </c>
      <c r="AC1596" s="75">
        <v>0</v>
      </c>
      <c r="AD1596" s="74">
        <f t="shared" si="163"/>
        <v>1</v>
      </c>
      <c r="AE1596" s="45"/>
      <c r="AF1596" s="76">
        <v>15.9099999999997</v>
      </c>
      <c r="AG1596" s="52">
        <f t="shared" si="167"/>
        <v>-25.070299956641165</v>
      </c>
      <c r="AH1596" s="76">
        <f t="shared" si="164"/>
        <v>3.1115014258448238E-3</v>
      </c>
      <c r="AJ1596" s="77">
        <v>15.9099999999997</v>
      </c>
      <c r="AK1596" s="52">
        <f t="shared" si="168"/>
        <v>-18.080599913279737</v>
      </c>
      <c r="AL1596" s="77">
        <f t="shared" si="165"/>
        <v>1.555750712922857E-2</v>
      </c>
    </row>
    <row r="1597" spans="4:38" x14ac:dyDescent="0.25">
      <c r="D1597" s="2">
        <v>15.79</v>
      </c>
      <c r="E1597" s="4"/>
      <c r="X1597" s="71">
        <v>15.9199999999997</v>
      </c>
      <c r="Y1597" s="52">
        <f t="shared" si="166"/>
        <v>-4.0233333333333956</v>
      </c>
      <c r="Z1597" s="71">
        <f t="shared" si="162"/>
        <v>0.39597399631777741</v>
      </c>
      <c r="AA1597" s="45"/>
      <c r="AB1597" s="74">
        <v>15.9199999999997</v>
      </c>
      <c r="AC1597" s="75">
        <v>0</v>
      </c>
      <c r="AD1597" s="74">
        <f t="shared" si="163"/>
        <v>1</v>
      </c>
      <c r="AE1597" s="45"/>
      <c r="AF1597" s="76">
        <v>15.9199999999997</v>
      </c>
      <c r="AG1597" s="52">
        <f t="shared" si="167"/>
        <v>-25.080299956641166</v>
      </c>
      <c r="AH1597" s="76">
        <f t="shared" si="164"/>
        <v>3.1043451711493474E-3</v>
      </c>
      <c r="AJ1597" s="77">
        <v>15.9199999999997</v>
      </c>
      <c r="AK1597" s="52">
        <f t="shared" si="168"/>
        <v>-18.090599913279739</v>
      </c>
      <c r="AL1597" s="77">
        <f t="shared" si="165"/>
        <v>1.5521725855751178E-2</v>
      </c>
    </row>
    <row r="1598" spans="4:38" x14ac:dyDescent="0.25">
      <c r="D1598" s="5">
        <v>15.8</v>
      </c>
      <c r="E1598" s="4"/>
      <c r="X1598" s="71">
        <v>15.9299999999997</v>
      </c>
      <c r="Y1598" s="52">
        <f t="shared" si="166"/>
        <v>-4.0266666666667286</v>
      </c>
      <c r="Z1598" s="71">
        <f t="shared" si="162"/>
        <v>0.39567019164833078</v>
      </c>
      <c r="AA1598" s="45"/>
      <c r="AB1598" s="74">
        <v>15.9299999999997</v>
      </c>
      <c r="AC1598" s="75">
        <v>0</v>
      </c>
      <c r="AD1598" s="74">
        <f t="shared" si="163"/>
        <v>1</v>
      </c>
      <c r="AE1598" s="45"/>
      <c r="AF1598" s="76">
        <v>15.9299999999997</v>
      </c>
      <c r="AG1598" s="52">
        <f t="shared" si="167"/>
        <v>-25.090299956641168</v>
      </c>
      <c r="AH1598" s="76">
        <f t="shared" si="164"/>
        <v>3.0972053753829366E-3</v>
      </c>
      <c r="AJ1598" s="77">
        <v>15.9299999999997</v>
      </c>
      <c r="AK1598" s="52">
        <f t="shared" si="168"/>
        <v>-18.100599913279741</v>
      </c>
      <c r="AL1598" s="77">
        <f t="shared" si="165"/>
        <v>1.5486026876919115E-2</v>
      </c>
    </row>
    <row r="1599" spans="4:38" x14ac:dyDescent="0.25">
      <c r="D1599" s="2">
        <v>15.81</v>
      </c>
      <c r="E1599" s="4"/>
      <c r="X1599" s="71">
        <v>15.939999999999699</v>
      </c>
      <c r="Y1599" s="52">
        <f t="shared" si="166"/>
        <v>-4.0300000000000615</v>
      </c>
      <c r="Z1599" s="71">
        <f t="shared" si="162"/>
        <v>0.39536662006812234</v>
      </c>
      <c r="AA1599" s="45"/>
      <c r="AB1599" s="74">
        <v>15.939999999999699</v>
      </c>
      <c r="AC1599" s="75">
        <v>0</v>
      </c>
      <c r="AD1599" s="74">
        <f t="shared" si="163"/>
        <v>1</v>
      </c>
      <c r="AE1599" s="45"/>
      <c r="AF1599" s="76">
        <v>15.939999999999699</v>
      </c>
      <c r="AG1599" s="52">
        <f t="shared" si="167"/>
        <v>-25.10029995664117</v>
      </c>
      <c r="AH1599" s="76">
        <f t="shared" si="164"/>
        <v>3.0900820006911122E-3</v>
      </c>
      <c r="AJ1599" s="77">
        <v>15.939999999999699</v>
      </c>
      <c r="AK1599" s="52">
        <f t="shared" si="168"/>
        <v>-18.110599913279742</v>
      </c>
      <c r="AL1599" s="77">
        <f t="shared" si="165"/>
        <v>1.5450410003459982E-2</v>
      </c>
    </row>
    <row r="1600" spans="4:38" x14ac:dyDescent="0.25">
      <c r="D1600" s="5">
        <v>15.82</v>
      </c>
      <c r="E1600" s="4"/>
      <c r="X1600" s="71">
        <v>15.949999999999701</v>
      </c>
      <c r="Y1600" s="52">
        <f t="shared" si="166"/>
        <v>-4.0333333333333945</v>
      </c>
      <c r="Z1600" s="71">
        <f t="shared" si="162"/>
        <v>0.39506328139831814</v>
      </c>
      <c r="AA1600" s="45"/>
      <c r="AB1600" s="74">
        <v>15.949999999999701</v>
      </c>
      <c r="AC1600" s="75">
        <v>0</v>
      </c>
      <c r="AD1600" s="74">
        <f t="shared" si="163"/>
        <v>1</v>
      </c>
      <c r="AE1600" s="45"/>
      <c r="AF1600" s="76">
        <v>15.949999999999701</v>
      </c>
      <c r="AG1600" s="52">
        <f t="shared" si="167"/>
        <v>-25.110299956641171</v>
      </c>
      <c r="AH1600" s="76">
        <f t="shared" si="164"/>
        <v>3.0829750093064436E-3</v>
      </c>
      <c r="AJ1600" s="77">
        <v>15.949999999999701</v>
      </c>
      <c r="AK1600" s="52">
        <f t="shared" si="168"/>
        <v>-18.120599913279744</v>
      </c>
      <c r="AL1600" s="77">
        <f t="shared" si="165"/>
        <v>1.5414875046536613E-2</v>
      </c>
    </row>
    <row r="1601" spans="4:38" x14ac:dyDescent="0.25">
      <c r="D1601" s="2">
        <v>15.83</v>
      </c>
      <c r="E1601" s="4"/>
      <c r="X1601" s="71">
        <v>15.959999999999701</v>
      </c>
      <c r="Y1601" s="52">
        <f t="shared" si="166"/>
        <v>-4.0366666666667275</v>
      </c>
      <c r="Z1601" s="71">
        <f t="shared" si="162"/>
        <v>0.39476017546022157</v>
      </c>
      <c r="AA1601" s="45"/>
      <c r="AB1601" s="74">
        <v>15.959999999999701</v>
      </c>
      <c r="AC1601" s="75">
        <v>0</v>
      </c>
      <c r="AD1601" s="74">
        <f t="shared" si="163"/>
        <v>1</v>
      </c>
      <c r="AE1601" s="45"/>
      <c r="AF1601" s="76">
        <v>15.959999999999701</v>
      </c>
      <c r="AG1601" s="52">
        <f t="shared" si="167"/>
        <v>-25.120299956641173</v>
      </c>
      <c r="AH1601" s="76">
        <f t="shared" si="164"/>
        <v>3.0758843635483733E-3</v>
      </c>
      <c r="AJ1601" s="77">
        <v>15.959999999999701</v>
      </c>
      <c r="AK1601" s="52">
        <f t="shared" si="168"/>
        <v>-18.130599913279745</v>
      </c>
      <c r="AL1601" s="77">
        <f t="shared" si="165"/>
        <v>1.5379421817746267E-2</v>
      </c>
    </row>
    <row r="1602" spans="4:38" x14ac:dyDescent="0.25">
      <c r="D1602" s="5">
        <v>15.84</v>
      </c>
      <c r="E1602" s="4"/>
      <c r="X1602" s="71">
        <v>15.9699999999997</v>
      </c>
      <c r="Y1602" s="52">
        <f t="shared" si="166"/>
        <v>-4.0400000000000604</v>
      </c>
      <c r="Z1602" s="71">
        <f t="shared" si="162"/>
        <v>0.39445730207527291</v>
      </c>
      <c r="AA1602" s="45"/>
      <c r="AB1602" s="74">
        <v>15.9699999999997</v>
      </c>
      <c r="AC1602" s="75">
        <v>0</v>
      </c>
      <c r="AD1602" s="74">
        <f t="shared" si="163"/>
        <v>1</v>
      </c>
      <c r="AE1602" s="45"/>
      <c r="AF1602" s="76">
        <v>15.9699999999997</v>
      </c>
      <c r="AG1602" s="52">
        <f t="shared" si="167"/>
        <v>-25.130299956641174</v>
      </c>
      <c r="AH1602" s="76">
        <f t="shared" si="164"/>
        <v>3.0688100258230064E-3</v>
      </c>
      <c r="AJ1602" s="77">
        <v>15.9699999999997</v>
      </c>
      <c r="AK1602" s="52">
        <f t="shared" si="168"/>
        <v>-18.140599913279747</v>
      </c>
      <c r="AL1602" s="77">
        <f t="shared" si="165"/>
        <v>1.5344050129119409E-2</v>
      </c>
    </row>
    <row r="1603" spans="4:38" x14ac:dyDescent="0.25">
      <c r="D1603" s="2">
        <v>15.85</v>
      </c>
      <c r="E1603" s="4"/>
      <c r="X1603" s="71">
        <v>15.9799999999997</v>
      </c>
      <c r="Y1603" s="52">
        <f t="shared" si="166"/>
        <v>-4.0433333333333934</v>
      </c>
      <c r="Z1603" s="71">
        <f t="shared" si="162"/>
        <v>0.39415466106504948</v>
      </c>
      <c r="AA1603" s="45"/>
      <c r="AB1603" s="74">
        <v>15.9799999999997</v>
      </c>
      <c r="AC1603" s="75">
        <v>0</v>
      </c>
      <c r="AD1603" s="74">
        <f t="shared" si="163"/>
        <v>1</v>
      </c>
      <c r="AE1603" s="45"/>
      <c r="AF1603" s="76">
        <v>15.9799999999997</v>
      </c>
      <c r="AG1603" s="52">
        <f t="shared" si="167"/>
        <v>-25.140299956641176</v>
      </c>
      <c r="AH1603" s="76">
        <f t="shared" si="164"/>
        <v>3.0617519586229026E-3</v>
      </c>
      <c r="AJ1603" s="77">
        <v>15.9799999999997</v>
      </c>
      <c r="AK1603" s="52">
        <f t="shared" si="168"/>
        <v>-18.150599913279748</v>
      </c>
      <c r="AL1603" s="77">
        <f t="shared" si="165"/>
        <v>1.5308759793118893E-2</v>
      </c>
    </row>
    <row r="1604" spans="4:38" x14ac:dyDescent="0.25">
      <c r="D1604" s="5">
        <v>15.86</v>
      </c>
      <c r="E1604" s="4"/>
      <c r="X1604" s="71">
        <v>15.9899999999997</v>
      </c>
      <c r="Y1604" s="52">
        <f t="shared" si="166"/>
        <v>-4.0466666666667264</v>
      </c>
      <c r="Z1604" s="71">
        <f t="shared" si="162"/>
        <v>0.39385225225126552</v>
      </c>
      <c r="AA1604" s="45"/>
      <c r="AB1604" s="74">
        <v>15.9899999999997</v>
      </c>
      <c r="AC1604" s="75">
        <v>0</v>
      </c>
      <c r="AD1604" s="74">
        <f t="shared" si="163"/>
        <v>1</v>
      </c>
      <c r="AE1604" s="45"/>
      <c r="AF1604" s="76">
        <v>15.9899999999997</v>
      </c>
      <c r="AG1604" s="52">
        <f t="shared" si="167"/>
        <v>-25.150299956641177</v>
      </c>
      <c r="AH1604" s="76">
        <f t="shared" si="164"/>
        <v>3.0547101245268983E-3</v>
      </c>
      <c r="AJ1604" s="77">
        <v>15.9899999999997</v>
      </c>
      <c r="AK1604" s="52">
        <f t="shared" si="168"/>
        <v>-18.16059991327975</v>
      </c>
      <c r="AL1604" s="77">
        <f t="shared" si="165"/>
        <v>1.5273550622638849E-2</v>
      </c>
    </row>
    <row r="1605" spans="4:38" x14ac:dyDescent="0.25">
      <c r="D1605" s="2">
        <v>15.87</v>
      </c>
      <c r="E1605" s="4"/>
      <c r="X1605" s="71">
        <v>15.9999999999997</v>
      </c>
      <c r="Y1605" s="52">
        <f t="shared" si="166"/>
        <v>-4.0500000000000593</v>
      </c>
      <c r="Z1605" s="71">
        <f t="shared" si="162"/>
        <v>0.39355007545577209</v>
      </c>
      <c r="AA1605" s="45"/>
      <c r="AB1605" s="74">
        <v>15.9999999999997</v>
      </c>
      <c r="AC1605" s="75">
        <v>0</v>
      </c>
      <c r="AD1605" s="74">
        <f t="shared" si="163"/>
        <v>1</v>
      </c>
      <c r="AE1605" s="45"/>
      <c r="AF1605" s="76">
        <v>15.9999999999997</v>
      </c>
      <c r="AG1605" s="52">
        <f t="shared" si="167"/>
        <v>-25.160299956641179</v>
      </c>
      <c r="AH1605" s="76">
        <f t="shared" si="164"/>
        <v>3.0476844861998839E-3</v>
      </c>
      <c r="AJ1605" s="77">
        <v>15.9999999999997</v>
      </c>
      <c r="AK1605" s="52">
        <f t="shared" si="168"/>
        <v>-18.170599913279752</v>
      </c>
      <c r="AL1605" s="77">
        <f t="shared" si="165"/>
        <v>1.5238422431003767E-2</v>
      </c>
    </row>
    <row r="1606" spans="4:38" x14ac:dyDescent="0.25">
      <c r="D1606" s="5">
        <v>15.88</v>
      </c>
      <c r="E1606" s="4"/>
      <c r="X1606" s="71">
        <v>16.0099999999997</v>
      </c>
      <c r="Y1606" s="52">
        <f t="shared" si="166"/>
        <v>-4.0533333333333923</v>
      </c>
      <c r="Z1606" s="71">
        <f t="shared" ref="Z1606:Z1669" si="169">POWER(10,Y1606/10)</f>
        <v>0.39324813050055685</v>
      </c>
      <c r="AA1606" s="45"/>
      <c r="AB1606" s="74">
        <v>16.0099999999997</v>
      </c>
      <c r="AC1606" s="75">
        <v>0</v>
      </c>
      <c r="AD1606" s="74">
        <f t="shared" ref="AD1606:AD1669" si="170">POWER(10,AC1606/10)</f>
        <v>1</v>
      </c>
      <c r="AE1606" s="45"/>
      <c r="AF1606" s="76">
        <v>16.0099999999997</v>
      </c>
      <c r="AG1606" s="52">
        <f t="shared" si="167"/>
        <v>-25.17029995664118</v>
      </c>
      <c r="AH1606" s="76">
        <f t="shared" ref="AH1606:AH1669" si="171">POWER(10,AG1606/10)</f>
        <v>3.0406750063926278E-3</v>
      </c>
      <c r="AJ1606" s="77">
        <v>16.0099999999997</v>
      </c>
      <c r="AK1606" s="52">
        <f t="shared" si="168"/>
        <v>-18.180599913279753</v>
      </c>
      <c r="AL1606" s="77">
        <f t="shared" ref="AL1606:AL1669" si="172">POWER(10,AK1606/10)</f>
        <v>1.5203375031967489E-2</v>
      </c>
    </row>
    <row r="1607" spans="4:38" x14ac:dyDescent="0.25">
      <c r="D1607" s="2">
        <v>15.89</v>
      </c>
      <c r="E1607" s="4"/>
      <c r="X1607" s="71">
        <v>16.019999999999701</v>
      </c>
      <c r="Y1607" s="52">
        <f t="shared" si="166"/>
        <v>-4.0566666666667253</v>
      </c>
      <c r="Z1607" s="71">
        <f t="shared" si="169"/>
        <v>0.39294641720774409</v>
      </c>
      <c r="AA1607" s="45"/>
      <c r="AB1607" s="74">
        <v>16.019999999999701</v>
      </c>
      <c r="AC1607" s="75">
        <v>0</v>
      </c>
      <c r="AD1607" s="74">
        <f t="shared" si="170"/>
        <v>1</v>
      </c>
      <c r="AE1607" s="45"/>
      <c r="AF1607" s="76">
        <v>16.019999999999701</v>
      </c>
      <c r="AG1607" s="52">
        <f t="shared" si="167"/>
        <v>-25.180299956641182</v>
      </c>
      <c r="AH1607" s="76">
        <f t="shared" si="171"/>
        <v>3.0336816479415679E-3</v>
      </c>
      <c r="AJ1607" s="77">
        <v>16.019999999999701</v>
      </c>
      <c r="AK1607" s="52">
        <f t="shared" si="168"/>
        <v>-18.190599913279755</v>
      </c>
      <c r="AL1607" s="77">
        <f t="shared" si="172"/>
        <v>1.5168408239712168E-2</v>
      </c>
    </row>
    <row r="1608" spans="4:38" x14ac:dyDescent="0.25">
      <c r="D1608" s="5">
        <v>15.9</v>
      </c>
      <c r="E1608" s="4"/>
      <c r="X1608" s="71">
        <v>16.029999999999699</v>
      </c>
      <c r="Y1608" s="52">
        <f t="shared" ref="Y1608:Y1671" si="173">Y1607-$Z$1</f>
        <v>-4.0600000000000582</v>
      </c>
      <c r="Z1608" s="71">
        <f t="shared" si="169"/>
        <v>0.39264493539959455</v>
      </c>
      <c r="AA1608" s="45"/>
      <c r="AB1608" s="74">
        <v>16.029999999999699</v>
      </c>
      <c r="AC1608" s="75">
        <v>0</v>
      </c>
      <c r="AD1608" s="74">
        <f t="shared" si="170"/>
        <v>1</v>
      </c>
      <c r="AE1608" s="45"/>
      <c r="AF1608" s="76">
        <v>16.029999999999699</v>
      </c>
      <c r="AG1608" s="52">
        <f t="shared" ref="AG1608:AG1671" si="174">AG1607-$AH$1</f>
        <v>-25.190299956641184</v>
      </c>
      <c r="AH1608" s="76">
        <f t="shared" si="171"/>
        <v>3.0267043737686088E-3</v>
      </c>
      <c r="AJ1608" s="77">
        <v>16.029999999999699</v>
      </c>
      <c r="AK1608" s="52">
        <f t="shared" ref="AK1608:AK1671" si="175">AK1607-$AL$1</f>
        <v>-18.200599913279756</v>
      </c>
      <c r="AL1608" s="77">
        <f t="shared" si="172"/>
        <v>1.5133521868847376E-2</v>
      </c>
    </row>
    <row r="1609" spans="4:38" x14ac:dyDescent="0.25">
      <c r="D1609" s="2">
        <v>15.91</v>
      </c>
      <c r="E1609" s="4"/>
      <c r="X1609" s="71">
        <v>16.039999999999701</v>
      </c>
      <c r="Y1609" s="52">
        <f t="shared" si="173"/>
        <v>-4.0633333333333912</v>
      </c>
      <c r="Z1609" s="71">
        <f t="shared" si="169"/>
        <v>0.39234368489850546</v>
      </c>
      <c r="AA1609" s="45"/>
      <c r="AB1609" s="74">
        <v>16.039999999999701</v>
      </c>
      <c r="AC1609" s="75">
        <v>0</v>
      </c>
      <c r="AD1609" s="74">
        <f t="shared" si="170"/>
        <v>1</v>
      </c>
      <c r="AE1609" s="45"/>
      <c r="AF1609" s="76">
        <v>16.039999999999701</v>
      </c>
      <c r="AG1609" s="52">
        <f t="shared" si="174"/>
        <v>-25.200299956641185</v>
      </c>
      <c r="AH1609" s="76">
        <f t="shared" si="171"/>
        <v>3.0197431468809433E-3</v>
      </c>
      <c r="AJ1609" s="77">
        <v>16.039999999999701</v>
      </c>
      <c r="AK1609" s="52">
        <f t="shared" si="175"/>
        <v>-18.210599913279758</v>
      </c>
      <c r="AL1609" s="77">
        <f t="shared" si="172"/>
        <v>1.5098715734409022E-2</v>
      </c>
    </row>
    <row r="1610" spans="4:38" x14ac:dyDescent="0.25">
      <c r="D1610" s="5">
        <v>15.92</v>
      </c>
      <c r="E1610" s="4"/>
      <c r="X1610" s="71">
        <v>16.049999999999699</v>
      </c>
      <c r="Y1610" s="52">
        <f t="shared" si="173"/>
        <v>-4.0666666666667242</v>
      </c>
      <c r="Z1610" s="71">
        <f t="shared" si="169"/>
        <v>0.39204266552701</v>
      </c>
      <c r="AA1610" s="45"/>
      <c r="AB1610" s="74">
        <v>16.049999999999699</v>
      </c>
      <c r="AC1610" s="75">
        <v>0</v>
      </c>
      <c r="AD1610" s="74">
        <f t="shared" si="170"/>
        <v>1</v>
      </c>
      <c r="AE1610" s="45"/>
      <c r="AF1610" s="76">
        <v>16.049999999999699</v>
      </c>
      <c r="AG1610" s="52">
        <f t="shared" si="174"/>
        <v>-25.210299956641187</v>
      </c>
      <c r="AH1610" s="76">
        <f t="shared" si="171"/>
        <v>3.0127979303708327E-3</v>
      </c>
      <c r="AJ1610" s="77">
        <v>16.049999999999699</v>
      </c>
      <c r="AK1610" s="52">
        <f t="shared" si="175"/>
        <v>-18.220599913279759</v>
      </c>
      <c r="AL1610" s="77">
        <f t="shared" si="172"/>
        <v>1.5063989651858459E-2</v>
      </c>
    </row>
    <row r="1611" spans="4:38" x14ac:dyDescent="0.25">
      <c r="D1611" s="2">
        <v>15.93</v>
      </c>
      <c r="E1611" s="4"/>
      <c r="X1611" s="71">
        <v>16.0599999999997</v>
      </c>
      <c r="Y1611" s="52">
        <f t="shared" si="173"/>
        <v>-4.0700000000000571</v>
      </c>
      <c r="Z1611" s="71">
        <f t="shared" si="169"/>
        <v>0.39174187710777797</v>
      </c>
      <c r="AA1611" s="45"/>
      <c r="AB1611" s="74">
        <v>16.0599999999997</v>
      </c>
      <c r="AC1611" s="75">
        <v>0</v>
      </c>
      <c r="AD1611" s="74">
        <f t="shared" si="170"/>
        <v>1</v>
      </c>
      <c r="AE1611" s="45"/>
      <c r="AF1611" s="76">
        <v>16.0599999999997</v>
      </c>
      <c r="AG1611" s="52">
        <f t="shared" si="174"/>
        <v>-25.220299956641188</v>
      </c>
      <c r="AH1611" s="76">
        <f t="shared" si="171"/>
        <v>3.0058686874154346E-3</v>
      </c>
      <c r="AJ1611" s="77">
        <v>16.0599999999997</v>
      </c>
      <c r="AK1611" s="52">
        <f t="shared" si="175"/>
        <v>-18.230599913279761</v>
      </c>
      <c r="AL1611" s="77">
        <f t="shared" si="172"/>
        <v>1.5029343437081474E-2</v>
      </c>
    </row>
    <row r="1612" spans="4:38" x14ac:dyDescent="0.25">
      <c r="D1612" s="5">
        <v>15.94</v>
      </c>
      <c r="E1612" s="4"/>
      <c r="X1612" s="71">
        <v>16.069999999999698</v>
      </c>
      <c r="Y1612" s="52">
        <f t="shared" si="173"/>
        <v>-4.0733333333333901</v>
      </c>
      <c r="Z1612" s="71">
        <f t="shared" si="169"/>
        <v>0.39144131946361471</v>
      </c>
      <c r="AA1612" s="45"/>
      <c r="AB1612" s="74">
        <v>16.069999999999698</v>
      </c>
      <c r="AC1612" s="75">
        <v>0</v>
      </c>
      <c r="AD1612" s="74">
        <f t="shared" si="170"/>
        <v>1</v>
      </c>
      <c r="AE1612" s="45"/>
      <c r="AF1612" s="76">
        <v>16.069999999999698</v>
      </c>
      <c r="AG1612" s="52">
        <f t="shared" si="174"/>
        <v>-25.23029995664119</v>
      </c>
      <c r="AH1612" s="76">
        <f t="shared" si="171"/>
        <v>2.9989553812765938E-3</v>
      </c>
      <c r="AJ1612" s="77">
        <v>16.069999999999698</v>
      </c>
      <c r="AK1612" s="52">
        <f t="shared" si="175"/>
        <v>-18.240599913279762</v>
      </c>
      <c r="AL1612" s="77">
        <f t="shared" si="172"/>
        <v>1.4994776906387248E-2</v>
      </c>
    </row>
    <row r="1613" spans="4:38" x14ac:dyDescent="0.25">
      <c r="D1613" s="2">
        <v>15.95</v>
      </c>
      <c r="E1613" s="4"/>
      <c r="X1613" s="71">
        <v>16.0799999999997</v>
      </c>
      <c r="Y1613" s="52">
        <f t="shared" si="173"/>
        <v>-4.0766666666667231</v>
      </c>
      <c r="Z1613" s="71">
        <f t="shared" si="169"/>
        <v>0.39114099241746197</v>
      </c>
      <c r="AA1613" s="45"/>
      <c r="AB1613" s="74">
        <v>16.0799999999997</v>
      </c>
      <c r="AC1613" s="75">
        <v>0</v>
      </c>
      <c r="AD1613" s="74">
        <f t="shared" si="170"/>
        <v>1</v>
      </c>
      <c r="AE1613" s="45"/>
      <c r="AF1613" s="76">
        <v>16.0799999999997</v>
      </c>
      <c r="AG1613" s="52">
        <f t="shared" si="174"/>
        <v>-25.240299956641191</v>
      </c>
      <c r="AH1613" s="76">
        <f t="shared" si="171"/>
        <v>2.9920579753006452E-3</v>
      </c>
      <c r="AJ1613" s="77">
        <v>16.0799999999997</v>
      </c>
      <c r="AK1613" s="52">
        <f t="shared" si="175"/>
        <v>-18.250599913279764</v>
      </c>
      <c r="AL1613" s="77">
        <f t="shared" si="172"/>
        <v>1.4960289876507507E-2</v>
      </c>
    </row>
    <row r="1614" spans="4:38" x14ac:dyDescent="0.25">
      <c r="D1614" s="5">
        <v>15.96</v>
      </c>
      <c r="E1614" s="4"/>
      <c r="X1614" s="71">
        <v>16.089999999999701</v>
      </c>
      <c r="Y1614" s="52">
        <f t="shared" si="173"/>
        <v>-4.080000000000056</v>
      </c>
      <c r="Z1614" s="71">
        <f t="shared" si="169"/>
        <v>0.390840895792397</v>
      </c>
      <c r="AA1614" s="45"/>
      <c r="AB1614" s="74">
        <v>16.089999999999701</v>
      </c>
      <c r="AC1614" s="75">
        <v>0</v>
      </c>
      <c r="AD1614" s="74">
        <f t="shared" si="170"/>
        <v>1</v>
      </c>
      <c r="AE1614" s="45"/>
      <c r="AF1614" s="76">
        <v>16.089999999999701</v>
      </c>
      <c r="AG1614" s="52">
        <f t="shared" si="174"/>
        <v>-25.250299956641193</v>
      </c>
      <c r="AH1614" s="76">
        <f t="shared" si="171"/>
        <v>2.9851764329182342E-3</v>
      </c>
      <c r="AJ1614" s="77">
        <v>16.089999999999701</v>
      </c>
      <c r="AK1614" s="52">
        <f t="shared" si="175"/>
        <v>-18.260599913279766</v>
      </c>
      <c r="AL1614" s="77">
        <f t="shared" si="172"/>
        <v>1.4925882164595429E-2</v>
      </c>
    </row>
    <row r="1615" spans="4:38" x14ac:dyDescent="0.25">
      <c r="D1615" s="2">
        <v>15.97</v>
      </c>
      <c r="E1615" s="4"/>
      <c r="X1615" s="71">
        <v>16.099999999999699</v>
      </c>
      <c r="Y1615" s="52">
        <f t="shared" si="173"/>
        <v>-4.083333333333389</v>
      </c>
      <c r="Z1615" s="71">
        <f t="shared" si="169"/>
        <v>0.39054102941163293</v>
      </c>
      <c r="AA1615" s="45"/>
      <c r="AB1615" s="74">
        <v>16.099999999999699</v>
      </c>
      <c r="AC1615" s="75">
        <v>0</v>
      </c>
      <c r="AD1615" s="74">
        <f t="shared" si="170"/>
        <v>1</v>
      </c>
      <c r="AE1615" s="45"/>
      <c r="AF1615" s="76">
        <v>16.099999999999699</v>
      </c>
      <c r="AG1615" s="52">
        <f t="shared" si="174"/>
        <v>-25.260299956641195</v>
      </c>
      <c r="AH1615" s="76">
        <f t="shared" si="171"/>
        <v>2.9783107176441018E-3</v>
      </c>
      <c r="AJ1615" s="77">
        <v>16.099999999999699</v>
      </c>
      <c r="AK1615" s="52">
        <f t="shared" si="175"/>
        <v>-18.270599913279767</v>
      </c>
      <c r="AL1615" s="77">
        <f t="shared" si="172"/>
        <v>1.4891553588224759E-2</v>
      </c>
    </row>
    <row r="1616" spans="4:38" x14ac:dyDescent="0.25">
      <c r="D1616" s="5">
        <v>15.98</v>
      </c>
      <c r="E1616" s="4"/>
      <c r="X1616" s="71">
        <v>16.109999999999701</v>
      </c>
      <c r="Y1616" s="52">
        <f t="shared" si="173"/>
        <v>-4.086666666666722</v>
      </c>
      <c r="Z1616" s="71">
        <f t="shared" si="169"/>
        <v>0.39024139309851869</v>
      </c>
      <c r="AA1616" s="45"/>
      <c r="AB1616" s="74">
        <v>16.109999999999701</v>
      </c>
      <c r="AC1616" s="75">
        <v>0</v>
      </c>
      <c r="AD1616" s="74">
        <f t="shared" si="170"/>
        <v>1</v>
      </c>
      <c r="AE1616" s="45"/>
      <c r="AF1616" s="76">
        <v>16.109999999999701</v>
      </c>
      <c r="AG1616" s="52">
        <f t="shared" si="174"/>
        <v>-25.270299956641196</v>
      </c>
      <c r="AH1616" s="76">
        <f t="shared" si="171"/>
        <v>2.9714607930769136E-3</v>
      </c>
      <c r="AJ1616" s="77">
        <v>16.109999999999701</v>
      </c>
      <c r="AK1616" s="52">
        <f t="shared" si="175"/>
        <v>-18.280599913279769</v>
      </c>
      <c r="AL1616" s="77">
        <f t="shared" si="172"/>
        <v>1.4857303965388816E-2</v>
      </c>
    </row>
    <row r="1617" spans="4:38" x14ac:dyDescent="0.25">
      <c r="D1617" s="2">
        <v>15.99</v>
      </c>
      <c r="E1617" s="4"/>
      <c r="X1617" s="71">
        <v>16.119999999999699</v>
      </c>
      <c r="Y1617" s="52">
        <f t="shared" si="173"/>
        <v>-4.0900000000000549</v>
      </c>
      <c r="Z1617" s="71">
        <f t="shared" si="169"/>
        <v>0.38994198667653845</v>
      </c>
      <c r="AA1617" s="45"/>
      <c r="AB1617" s="74">
        <v>16.119999999999699</v>
      </c>
      <c r="AC1617" s="75">
        <v>0</v>
      </c>
      <c r="AD1617" s="74">
        <f t="shared" si="170"/>
        <v>1</v>
      </c>
      <c r="AE1617" s="45"/>
      <c r="AF1617" s="76">
        <v>16.119999999999699</v>
      </c>
      <c r="AG1617" s="52">
        <f t="shared" si="174"/>
        <v>-25.280299956641198</v>
      </c>
      <c r="AH1617" s="76">
        <f t="shared" si="171"/>
        <v>2.9646266228990519E-3</v>
      </c>
      <c r="AJ1617" s="77">
        <v>16.119999999999699</v>
      </c>
      <c r="AK1617" s="52">
        <f t="shared" si="175"/>
        <v>-18.29059991327977</v>
      </c>
      <c r="AL1617" s="77">
        <f t="shared" si="172"/>
        <v>1.4823133114499487E-2</v>
      </c>
    </row>
    <row r="1618" spans="4:38" x14ac:dyDescent="0.25">
      <c r="D1618" s="5">
        <v>16</v>
      </c>
      <c r="E1618" s="4"/>
      <c r="X1618" s="71">
        <v>16.129999999999701</v>
      </c>
      <c r="Y1618" s="52">
        <f t="shared" si="173"/>
        <v>-4.0933333333333879</v>
      </c>
      <c r="Z1618" s="71">
        <f t="shared" si="169"/>
        <v>0.389642809969312</v>
      </c>
      <c r="AA1618" s="45"/>
      <c r="AB1618" s="74">
        <v>16.129999999999701</v>
      </c>
      <c r="AC1618" s="75">
        <v>0</v>
      </c>
      <c r="AD1618" s="74">
        <f t="shared" si="170"/>
        <v>1</v>
      </c>
      <c r="AE1618" s="45"/>
      <c r="AF1618" s="76">
        <v>16.129999999999701</v>
      </c>
      <c r="AG1618" s="52">
        <f t="shared" si="174"/>
        <v>-25.290299956641199</v>
      </c>
      <c r="AH1618" s="76">
        <f t="shared" si="171"/>
        <v>2.9578081708764225E-3</v>
      </c>
      <c r="AJ1618" s="77">
        <v>16.129999999999701</v>
      </c>
      <c r="AK1618" s="52">
        <f t="shared" si="175"/>
        <v>-18.300599913279772</v>
      </c>
      <c r="AL1618" s="77">
        <f t="shared" si="172"/>
        <v>1.4789040854386346E-2</v>
      </c>
    </row>
    <row r="1619" spans="4:38" x14ac:dyDescent="0.25">
      <c r="D1619" s="2">
        <v>16.010000000000002</v>
      </c>
      <c r="E1619" s="4"/>
      <c r="X1619" s="71">
        <v>16.139999999999699</v>
      </c>
      <c r="Y1619" s="52">
        <f t="shared" si="173"/>
        <v>-4.0966666666667209</v>
      </c>
      <c r="Z1619" s="71">
        <f t="shared" si="169"/>
        <v>0.38934386280059435</v>
      </c>
      <c r="AA1619" s="45"/>
      <c r="AB1619" s="74">
        <v>16.139999999999699</v>
      </c>
      <c r="AC1619" s="75">
        <v>0</v>
      </c>
      <c r="AD1619" s="74">
        <f t="shared" si="170"/>
        <v>1</v>
      </c>
      <c r="AE1619" s="45"/>
      <c r="AF1619" s="76">
        <v>16.139999999999699</v>
      </c>
      <c r="AG1619" s="52">
        <f t="shared" si="174"/>
        <v>-25.300299956641201</v>
      </c>
      <c r="AH1619" s="76">
        <f t="shared" si="171"/>
        <v>2.9510054008582772E-3</v>
      </c>
      <c r="AJ1619" s="77">
        <v>16.139999999999699</v>
      </c>
      <c r="AK1619" s="52">
        <f t="shared" si="175"/>
        <v>-18.310599913279773</v>
      </c>
      <c r="AL1619" s="77">
        <f t="shared" si="172"/>
        <v>1.4755027004295594E-2</v>
      </c>
    </row>
    <row r="1620" spans="4:38" x14ac:dyDescent="0.25">
      <c r="D1620" s="5">
        <v>16.02</v>
      </c>
      <c r="E1620" s="4"/>
      <c r="X1620" s="71">
        <v>16.1499999999997</v>
      </c>
      <c r="Y1620" s="52">
        <f t="shared" si="173"/>
        <v>-4.1000000000000538</v>
      </c>
      <c r="Z1620" s="71">
        <f t="shared" si="169"/>
        <v>0.38904514499427578</v>
      </c>
      <c r="AA1620" s="45"/>
      <c r="AB1620" s="74">
        <v>16.1499999999997</v>
      </c>
      <c r="AC1620" s="75">
        <v>0</v>
      </c>
      <c r="AD1620" s="74">
        <f t="shared" si="170"/>
        <v>1</v>
      </c>
      <c r="AE1620" s="45"/>
      <c r="AF1620" s="76">
        <v>16.1499999999997</v>
      </c>
      <c r="AG1620" s="52">
        <f t="shared" si="174"/>
        <v>-25.310299956641202</v>
      </c>
      <c r="AH1620" s="76">
        <f t="shared" si="171"/>
        <v>2.9442182767770008E-3</v>
      </c>
      <c r="AJ1620" s="77">
        <v>16.1499999999997</v>
      </c>
      <c r="AK1620" s="52">
        <f t="shared" si="175"/>
        <v>-18.320599913279775</v>
      </c>
      <c r="AL1620" s="77">
        <f t="shared" si="172"/>
        <v>1.4721091383889202E-2</v>
      </c>
    </row>
    <row r="1621" spans="4:38" x14ac:dyDescent="0.25">
      <c r="D1621" s="2">
        <v>16.03</v>
      </c>
      <c r="E1621" s="4"/>
      <c r="X1621" s="71">
        <v>16.159999999999702</v>
      </c>
      <c r="Y1621" s="52">
        <f t="shared" si="173"/>
        <v>-4.1033333333333868</v>
      </c>
      <c r="Z1621" s="71">
        <f t="shared" si="169"/>
        <v>0.38874665637438172</v>
      </c>
      <c r="AA1621" s="45"/>
      <c r="AB1621" s="74">
        <v>16.159999999999702</v>
      </c>
      <c r="AC1621" s="75">
        <v>0</v>
      </c>
      <c r="AD1621" s="74">
        <f t="shared" si="170"/>
        <v>1</v>
      </c>
      <c r="AE1621" s="45"/>
      <c r="AF1621" s="76">
        <v>16.159999999999702</v>
      </c>
      <c r="AG1621" s="52">
        <f t="shared" si="174"/>
        <v>-25.320299956641204</v>
      </c>
      <c r="AH1621" s="76">
        <f t="shared" si="171"/>
        <v>2.9374467626479394E-3</v>
      </c>
      <c r="AJ1621" s="77">
        <v>16.159999999999702</v>
      </c>
      <c r="AK1621" s="52">
        <f t="shared" si="175"/>
        <v>-18.330599913279777</v>
      </c>
      <c r="AL1621" s="77">
        <f t="shared" si="172"/>
        <v>1.4687233813243898E-2</v>
      </c>
    </row>
    <row r="1622" spans="4:38" x14ac:dyDescent="0.25">
      <c r="D1622" s="5">
        <v>16.04</v>
      </c>
      <c r="E1622" s="4"/>
      <c r="X1622" s="71">
        <v>16.1699999999997</v>
      </c>
      <c r="Y1622" s="52">
        <f t="shared" si="173"/>
        <v>-4.1066666666667198</v>
      </c>
      <c r="Z1622" s="71">
        <f t="shared" si="169"/>
        <v>0.38844839676507248</v>
      </c>
      <c r="AA1622" s="45"/>
      <c r="AB1622" s="74">
        <v>16.1699999999997</v>
      </c>
      <c r="AC1622" s="75">
        <v>0</v>
      </c>
      <c r="AD1622" s="74">
        <f t="shared" si="170"/>
        <v>1</v>
      </c>
      <c r="AE1622" s="45"/>
      <c r="AF1622" s="76">
        <v>16.1699999999997</v>
      </c>
      <c r="AG1622" s="52">
        <f t="shared" si="174"/>
        <v>-25.330299956641205</v>
      </c>
      <c r="AH1622" s="76">
        <f t="shared" si="171"/>
        <v>2.9306908225692025E-3</v>
      </c>
      <c r="AJ1622" s="77">
        <v>16.1699999999997</v>
      </c>
      <c r="AK1622" s="52">
        <f t="shared" si="175"/>
        <v>-18.340599913279778</v>
      </c>
      <c r="AL1622" s="77">
        <f t="shared" si="172"/>
        <v>1.4653454112850193E-2</v>
      </c>
    </row>
    <row r="1623" spans="4:38" x14ac:dyDescent="0.25">
      <c r="D1623" s="2">
        <v>16.05</v>
      </c>
      <c r="E1623" s="4"/>
      <c r="X1623" s="71">
        <v>16.179999999999701</v>
      </c>
      <c r="Y1623" s="52">
        <f t="shared" si="173"/>
        <v>-4.1100000000000527</v>
      </c>
      <c r="Z1623" s="71">
        <f t="shared" si="169"/>
        <v>0.38815036599064351</v>
      </c>
      <c r="AA1623" s="45"/>
      <c r="AB1623" s="74">
        <v>16.179999999999701</v>
      </c>
      <c r="AC1623" s="75">
        <v>0</v>
      </c>
      <c r="AD1623" s="74">
        <f t="shared" si="170"/>
        <v>1</v>
      </c>
      <c r="AE1623" s="45"/>
      <c r="AF1623" s="76">
        <v>16.179999999999701</v>
      </c>
      <c r="AG1623" s="52">
        <f t="shared" si="174"/>
        <v>-25.340299956641207</v>
      </c>
      <c r="AH1623" s="76">
        <f t="shared" si="171"/>
        <v>2.9239504207214623E-3</v>
      </c>
      <c r="AJ1623" s="77">
        <v>16.179999999999701</v>
      </c>
      <c r="AK1623" s="52">
        <f t="shared" si="175"/>
        <v>-18.35059991327978</v>
      </c>
      <c r="AL1623" s="77">
        <f t="shared" si="172"/>
        <v>1.4619752103611496E-2</v>
      </c>
    </row>
    <row r="1624" spans="4:38" x14ac:dyDescent="0.25">
      <c r="D1624" s="5">
        <v>16.059999999999999</v>
      </c>
      <c r="E1624" s="4"/>
      <c r="X1624" s="71">
        <v>16.189999999999699</v>
      </c>
      <c r="Y1624" s="52">
        <f t="shared" si="173"/>
        <v>-4.1133333333333857</v>
      </c>
      <c r="Z1624" s="71">
        <f t="shared" si="169"/>
        <v>0.38785256387552491</v>
      </c>
      <c r="AA1624" s="45"/>
      <c r="AB1624" s="74">
        <v>16.189999999999699</v>
      </c>
      <c r="AC1624" s="75">
        <v>0</v>
      </c>
      <c r="AD1624" s="74">
        <f t="shared" si="170"/>
        <v>1</v>
      </c>
      <c r="AE1624" s="45"/>
      <c r="AF1624" s="76">
        <v>16.189999999999699</v>
      </c>
      <c r="AG1624" s="52">
        <f t="shared" si="174"/>
        <v>-25.350299956641209</v>
      </c>
      <c r="AH1624" s="76">
        <f t="shared" si="171"/>
        <v>2.9172255213677852E-3</v>
      </c>
      <c r="AJ1624" s="77">
        <v>16.189999999999699</v>
      </c>
      <c r="AK1624" s="52">
        <f t="shared" si="175"/>
        <v>-18.360599913279781</v>
      </c>
      <c r="AL1624" s="77">
        <f t="shared" si="172"/>
        <v>1.4586127606843085E-2</v>
      </c>
    </row>
    <row r="1625" spans="4:38" x14ac:dyDescent="0.25">
      <c r="D1625" s="2">
        <v>16.07</v>
      </c>
      <c r="E1625" s="4"/>
      <c r="X1625" s="71">
        <v>16.199999999999701</v>
      </c>
      <c r="Y1625" s="52">
        <f t="shared" si="173"/>
        <v>-4.1166666666667187</v>
      </c>
      <c r="Z1625" s="71">
        <f t="shared" si="169"/>
        <v>0.38755499024428142</v>
      </c>
      <c r="AA1625" s="45"/>
      <c r="AB1625" s="74">
        <v>16.199999999999701</v>
      </c>
      <c r="AC1625" s="75">
        <v>0</v>
      </c>
      <c r="AD1625" s="74">
        <f t="shared" si="170"/>
        <v>1</v>
      </c>
      <c r="AE1625" s="45"/>
      <c r="AF1625" s="76">
        <v>16.199999999999701</v>
      </c>
      <c r="AG1625" s="52">
        <f t="shared" si="174"/>
        <v>-25.36029995664121</v>
      </c>
      <c r="AH1625" s="76">
        <f t="shared" si="171"/>
        <v>2.9105160888534187E-3</v>
      </c>
      <c r="AJ1625" s="77">
        <v>16.199999999999701</v>
      </c>
      <c r="AK1625" s="52">
        <f t="shared" si="175"/>
        <v>-18.370599913279783</v>
      </c>
      <c r="AL1625" s="77">
        <f t="shared" si="172"/>
        <v>1.4552580444271244E-2</v>
      </c>
    </row>
    <row r="1626" spans="4:38" x14ac:dyDescent="0.25">
      <c r="D1626" s="5">
        <v>16.079999999999998</v>
      </c>
      <c r="E1626" s="4"/>
      <c r="X1626" s="71">
        <v>16.209999999999699</v>
      </c>
      <c r="Y1626" s="52">
        <f t="shared" si="173"/>
        <v>-4.1200000000000516</v>
      </c>
      <c r="Z1626" s="71">
        <f t="shared" si="169"/>
        <v>0.38725764492161258</v>
      </c>
      <c r="AA1626" s="45"/>
      <c r="AB1626" s="74">
        <v>16.209999999999699</v>
      </c>
      <c r="AC1626" s="75">
        <v>0</v>
      </c>
      <c r="AD1626" s="74">
        <f t="shared" si="170"/>
        <v>1</v>
      </c>
      <c r="AE1626" s="45"/>
      <c r="AF1626" s="76">
        <v>16.209999999999699</v>
      </c>
      <c r="AG1626" s="52">
        <f t="shared" si="174"/>
        <v>-25.370299956641212</v>
      </c>
      <c r="AH1626" s="76">
        <f t="shared" si="171"/>
        <v>2.9038220876056219E-3</v>
      </c>
      <c r="AJ1626" s="77">
        <v>16.209999999999699</v>
      </c>
      <c r="AK1626" s="52">
        <f t="shared" si="175"/>
        <v>-18.380599913279784</v>
      </c>
      <c r="AL1626" s="77">
        <f t="shared" si="172"/>
        <v>1.4519110438032263E-2</v>
      </c>
    </row>
    <row r="1627" spans="4:38" x14ac:dyDescent="0.25">
      <c r="D1627" s="2">
        <v>16.09</v>
      </c>
      <c r="E1627" s="4"/>
      <c r="X1627" s="71">
        <v>16.2199999999997</v>
      </c>
      <c r="Y1627" s="52">
        <f t="shared" si="173"/>
        <v>-4.1233333333333846</v>
      </c>
      <c r="Z1627" s="71">
        <f t="shared" si="169"/>
        <v>0.38696052773235223</v>
      </c>
      <c r="AA1627" s="45"/>
      <c r="AB1627" s="74">
        <v>16.2199999999997</v>
      </c>
      <c r="AC1627" s="75">
        <v>0</v>
      </c>
      <c r="AD1627" s="74">
        <f t="shared" si="170"/>
        <v>1</v>
      </c>
      <c r="AE1627" s="45"/>
      <c r="AF1627" s="76">
        <v>16.2199999999997</v>
      </c>
      <c r="AG1627" s="52">
        <f t="shared" si="174"/>
        <v>-25.380299956641213</v>
      </c>
      <c r="AH1627" s="76">
        <f t="shared" si="171"/>
        <v>2.8971434821334695E-3</v>
      </c>
      <c r="AJ1627" s="77">
        <v>16.2199999999997</v>
      </c>
      <c r="AK1627" s="52">
        <f t="shared" si="175"/>
        <v>-18.390599913279786</v>
      </c>
      <c r="AL1627" s="77">
        <f t="shared" si="172"/>
        <v>1.448571741067148E-2</v>
      </c>
    </row>
    <row r="1628" spans="4:38" x14ac:dyDescent="0.25">
      <c r="D1628" s="5">
        <v>16.100000000000001</v>
      </c>
      <c r="E1628" s="4"/>
      <c r="X1628" s="71">
        <v>16.229999999999698</v>
      </c>
      <c r="Y1628" s="52">
        <f t="shared" si="173"/>
        <v>-4.1266666666667176</v>
      </c>
      <c r="Z1628" s="71">
        <f t="shared" si="169"/>
        <v>0.38666363850146873</v>
      </c>
      <c r="AA1628" s="45"/>
      <c r="AB1628" s="74">
        <v>16.229999999999698</v>
      </c>
      <c r="AC1628" s="75">
        <v>0</v>
      </c>
      <c r="AD1628" s="74">
        <f t="shared" si="170"/>
        <v>1</v>
      </c>
      <c r="AE1628" s="45"/>
      <c r="AF1628" s="76">
        <v>16.229999999999698</v>
      </c>
      <c r="AG1628" s="52">
        <f t="shared" si="174"/>
        <v>-25.390299956641215</v>
      </c>
      <c r="AH1628" s="76">
        <f t="shared" si="171"/>
        <v>2.8904802370276548E-3</v>
      </c>
      <c r="AJ1628" s="77">
        <v>16.229999999999698</v>
      </c>
      <c r="AK1628" s="52">
        <f t="shared" si="175"/>
        <v>-18.400599913279788</v>
      </c>
      <c r="AL1628" s="77">
        <f t="shared" si="172"/>
        <v>1.445240118514241E-2</v>
      </c>
    </row>
    <row r="1629" spans="4:38" x14ac:dyDescent="0.25">
      <c r="D1629" s="2">
        <v>16.11</v>
      </c>
      <c r="E1629" s="4"/>
      <c r="X1629" s="71">
        <v>16.2399999999997</v>
      </c>
      <c r="Y1629" s="52">
        <f t="shared" si="173"/>
        <v>-4.1300000000000505</v>
      </c>
      <c r="Z1629" s="71">
        <f t="shared" si="169"/>
        <v>0.3863669770540647</v>
      </c>
      <c r="AA1629" s="45"/>
      <c r="AB1629" s="74">
        <v>16.2399999999997</v>
      </c>
      <c r="AC1629" s="75">
        <v>0</v>
      </c>
      <c r="AD1629" s="74">
        <f t="shared" si="170"/>
        <v>1</v>
      </c>
      <c r="AE1629" s="45"/>
      <c r="AF1629" s="76">
        <v>16.2399999999997</v>
      </c>
      <c r="AG1629" s="52">
        <f t="shared" si="174"/>
        <v>-25.400299956641216</v>
      </c>
      <c r="AH1629" s="76">
        <f t="shared" si="171"/>
        <v>2.8838323169603211E-3</v>
      </c>
      <c r="AJ1629" s="77">
        <v>16.2399999999997</v>
      </c>
      <c r="AK1629" s="52">
        <f t="shared" si="175"/>
        <v>-18.410599913279789</v>
      </c>
      <c r="AL1629" s="77">
        <f t="shared" si="172"/>
        <v>1.4419161584805718E-2</v>
      </c>
    </row>
    <row r="1630" spans="4:38" x14ac:dyDescent="0.25">
      <c r="D1630" s="5">
        <v>16.12</v>
      </c>
      <c r="E1630" s="4"/>
      <c r="X1630" s="71">
        <v>16.249999999999702</v>
      </c>
      <c r="Y1630" s="52">
        <f t="shared" si="173"/>
        <v>-4.1333333333333835</v>
      </c>
      <c r="Z1630" s="71">
        <f t="shared" si="169"/>
        <v>0.38607054321537682</v>
      </c>
      <c r="AA1630" s="45"/>
      <c r="AB1630" s="74">
        <v>16.249999999999702</v>
      </c>
      <c r="AC1630" s="75">
        <v>0</v>
      </c>
      <c r="AD1630" s="74">
        <f t="shared" si="170"/>
        <v>1</v>
      </c>
      <c r="AE1630" s="45"/>
      <c r="AF1630" s="76">
        <v>16.249999999999702</v>
      </c>
      <c r="AG1630" s="52">
        <f t="shared" si="174"/>
        <v>-25.410299956641218</v>
      </c>
      <c r="AH1630" s="76">
        <f t="shared" si="171"/>
        <v>2.8771996866848518E-3</v>
      </c>
      <c r="AJ1630" s="77">
        <v>16.249999999999702</v>
      </c>
      <c r="AK1630" s="52">
        <f t="shared" si="175"/>
        <v>-18.420599913279791</v>
      </c>
      <c r="AL1630" s="77">
        <f t="shared" si="172"/>
        <v>1.4385998433428363E-2</v>
      </c>
    </row>
    <row r="1631" spans="4:38" x14ac:dyDescent="0.25">
      <c r="D1631" s="2">
        <v>16.13</v>
      </c>
      <c r="E1631" s="4"/>
      <c r="X1631" s="71">
        <v>16.2599999999997</v>
      </c>
      <c r="Y1631" s="52">
        <f t="shared" si="173"/>
        <v>-4.1366666666667165</v>
      </c>
      <c r="Z1631" s="71">
        <f t="shared" si="169"/>
        <v>0.38577433681077611</v>
      </c>
      <c r="AA1631" s="45"/>
      <c r="AB1631" s="74">
        <v>16.2599999999997</v>
      </c>
      <c r="AC1631" s="75">
        <v>0</v>
      </c>
      <c r="AD1631" s="74">
        <f t="shared" si="170"/>
        <v>1</v>
      </c>
      <c r="AE1631" s="45"/>
      <c r="AF1631" s="76">
        <v>16.2599999999997</v>
      </c>
      <c r="AG1631" s="52">
        <f t="shared" si="174"/>
        <v>-25.42029995664122</v>
      </c>
      <c r="AH1631" s="76">
        <f t="shared" si="171"/>
        <v>2.8705823110357054E-3</v>
      </c>
      <c r="AJ1631" s="77">
        <v>16.2599999999997</v>
      </c>
      <c r="AK1631" s="52">
        <f t="shared" si="175"/>
        <v>-18.430599913279792</v>
      </c>
      <c r="AL1631" s="77">
        <f t="shared" si="172"/>
        <v>1.4352911555182618E-2</v>
      </c>
    </row>
    <row r="1632" spans="4:38" x14ac:dyDescent="0.25">
      <c r="D1632" s="5">
        <v>16.14</v>
      </c>
      <c r="E1632" s="4"/>
      <c r="X1632" s="71">
        <v>16.269999999999701</v>
      </c>
      <c r="Y1632" s="52">
        <f t="shared" si="173"/>
        <v>-4.1400000000000494</v>
      </c>
      <c r="Z1632" s="71">
        <f t="shared" si="169"/>
        <v>0.38547835766576738</v>
      </c>
      <c r="AA1632" s="45"/>
      <c r="AB1632" s="74">
        <v>16.269999999999701</v>
      </c>
      <c r="AC1632" s="75">
        <v>0</v>
      </c>
      <c r="AD1632" s="74">
        <f t="shared" si="170"/>
        <v>1</v>
      </c>
      <c r="AE1632" s="45"/>
      <c r="AF1632" s="76">
        <v>16.269999999999701</v>
      </c>
      <c r="AG1632" s="52">
        <f t="shared" si="174"/>
        <v>-25.430299956641221</v>
      </c>
      <c r="AH1632" s="76">
        <f t="shared" si="171"/>
        <v>2.8639801549282164E-3</v>
      </c>
      <c r="AJ1632" s="77">
        <v>16.269999999999701</v>
      </c>
      <c r="AK1632" s="52">
        <f t="shared" si="175"/>
        <v>-18.440599913279794</v>
      </c>
      <c r="AL1632" s="77">
        <f t="shared" si="172"/>
        <v>1.4319900774645166E-2</v>
      </c>
    </row>
    <row r="1633" spans="4:38" x14ac:dyDescent="0.25">
      <c r="D1633" s="2">
        <v>16.149999999999999</v>
      </c>
      <c r="E1633" s="4"/>
      <c r="X1633" s="71">
        <v>16.279999999999699</v>
      </c>
      <c r="Y1633" s="52">
        <f t="shared" si="173"/>
        <v>-4.1433333333333824</v>
      </c>
      <c r="Z1633" s="71">
        <f t="shared" si="169"/>
        <v>0.38518260560598944</v>
      </c>
      <c r="AA1633" s="45"/>
      <c r="AB1633" s="74">
        <v>16.279999999999699</v>
      </c>
      <c r="AC1633" s="75">
        <v>0</v>
      </c>
      <c r="AD1633" s="74">
        <f t="shared" si="170"/>
        <v>1</v>
      </c>
      <c r="AE1633" s="45"/>
      <c r="AF1633" s="76">
        <v>16.279999999999699</v>
      </c>
      <c r="AG1633" s="52">
        <f t="shared" si="174"/>
        <v>-25.440299956641223</v>
      </c>
      <c r="AH1633" s="76">
        <f t="shared" si="171"/>
        <v>2.857393183358405E-3</v>
      </c>
      <c r="AJ1633" s="77">
        <v>16.279999999999699</v>
      </c>
      <c r="AK1633" s="52">
        <f t="shared" si="175"/>
        <v>-18.450599913279795</v>
      </c>
      <c r="AL1633" s="77">
        <f t="shared" si="172"/>
        <v>1.4286965916796103E-2</v>
      </c>
    </row>
    <row r="1634" spans="4:38" x14ac:dyDescent="0.25">
      <c r="D1634" s="5">
        <v>16.16</v>
      </c>
      <c r="E1634" s="4"/>
      <c r="X1634" s="71">
        <v>16.289999999999701</v>
      </c>
      <c r="Y1634" s="52">
        <f t="shared" si="173"/>
        <v>-4.1466666666667154</v>
      </c>
      <c r="Z1634" s="71">
        <f t="shared" si="169"/>
        <v>0.38488708045721459</v>
      </c>
      <c r="AA1634" s="45"/>
      <c r="AB1634" s="74">
        <v>16.289999999999701</v>
      </c>
      <c r="AC1634" s="75">
        <v>0</v>
      </c>
      <c r="AD1634" s="74">
        <f t="shared" si="170"/>
        <v>1</v>
      </c>
      <c r="AE1634" s="45"/>
      <c r="AF1634" s="76">
        <v>16.289999999999701</v>
      </c>
      <c r="AG1634" s="52">
        <f t="shared" si="174"/>
        <v>-25.450299956641224</v>
      </c>
      <c r="AH1634" s="76">
        <f t="shared" si="171"/>
        <v>2.8508213614028104E-3</v>
      </c>
      <c r="AJ1634" s="77">
        <v>16.289999999999701</v>
      </c>
      <c r="AK1634" s="52">
        <f t="shared" si="175"/>
        <v>-18.460599913279797</v>
      </c>
      <c r="AL1634" s="77">
        <f t="shared" si="172"/>
        <v>1.4254106807018118E-2</v>
      </c>
    </row>
    <row r="1635" spans="4:38" x14ac:dyDescent="0.25">
      <c r="D1635" s="2">
        <v>16.170000000000002</v>
      </c>
      <c r="E1635" s="4"/>
      <c r="X1635" s="71">
        <v>16.299999999999699</v>
      </c>
      <c r="Y1635" s="52">
        <f t="shared" si="173"/>
        <v>-4.1500000000000483</v>
      </c>
      <c r="Z1635" s="71">
        <f t="shared" si="169"/>
        <v>0.38459178204534933</v>
      </c>
      <c r="AA1635" s="45"/>
      <c r="AB1635" s="74">
        <v>16.299999999999699</v>
      </c>
      <c r="AC1635" s="75">
        <v>0</v>
      </c>
      <c r="AD1635" s="74">
        <f t="shared" si="170"/>
        <v>1</v>
      </c>
      <c r="AE1635" s="45"/>
      <c r="AF1635" s="76">
        <v>16.299999999999699</v>
      </c>
      <c r="AG1635" s="52">
        <f t="shared" si="174"/>
        <v>-25.460299956641226</v>
      </c>
      <c r="AH1635" s="76">
        <f t="shared" si="171"/>
        <v>2.8442646542182802E-3</v>
      </c>
      <c r="AJ1635" s="77">
        <v>16.299999999999699</v>
      </c>
      <c r="AK1635" s="52">
        <f t="shared" si="175"/>
        <v>-18.470599913279798</v>
      </c>
      <c r="AL1635" s="77">
        <f t="shared" si="172"/>
        <v>1.4221323271095456E-2</v>
      </c>
    </row>
    <row r="1636" spans="4:38" x14ac:dyDescent="0.25">
      <c r="D1636" s="5">
        <v>16.18</v>
      </c>
      <c r="E1636" s="4"/>
      <c r="X1636" s="71">
        <v>16.3099999999997</v>
      </c>
      <c r="Y1636" s="52">
        <f t="shared" si="173"/>
        <v>-4.1533333333333813</v>
      </c>
      <c r="Z1636" s="71">
        <f t="shared" si="169"/>
        <v>0.38429671019643313</v>
      </c>
      <c r="AA1636" s="45"/>
      <c r="AB1636" s="74">
        <v>16.3099999999997</v>
      </c>
      <c r="AC1636" s="75">
        <v>0</v>
      </c>
      <c r="AD1636" s="74">
        <f t="shared" si="170"/>
        <v>1</v>
      </c>
      <c r="AE1636" s="45"/>
      <c r="AF1636" s="76">
        <v>16.3099999999997</v>
      </c>
      <c r="AG1636" s="52">
        <f t="shared" si="174"/>
        <v>-25.470299956641227</v>
      </c>
      <c r="AH1636" s="76">
        <f t="shared" si="171"/>
        <v>2.8377230270418088E-3</v>
      </c>
      <c r="AJ1636" s="77">
        <v>16.3099999999997</v>
      </c>
      <c r="AK1636" s="52">
        <f t="shared" si="175"/>
        <v>-18.4805999132798</v>
      </c>
      <c r="AL1636" s="77">
        <f t="shared" si="172"/>
        <v>1.4188615135213091E-2</v>
      </c>
    </row>
    <row r="1637" spans="4:38" x14ac:dyDescent="0.25">
      <c r="D1637" s="2">
        <v>16.190000000000001</v>
      </c>
      <c r="E1637" s="4"/>
      <c r="X1637" s="71">
        <v>16.319999999999698</v>
      </c>
      <c r="Y1637" s="52">
        <f t="shared" si="173"/>
        <v>-4.1566666666667142</v>
      </c>
      <c r="Z1637" s="71">
        <f t="shared" si="169"/>
        <v>0.38400186473663928</v>
      </c>
      <c r="AA1637" s="45"/>
      <c r="AB1637" s="74">
        <v>16.319999999999698</v>
      </c>
      <c r="AC1637" s="75">
        <v>0</v>
      </c>
      <c r="AD1637" s="74">
        <f t="shared" si="170"/>
        <v>1</v>
      </c>
      <c r="AE1637" s="45"/>
      <c r="AF1637" s="76">
        <v>16.319999999999698</v>
      </c>
      <c r="AG1637" s="52">
        <f t="shared" si="174"/>
        <v>-25.480299956641229</v>
      </c>
      <c r="AH1637" s="76">
        <f t="shared" si="171"/>
        <v>2.8311964451903423E-3</v>
      </c>
      <c r="AJ1637" s="77">
        <v>16.319999999999698</v>
      </c>
      <c r="AK1637" s="52">
        <f t="shared" si="175"/>
        <v>-18.490599913279802</v>
      </c>
      <c r="AL1637" s="77">
        <f t="shared" si="172"/>
        <v>1.4155982225955748E-2</v>
      </c>
    </row>
    <row r="1638" spans="4:38" x14ac:dyDescent="0.25">
      <c r="D1638" s="5">
        <v>16.2</v>
      </c>
      <c r="E1638" s="4"/>
      <c r="X1638" s="71">
        <v>16.3299999999997</v>
      </c>
      <c r="Y1638" s="52">
        <f t="shared" si="173"/>
        <v>-4.1600000000000472</v>
      </c>
      <c r="Z1638" s="71">
        <f t="shared" si="169"/>
        <v>0.38370724549227453</v>
      </c>
      <c r="AA1638" s="45"/>
      <c r="AB1638" s="74">
        <v>16.3299999999997</v>
      </c>
      <c r="AC1638" s="75">
        <v>0</v>
      </c>
      <c r="AD1638" s="74">
        <f t="shared" si="170"/>
        <v>1</v>
      </c>
      <c r="AE1638" s="45"/>
      <c r="AF1638" s="76">
        <v>16.3299999999997</v>
      </c>
      <c r="AG1638" s="52">
        <f t="shared" si="174"/>
        <v>-25.49029995664123</v>
      </c>
      <c r="AH1638" s="76">
        <f t="shared" si="171"/>
        <v>2.8246848740605887E-3</v>
      </c>
      <c r="AJ1638" s="77">
        <v>16.3299999999997</v>
      </c>
      <c r="AK1638" s="52">
        <f t="shared" si="175"/>
        <v>-18.500599913279803</v>
      </c>
      <c r="AL1638" s="77">
        <f t="shared" si="172"/>
        <v>1.4123424370306973E-2</v>
      </c>
    </row>
    <row r="1639" spans="4:38" x14ac:dyDescent="0.25">
      <c r="D1639" s="2">
        <v>16.21</v>
      </c>
      <c r="E1639" s="4"/>
      <c r="X1639" s="71">
        <v>16.339999999999701</v>
      </c>
      <c r="Y1639" s="52">
        <f t="shared" si="173"/>
        <v>-4.1633333333333802</v>
      </c>
      <c r="Z1639" s="71">
        <f t="shared" si="169"/>
        <v>0.38341285228977867</v>
      </c>
      <c r="AA1639" s="45"/>
      <c r="AB1639" s="74">
        <v>16.339999999999701</v>
      </c>
      <c r="AC1639" s="75">
        <v>0</v>
      </c>
      <c r="AD1639" s="74">
        <f t="shared" si="170"/>
        <v>1</v>
      </c>
      <c r="AE1639" s="45"/>
      <c r="AF1639" s="76">
        <v>16.339999999999701</v>
      </c>
      <c r="AG1639" s="52">
        <f t="shared" si="174"/>
        <v>-25.500299956641232</v>
      </c>
      <c r="AH1639" s="76">
        <f t="shared" si="171"/>
        <v>2.8181882791288508E-3</v>
      </c>
      <c r="AJ1639" s="77">
        <v>16.339999999999701</v>
      </c>
      <c r="AK1639" s="52">
        <f t="shared" si="175"/>
        <v>-18.510599913279805</v>
      </c>
      <c r="AL1639" s="77">
        <f t="shared" si="172"/>
        <v>1.4090941395648272E-2</v>
      </c>
    </row>
    <row r="1640" spans="4:38" x14ac:dyDescent="0.25">
      <c r="D1640" s="5">
        <v>16.22</v>
      </c>
      <c r="E1640" s="4"/>
      <c r="X1640" s="71">
        <v>16.349999999999699</v>
      </c>
      <c r="Y1640" s="52">
        <f t="shared" si="173"/>
        <v>-4.1666666666667131</v>
      </c>
      <c r="Z1640" s="71">
        <f t="shared" si="169"/>
        <v>0.38311868495572465</v>
      </c>
      <c r="AA1640" s="45"/>
      <c r="AB1640" s="74">
        <v>16.349999999999699</v>
      </c>
      <c r="AC1640" s="75">
        <v>0</v>
      </c>
      <c r="AD1640" s="74">
        <f t="shared" si="170"/>
        <v>1</v>
      </c>
      <c r="AE1640" s="45"/>
      <c r="AF1640" s="76">
        <v>16.349999999999699</v>
      </c>
      <c r="AG1640" s="52">
        <f t="shared" si="174"/>
        <v>-25.510299956641234</v>
      </c>
      <c r="AH1640" s="76">
        <f t="shared" si="171"/>
        <v>2.8117066259508243E-3</v>
      </c>
      <c r="AJ1640" s="77">
        <v>16.349999999999699</v>
      </c>
      <c r="AK1640" s="52">
        <f t="shared" si="175"/>
        <v>-18.520599913279806</v>
      </c>
      <c r="AL1640" s="77">
        <f t="shared" si="172"/>
        <v>1.4058533129758131E-2</v>
      </c>
    </row>
    <row r="1641" spans="4:38" x14ac:dyDescent="0.25">
      <c r="D1641" s="2">
        <v>16.23</v>
      </c>
      <c r="E1641" s="4"/>
      <c r="X1641" s="71">
        <v>16.359999999999701</v>
      </c>
      <c r="Y1641" s="52">
        <f t="shared" si="173"/>
        <v>-4.1700000000000461</v>
      </c>
      <c r="Z1641" s="71">
        <f t="shared" si="169"/>
        <v>0.38282474331681854</v>
      </c>
      <c r="AA1641" s="45"/>
      <c r="AB1641" s="74">
        <v>16.359999999999701</v>
      </c>
      <c r="AC1641" s="75">
        <v>0</v>
      </c>
      <c r="AD1641" s="74">
        <f t="shared" si="170"/>
        <v>1</v>
      </c>
      <c r="AE1641" s="45"/>
      <c r="AF1641" s="76">
        <v>16.359999999999701</v>
      </c>
      <c r="AG1641" s="52">
        <f t="shared" si="174"/>
        <v>-25.520299956641235</v>
      </c>
      <c r="AH1641" s="76">
        <f t="shared" si="171"/>
        <v>2.8052398801614313E-3</v>
      </c>
      <c r="AJ1641" s="77">
        <v>16.359999999999701</v>
      </c>
      <c r="AK1641" s="52">
        <f t="shared" si="175"/>
        <v>-18.530599913279808</v>
      </c>
      <c r="AL1641" s="77">
        <f t="shared" si="172"/>
        <v>1.4026199400811156E-2</v>
      </c>
    </row>
    <row r="1642" spans="4:38" x14ac:dyDescent="0.25">
      <c r="D1642" s="5">
        <v>16.239999999999998</v>
      </c>
      <c r="E1642" s="4"/>
      <c r="X1642" s="71">
        <v>16.369999999999699</v>
      </c>
      <c r="Y1642" s="52">
        <f t="shared" si="173"/>
        <v>-4.1733333333333791</v>
      </c>
      <c r="Z1642" s="71">
        <f t="shared" si="169"/>
        <v>0.38253102719989951</v>
      </c>
      <c r="AA1642" s="45"/>
      <c r="AB1642" s="74">
        <v>16.369999999999699</v>
      </c>
      <c r="AC1642" s="75">
        <v>0</v>
      </c>
      <c r="AD1642" s="74">
        <f t="shared" si="170"/>
        <v>1</v>
      </c>
      <c r="AE1642" s="45"/>
      <c r="AF1642" s="76">
        <v>16.369999999999699</v>
      </c>
      <c r="AG1642" s="52">
        <f t="shared" si="174"/>
        <v>-25.530299956641237</v>
      </c>
      <c r="AH1642" s="76">
        <f t="shared" si="171"/>
        <v>2.7987880074746324E-3</v>
      </c>
      <c r="AJ1642" s="77">
        <v>16.369999999999699</v>
      </c>
      <c r="AK1642" s="52">
        <f t="shared" si="175"/>
        <v>-18.540599913279809</v>
      </c>
      <c r="AL1642" s="77">
        <f t="shared" si="172"/>
        <v>1.3993940037377153E-2</v>
      </c>
    </row>
    <row r="1643" spans="4:38" x14ac:dyDescent="0.25">
      <c r="D1643" s="2">
        <v>16.25</v>
      </c>
      <c r="E1643" s="4"/>
      <c r="X1643" s="71">
        <v>16.379999999999701</v>
      </c>
      <c r="Y1643" s="52">
        <f t="shared" si="173"/>
        <v>-4.176666666666712</v>
      </c>
      <c r="Z1643" s="71">
        <f t="shared" si="169"/>
        <v>0.38223753643193925</v>
      </c>
      <c r="AA1643" s="45"/>
      <c r="AB1643" s="74">
        <v>16.379999999999701</v>
      </c>
      <c r="AC1643" s="75">
        <v>0</v>
      </c>
      <c r="AD1643" s="74">
        <f t="shared" si="170"/>
        <v>1</v>
      </c>
      <c r="AE1643" s="45"/>
      <c r="AF1643" s="76">
        <v>16.379999999999701</v>
      </c>
      <c r="AG1643" s="52">
        <f t="shared" si="174"/>
        <v>-25.540299956641238</v>
      </c>
      <c r="AH1643" s="76">
        <f t="shared" si="171"/>
        <v>2.7923509736832359E-3</v>
      </c>
      <c r="AJ1643" s="77">
        <v>16.379999999999701</v>
      </c>
      <c r="AK1643" s="52">
        <f t="shared" si="175"/>
        <v>-18.550599913279811</v>
      </c>
      <c r="AL1643" s="77">
        <f t="shared" si="172"/>
        <v>1.3961754868420162E-2</v>
      </c>
    </row>
    <row r="1644" spans="4:38" x14ac:dyDescent="0.25">
      <c r="D1644" s="5">
        <v>16.260000000000002</v>
      </c>
      <c r="E1644" s="4"/>
      <c r="X1644" s="71">
        <v>16.389999999999699</v>
      </c>
      <c r="Y1644" s="52">
        <f t="shared" si="173"/>
        <v>-4.180000000000045</v>
      </c>
      <c r="Z1644" s="71">
        <f t="shared" si="169"/>
        <v>0.38194427084004262</v>
      </c>
      <c r="AA1644" s="45"/>
      <c r="AB1644" s="74">
        <v>16.389999999999699</v>
      </c>
      <c r="AC1644" s="75">
        <v>0</v>
      </c>
      <c r="AD1644" s="74">
        <f t="shared" si="170"/>
        <v>1</v>
      </c>
      <c r="AE1644" s="45"/>
      <c r="AF1644" s="76">
        <v>16.389999999999699</v>
      </c>
      <c r="AG1644" s="52">
        <f t="shared" si="174"/>
        <v>-25.55029995664124</v>
      </c>
      <c r="AH1644" s="76">
        <f t="shared" si="171"/>
        <v>2.7859287446587336E-3</v>
      </c>
      <c r="AJ1644" s="77">
        <v>16.389999999999699</v>
      </c>
      <c r="AK1644" s="52">
        <f t="shared" si="175"/>
        <v>-18.560599913279813</v>
      </c>
      <c r="AL1644" s="77">
        <f t="shared" si="172"/>
        <v>1.3929643723297642E-2</v>
      </c>
    </row>
    <row r="1645" spans="4:38" x14ac:dyDescent="0.25">
      <c r="D1645" s="2">
        <v>16.27</v>
      </c>
      <c r="E1645" s="4"/>
      <c r="X1645" s="71">
        <v>16.3999999999997</v>
      </c>
      <c r="Y1645" s="52">
        <f t="shared" si="173"/>
        <v>-4.183333333333378</v>
      </c>
      <c r="Z1645" s="71">
        <f t="shared" si="169"/>
        <v>0.3816512302514467</v>
      </c>
      <c r="AA1645" s="45"/>
      <c r="AB1645" s="74">
        <v>16.3999999999997</v>
      </c>
      <c r="AC1645" s="75">
        <v>0</v>
      </c>
      <c r="AD1645" s="74">
        <f t="shared" si="170"/>
        <v>1</v>
      </c>
      <c r="AE1645" s="45"/>
      <c r="AF1645" s="76">
        <v>16.3999999999997</v>
      </c>
      <c r="AG1645" s="52">
        <f t="shared" si="174"/>
        <v>-25.560299956641241</v>
      </c>
      <c r="AH1645" s="76">
        <f t="shared" si="171"/>
        <v>2.7795212863511022E-3</v>
      </c>
      <c r="AJ1645" s="77">
        <v>16.3999999999997</v>
      </c>
      <c r="AK1645" s="52">
        <f t="shared" si="175"/>
        <v>-18.570599913279814</v>
      </c>
      <c r="AL1645" s="77">
        <f t="shared" si="172"/>
        <v>1.3897606431759475E-2</v>
      </c>
    </row>
    <row r="1646" spans="4:38" x14ac:dyDescent="0.25">
      <c r="D1646" s="5">
        <v>16.28</v>
      </c>
      <c r="E1646" s="4"/>
      <c r="X1646" s="71">
        <v>16.409999999999702</v>
      </c>
      <c r="Y1646" s="52">
        <f t="shared" si="173"/>
        <v>-4.1866666666667109</v>
      </c>
      <c r="Z1646" s="71">
        <f t="shared" si="169"/>
        <v>0.38135841449352142</v>
      </c>
      <c r="AA1646" s="45"/>
      <c r="AB1646" s="74">
        <v>16.409999999999702</v>
      </c>
      <c r="AC1646" s="75">
        <v>0</v>
      </c>
      <c r="AD1646" s="74">
        <f t="shared" si="170"/>
        <v>1</v>
      </c>
      <c r="AE1646" s="45"/>
      <c r="AF1646" s="76">
        <v>16.409999999999702</v>
      </c>
      <c r="AG1646" s="52">
        <f t="shared" si="174"/>
        <v>-25.570299956641243</v>
      </c>
      <c r="AH1646" s="76">
        <f t="shared" si="171"/>
        <v>2.7731285647886383E-3</v>
      </c>
      <c r="AJ1646" s="77">
        <v>16.409999999999702</v>
      </c>
      <c r="AK1646" s="52">
        <f t="shared" si="175"/>
        <v>-18.580599913279816</v>
      </c>
      <c r="AL1646" s="77">
        <f t="shared" si="172"/>
        <v>1.3865642823947148E-2</v>
      </c>
    </row>
    <row r="1647" spans="4:38" x14ac:dyDescent="0.25">
      <c r="D1647" s="2">
        <v>16.29</v>
      </c>
      <c r="E1647" s="4"/>
      <c r="X1647" s="71">
        <v>16.4199999999997</v>
      </c>
      <c r="Y1647" s="52">
        <f t="shared" si="173"/>
        <v>-4.1900000000000439</v>
      </c>
      <c r="Z1647" s="71">
        <f t="shared" si="169"/>
        <v>0.38106582339376915</v>
      </c>
      <c r="AA1647" s="45"/>
      <c r="AB1647" s="74">
        <v>16.4199999999997</v>
      </c>
      <c r="AC1647" s="75">
        <v>0</v>
      </c>
      <c r="AD1647" s="74">
        <f t="shared" si="170"/>
        <v>1</v>
      </c>
      <c r="AE1647" s="45"/>
      <c r="AF1647" s="76">
        <v>16.4199999999997</v>
      </c>
      <c r="AG1647" s="52">
        <f t="shared" si="174"/>
        <v>-25.580299956641245</v>
      </c>
      <c r="AH1647" s="76">
        <f t="shared" si="171"/>
        <v>2.7667505460777708E-3</v>
      </c>
      <c r="AJ1647" s="77">
        <v>16.4199999999997</v>
      </c>
      <c r="AK1647" s="52">
        <f t="shared" si="175"/>
        <v>-18.590599913279817</v>
      </c>
      <c r="AL1647" s="77">
        <f t="shared" si="172"/>
        <v>1.38337527303928E-2</v>
      </c>
    </row>
    <row r="1648" spans="4:38" x14ac:dyDescent="0.25">
      <c r="D1648" s="5">
        <v>16.3</v>
      </c>
      <c r="E1648" s="4"/>
      <c r="X1648" s="71">
        <v>16.429999999999701</v>
      </c>
      <c r="Y1648" s="52">
        <f t="shared" si="173"/>
        <v>-4.1933333333333769</v>
      </c>
      <c r="Z1648" s="71">
        <f t="shared" si="169"/>
        <v>0.38077345677982444</v>
      </c>
      <c r="AA1648" s="45"/>
      <c r="AB1648" s="74">
        <v>16.429999999999701</v>
      </c>
      <c r="AC1648" s="75">
        <v>0</v>
      </c>
      <c r="AD1648" s="74">
        <f t="shared" si="170"/>
        <v>1</v>
      </c>
      <c r="AE1648" s="45"/>
      <c r="AF1648" s="76">
        <v>16.429999999999701</v>
      </c>
      <c r="AG1648" s="52">
        <f t="shared" si="174"/>
        <v>-25.590299956641246</v>
      </c>
      <c r="AH1648" s="76">
        <f t="shared" si="171"/>
        <v>2.7603871964028744E-3</v>
      </c>
      <c r="AJ1648" s="77">
        <v>16.429999999999701</v>
      </c>
      <c r="AK1648" s="52">
        <f t="shared" si="175"/>
        <v>-18.600599913279819</v>
      </c>
      <c r="AL1648" s="77">
        <f t="shared" si="172"/>
        <v>1.3801935982018308E-2</v>
      </c>
    </row>
    <row r="1649" spans="4:38" x14ac:dyDescent="0.25">
      <c r="D1649" s="2">
        <v>16.309999999999999</v>
      </c>
      <c r="E1649" s="4"/>
      <c r="X1649" s="71">
        <v>16.439999999999699</v>
      </c>
      <c r="Y1649" s="52">
        <f t="shared" si="173"/>
        <v>-4.1966666666667098</v>
      </c>
      <c r="Z1649" s="71">
        <f t="shared" si="169"/>
        <v>0.38048131447945421</v>
      </c>
      <c r="AA1649" s="45"/>
      <c r="AB1649" s="74">
        <v>16.439999999999699</v>
      </c>
      <c r="AC1649" s="75">
        <v>0</v>
      </c>
      <c r="AD1649" s="74">
        <f t="shared" si="170"/>
        <v>1</v>
      </c>
      <c r="AE1649" s="45"/>
      <c r="AF1649" s="76">
        <v>16.439999999999699</v>
      </c>
      <c r="AG1649" s="52">
        <f t="shared" si="174"/>
        <v>-25.600299956641248</v>
      </c>
      <c r="AH1649" s="76">
        <f t="shared" si="171"/>
        <v>2.7540384820261068E-3</v>
      </c>
      <c r="AJ1649" s="77">
        <v>16.439999999999699</v>
      </c>
      <c r="AK1649" s="52">
        <f t="shared" si="175"/>
        <v>-18.61059991327982</v>
      </c>
      <c r="AL1649" s="77">
        <f t="shared" si="172"/>
        <v>1.3770192410134463E-2</v>
      </c>
    </row>
    <row r="1650" spans="4:38" x14ac:dyDescent="0.25">
      <c r="D1650" s="5">
        <v>16.32</v>
      </c>
      <c r="E1650" s="4"/>
      <c r="X1650" s="71">
        <v>16.449999999999701</v>
      </c>
      <c r="Y1650" s="52">
        <f t="shared" si="173"/>
        <v>-4.2000000000000428</v>
      </c>
      <c r="Z1650" s="71">
        <f t="shared" si="169"/>
        <v>0.38018939632055743</v>
      </c>
      <c r="AA1650" s="45"/>
      <c r="AB1650" s="74">
        <v>16.449999999999701</v>
      </c>
      <c r="AC1650" s="75">
        <v>0</v>
      </c>
      <c r="AD1650" s="74">
        <f t="shared" si="170"/>
        <v>1</v>
      </c>
      <c r="AE1650" s="45"/>
      <c r="AF1650" s="76">
        <v>16.449999999999701</v>
      </c>
      <c r="AG1650" s="52">
        <f t="shared" si="174"/>
        <v>-25.610299956641249</v>
      </c>
      <c r="AH1650" s="76">
        <f t="shared" si="171"/>
        <v>2.7477043692872129E-3</v>
      </c>
      <c r="AJ1650" s="77">
        <v>16.449999999999701</v>
      </c>
      <c r="AK1650" s="52">
        <f t="shared" si="175"/>
        <v>-18.620599913279822</v>
      </c>
      <c r="AL1650" s="77">
        <f t="shared" si="172"/>
        <v>1.3738521846439984E-2</v>
      </c>
    </row>
    <row r="1651" spans="4:38" x14ac:dyDescent="0.25">
      <c r="D1651" s="2">
        <v>16.329999999999998</v>
      </c>
      <c r="E1651" s="4"/>
      <c r="X1651" s="71">
        <v>16.459999999999699</v>
      </c>
      <c r="Y1651" s="52">
        <f t="shared" si="173"/>
        <v>-4.2033333333333758</v>
      </c>
      <c r="Z1651" s="71">
        <f t="shared" si="169"/>
        <v>0.37989770213116525</v>
      </c>
      <c r="AA1651" s="45"/>
      <c r="AB1651" s="74">
        <v>16.459999999999699</v>
      </c>
      <c r="AC1651" s="75">
        <v>0</v>
      </c>
      <c r="AD1651" s="74">
        <f t="shared" si="170"/>
        <v>1</v>
      </c>
      <c r="AE1651" s="45"/>
      <c r="AF1651" s="76">
        <v>16.459999999999699</v>
      </c>
      <c r="AG1651" s="52">
        <f t="shared" si="174"/>
        <v>-25.620299956641251</v>
      </c>
      <c r="AH1651" s="76">
        <f t="shared" si="171"/>
        <v>2.7413848246033564E-3</v>
      </c>
      <c r="AJ1651" s="77">
        <v>16.459999999999699</v>
      </c>
      <c r="AK1651" s="52">
        <f t="shared" si="175"/>
        <v>-18.630599913279823</v>
      </c>
      <c r="AL1651" s="77">
        <f t="shared" si="172"/>
        <v>1.3706924123020704E-2</v>
      </c>
    </row>
    <row r="1652" spans="4:38" x14ac:dyDescent="0.25">
      <c r="D1652" s="5">
        <v>16.34</v>
      </c>
      <c r="E1652" s="4"/>
      <c r="X1652" s="71">
        <v>16.4699999999997</v>
      </c>
      <c r="Y1652" s="52">
        <f t="shared" si="173"/>
        <v>-4.2066666666667087</v>
      </c>
      <c r="Z1652" s="71">
        <f t="shared" si="169"/>
        <v>0.37960623173944052</v>
      </c>
      <c r="AA1652" s="45"/>
      <c r="AB1652" s="74">
        <v>16.4699999999997</v>
      </c>
      <c r="AC1652" s="75">
        <v>0</v>
      </c>
      <c r="AD1652" s="74">
        <f t="shared" si="170"/>
        <v>1</v>
      </c>
      <c r="AE1652" s="45"/>
      <c r="AF1652" s="76">
        <v>16.4699999999997</v>
      </c>
      <c r="AG1652" s="52">
        <f t="shared" si="174"/>
        <v>-25.630299956641252</v>
      </c>
      <c r="AH1652" s="76">
        <f t="shared" si="171"/>
        <v>2.7350798144689511E-3</v>
      </c>
      <c r="AJ1652" s="77">
        <v>16.4699999999997</v>
      </c>
      <c r="AK1652" s="52">
        <f t="shared" si="175"/>
        <v>-18.640599913279825</v>
      </c>
      <c r="AL1652" s="77">
        <f t="shared" si="172"/>
        <v>1.3675399072348654E-2</v>
      </c>
    </row>
    <row r="1653" spans="4:38" x14ac:dyDescent="0.25">
      <c r="D1653" s="2">
        <v>16.350000000000001</v>
      </c>
      <c r="E1653" s="4"/>
      <c r="X1653" s="71">
        <v>16.479999999999698</v>
      </c>
      <c r="Y1653" s="52">
        <f t="shared" si="173"/>
        <v>-4.2100000000000417</v>
      </c>
      <c r="Z1653" s="71">
        <f t="shared" si="169"/>
        <v>0.37931498497367827</v>
      </c>
      <c r="AA1653" s="45"/>
      <c r="AB1653" s="74">
        <v>16.479999999999698</v>
      </c>
      <c r="AC1653" s="75">
        <v>0</v>
      </c>
      <c r="AD1653" s="74">
        <f t="shared" si="170"/>
        <v>1</v>
      </c>
      <c r="AE1653" s="45"/>
      <c r="AF1653" s="76">
        <v>16.479999999999698</v>
      </c>
      <c r="AG1653" s="52">
        <f t="shared" si="174"/>
        <v>-25.640299956641254</v>
      </c>
      <c r="AH1653" s="76">
        <f t="shared" si="171"/>
        <v>2.7287893054554454E-3</v>
      </c>
      <c r="AJ1653" s="77">
        <v>16.479999999999698</v>
      </c>
      <c r="AK1653" s="52">
        <f t="shared" si="175"/>
        <v>-18.650599913279827</v>
      </c>
      <c r="AL1653" s="77">
        <f t="shared" si="172"/>
        <v>1.3643946527281129E-2</v>
      </c>
    </row>
    <row r="1654" spans="4:38" x14ac:dyDescent="0.25">
      <c r="D1654" s="5">
        <v>16.36</v>
      </c>
      <c r="E1654" s="4"/>
      <c r="X1654" s="71">
        <v>16.4899999999997</v>
      </c>
      <c r="Y1654" s="52">
        <f t="shared" si="173"/>
        <v>-4.2133333333333747</v>
      </c>
      <c r="Z1654" s="71">
        <f t="shared" si="169"/>
        <v>0.37902396166230495</v>
      </c>
      <c r="AA1654" s="45"/>
      <c r="AB1654" s="74">
        <v>16.4899999999997</v>
      </c>
      <c r="AC1654" s="75">
        <v>0</v>
      </c>
      <c r="AD1654" s="74">
        <f t="shared" si="170"/>
        <v>1</v>
      </c>
      <c r="AE1654" s="45"/>
      <c r="AF1654" s="76">
        <v>16.4899999999997</v>
      </c>
      <c r="AG1654" s="52">
        <f t="shared" si="174"/>
        <v>-25.650299956641256</v>
      </c>
      <c r="AH1654" s="76">
        <f t="shared" si="171"/>
        <v>2.7225132642112017E-3</v>
      </c>
      <c r="AJ1654" s="77">
        <v>16.4899999999997</v>
      </c>
      <c r="AK1654" s="52">
        <f t="shared" si="175"/>
        <v>-18.660599913279828</v>
      </c>
      <c r="AL1654" s="77">
        <f t="shared" si="172"/>
        <v>1.3612566321059892E-2</v>
      </c>
    </row>
    <row r="1655" spans="4:38" x14ac:dyDescent="0.25">
      <c r="D1655" s="2">
        <v>16.37</v>
      </c>
      <c r="E1655" s="4"/>
      <c r="X1655" s="71">
        <v>16.499999999999702</v>
      </c>
      <c r="Y1655" s="52">
        <f t="shared" si="173"/>
        <v>-4.2166666666667076</v>
      </c>
      <c r="Z1655" s="71">
        <f t="shared" si="169"/>
        <v>0.37873316163387888</v>
      </c>
      <c r="AA1655" s="45"/>
      <c r="AB1655" s="74">
        <v>16.499999999999702</v>
      </c>
      <c r="AC1655" s="75">
        <v>0</v>
      </c>
      <c r="AD1655" s="74">
        <f t="shared" si="170"/>
        <v>1</v>
      </c>
      <c r="AE1655" s="45"/>
      <c r="AF1655" s="76">
        <v>16.499999999999702</v>
      </c>
      <c r="AG1655" s="52">
        <f t="shared" si="174"/>
        <v>-25.660299956641257</v>
      </c>
      <c r="AH1655" s="76">
        <f t="shared" si="171"/>
        <v>2.7162516574612597E-3</v>
      </c>
      <c r="AJ1655" s="77">
        <v>16.499999999999702</v>
      </c>
      <c r="AK1655" s="52">
        <f t="shared" si="175"/>
        <v>-18.67059991327983</v>
      </c>
      <c r="AL1655" s="77">
        <f t="shared" si="172"/>
        <v>1.3581258287310185E-2</v>
      </c>
    </row>
    <row r="1656" spans="4:38" x14ac:dyDescent="0.25">
      <c r="D1656" s="5">
        <v>16.38</v>
      </c>
      <c r="E1656" s="4"/>
      <c r="X1656" s="71">
        <v>16.5099999999997</v>
      </c>
      <c r="Y1656" s="52">
        <f t="shared" si="173"/>
        <v>-4.2200000000000406</v>
      </c>
      <c r="Z1656" s="71">
        <f t="shared" si="169"/>
        <v>0.37844258471708975</v>
      </c>
      <c r="AA1656" s="45"/>
      <c r="AB1656" s="74">
        <v>16.5099999999997</v>
      </c>
      <c r="AC1656" s="75">
        <v>0</v>
      </c>
      <c r="AD1656" s="74">
        <f t="shared" si="170"/>
        <v>1</v>
      </c>
      <c r="AE1656" s="45"/>
      <c r="AF1656" s="76">
        <v>16.5099999999997</v>
      </c>
      <c r="AG1656" s="52">
        <f t="shared" si="174"/>
        <v>-25.670299956641259</v>
      </c>
      <c r="AH1656" s="76">
        <f t="shared" si="171"/>
        <v>2.7100044520072131E-3</v>
      </c>
      <c r="AJ1656" s="77">
        <v>16.5099999999997</v>
      </c>
      <c r="AK1656" s="52">
        <f t="shared" si="175"/>
        <v>-18.680599913279831</v>
      </c>
      <c r="AL1656" s="77">
        <f t="shared" si="172"/>
        <v>1.3550022260039943E-2</v>
      </c>
    </row>
    <row r="1657" spans="4:38" x14ac:dyDescent="0.25">
      <c r="D1657" s="2">
        <v>16.39</v>
      </c>
      <c r="E1657" s="4"/>
      <c r="X1657" s="71">
        <v>16.519999999999701</v>
      </c>
      <c r="Y1657" s="52">
        <f t="shared" si="173"/>
        <v>-4.2233333333333736</v>
      </c>
      <c r="Z1657" s="71">
        <f t="shared" si="169"/>
        <v>0.37815223074075877</v>
      </c>
      <c r="AA1657" s="45"/>
      <c r="AB1657" s="74">
        <v>16.519999999999701</v>
      </c>
      <c r="AC1657" s="75">
        <v>0</v>
      </c>
      <c r="AD1657" s="74">
        <f t="shared" si="170"/>
        <v>1</v>
      </c>
      <c r="AE1657" s="45"/>
      <c r="AF1657" s="76">
        <v>16.519999999999701</v>
      </c>
      <c r="AG1657" s="52">
        <f t="shared" si="174"/>
        <v>-25.68029995664126</v>
      </c>
      <c r="AH1657" s="76">
        <f t="shared" si="171"/>
        <v>2.7037716147270004E-3</v>
      </c>
      <c r="AJ1657" s="77">
        <v>16.519999999999701</v>
      </c>
      <c r="AK1657" s="52">
        <f t="shared" si="175"/>
        <v>-18.690599913279833</v>
      </c>
      <c r="AL1657" s="77">
        <f t="shared" si="172"/>
        <v>1.3518858073638871E-2</v>
      </c>
    </row>
    <row r="1658" spans="4:38" x14ac:dyDescent="0.25">
      <c r="D1658" s="5">
        <v>16.399999999999999</v>
      </c>
      <c r="E1658" s="4"/>
      <c r="X1658" s="71">
        <v>16.529999999999699</v>
      </c>
      <c r="Y1658" s="52">
        <f t="shared" si="173"/>
        <v>-4.2266666666667065</v>
      </c>
      <c r="Z1658" s="71">
        <f t="shared" si="169"/>
        <v>0.37786209953383848</v>
      </c>
      <c r="AA1658" s="45"/>
      <c r="AB1658" s="74">
        <v>16.529999999999699</v>
      </c>
      <c r="AC1658" s="75">
        <v>0</v>
      </c>
      <c r="AD1658" s="74">
        <f t="shared" si="170"/>
        <v>1</v>
      </c>
      <c r="AE1658" s="45"/>
      <c r="AF1658" s="76">
        <v>16.529999999999699</v>
      </c>
      <c r="AG1658" s="52">
        <f t="shared" si="174"/>
        <v>-25.690299956641262</v>
      </c>
      <c r="AH1658" s="76">
        <f t="shared" si="171"/>
        <v>2.6975531125747344E-3</v>
      </c>
      <c r="AJ1658" s="77">
        <v>16.529999999999699</v>
      </c>
      <c r="AK1658" s="52">
        <f t="shared" si="175"/>
        <v>-18.700599913279834</v>
      </c>
      <c r="AL1658" s="77">
        <f t="shared" si="172"/>
        <v>1.3487765562877533E-2</v>
      </c>
    </row>
    <row r="1659" spans="4:38" x14ac:dyDescent="0.25">
      <c r="D1659" s="2">
        <v>16.41</v>
      </c>
      <c r="E1659" s="4"/>
      <c r="X1659" s="71">
        <v>16.539999999999701</v>
      </c>
      <c r="Y1659" s="52">
        <f t="shared" si="173"/>
        <v>-4.2300000000000395</v>
      </c>
      <c r="Z1659" s="71">
        <f t="shared" si="169"/>
        <v>0.37757219092541261</v>
      </c>
      <c r="AA1659" s="45"/>
      <c r="AB1659" s="74">
        <v>16.539999999999701</v>
      </c>
      <c r="AC1659" s="75">
        <v>0</v>
      </c>
      <c r="AD1659" s="74">
        <f t="shared" si="170"/>
        <v>1</v>
      </c>
      <c r="AE1659" s="45"/>
      <c r="AF1659" s="76">
        <v>16.539999999999701</v>
      </c>
      <c r="AG1659" s="52">
        <f t="shared" si="174"/>
        <v>-25.700299956641263</v>
      </c>
      <c r="AH1659" s="76">
        <f t="shared" si="171"/>
        <v>2.6913489125805403E-3</v>
      </c>
      <c r="AJ1659" s="77">
        <v>16.539999999999701</v>
      </c>
      <c r="AK1659" s="52">
        <f t="shared" si="175"/>
        <v>-18.710599913279836</v>
      </c>
      <c r="AL1659" s="77">
        <f t="shared" si="172"/>
        <v>1.3456744562906553E-2</v>
      </c>
    </row>
    <row r="1660" spans="4:38" x14ac:dyDescent="0.25">
      <c r="D1660" s="5">
        <v>16.420000000000002</v>
      </c>
      <c r="E1660" s="4"/>
      <c r="X1660" s="71">
        <v>16.549999999999699</v>
      </c>
      <c r="Y1660" s="52">
        <f t="shared" si="173"/>
        <v>-4.2333333333333725</v>
      </c>
      <c r="Z1660" s="71">
        <f t="shared" si="169"/>
        <v>0.37728250474469605</v>
      </c>
      <c r="AA1660" s="45"/>
      <c r="AB1660" s="74">
        <v>16.549999999999699</v>
      </c>
      <c r="AC1660" s="75">
        <v>0</v>
      </c>
      <c r="AD1660" s="74">
        <f t="shared" si="170"/>
        <v>1</v>
      </c>
      <c r="AE1660" s="45"/>
      <c r="AF1660" s="76">
        <v>16.549999999999699</v>
      </c>
      <c r="AG1660" s="52">
        <f t="shared" si="174"/>
        <v>-25.710299956641265</v>
      </c>
      <c r="AH1660" s="76">
        <f t="shared" si="171"/>
        <v>2.6851589818503627E-3</v>
      </c>
      <c r="AJ1660" s="77">
        <v>16.549999999999699</v>
      </c>
      <c r="AK1660" s="52">
        <f t="shared" si="175"/>
        <v>-18.720599913279838</v>
      </c>
      <c r="AL1660" s="77">
        <f t="shared" si="172"/>
        <v>1.3425794909255643E-2</v>
      </c>
    </row>
    <row r="1661" spans="4:38" x14ac:dyDescent="0.25">
      <c r="D1661" s="2">
        <v>16.43</v>
      </c>
      <c r="E1661" s="4"/>
      <c r="X1661" s="71">
        <v>16.5599999999997</v>
      </c>
      <c r="Y1661" s="52">
        <f t="shared" si="173"/>
        <v>-4.2366666666667054</v>
      </c>
      <c r="Z1661" s="71">
        <f t="shared" si="169"/>
        <v>0.37699304082103474</v>
      </c>
      <c r="AA1661" s="45"/>
      <c r="AB1661" s="74">
        <v>16.5599999999997</v>
      </c>
      <c r="AC1661" s="75">
        <v>0</v>
      </c>
      <c r="AD1661" s="74">
        <f t="shared" si="170"/>
        <v>1</v>
      </c>
      <c r="AE1661" s="45"/>
      <c r="AF1661" s="76">
        <v>16.5599999999997</v>
      </c>
      <c r="AG1661" s="52">
        <f t="shared" si="174"/>
        <v>-25.720299956641266</v>
      </c>
      <c r="AH1661" s="76">
        <f t="shared" si="171"/>
        <v>2.6789832875658073E-3</v>
      </c>
      <c r="AJ1661" s="77">
        <v>16.5599999999997</v>
      </c>
      <c r="AK1661" s="52">
        <f t="shared" si="175"/>
        <v>-18.730599913279839</v>
      </c>
      <c r="AL1661" s="77">
        <f t="shared" si="172"/>
        <v>1.339491643783287E-2</v>
      </c>
    </row>
    <row r="1662" spans="4:38" x14ac:dyDescent="0.25">
      <c r="D1662" s="5">
        <v>16.440000000000001</v>
      </c>
      <c r="E1662" s="4"/>
      <c r="X1662" s="71">
        <v>16.569999999999698</v>
      </c>
      <c r="Y1662" s="52">
        <f t="shared" si="173"/>
        <v>-4.2400000000000384</v>
      </c>
      <c r="Z1662" s="71">
        <f t="shared" si="169"/>
        <v>0.37670379898390549</v>
      </c>
      <c r="AA1662" s="45"/>
      <c r="AB1662" s="74">
        <v>16.569999999999698</v>
      </c>
      <c r="AC1662" s="75">
        <v>0</v>
      </c>
      <c r="AD1662" s="74">
        <f t="shared" si="170"/>
        <v>1</v>
      </c>
      <c r="AE1662" s="45"/>
      <c r="AF1662" s="76">
        <v>16.569999999999698</v>
      </c>
      <c r="AG1662" s="52">
        <f t="shared" si="174"/>
        <v>-25.730299956641268</v>
      </c>
      <c r="AH1662" s="76">
        <f t="shared" si="171"/>
        <v>2.6728217969839603E-3</v>
      </c>
      <c r="AJ1662" s="77">
        <v>16.569999999999698</v>
      </c>
      <c r="AK1662" s="52">
        <f t="shared" si="175"/>
        <v>-18.740599913279841</v>
      </c>
      <c r="AL1662" s="77">
        <f t="shared" si="172"/>
        <v>1.3364108984923614E-2</v>
      </c>
    </row>
    <row r="1663" spans="4:38" x14ac:dyDescent="0.25">
      <c r="D1663" s="2">
        <v>16.45</v>
      </c>
      <c r="E1663" s="4"/>
      <c r="X1663" s="71">
        <v>16.5799999999997</v>
      </c>
      <c r="Y1663" s="52">
        <f t="shared" si="173"/>
        <v>-4.2433333333333714</v>
      </c>
      <c r="Z1663" s="71">
        <f t="shared" si="169"/>
        <v>0.37641477906291609</v>
      </c>
      <c r="AA1663" s="45"/>
      <c r="AB1663" s="74">
        <v>16.5799999999997</v>
      </c>
      <c r="AC1663" s="75">
        <v>0</v>
      </c>
      <c r="AD1663" s="74">
        <f t="shared" si="170"/>
        <v>1</v>
      </c>
      <c r="AE1663" s="45"/>
      <c r="AF1663" s="76">
        <v>16.5799999999997</v>
      </c>
      <c r="AG1663" s="52">
        <f t="shared" si="174"/>
        <v>-25.74029995664127</v>
      </c>
      <c r="AH1663" s="76">
        <f t="shared" si="171"/>
        <v>2.6666744774372069E-3</v>
      </c>
      <c r="AJ1663" s="77">
        <v>16.5799999999997</v>
      </c>
      <c r="AK1663" s="52">
        <f t="shared" si="175"/>
        <v>-18.750599913279842</v>
      </c>
      <c r="AL1663" s="77">
        <f t="shared" si="172"/>
        <v>1.3333372387189851E-2</v>
      </c>
    </row>
    <row r="1664" spans="4:38" x14ac:dyDescent="0.25">
      <c r="D1664" s="5">
        <v>16.46</v>
      </c>
      <c r="E1664" s="4"/>
      <c r="X1664" s="71">
        <v>16.589999999999701</v>
      </c>
      <c r="Y1664" s="52">
        <f t="shared" si="173"/>
        <v>-4.2466666666667043</v>
      </c>
      <c r="Z1664" s="71">
        <f t="shared" si="169"/>
        <v>0.37612598088780491</v>
      </c>
      <c r="AA1664" s="45"/>
      <c r="AB1664" s="74">
        <v>16.589999999999701</v>
      </c>
      <c r="AC1664" s="75">
        <v>0</v>
      </c>
      <c r="AD1664" s="74">
        <f t="shared" si="170"/>
        <v>1</v>
      </c>
      <c r="AE1664" s="45"/>
      <c r="AF1664" s="76">
        <v>16.589999999999701</v>
      </c>
      <c r="AG1664" s="52">
        <f t="shared" si="174"/>
        <v>-25.750299956641271</v>
      </c>
      <c r="AH1664" s="76">
        <f t="shared" si="171"/>
        <v>2.6605412963330759E-3</v>
      </c>
      <c r="AJ1664" s="77">
        <v>16.589999999999701</v>
      </c>
      <c r="AK1664" s="52">
        <f t="shared" si="175"/>
        <v>-18.760599913279844</v>
      </c>
      <c r="AL1664" s="77">
        <f t="shared" si="172"/>
        <v>1.3302706481669173E-2</v>
      </c>
    </row>
    <row r="1665" spans="4:38" x14ac:dyDescent="0.25">
      <c r="D1665" s="2">
        <v>16.47</v>
      </c>
      <c r="E1665" s="4"/>
      <c r="X1665" s="71">
        <v>16.599999999999699</v>
      </c>
      <c r="Y1665" s="52">
        <f t="shared" si="173"/>
        <v>-4.2500000000000373</v>
      </c>
      <c r="Z1665" s="71">
        <f t="shared" si="169"/>
        <v>0.37583740428844098</v>
      </c>
      <c r="AA1665" s="45"/>
      <c r="AB1665" s="74">
        <v>16.599999999999699</v>
      </c>
      <c r="AC1665" s="75">
        <v>0</v>
      </c>
      <c r="AD1665" s="74">
        <f t="shared" si="170"/>
        <v>1</v>
      </c>
      <c r="AE1665" s="45"/>
      <c r="AF1665" s="76">
        <v>16.599999999999699</v>
      </c>
      <c r="AG1665" s="52">
        <f t="shared" si="174"/>
        <v>-25.760299956641273</v>
      </c>
      <c r="AH1665" s="76">
        <f t="shared" si="171"/>
        <v>2.6544222211540469E-3</v>
      </c>
      <c r="AJ1665" s="77">
        <v>16.599999999999699</v>
      </c>
      <c r="AK1665" s="52">
        <f t="shared" si="175"/>
        <v>-18.770599913279845</v>
      </c>
      <c r="AL1665" s="77">
        <f t="shared" si="172"/>
        <v>1.3272111105774019E-2</v>
      </c>
    </row>
    <row r="1666" spans="4:38" x14ac:dyDescent="0.25">
      <c r="D1666" s="5">
        <v>16.48</v>
      </c>
      <c r="E1666" s="4"/>
      <c r="X1666" s="71">
        <v>16.609999999999701</v>
      </c>
      <c r="Y1666" s="52">
        <f t="shared" si="173"/>
        <v>-4.2533333333333703</v>
      </c>
      <c r="Z1666" s="71">
        <f t="shared" si="169"/>
        <v>0.37554904909482384</v>
      </c>
      <c r="AA1666" s="45"/>
      <c r="AB1666" s="74">
        <v>16.609999999999701</v>
      </c>
      <c r="AC1666" s="75">
        <v>0</v>
      </c>
      <c r="AD1666" s="74">
        <f t="shared" si="170"/>
        <v>1</v>
      </c>
      <c r="AE1666" s="45"/>
      <c r="AF1666" s="76">
        <v>16.609999999999701</v>
      </c>
      <c r="AG1666" s="52">
        <f t="shared" si="174"/>
        <v>-25.770299956641274</v>
      </c>
      <c r="AH1666" s="76">
        <f t="shared" si="171"/>
        <v>2.648317219457394E-3</v>
      </c>
      <c r="AJ1666" s="77">
        <v>16.609999999999701</v>
      </c>
      <c r="AK1666" s="52">
        <f t="shared" si="175"/>
        <v>-18.780599913279847</v>
      </c>
      <c r="AL1666" s="77">
        <f t="shared" si="172"/>
        <v>1.324158609729076E-2</v>
      </c>
    </row>
    <row r="1667" spans="4:38" x14ac:dyDescent="0.25">
      <c r="D1667" s="2">
        <v>16.489999999999998</v>
      </c>
      <c r="E1667" s="4"/>
      <c r="X1667" s="71">
        <v>16.619999999999699</v>
      </c>
      <c r="Y1667" s="52">
        <f t="shared" si="173"/>
        <v>-4.2566666666667032</v>
      </c>
      <c r="Z1667" s="71">
        <f t="shared" si="169"/>
        <v>0.37526091513708348</v>
      </c>
      <c r="AA1667" s="45"/>
      <c r="AB1667" s="74">
        <v>16.619999999999699</v>
      </c>
      <c r="AC1667" s="75">
        <v>0</v>
      </c>
      <c r="AD1667" s="74">
        <f t="shared" si="170"/>
        <v>1</v>
      </c>
      <c r="AE1667" s="45"/>
      <c r="AF1667" s="76">
        <v>16.619999999999699</v>
      </c>
      <c r="AG1667" s="52">
        <f t="shared" si="174"/>
        <v>-25.780299956641276</v>
      </c>
      <c r="AH1667" s="76">
        <f t="shared" si="171"/>
        <v>2.6422262588750097E-3</v>
      </c>
      <c r="AJ1667" s="77">
        <v>16.619999999999699</v>
      </c>
      <c r="AK1667" s="52">
        <f t="shared" si="175"/>
        <v>-18.790599913279848</v>
      </c>
      <c r="AL1667" s="77">
        <f t="shared" si="172"/>
        <v>1.3211131294378817E-2</v>
      </c>
    </row>
    <row r="1668" spans="4:38" x14ac:dyDescent="0.25">
      <c r="D1668" s="5">
        <v>16.5</v>
      </c>
      <c r="E1668" s="4"/>
      <c r="X1668" s="71">
        <v>16.629999999999701</v>
      </c>
      <c r="Y1668" s="52">
        <f t="shared" si="173"/>
        <v>-4.2600000000000362</v>
      </c>
      <c r="Z1668" s="71">
        <f t="shared" si="169"/>
        <v>0.37497300224548036</v>
      </c>
      <c r="AA1668" s="45"/>
      <c r="AB1668" s="74">
        <v>16.629999999999701</v>
      </c>
      <c r="AC1668" s="75">
        <v>0</v>
      </c>
      <c r="AD1668" s="74">
        <f t="shared" si="170"/>
        <v>1</v>
      </c>
      <c r="AE1668" s="45"/>
      <c r="AF1668" s="76">
        <v>16.629999999999701</v>
      </c>
      <c r="AG1668" s="52">
        <f t="shared" si="174"/>
        <v>-25.790299956641277</v>
      </c>
      <c r="AH1668" s="76">
        <f t="shared" si="171"/>
        <v>2.636149307113222E-3</v>
      </c>
      <c r="AJ1668" s="77">
        <v>16.629999999999701</v>
      </c>
      <c r="AK1668" s="52">
        <f t="shared" si="175"/>
        <v>-18.80059991327985</v>
      </c>
      <c r="AL1668" s="77">
        <f t="shared" si="172"/>
        <v>1.318074653556988E-2</v>
      </c>
    </row>
    <row r="1669" spans="4:38" x14ac:dyDescent="0.25">
      <c r="D1669" s="2">
        <v>16.510000000000002</v>
      </c>
      <c r="E1669" s="4"/>
      <c r="X1669" s="71">
        <v>16.639999999999699</v>
      </c>
      <c r="Y1669" s="52">
        <f t="shared" si="173"/>
        <v>-4.2633333333333692</v>
      </c>
      <c r="Z1669" s="71">
        <f t="shared" si="169"/>
        <v>0.37468531025040502</v>
      </c>
      <c r="AA1669" s="45"/>
      <c r="AB1669" s="74">
        <v>16.639999999999699</v>
      </c>
      <c r="AC1669" s="75">
        <v>0</v>
      </c>
      <c r="AD1669" s="74">
        <f t="shared" si="170"/>
        <v>1</v>
      </c>
      <c r="AE1669" s="45"/>
      <c r="AF1669" s="76">
        <v>16.639999999999699</v>
      </c>
      <c r="AG1669" s="52">
        <f t="shared" si="174"/>
        <v>-25.800299956641279</v>
      </c>
      <c r="AH1669" s="76">
        <f t="shared" si="171"/>
        <v>2.6300863319526414E-3</v>
      </c>
      <c r="AJ1669" s="77">
        <v>16.639999999999699</v>
      </c>
      <c r="AK1669" s="52">
        <f t="shared" si="175"/>
        <v>-18.810599913279852</v>
      </c>
      <c r="AL1669" s="77">
        <f t="shared" si="172"/>
        <v>1.3150431659766957E-2</v>
      </c>
    </row>
    <row r="1670" spans="4:38" x14ac:dyDescent="0.25">
      <c r="D1670" s="5">
        <v>16.52</v>
      </c>
      <c r="E1670" s="4"/>
      <c r="X1670" s="71">
        <v>16.6499999999997</v>
      </c>
      <c r="Y1670" s="52">
        <f t="shared" si="173"/>
        <v>-4.2666666666667021</v>
      </c>
      <c r="Z1670" s="71">
        <f t="shared" ref="Z1670:Z1733" si="176">POWER(10,Y1670/10)</f>
        <v>0.37439783898237811</v>
      </c>
      <c r="AA1670" s="45"/>
      <c r="AB1670" s="74">
        <v>16.6499999999997</v>
      </c>
      <c r="AC1670" s="75">
        <v>0</v>
      </c>
      <c r="AD1670" s="74">
        <f t="shared" ref="AD1670:AD1733" si="177">POWER(10,AC1670/10)</f>
        <v>1</v>
      </c>
      <c r="AE1670" s="45"/>
      <c r="AF1670" s="76">
        <v>16.6499999999997</v>
      </c>
      <c r="AG1670" s="52">
        <f t="shared" si="174"/>
        <v>-25.810299956641281</v>
      </c>
      <c r="AH1670" s="76">
        <f t="shared" ref="AH1670:AH1733" si="178">POWER(10,AG1670/10)</f>
        <v>2.6240373012479737E-3</v>
      </c>
      <c r="AJ1670" s="77">
        <v>16.6499999999997</v>
      </c>
      <c r="AK1670" s="52">
        <f t="shared" si="175"/>
        <v>-18.820599913279853</v>
      </c>
      <c r="AL1670" s="77">
        <f t="shared" ref="AL1670:AL1733" si="179">POWER(10,AK1670/10)</f>
        <v>1.3120186506243612E-2</v>
      </c>
    </row>
    <row r="1671" spans="4:38" x14ac:dyDescent="0.25">
      <c r="D1671" s="2">
        <v>16.53</v>
      </c>
      <c r="E1671" s="4"/>
      <c r="X1671" s="71">
        <v>16.659999999999702</v>
      </c>
      <c r="Y1671" s="52">
        <f t="shared" si="173"/>
        <v>-4.2700000000000351</v>
      </c>
      <c r="Z1671" s="71">
        <f t="shared" si="176"/>
        <v>0.37411058827205029</v>
      </c>
      <c r="AA1671" s="45"/>
      <c r="AB1671" s="74">
        <v>16.659999999999702</v>
      </c>
      <c r="AC1671" s="75">
        <v>0</v>
      </c>
      <c r="AD1671" s="74">
        <f t="shared" si="177"/>
        <v>1</v>
      </c>
      <c r="AE1671" s="45"/>
      <c r="AF1671" s="76">
        <v>16.659999999999702</v>
      </c>
      <c r="AG1671" s="52">
        <f t="shared" si="174"/>
        <v>-25.820299956641282</v>
      </c>
      <c r="AH1671" s="76">
        <f t="shared" si="178"/>
        <v>2.618002182927862E-3</v>
      </c>
      <c r="AJ1671" s="77">
        <v>16.659999999999702</v>
      </c>
      <c r="AK1671" s="52">
        <f t="shared" si="175"/>
        <v>-18.830599913279855</v>
      </c>
      <c r="AL1671" s="77">
        <f t="shared" si="179"/>
        <v>1.3090010914643055E-2</v>
      </c>
    </row>
    <row r="1672" spans="4:38" x14ac:dyDescent="0.25">
      <c r="D1672" s="5">
        <v>16.54</v>
      </c>
      <c r="E1672" s="4"/>
      <c r="X1672" s="71">
        <v>16.6699999999997</v>
      </c>
      <c r="Y1672" s="52">
        <f t="shared" ref="Y1672:Y1735" si="180">Y1671-$Z$1</f>
        <v>-4.2733333333333681</v>
      </c>
      <c r="Z1672" s="71">
        <f t="shared" si="176"/>
        <v>0.37382355795020233</v>
      </c>
      <c r="AA1672" s="45"/>
      <c r="AB1672" s="74">
        <v>16.6699999999997</v>
      </c>
      <c r="AC1672" s="75">
        <v>0</v>
      </c>
      <c r="AD1672" s="74">
        <f t="shared" si="177"/>
        <v>1</v>
      </c>
      <c r="AE1672" s="45"/>
      <c r="AF1672" s="76">
        <v>16.6699999999997</v>
      </c>
      <c r="AG1672" s="52">
        <f t="shared" ref="AG1672:AG1735" si="181">AG1671-$AH$1</f>
        <v>-25.830299956641284</v>
      </c>
      <c r="AH1672" s="76">
        <f t="shared" si="178"/>
        <v>2.6119809449947125E-3</v>
      </c>
      <c r="AJ1672" s="77">
        <v>16.6699999999997</v>
      </c>
      <c r="AK1672" s="52">
        <f t="shared" ref="AK1672:AK1735" si="182">AK1671-$AL$1</f>
        <v>-18.840599913279856</v>
      </c>
      <c r="AL1672" s="77">
        <f t="shared" si="179"/>
        <v>1.3059904724977287E-2</v>
      </c>
    </row>
    <row r="1673" spans="4:38" x14ac:dyDescent="0.25">
      <c r="D1673" s="2">
        <v>16.55</v>
      </c>
      <c r="E1673" s="4"/>
      <c r="X1673" s="71">
        <v>16.679999999999701</v>
      </c>
      <c r="Y1673" s="52">
        <f t="shared" si="180"/>
        <v>-4.276666666666701</v>
      </c>
      <c r="Z1673" s="71">
        <f t="shared" si="176"/>
        <v>0.37353674784774477</v>
      </c>
      <c r="AA1673" s="45"/>
      <c r="AB1673" s="74">
        <v>16.679999999999701</v>
      </c>
      <c r="AC1673" s="75">
        <v>0</v>
      </c>
      <c r="AD1673" s="74">
        <f t="shared" si="177"/>
        <v>1</v>
      </c>
      <c r="AE1673" s="45"/>
      <c r="AF1673" s="76">
        <v>16.679999999999701</v>
      </c>
      <c r="AG1673" s="52">
        <f t="shared" si="181"/>
        <v>-25.840299956641285</v>
      </c>
      <c r="AH1673" s="76">
        <f t="shared" si="178"/>
        <v>2.6059735555245159E-3</v>
      </c>
      <c r="AJ1673" s="77">
        <v>16.679999999999701</v>
      </c>
      <c r="AK1673" s="52">
        <f t="shared" si="182"/>
        <v>-18.850599913279858</v>
      </c>
      <c r="AL1673" s="77">
        <f t="shared" si="179"/>
        <v>1.3029867777626306E-2</v>
      </c>
    </row>
    <row r="1674" spans="4:38" x14ac:dyDescent="0.25">
      <c r="D1674" s="5">
        <v>16.559999999999999</v>
      </c>
      <c r="E1674" s="4"/>
      <c r="X1674" s="71">
        <v>16.689999999999699</v>
      </c>
      <c r="Y1674" s="52">
        <f t="shared" si="180"/>
        <v>-4.280000000000034</v>
      </c>
      <c r="Z1674" s="71">
        <f t="shared" si="176"/>
        <v>0.37325015779571763</v>
      </c>
      <c r="AA1674" s="45"/>
      <c r="AB1674" s="74">
        <v>16.689999999999699</v>
      </c>
      <c r="AC1674" s="75">
        <v>0</v>
      </c>
      <c r="AD1674" s="74">
        <f t="shared" si="177"/>
        <v>1</v>
      </c>
      <c r="AE1674" s="45"/>
      <c r="AF1674" s="76">
        <v>16.689999999999699</v>
      </c>
      <c r="AG1674" s="52">
        <f t="shared" si="181"/>
        <v>-25.850299956641287</v>
      </c>
      <c r="AH1674" s="76">
        <f t="shared" si="178"/>
        <v>2.5999799826666964E-3</v>
      </c>
      <c r="AJ1674" s="77">
        <v>16.689999999999699</v>
      </c>
      <c r="AK1674" s="52">
        <f t="shared" si="182"/>
        <v>-18.860599913279859</v>
      </c>
      <c r="AL1674" s="77">
        <f t="shared" si="179"/>
        <v>1.2999899913337189E-2</v>
      </c>
    </row>
    <row r="1675" spans="4:38" x14ac:dyDescent="0.25">
      <c r="D1675" s="2">
        <v>16.57</v>
      </c>
      <c r="E1675" s="4"/>
      <c r="X1675" s="71">
        <v>16.699999999999701</v>
      </c>
      <c r="Y1675" s="52">
        <f t="shared" si="180"/>
        <v>-4.283333333333367</v>
      </c>
      <c r="Z1675" s="71">
        <f t="shared" si="176"/>
        <v>0.37296378762529092</v>
      </c>
      <c r="AA1675" s="45"/>
      <c r="AB1675" s="74">
        <v>16.699999999999701</v>
      </c>
      <c r="AC1675" s="75">
        <v>0</v>
      </c>
      <c r="AD1675" s="74">
        <f t="shared" si="177"/>
        <v>1</v>
      </c>
      <c r="AE1675" s="45"/>
      <c r="AF1675" s="76">
        <v>16.699999999999701</v>
      </c>
      <c r="AG1675" s="52">
        <f t="shared" si="181"/>
        <v>-25.860299956641288</v>
      </c>
      <c r="AH1675" s="76">
        <f t="shared" si="178"/>
        <v>2.594000194643922E-3</v>
      </c>
      <c r="AJ1675" s="77">
        <v>16.699999999999701</v>
      </c>
      <c r="AK1675" s="52">
        <f t="shared" si="182"/>
        <v>-18.870599913279861</v>
      </c>
      <c r="AL1675" s="77">
        <f t="shared" si="179"/>
        <v>1.297000097322331E-2</v>
      </c>
    </row>
    <row r="1676" spans="4:38" x14ac:dyDescent="0.25">
      <c r="D1676" s="5">
        <v>16.579999999999998</v>
      </c>
      <c r="E1676" s="4"/>
      <c r="X1676" s="71">
        <v>16.709999999999699</v>
      </c>
      <c r="Y1676" s="52">
        <f t="shared" si="180"/>
        <v>-4.2866666666666999</v>
      </c>
      <c r="Z1676" s="71">
        <f t="shared" si="176"/>
        <v>0.37267763716776403</v>
      </c>
      <c r="AA1676" s="45"/>
      <c r="AB1676" s="74">
        <v>16.709999999999699</v>
      </c>
      <c r="AC1676" s="75">
        <v>0</v>
      </c>
      <c r="AD1676" s="74">
        <f t="shared" si="177"/>
        <v>1</v>
      </c>
      <c r="AE1676" s="45"/>
      <c r="AF1676" s="76">
        <v>16.709999999999699</v>
      </c>
      <c r="AG1676" s="52">
        <f t="shared" si="181"/>
        <v>-25.87029995664129</v>
      </c>
      <c r="AH1676" s="76">
        <f t="shared" si="178"/>
        <v>2.5880341597519546E-3</v>
      </c>
      <c r="AJ1676" s="77">
        <v>16.709999999999699</v>
      </c>
      <c r="AK1676" s="52">
        <f t="shared" si="182"/>
        <v>-18.880599913279863</v>
      </c>
      <c r="AL1676" s="77">
        <f t="shared" si="179"/>
        <v>1.2940170798763476E-2</v>
      </c>
    </row>
    <row r="1677" spans="4:38" x14ac:dyDescent="0.25">
      <c r="D1677" s="2">
        <v>16.59</v>
      </c>
      <c r="E1677" s="4"/>
      <c r="X1677" s="71">
        <v>16.7199999999997</v>
      </c>
      <c r="Y1677" s="52">
        <f t="shared" si="180"/>
        <v>-4.2900000000000329</v>
      </c>
      <c r="Z1677" s="71">
        <f t="shared" si="176"/>
        <v>0.37239170625456564</v>
      </c>
      <c r="AA1677" s="45"/>
      <c r="AB1677" s="74">
        <v>16.7199999999997</v>
      </c>
      <c r="AC1677" s="75">
        <v>0</v>
      </c>
      <c r="AD1677" s="74">
        <f t="shared" si="177"/>
        <v>1</v>
      </c>
      <c r="AE1677" s="45"/>
      <c r="AF1677" s="76">
        <v>16.7199999999997</v>
      </c>
      <c r="AG1677" s="52">
        <f t="shared" si="181"/>
        <v>-25.880299956641291</v>
      </c>
      <c r="AH1677" s="76">
        <f t="shared" si="178"/>
        <v>2.5820818463594742E-3</v>
      </c>
      <c r="AJ1677" s="77">
        <v>16.7199999999997</v>
      </c>
      <c r="AK1677" s="52">
        <f t="shared" si="182"/>
        <v>-18.890599913279864</v>
      </c>
      <c r="AL1677" s="77">
        <f t="shared" si="179"/>
        <v>1.2910409231801052E-2</v>
      </c>
    </row>
    <row r="1678" spans="4:38" x14ac:dyDescent="0.25">
      <c r="D1678" s="5">
        <v>16.600000000000001</v>
      </c>
      <c r="E1678" s="4"/>
      <c r="X1678" s="71">
        <v>16.729999999999698</v>
      </c>
      <c r="Y1678" s="52">
        <f t="shared" si="180"/>
        <v>-4.2933333333333659</v>
      </c>
      <c r="Z1678" s="71">
        <f t="shared" si="176"/>
        <v>0.37210599471725408</v>
      </c>
      <c r="AA1678" s="45"/>
      <c r="AB1678" s="74">
        <v>16.729999999999698</v>
      </c>
      <c r="AC1678" s="75">
        <v>0</v>
      </c>
      <c r="AD1678" s="74">
        <f t="shared" si="177"/>
        <v>1</v>
      </c>
      <c r="AE1678" s="45"/>
      <c r="AF1678" s="76">
        <v>16.729999999999698</v>
      </c>
      <c r="AG1678" s="52">
        <f t="shared" si="181"/>
        <v>-25.890299956641293</v>
      </c>
      <c r="AH1678" s="76">
        <f t="shared" si="178"/>
        <v>2.5761432229079017E-3</v>
      </c>
      <c r="AJ1678" s="77">
        <v>16.729999999999698</v>
      </c>
      <c r="AK1678" s="52">
        <f t="shared" si="182"/>
        <v>-18.900599913279866</v>
      </c>
      <c r="AL1678" s="77">
        <f t="shared" si="179"/>
        <v>1.2880716114543195E-2</v>
      </c>
    </row>
    <row r="1679" spans="4:38" x14ac:dyDescent="0.25">
      <c r="D1679" s="2">
        <v>16.61</v>
      </c>
      <c r="E1679" s="4"/>
      <c r="X1679" s="71">
        <v>16.7399999999997</v>
      </c>
      <c r="Y1679" s="52">
        <f t="shared" si="180"/>
        <v>-4.2966666666666988</v>
      </c>
      <c r="Z1679" s="71">
        <f t="shared" si="176"/>
        <v>0.37182050238751663</v>
      </c>
      <c r="AA1679" s="45"/>
      <c r="AB1679" s="74">
        <v>16.7399999999997</v>
      </c>
      <c r="AC1679" s="75">
        <v>0</v>
      </c>
      <c r="AD1679" s="74">
        <f t="shared" si="177"/>
        <v>1</v>
      </c>
      <c r="AE1679" s="45"/>
      <c r="AF1679" s="76">
        <v>16.7399999999997</v>
      </c>
      <c r="AG1679" s="52">
        <f t="shared" si="181"/>
        <v>-25.900299956641295</v>
      </c>
      <c r="AH1679" s="76">
        <f t="shared" si="178"/>
        <v>2.5702182579112522E-3</v>
      </c>
      <c r="AJ1679" s="77">
        <v>16.7399999999997</v>
      </c>
      <c r="AK1679" s="52">
        <f t="shared" si="182"/>
        <v>-18.910599913279867</v>
      </c>
      <c r="AL1679" s="77">
        <f t="shared" si="179"/>
        <v>1.2851091289559925E-2</v>
      </c>
    </row>
    <row r="1680" spans="4:38" x14ac:dyDescent="0.25">
      <c r="D1680" s="5">
        <v>16.62</v>
      </c>
      <c r="E1680" s="4"/>
      <c r="X1680" s="71">
        <v>16.749999999999702</v>
      </c>
      <c r="Y1680" s="52">
        <f t="shared" si="180"/>
        <v>-4.3000000000000318</v>
      </c>
      <c r="Z1680" s="71">
        <f t="shared" si="176"/>
        <v>0.37153522909716979</v>
      </c>
      <c r="AA1680" s="45"/>
      <c r="AB1680" s="74">
        <v>16.749999999999702</v>
      </c>
      <c r="AC1680" s="75">
        <v>0</v>
      </c>
      <c r="AD1680" s="74">
        <f t="shared" si="177"/>
        <v>1</v>
      </c>
      <c r="AE1680" s="45"/>
      <c r="AF1680" s="76">
        <v>16.749999999999702</v>
      </c>
      <c r="AG1680" s="52">
        <f t="shared" si="181"/>
        <v>-25.910299956641296</v>
      </c>
      <c r="AH1680" s="76">
        <f t="shared" si="178"/>
        <v>2.5643069199559462E-3</v>
      </c>
      <c r="AJ1680" s="77">
        <v>16.749999999999702</v>
      </c>
      <c r="AK1680" s="52">
        <f t="shared" si="182"/>
        <v>-18.920599913279869</v>
      </c>
      <c r="AL1680" s="77">
        <f t="shared" si="179"/>
        <v>1.282153459978339E-2</v>
      </c>
    </row>
    <row r="1681" spans="4:38" x14ac:dyDescent="0.25">
      <c r="D1681" s="2">
        <v>16.63</v>
      </c>
      <c r="E1681" s="4"/>
      <c r="X1681" s="71">
        <v>16.7599999999997</v>
      </c>
      <c r="Y1681" s="52">
        <f t="shared" si="180"/>
        <v>-4.3033333333333648</v>
      </c>
      <c r="Z1681" s="71">
        <f t="shared" si="176"/>
        <v>0.37125017467815924</v>
      </c>
      <c r="AA1681" s="45"/>
      <c r="AB1681" s="74">
        <v>16.7599999999997</v>
      </c>
      <c r="AC1681" s="75">
        <v>0</v>
      </c>
      <c r="AD1681" s="74">
        <f t="shared" si="177"/>
        <v>1</v>
      </c>
      <c r="AE1681" s="45"/>
      <c r="AF1681" s="76">
        <v>16.7599999999997</v>
      </c>
      <c r="AG1681" s="52">
        <f t="shared" si="181"/>
        <v>-25.920299956641298</v>
      </c>
      <c r="AH1681" s="76">
        <f t="shared" si="178"/>
        <v>2.5584091777006608E-3</v>
      </c>
      <c r="AJ1681" s="77">
        <v>16.7599999999997</v>
      </c>
      <c r="AK1681" s="52">
        <f t="shared" si="182"/>
        <v>-18.93059991327987</v>
      </c>
      <c r="AL1681" s="77">
        <f t="shared" si="179"/>
        <v>1.2792045888506966E-2</v>
      </c>
    </row>
    <row r="1682" spans="4:38" x14ac:dyDescent="0.25">
      <c r="D1682" s="5">
        <v>16.64</v>
      </c>
      <c r="E1682" s="4"/>
      <c r="X1682" s="71">
        <v>16.769999999999701</v>
      </c>
      <c r="Y1682" s="52">
        <f t="shared" si="180"/>
        <v>-4.3066666666666977</v>
      </c>
      <c r="Z1682" s="71">
        <f t="shared" si="176"/>
        <v>0.37096533896255923</v>
      </c>
      <c r="AA1682" s="45"/>
      <c r="AB1682" s="74">
        <v>16.769999999999701</v>
      </c>
      <c r="AC1682" s="75">
        <v>0</v>
      </c>
      <c r="AD1682" s="74">
        <f t="shared" si="177"/>
        <v>1</v>
      </c>
      <c r="AE1682" s="45"/>
      <c r="AF1682" s="76">
        <v>16.769999999999701</v>
      </c>
      <c r="AG1682" s="52">
        <f t="shared" si="181"/>
        <v>-25.930299956641299</v>
      </c>
      <c r="AH1682" s="76">
        <f t="shared" si="178"/>
        <v>2.5525249998761563E-3</v>
      </c>
      <c r="AJ1682" s="77">
        <v>16.769999999999701</v>
      </c>
      <c r="AK1682" s="52">
        <f t="shared" si="182"/>
        <v>-18.940599913279872</v>
      </c>
      <c r="AL1682" s="77">
        <f t="shared" si="179"/>
        <v>1.2762624999384421E-2</v>
      </c>
    </row>
    <row r="1683" spans="4:38" x14ac:dyDescent="0.25">
      <c r="D1683" s="2">
        <v>16.649999999999999</v>
      </c>
      <c r="E1683" s="4"/>
      <c r="X1683" s="71">
        <v>16.779999999999699</v>
      </c>
      <c r="Y1683" s="52">
        <f t="shared" si="180"/>
        <v>-4.3100000000000307</v>
      </c>
      <c r="Z1683" s="71">
        <f t="shared" si="176"/>
        <v>0.37068072178257333</v>
      </c>
      <c r="AA1683" s="45"/>
      <c r="AB1683" s="74">
        <v>16.779999999999699</v>
      </c>
      <c r="AC1683" s="75">
        <v>0</v>
      </c>
      <c r="AD1683" s="74">
        <f t="shared" si="177"/>
        <v>1</v>
      </c>
      <c r="AE1683" s="45"/>
      <c r="AF1683" s="76">
        <v>16.779999999999699</v>
      </c>
      <c r="AG1683" s="52">
        <f t="shared" si="181"/>
        <v>-25.940299956641301</v>
      </c>
      <c r="AH1683" s="76">
        <f t="shared" si="178"/>
        <v>2.5466543552851019E-3</v>
      </c>
      <c r="AJ1683" s="77">
        <v>16.779999999999699</v>
      </c>
      <c r="AK1683" s="52">
        <f t="shared" si="182"/>
        <v>-18.950599913279873</v>
      </c>
      <c r="AL1683" s="77">
        <f t="shared" si="179"/>
        <v>1.2733271776429154E-2</v>
      </c>
    </row>
    <row r="1684" spans="4:38" x14ac:dyDescent="0.25">
      <c r="D1684" s="5">
        <v>16.66</v>
      </c>
      <c r="E1684" s="4"/>
      <c r="X1684" s="71">
        <v>16.789999999999701</v>
      </c>
      <c r="Y1684" s="52">
        <f t="shared" si="180"/>
        <v>-4.3133333333333637</v>
      </c>
      <c r="Z1684" s="71">
        <f t="shared" si="176"/>
        <v>0.37039632297053354</v>
      </c>
      <c r="AA1684" s="45"/>
      <c r="AB1684" s="74">
        <v>16.789999999999701</v>
      </c>
      <c r="AC1684" s="75">
        <v>0</v>
      </c>
      <c r="AD1684" s="74">
        <f t="shared" si="177"/>
        <v>1</v>
      </c>
      <c r="AE1684" s="45"/>
      <c r="AF1684" s="76">
        <v>16.789999999999701</v>
      </c>
      <c r="AG1684" s="52">
        <f t="shared" si="181"/>
        <v>-25.950299956641302</v>
      </c>
      <c r="AH1684" s="76">
        <f t="shared" si="178"/>
        <v>2.5407972128019302E-3</v>
      </c>
      <c r="AJ1684" s="77">
        <v>16.789999999999701</v>
      </c>
      <c r="AK1684" s="52">
        <f t="shared" si="182"/>
        <v>-18.960599913279875</v>
      </c>
      <c r="AL1684" s="77">
        <f t="shared" si="179"/>
        <v>1.2703986064013274E-2</v>
      </c>
    </row>
    <row r="1685" spans="4:38" x14ac:dyDescent="0.25">
      <c r="D1685" s="2">
        <v>16.670000000000002</v>
      </c>
      <c r="E1685" s="4"/>
      <c r="X1685" s="71">
        <v>16.799999999999699</v>
      </c>
      <c r="Y1685" s="52">
        <f t="shared" si="180"/>
        <v>-4.3166666666666966</v>
      </c>
      <c r="Z1685" s="71">
        <f t="shared" si="176"/>
        <v>0.37011214235890055</v>
      </c>
      <c r="AA1685" s="45"/>
      <c r="AB1685" s="74">
        <v>16.799999999999699</v>
      </c>
      <c r="AC1685" s="75">
        <v>0</v>
      </c>
      <c r="AD1685" s="74">
        <f t="shared" si="177"/>
        <v>1</v>
      </c>
      <c r="AE1685" s="45"/>
      <c r="AF1685" s="76">
        <v>16.799999999999699</v>
      </c>
      <c r="AG1685" s="52">
        <f t="shared" si="181"/>
        <v>-25.960299956641304</v>
      </c>
      <c r="AH1685" s="76">
        <f t="shared" si="178"/>
        <v>2.5349535413726493E-3</v>
      </c>
      <c r="AJ1685" s="77">
        <v>16.799999999999699</v>
      </c>
      <c r="AK1685" s="52">
        <f t="shared" si="182"/>
        <v>-18.970599913279877</v>
      </c>
      <c r="AL1685" s="77">
        <f t="shared" si="179"/>
        <v>1.2674767706866864E-2</v>
      </c>
    </row>
    <row r="1686" spans="4:38" x14ac:dyDescent="0.25">
      <c r="D1686" s="5">
        <v>16.68</v>
      </c>
      <c r="E1686" s="4"/>
      <c r="X1686" s="71">
        <v>16.8099999999997</v>
      </c>
      <c r="Y1686" s="52">
        <f t="shared" si="180"/>
        <v>-4.3200000000000296</v>
      </c>
      <c r="Z1686" s="71">
        <f t="shared" si="176"/>
        <v>0.36982817978026367</v>
      </c>
      <c r="AA1686" s="45"/>
      <c r="AB1686" s="74">
        <v>16.8099999999997</v>
      </c>
      <c r="AC1686" s="75">
        <v>0</v>
      </c>
      <c r="AD1686" s="74">
        <f t="shared" si="177"/>
        <v>1</v>
      </c>
      <c r="AE1686" s="45"/>
      <c r="AF1686" s="76">
        <v>16.8099999999997</v>
      </c>
      <c r="AG1686" s="52">
        <f t="shared" si="181"/>
        <v>-25.970299956641306</v>
      </c>
      <c r="AH1686" s="76">
        <f t="shared" si="178"/>
        <v>2.5291233100146982E-3</v>
      </c>
      <c r="AJ1686" s="77">
        <v>16.8099999999997</v>
      </c>
      <c r="AK1686" s="52">
        <f t="shared" si="182"/>
        <v>-18.980599913279878</v>
      </c>
      <c r="AL1686" s="77">
        <f t="shared" si="179"/>
        <v>1.2645616550077111E-2</v>
      </c>
    </row>
    <row r="1687" spans="4:38" x14ac:dyDescent="0.25">
      <c r="D1687" s="2">
        <v>16.690000000000001</v>
      </c>
      <c r="E1687" s="4"/>
      <c r="X1687" s="71">
        <v>16.819999999999698</v>
      </c>
      <c r="Y1687" s="52">
        <f t="shared" si="180"/>
        <v>-4.3233333333333626</v>
      </c>
      <c r="Z1687" s="71">
        <f t="shared" si="176"/>
        <v>0.36954443506734058</v>
      </c>
      <c r="AA1687" s="45"/>
      <c r="AB1687" s="74">
        <v>16.819999999999698</v>
      </c>
      <c r="AC1687" s="75">
        <v>0</v>
      </c>
      <c r="AD1687" s="74">
        <f t="shared" si="177"/>
        <v>1</v>
      </c>
      <c r="AE1687" s="45"/>
      <c r="AF1687" s="76">
        <v>16.819999999999698</v>
      </c>
      <c r="AG1687" s="52">
        <f t="shared" si="181"/>
        <v>-25.980299956641307</v>
      </c>
      <c r="AH1687" s="76">
        <f t="shared" si="178"/>
        <v>2.5233064878167721E-3</v>
      </c>
      <c r="AJ1687" s="77">
        <v>16.819999999999698</v>
      </c>
      <c r="AK1687" s="52">
        <f t="shared" si="182"/>
        <v>-18.99059991327988</v>
      </c>
      <c r="AL1687" s="77">
        <f t="shared" si="179"/>
        <v>1.2616532439087459E-2</v>
      </c>
    </row>
    <row r="1688" spans="4:38" x14ac:dyDescent="0.25">
      <c r="D1688" s="5">
        <v>16.7</v>
      </c>
      <c r="E1688" s="4"/>
      <c r="X1688" s="71">
        <v>16.8299999999997</v>
      </c>
      <c r="Y1688" s="52">
        <f t="shared" si="180"/>
        <v>-4.3266666666666955</v>
      </c>
      <c r="Z1688" s="71">
        <f t="shared" si="176"/>
        <v>0.36926090805297718</v>
      </c>
      <c r="AA1688" s="45"/>
      <c r="AB1688" s="74">
        <v>16.8299999999997</v>
      </c>
      <c r="AC1688" s="75">
        <v>0</v>
      </c>
      <c r="AD1688" s="74">
        <f t="shared" si="177"/>
        <v>1</v>
      </c>
      <c r="AE1688" s="45"/>
      <c r="AF1688" s="76">
        <v>16.8299999999997</v>
      </c>
      <c r="AG1688" s="52">
        <f t="shared" si="181"/>
        <v>-25.990299956641309</v>
      </c>
      <c r="AH1688" s="76">
        <f t="shared" si="178"/>
        <v>2.5175030439386547E-3</v>
      </c>
      <c r="AJ1688" s="77">
        <v>16.8299999999997</v>
      </c>
      <c r="AK1688" s="52">
        <f t="shared" si="182"/>
        <v>-19.000599913279881</v>
      </c>
      <c r="AL1688" s="77">
        <f t="shared" si="179"/>
        <v>1.2587515219696874E-2</v>
      </c>
    </row>
    <row r="1689" spans="4:38" x14ac:dyDescent="0.25">
      <c r="D1689" s="2">
        <v>16.71</v>
      </c>
      <c r="E1689" s="4"/>
      <c r="X1689" s="71">
        <v>16.839999999999701</v>
      </c>
      <c r="Y1689" s="52">
        <f t="shared" si="180"/>
        <v>-4.3300000000000285</v>
      </c>
      <c r="Z1689" s="71">
        <f t="shared" si="176"/>
        <v>0.36897759857014784</v>
      </c>
      <c r="AA1689" s="45"/>
      <c r="AB1689" s="74">
        <v>16.839999999999701</v>
      </c>
      <c r="AC1689" s="75">
        <v>0</v>
      </c>
      <c r="AD1689" s="74">
        <f t="shared" si="177"/>
        <v>1</v>
      </c>
      <c r="AE1689" s="45"/>
      <c r="AF1689" s="76">
        <v>16.839999999999701</v>
      </c>
      <c r="AG1689" s="52">
        <f t="shared" si="181"/>
        <v>-26.00029995664131</v>
      </c>
      <c r="AH1689" s="76">
        <f t="shared" si="178"/>
        <v>2.5117129476110683E-3</v>
      </c>
      <c r="AJ1689" s="77">
        <v>16.839999999999701</v>
      </c>
      <c r="AK1689" s="52">
        <f t="shared" si="182"/>
        <v>-19.010599913279883</v>
      </c>
      <c r="AL1689" s="77">
        <f t="shared" si="179"/>
        <v>1.2558564738058926E-2</v>
      </c>
    </row>
    <row r="1690" spans="4:38" x14ac:dyDescent="0.25">
      <c r="D1690" s="5">
        <v>16.72</v>
      </c>
      <c r="E1690" s="4"/>
      <c r="X1690" s="71">
        <v>16.849999999999699</v>
      </c>
      <c r="Y1690" s="52">
        <f t="shared" si="180"/>
        <v>-4.3333333333333615</v>
      </c>
      <c r="Z1690" s="71">
        <f t="shared" si="176"/>
        <v>0.36869450645195512</v>
      </c>
      <c r="AA1690" s="45"/>
      <c r="AB1690" s="74">
        <v>16.849999999999699</v>
      </c>
      <c r="AC1690" s="75">
        <v>0</v>
      </c>
      <c r="AD1690" s="74">
        <f t="shared" si="177"/>
        <v>1</v>
      </c>
      <c r="AE1690" s="45"/>
      <c r="AF1690" s="76">
        <v>16.849999999999699</v>
      </c>
      <c r="AG1690" s="52">
        <f t="shared" si="181"/>
        <v>-26.010299956641312</v>
      </c>
      <c r="AH1690" s="76">
        <f t="shared" si="178"/>
        <v>2.505936168135495E-3</v>
      </c>
      <c r="AJ1690" s="77">
        <v>16.849999999999699</v>
      </c>
      <c r="AK1690" s="52">
        <f t="shared" si="182"/>
        <v>-19.020599913279884</v>
      </c>
      <c r="AL1690" s="77">
        <f t="shared" si="179"/>
        <v>1.2529680840681047E-2</v>
      </c>
    </row>
    <row r="1691" spans="4:38" x14ac:dyDescent="0.25">
      <c r="D1691" s="2">
        <v>16.73</v>
      </c>
      <c r="E1691" s="4"/>
      <c r="X1691" s="71">
        <v>16.859999999999701</v>
      </c>
      <c r="Y1691" s="52">
        <f t="shared" si="180"/>
        <v>-4.3366666666666944</v>
      </c>
      <c r="Z1691" s="71">
        <f t="shared" si="176"/>
        <v>0.36841163153162942</v>
      </c>
      <c r="AA1691" s="45"/>
      <c r="AB1691" s="74">
        <v>16.859999999999701</v>
      </c>
      <c r="AC1691" s="75">
        <v>0</v>
      </c>
      <c r="AD1691" s="74">
        <f t="shared" si="177"/>
        <v>1</v>
      </c>
      <c r="AE1691" s="45"/>
      <c r="AF1691" s="76">
        <v>16.859999999999701</v>
      </c>
      <c r="AG1691" s="52">
        <f t="shared" si="181"/>
        <v>-26.020299956641313</v>
      </c>
      <c r="AH1691" s="76">
        <f t="shared" si="178"/>
        <v>2.5001726748840264E-3</v>
      </c>
      <c r="AJ1691" s="77">
        <v>16.859999999999701</v>
      </c>
      <c r="AK1691" s="52">
        <f t="shared" si="182"/>
        <v>-19.030599913279886</v>
      </c>
      <c r="AL1691" s="77">
        <f t="shared" si="179"/>
        <v>1.2500863374423696E-2</v>
      </c>
    </row>
    <row r="1692" spans="4:38" x14ac:dyDescent="0.25">
      <c r="D1692" s="5">
        <v>16.739999999999998</v>
      </c>
      <c r="E1692" s="4"/>
      <c r="X1692" s="71">
        <v>16.869999999999699</v>
      </c>
      <c r="Y1692" s="52">
        <f t="shared" si="180"/>
        <v>-4.3400000000000274</v>
      </c>
      <c r="Z1692" s="71">
        <f t="shared" si="176"/>
        <v>0.36812897364252911</v>
      </c>
      <c r="AA1692" s="45"/>
      <c r="AB1692" s="74">
        <v>16.869999999999699</v>
      </c>
      <c r="AC1692" s="75">
        <v>0</v>
      </c>
      <c r="AD1692" s="74">
        <f t="shared" si="177"/>
        <v>1</v>
      </c>
      <c r="AE1692" s="45"/>
      <c r="AF1692" s="76">
        <v>16.869999999999699</v>
      </c>
      <c r="AG1692" s="52">
        <f t="shared" si="181"/>
        <v>-26.030299956641315</v>
      </c>
      <c r="AH1692" s="76">
        <f t="shared" si="178"/>
        <v>2.4944224372991973E-3</v>
      </c>
      <c r="AJ1692" s="77">
        <v>16.869999999999699</v>
      </c>
      <c r="AK1692" s="52">
        <f t="shared" si="182"/>
        <v>-19.040599913279888</v>
      </c>
      <c r="AL1692" s="77">
        <f t="shared" si="179"/>
        <v>1.2472112186499544E-2</v>
      </c>
    </row>
    <row r="1693" spans="4:38" x14ac:dyDescent="0.25">
      <c r="D1693" s="2">
        <v>16.75</v>
      </c>
      <c r="E1693" s="4"/>
      <c r="X1693" s="71">
        <v>16.879999999999701</v>
      </c>
      <c r="Y1693" s="52">
        <f t="shared" si="180"/>
        <v>-4.3433333333333604</v>
      </c>
      <c r="Z1693" s="71">
        <f t="shared" si="176"/>
        <v>0.36784653261814054</v>
      </c>
      <c r="AA1693" s="45"/>
      <c r="AB1693" s="74">
        <v>16.879999999999701</v>
      </c>
      <c r="AC1693" s="75">
        <v>0</v>
      </c>
      <c r="AD1693" s="74">
        <f t="shared" si="177"/>
        <v>1</v>
      </c>
      <c r="AE1693" s="45"/>
      <c r="AF1693" s="76">
        <v>16.879999999999701</v>
      </c>
      <c r="AG1693" s="52">
        <f t="shared" si="181"/>
        <v>-26.040299956641316</v>
      </c>
      <c r="AH1693" s="76">
        <f t="shared" si="178"/>
        <v>2.4886854248938163E-3</v>
      </c>
      <c r="AJ1693" s="77">
        <v>16.879999999999701</v>
      </c>
      <c r="AK1693" s="52">
        <f t="shared" si="182"/>
        <v>-19.050599913279889</v>
      </c>
      <c r="AL1693" s="77">
        <f t="shared" si="179"/>
        <v>1.2443427124472632E-2</v>
      </c>
    </row>
    <row r="1694" spans="4:38" x14ac:dyDescent="0.25">
      <c r="D1694" s="5">
        <v>16.760000000000002</v>
      </c>
      <c r="E1694" s="4"/>
      <c r="X1694" s="71">
        <v>16.889999999999699</v>
      </c>
      <c r="Y1694" s="52">
        <f t="shared" si="180"/>
        <v>-4.3466666666666933</v>
      </c>
      <c r="Z1694" s="71">
        <f t="shared" si="176"/>
        <v>0.3675643082920777</v>
      </c>
      <c r="AA1694" s="45"/>
      <c r="AB1694" s="74">
        <v>16.889999999999699</v>
      </c>
      <c r="AC1694" s="75">
        <v>0</v>
      </c>
      <c r="AD1694" s="74">
        <f t="shared" si="177"/>
        <v>1</v>
      </c>
      <c r="AE1694" s="45"/>
      <c r="AF1694" s="76">
        <v>16.889999999999699</v>
      </c>
      <c r="AG1694" s="52">
        <f t="shared" si="181"/>
        <v>-26.050299956641318</v>
      </c>
      <c r="AH1694" s="76">
        <f t="shared" si="178"/>
        <v>2.4829616072508192E-3</v>
      </c>
      <c r="AJ1694" s="77">
        <v>16.889999999999699</v>
      </c>
      <c r="AK1694" s="52">
        <f t="shared" si="182"/>
        <v>-19.060599913279891</v>
      </c>
      <c r="AL1694" s="77">
        <f t="shared" si="179"/>
        <v>1.2414808036257637E-2</v>
      </c>
    </row>
    <row r="1695" spans="4:38" x14ac:dyDescent="0.25">
      <c r="D1695" s="2">
        <v>16.77</v>
      </c>
      <c r="E1695" s="4"/>
      <c r="X1695" s="71">
        <v>16.8999999999997</v>
      </c>
      <c r="Y1695" s="52">
        <f t="shared" si="180"/>
        <v>-4.3500000000000263</v>
      </c>
      <c r="Z1695" s="71">
        <f t="shared" si="176"/>
        <v>0.36728230049808247</v>
      </c>
      <c r="AA1695" s="45"/>
      <c r="AB1695" s="74">
        <v>16.8999999999997</v>
      </c>
      <c r="AC1695" s="75">
        <v>0</v>
      </c>
      <c r="AD1695" s="74">
        <f t="shared" si="177"/>
        <v>1</v>
      </c>
      <c r="AE1695" s="45"/>
      <c r="AF1695" s="76">
        <v>16.8999999999997</v>
      </c>
      <c r="AG1695" s="52">
        <f t="shared" si="181"/>
        <v>-26.06029995664132</v>
      </c>
      <c r="AH1695" s="76">
        <f t="shared" si="178"/>
        <v>2.4772509540230904E-3</v>
      </c>
      <c r="AJ1695" s="77">
        <v>16.8999999999997</v>
      </c>
      <c r="AK1695" s="52">
        <f t="shared" si="182"/>
        <v>-19.070599913279892</v>
      </c>
      <c r="AL1695" s="77">
        <f t="shared" si="179"/>
        <v>1.2386254770118984E-2</v>
      </c>
    </row>
    <row r="1696" spans="4:38" x14ac:dyDescent="0.25">
      <c r="D1696" s="5">
        <v>16.78</v>
      </c>
      <c r="E1696" s="4"/>
      <c r="X1696" s="71">
        <v>16.909999999999702</v>
      </c>
      <c r="Y1696" s="52">
        <f t="shared" si="180"/>
        <v>-4.3533333333333593</v>
      </c>
      <c r="Z1696" s="71">
        <f t="shared" si="176"/>
        <v>0.36700050907002385</v>
      </c>
      <c r="AA1696" s="45"/>
      <c r="AB1696" s="74">
        <v>16.909999999999702</v>
      </c>
      <c r="AC1696" s="75">
        <v>0</v>
      </c>
      <c r="AD1696" s="74">
        <f t="shared" si="177"/>
        <v>1</v>
      </c>
      <c r="AE1696" s="45"/>
      <c r="AF1696" s="76">
        <v>16.909999999999702</v>
      </c>
      <c r="AG1696" s="52">
        <f t="shared" si="181"/>
        <v>-26.070299956641321</v>
      </c>
      <c r="AH1696" s="76">
        <f t="shared" si="178"/>
        <v>2.4715534349333164E-3</v>
      </c>
      <c r="AJ1696" s="77">
        <v>16.909999999999702</v>
      </c>
      <c r="AK1696" s="52">
        <f t="shared" si="182"/>
        <v>-19.080599913279894</v>
      </c>
      <c r="AL1696" s="77">
        <f t="shared" si="179"/>
        <v>1.2357767174670107E-2</v>
      </c>
    </row>
    <row r="1697" spans="4:38" x14ac:dyDescent="0.25">
      <c r="D1697" s="2">
        <v>16.79</v>
      </c>
      <c r="E1697" s="4"/>
      <c r="X1697" s="71">
        <v>16.9199999999997</v>
      </c>
      <c r="Y1697" s="52">
        <f t="shared" si="180"/>
        <v>-4.3566666666666922</v>
      </c>
      <c r="Z1697" s="71">
        <f t="shared" si="176"/>
        <v>0.36671893384189874</v>
      </c>
      <c r="AA1697" s="45"/>
      <c r="AB1697" s="74">
        <v>16.9199999999997</v>
      </c>
      <c r="AC1697" s="75">
        <v>0</v>
      </c>
      <c r="AD1697" s="74">
        <f t="shared" si="177"/>
        <v>1</v>
      </c>
      <c r="AE1697" s="45"/>
      <c r="AF1697" s="76">
        <v>16.9199999999997</v>
      </c>
      <c r="AG1697" s="52">
        <f t="shared" si="181"/>
        <v>-26.080299956641323</v>
      </c>
      <c r="AH1697" s="76">
        <f t="shared" si="178"/>
        <v>2.4658690197738213E-3</v>
      </c>
      <c r="AJ1697" s="77">
        <v>16.9199999999997</v>
      </c>
      <c r="AK1697" s="52">
        <f t="shared" si="182"/>
        <v>-19.090599913279895</v>
      </c>
      <c r="AL1697" s="77">
        <f t="shared" si="179"/>
        <v>1.2329345098872622E-2</v>
      </c>
    </row>
    <row r="1698" spans="4:38" x14ac:dyDescent="0.25">
      <c r="D1698" s="5">
        <v>16.8</v>
      </c>
      <c r="E1698" s="4"/>
      <c r="X1698" s="71">
        <v>16.929999999999701</v>
      </c>
      <c r="Y1698" s="52">
        <f t="shared" si="180"/>
        <v>-4.3600000000000252</v>
      </c>
      <c r="Z1698" s="71">
        <f t="shared" si="176"/>
        <v>0.36643757464783111</v>
      </c>
      <c r="AA1698" s="45"/>
      <c r="AB1698" s="74">
        <v>16.929999999999701</v>
      </c>
      <c r="AC1698" s="75">
        <v>0</v>
      </c>
      <c r="AD1698" s="74">
        <f t="shared" si="177"/>
        <v>1</v>
      </c>
      <c r="AE1698" s="45"/>
      <c r="AF1698" s="76">
        <v>16.929999999999701</v>
      </c>
      <c r="AG1698" s="52">
        <f t="shared" si="181"/>
        <v>-26.090299956641324</v>
      </c>
      <c r="AH1698" s="76">
        <f t="shared" si="178"/>
        <v>2.4601976784063965E-3</v>
      </c>
      <c r="AJ1698" s="77">
        <v>16.929999999999701</v>
      </c>
      <c r="AK1698" s="52">
        <f t="shared" si="182"/>
        <v>-19.100599913279897</v>
      </c>
      <c r="AL1698" s="77">
        <f t="shared" si="179"/>
        <v>1.2300988392035491E-2</v>
      </c>
    </row>
    <row r="1699" spans="4:38" x14ac:dyDescent="0.25">
      <c r="D1699" s="2">
        <v>16.809999999999999</v>
      </c>
      <c r="E1699" s="4"/>
      <c r="X1699" s="71">
        <v>16.939999999999699</v>
      </c>
      <c r="Y1699" s="52">
        <f t="shared" si="180"/>
        <v>-4.3633333333333582</v>
      </c>
      <c r="Z1699" s="71">
        <f t="shared" si="176"/>
        <v>0.36615643132207248</v>
      </c>
      <c r="AA1699" s="45"/>
      <c r="AB1699" s="74">
        <v>16.939999999999699</v>
      </c>
      <c r="AC1699" s="75">
        <v>0</v>
      </c>
      <c r="AD1699" s="74">
        <f t="shared" si="177"/>
        <v>1</v>
      </c>
      <c r="AE1699" s="45"/>
      <c r="AF1699" s="76">
        <v>16.939999999999699</v>
      </c>
      <c r="AG1699" s="52">
        <f t="shared" si="181"/>
        <v>-26.100299956641326</v>
      </c>
      <c r="AH1699" s="76">
        <f t="shared" si="178"/>
        <v>2.45453938076216E-3</v>
      </c>
      <c r="AJ1699" s="77">
        <v>16.939999999999699</v>
      </c>
      <c r="AK1699" s="52">
        <f t="shared" si="182"/>
        <v>-19.110599913279898</v>
      </c>
      <c r="AL1699" s="77">
        <f t="shared" si="179"/>
        <v>1.2272696903814299E-2</v>
      </c>
    </row>
    <row r="1700" spans="4:38" x14ac:dyDescent="0.25">
      <c r="D1700" s="5">
        <v>16.82</v>
      </c>
      <c r="E1700" s="4"/>
      <c r="X1700" s="71">
        <v>16.949999999999701</v>
      </c>
      <c r="Y1700" s="52">
        <f t="shared" si="180"/>
        <v>-4.3666666666666911</v>
      </c>
      <c r="Z1700" s="71">
        <f t="shared" si="176"/>
        <v>0.36587550369900113</v>
      </c>
      <c r="AA1700" s="45"/>
      <c r="AB1700" s="74">
        <v>16.949999999999701</v>
      </c>
      <c r="AC1700" s="75">
        <v>0</v>
      </c>
      <c r="AD1700" s="74">
        <f t="shared" si="177"/>
        <v>1</v>
      </c>
      <c r="AE1700" s="45"/>
      <c r="AF1700" s="76">
        <v>16.949999999999701</v>
      </c>
      <c r="AG1700" s="52">
        <f t="shared" si="181"/>
        <v>-26.110299956641327</v>
      </c>
      <c r="AH1700" s="76">
        <f t="shared" si="178"/>
        <v>2.4488940968413757E-3</v>
      </c>
      <c r="AJ1700" s="77">
        <v>16.949999999999701</v>
      </c>
      <c r="AK1700" s="52">
        <f t="shared" si="182"/>
        <v>-19.1205999132799</v>
      </c>
      <c r="AL1700" s="77">
        <f t="shared" si="179"/>
        <v>1.2244470484210372E-2</v>
      </c>
    </row>
    <row r="1701" spans="4:38" x14ac:dyDescent="0.25">
      <c r="D1701" s="2">
        <v>16.829999999999998</v>
      </c>
      <c r="E1701" s="4"/>
      <c r="X1701" s="71">
        <v>16.959999999999699</v>
      </c>
      <c r="Y1701" s="52">
        <f t="shared" si="180"/>
        <v>-4.3700000000000241</v>
      </c>
      <c r="Z1701" s="71">
        <f t="shared" si="176"/>
        <v>0.3655947916131228</v>
      </c>
      <c r="AA1701" s="45"/>
      <c r="AB1701" s="74">
        <v>16.959999999999699</v>
      </c>
      <c r="AC1701" s="75">
        <v>0</v>
      </c>
      <c r="AD1701" s="74">
        <f t="shared" si="177"/>
        <v>1</v>
      </c>
      <c r="AE1701" s="45"/>
      <c r="AF1701" s="76">
        <v>16.959999999999699</v>
      </c>
      <c r="AG1701" s="52">
        <f t="shared" si="181"/>
        <v>-26.120299956641329</v>
      </c>
      <c r="AH1701" s="76">
        <f t="shared" si="178"/>
        <v>2.4432617967133129E-3</v>
      </c>
      <c r="AJ1701" s="77">
        <v>16.959999999999699</v>
      </c>
      <c r="AK1701" s="52">
        <f t="shared" si="182"/>
        <v>-19.130599913279902</v>
      </c>
      <c r="AL1701" s="77">
        <f t="shared" si="179"/>
        <v>1.2216308983570049E-2</v>
      </c>
    </row>
    <row r="1702" spans="4:38" x14ac:dyDescent="0.25">
      <c r="D1702" s="5">
        <v>16.84</v>
      </c>
      <c r="E1702" s="4"/>
      <c r="X1702" s="71">
        <v>16.9699999999997</v>
      </c>
      <c r="Y1702" s="52">
        <f t="shared" si="180"/>
        <v>-4.3733333333333571</v>
      </c>
      <c r="Z1702" s="71">
        <f t="shared" si="176"/>
        <v>0.36531429489907014</v>
      </c>
      <c r="AA1702" s="45"/>
      <c r="AB1702" s="74">
        <v>16.9699999999997</v>
      </c>
      <c r="AC1702" s="75">
        <v>0</v>
      </c>
      <c r="AD1702" s="74">
        <f t="shared" si="177"/>
        <v>1</v>
      </c>
      <c r="AE1702" s="45"/>
      <c r="AF1702" s="76">
        <v>16.9699999999997</v>
      </c>
      <c r="AG1702" s="52">
        <f t="shared" si="181"/>
        <v>-26.130299956641331</v>
      </c>
      <c r="AH1702" s="76">
        <f t="shared" si="178"/>
        <v>2.4376424505160792E-3</v>
      </c>
      <c r="AJ1702" s="77">
        <v>16.9699999999997</v>
      </c>
      <c r="AK1702" s="52">
        <f t="shared" si="182"/>
        <v>-19.140599913279903</v>
      </c>
      <c r="AL1702" s="77">
        <f t="shared" si="179"/>
        <v>1.2188212252583871E-2</v>
      </c>
    </row>
    <row r="1703" spans="4:38" x14ac:dyDescent="0.25">
      <c r="D1703" s="2">
        <v>16.850000000000001</v>
      </c>
      <c r="E1703" s="4"/>
      <c r="X1703" s="71">
        <v>16.979999999999698</v>
      </c>
      <c r="Y1703" s="52">
        <f t="shared" si="180"/>
        <v>-4.37666666666669</v>
      </c>
      <c r="Z1703" s="71">
        <f t="shared" si="176"/>
        <v>0.36503401339160235</v>
      </c>
      <c r="AA1703" s="45"/>
      <c r="AB1703" s="74">
        <v>16.979999999999698</v>
      </c>
      <c r="AC1703" s="75">
        <v>0</v>
      </c>
      <c r="AD1703" s="74">
        <f t="shared" si="177"/>
        <v>1</v>
      </c>
      <c r="AE1703" s="45"/>
      <c r="AF1703" s="76">
        <v>16.979999999999698</v>
      </c>
      <c r="AG1703" s="52">
        <f t="shared" si="181"/>
        <v>-26.140299956641332</v>
      </c>
      <c r="AH1703" s="76">
        <f t="shared" si="178"/>
        <v>2.4320360284564553E-3</v>
      </c>
      <c r="AJ1703" s="77">
        <v>16.979999999999698</v>
      </c>
      <c r="AK1703" s="52">
        <f t="shared" si="182"/>
        <v>-19.150599913279905</v>
      </c>
      <c r="AL1703" s="77">
        <f t="shared" si="179"/>
        <v>1.2160180142285745E-2</v>
      </c>
    </row>
    <row r="1704" spans="4:38" x14ac:dyDescent="0.25">
      <c r="D1704" s="5">
        <v>16.86</v>
      </c>
      <c r="E1704" s="4"/>
      <c r="X1704" s="71">
        <v>16.9899999999997</v>
      </c>
      <c r="Y1704" s="52">
        <f t="shared" si="180"/>
        <v>-4.380000000000023</v>
      </c>
      <c r="Z1704" s="71">
        <f t="shared" si="176"/>
        <v>0.36475394692560592</v>
      </c>
      <c r="AA1704" s="45"/>
      <c r="AB1704" s="74">
        <v>16.9899999999997</v>
      </c>
      <c r="AC1704" s="75">
        <v>0</v>
      </c>
      <c r="AD1704" s="74">
        <f t="shared" si="177"/>
        <v>1</v>
      </c>
      <c r="AE1704" s="45"/>
      <c r="AF1704" s="76">
        <v>16.9899999999997</v>
      </c>
      <c r="AG1704" s="52">
        <f t="shared" si="181"/>
        <v>-26.150299956641334</v>
      </c>
      <c r="AH1704" s="76">
        <f t="shared" si="178"/>
        <v>2.4264425008097552E-3</v>
      </c>
      <c r="AJ1704" s="77">
        <v>16.9899999999997</v>
      </c>
      <c r="AK1704" s="52">
        <f t="shared" si="182"/>
        <v>-19.160599913279906</v>
      </c>
      <c r="AL1704" s="77">
        <f t="shared" si="179"/>
        <v>1.2132212504052236E-2</v>
      </c>
    </row>
    <row r="1705" spans="4:38" x14ac:dyDescent="0.25">
      <c r="D1705" s="2">
        <v>16.87</v>
      </c>
      <c r="E1705" s="4"/>
      <c r="X1705" s="71">
        <v>16.999999999999702</v>
      </c>
      <c r="Y1705" s="52">
        <f t="shared" si="180"/>
        <v>-4.383333333333356</v>
      </c>
      <c r="Z1705" s="71">
        <f t="shared" si="176"/>
        <v>0.36447409533609337</v>
      </c>
      <c r="AA1705" s="45"/>
      <c r="AB1705" s="74">
        <v>16.999999999999702</v>
      </c>
      <c r="AC1705" s="75">
        <v>0</v>
      </c>
      <c r="AD1705" s="74">
        <f t="shared" si="177"/>
        <v>1</v>
      </c>
      <c r="AE1705" s="45"/>
      <c r="AF1705" s="76">
        <v>16.999999999999702</v>
      </c>
      <c r="AG1705" s="52">
        <f t="shared" si="181"/>
        <v>-26.160299956641335</v>
      </c>
      <c r="AH1705" s="76">
        <f t="shared" si="178"/>
        <v>2.4208618379196471E-3</v>
      </c>
      <c r="AJ1705" s="77">
        <v>16.999999999999702</v>
      </c>
      <c r="AK1705" s="52">
        <f t="shared" si="182"/>
        <v>-19.170599913279908</v>
      </c>
      <c r="AL1705" s="77">
        <f t="shared" si="179"/>
        <v>1.2104309189601686E-2</v>
      </c>
    </row>
    <row r="1706" spans="4:38" x14ac:dyDescent="0.25">
      <c r="D1706" s="5">
        <v>16.88</v>
      </c>
      <c r="E1706" s="4"/>
      <c r="X1706" s="71">
        <v>17.0099999999997</v>
      </c>
      <c r="Y1706" s="52">
        <f t="shared" si="180"/>
        <v>-4.3866666666666889</v>
      </c>
      <c r="Z1706" s="71">
        <f t="shared" si="176"/>
        <v>0.36419445845820458</v>
      </c>
      <c r="AA1706" s="45"/>
      <c r="AB1706" s="74">
        <v>17.0099999999997</v>
      </c>
      <c r="AC1706" s="75">
        <v>0</v>
      </c>
      <c r="AD1706" s="74">
        <f t="shared" si="177"/>
        <v>1</v>
      </c>
      <c r="AE1706" s="45"/>
      <c r="AF1706" s="76">
        <v>17.0099999999997</v>
      </c>
      <c r="AG1706" s="52">
        <f t="shared" si="181"/>
        <v>-26.170299956641337</v>
      </c>
      <c r="AH1706" s="76">
        <f t="shared" si="178"/>
        <v>2.415294010198014E-3</v>
      </c>
      <c r="AJ1706" s="77">
        <v>17.0099999999997</v>
      </c>
      <c r="AK1706" s="52">
        <f t="shared" si="182"/>
        <v>-19.180599913279909</v>
      </c>
      <c r="AL1706" s="77">
        <f t="shared" si="179"/>
        <v>1.2076470050993514E-2</v>
      </c>
    </row>
    <row r="1707" spans="4:38" x14ac:dyDescent="0.25">
      <c r="D1707" s="2">
        <v>16.89</v>
      </c>
      <c r="E1707" s="4"/>
      <c r="X1707" s="71">
        <v>17.019999999999701</v>
      </c>
      <c r="Y1707" s="52">
        <f t="shared" si="180"/>
        <v>-4.3900000000000219</v>
      </c>
      <c r="Z1707" s="71">
        <f t="shared" si="176"/>
        <v>0.36391503612720527</v>
      </c>
      <c r="AA1707" s="45"/>
      <c r="AB1707" s="74">
        <v>17.019999999999701</v>
      </c>
      <c r="AC1707" s="75">
        <v>0</v>
      </c>
      <c r="AD1707" s="74">
        <f t="shared" si="177"/>
        <v>1</v>
      </c>
      <c r="AE1707" s="45"/>
      <c r="AF1707" s="76">
        <v>17.019999999999701</v>
      </c>
      <c r="AG1707" s="52">
        <f t="shared" si="181"/>
        <v>-26.180299956641338</v>
      </c>
      <c r="AH1707" s="76">
        <f t="shared" si="178"/>
        <v>2.4097389881247897E-3</v>
      </c>
      <c r="AJ1707" s="77">
        <v>17.019999999999701</v>
      </c>
      <c r="AK1707" s="52">
        <f t="shared" si="182"/>
        <v>-19.190599913279911</v>
      </c>
      <c r="AL1707" s="77">
        <f t="shared" si="179"/>
        <v>1.2048694940627384E-2</v>
      </c>
    </row>
    <row r="1708" spans="4:38" x14ac:dyDescent="0.25">
      <c r="D1708" s="5">
        <v>16.899999999999999</v>
      </c>
      <c r="E1708" s="4"/>
      <c r="X1708" s="71">
        <v>17.029999999999699</v>
      </c>
      <c r="Y1708" s="52">
        <f t="shared" si="180"/>
        <v>-4.3933333333333549</v>
      </c>
      <c r="Z1708" s="71">
        <f t="shared" si="176"/>
        <v>0.36363582817848783</v>
      </c>
      <c r="AA1708" s="45"/>
      <c r="AB1708" s="74">
        <v>17.029999999999699</v>
      </c>
      <c r="AC1708" s="75">
        <v>0</v>
      </c>
      <c r="AD1708" s="74">
        <f t="shared" si="177"/>
        <v>1</v>
      </c>
      <c r="AE1708" s="45"/>
      <c r="AF1708" s="76">
        <v>17.029999999999699</v>
      </c>
      <c r="AG1708" s="52">
        <f t="shared" si="181"/>
        <v>-26.19029995664134</v>
      </c>
      <c r="AH1708" s="76">
        <f t="shared" si="178"/>
        <v>2.4041967422477957E-3</v>
      </c>
      <c r="AJ1708" s="77">
        <v>17.029999999999699</v>
      </c>
      <c r="AK1708" s="52">
        <f t="shared" si="182"/>
        <v>-19.200599913279913</v>
      </c>
      <c r="AL1708" s="77">
        <f t="shared" si="179"/>
        <v>1.2020983711242408E-2</v>
      </c>
    </row>
    <row r="1709" spans="4:38" x14ac:dyDescent="0.25">
      <c r="D1709" s="2">
        <v>16.91</v>
      </c>
      <c r="E1709" s="4"/>
      <c r="X1709" s="71">
        <v>17.039999999999701</v>
      </c>
      <c r="Y1709" s="52">
        <f t="shared" si="180"/>
        <v>-4.3966666666666878</v>
      </c>
      <c r="Z1709" s="71">
        <f t="shared" si="176"/>
        <v>0.363356834447571</v>
      </c>
      <c r="AA1709" s="45"/>
      <c r="AB1709" s="74">
        <v>17.039999999999701</v>
      </c>
      <c r="AC1709" s="75">
        <v>0</v>
      </c>
      <c r="AD1709" s="74">
        <f t="shared" si="177"/>
        <v>1</v>
      </c>
      <c r="AE1709" s="45"/>
      <c r="AF1709" s="76">
        <v>17.039999999999701</v>
      </c>
      <c r="AG1709" s="52">
        <f t="shared" si="181"/>
        <v>-26.200299956641341</v>
      </c>
      <c r="AH1709" s="76">
        <f t="shared" si="178"/>
        <v>2.398667243182601E-3</v>
      </c>
      <c r="AJ1709" s="77">
        <v>17.039999999999701</v>
      </c>
      <c r="AK1709" s="52">
        <f t="shared" si="182"/>
        <v>-19.210599913279914</v>
      </c>
      <c r="AL1709" s="77">
        <f t="shared" si="179"/>
        <v>1.1993336215916427E-2</v>
      </c>
    </row>
    <row r="1710" spans="4:38" x14ac:dyDescent="0.25">
      <c r="D1710" s="5">
        <v>16.920000000000002</v>
      </c>
      <c r="E1710" s="4"/>
      <c r="X1710" s="71">
        <v>17.049999999999699</v>
      </c>
      <c r="Y1710" s="52">
        <f t="shared" si="180"/>
        <v>-4.4000000000000208</v>
      </c>
      <c r="Z1710" s="71">
        <f t="shared" si="176"/>
        <v>0.36307805477009952</v>
      </c>
      <c r="AA1710" s="45"/>
      <c r="AB1710" s="74">
        <v>17.049999999999699</v>
      </c>
      <c r="AC1710" s="75">
        <v>0</v>
      </c>
      <c r="AD1710" s="74">
        <f t="shared" si="177"/>
        <v>1</v>
      </c>
      <c r="AE1710" s="45"/>
      <c r="AF1710" s="76">
        <v>17.049999999999699</v>
      </c>
      <c r="AG1710" s="52">
        <f t="shared" si="181"/>
        <v>-26.210299956641343</v>
      </c>
      <c r="AH1710" s="76">
        <f t="shared" si="178"/>
        <v>2.3931504616123474E-3</v>
      </c>
      <c r="AJ1710" s="77">
        <v>17.049999999999699</v>
      </c>
      <c r="AK1710" s="52">
        <f t="shared" si="182"/>
        <v>-19.220599913279916</v>
      </c>
      <c r="AL1710" s="77">
        <f t="shared" si="179"/>
        <v>1.1965752308065149E-2</v>
      </c>
    </row>
    <row r="1711" spans="4:38" x14ac:dyDescent="0.25">
      <c r="D1711" s="2">
        <v>16.93</v>
      </c>
      <c r="E1711" s="4"/>
      <c r="X1711" s="71">
        <v>17.0599999999997</v>
      </c>
      <c r="Y1711" s="52">
        <f t="shared" si="180"/>
        <v>-4.4033333333333537</v>
      </c>
      <c r="Z1711" s="71">
        <f t="shared" si="176"/>
        <v>0.3627994889818445</v>
      </c>
      <c r="AA1711" s="45"/>
      <c r="AB1711" s="74">
        <v>17.0599999999997</v>
      </c>
      <c r="AC1711" s="75">
        <v>0</v>
      </c>
      <c r="AD1711" s="74">
        <f t="shared" si="177"/>
        <v>1</v>
      </c>
      <c r="AE1711" s="45"/>
      <c r="AF1711" s="76">
        <v>17.0599999999997</v>
      </c>
      <c r="AG1711" s="52">
        <f t="shared" si="181"/>
        <v>-26.220299956641345</v>
      </c>
      <c r="AH1711" s="76">
        <f t="shared" si="178"/>
        <v>2.3876463682876081E-3</v>
      </c>
      <c r="AJ1711" s="77">
        <v>17.0599999999997</v>
      </c>
      <c r="AK1711" s="52">
        <f t="shared" si="182"/>
        <v>-19.230599913279917</v>
      </c>
      <c r="AL1711" s="77">
        <f t="shared" si="179"/>
        <v>1.1938231841441457E-2</v>
      </c>
    </row>
    <row r="1712" spans="4:38" x14ac:dyDescent="0.25">
      <c r="D1712" s="5">
        <v>16.940000000000001</v>
      </c>
      <c r="E1712" s="4"/>
      <c r="X1712" s="71">
        <v>17.069999999999698</v>
      </c>
      <c r="Y1712" s="52">
        <f t="shared" si="180"/>
        <v>-4.4066666666666867</v>
      </c>
      <c r="Z1712" s="71">
        <f t="shared" si="176"/>
        <v>0.36252113691870269</v>
      </c>
      <c r="AA1712" s="45"/>
      <c r="AB1712" s="74">
        <v>17.069999999999698</v>
      </c>
      <c r="AC1712" s="75">
        <v>0</v>
      </c>
      <c r="AD1712" s="74">
        <f t="shared" si="177"/>
        <v>1</v>
      </c>
      <c r="AE1712" s="45"/>
      <c r="AF1712" s="76">
        <v>17.069999999999698</v>
      </c>
      <c r="AG1712" s="52">
        <f t="shared" si="181"/>
        <v>-26.230299956641346</v>
      </c>
      <c r="AH1712" s="76">
        <f t="shared" si="178"/>
        <v>2.382154934026237E-3</v>
      </c>
      <c r="AJ1712" s="77">
        <v>17.069999999999698</v>
      </c>
      <c r="AK1712" s="52">
        <f t="shared" si="182"/>
        <v>-19.240599913279919</v>
      </c>
      <c r="AL1712" s="77">
        <f t="shared" si="179"/>
        <v>1.1910774670134582E-2</v>
      </c>
    </row>
    <row r="1713" spans="4:38" x14ac:dyDescent="0.25">
      <c r="D1713" s="2">
        <v>16.95</v>
      </c>
      <c r="E1713" s="4"/>
      <c r="X1713" s="71">
        <v>17.0799999999997</v>
      </c>
      <c r="Y1713" s="52">
        <f t="shared" si="180"/>
        <v>-4.4100000000000197</v>
      </c>
      <c r="Z1713" s="71">
        <f t="shared" si="176"/>
        <v>0.36224299841669699</v>
      </c>
      <c r="AA1713" s="45"/>
      <c r="AB1713" s="74">
        <v>17.0799999999997</v>
      </c>
      <c r="AC1713" s="75">
        <v>0</v>
      </c>
      <c r="AD1713" s="74">
        <f t="shared" si="177"/>
        <v>1</v>
      </c>
      <c r="AE1713" s="45"/>
      <c r="AF1713" s="76">
        <v>17.0799999999997</v>
      </c>
      <c r="AG1713" s="52">
        <f t="shared" si="181"/>
        <v>-26.240299956641348</v>
      </c>
      <c r="AH1713" s="76">
        <f t="shared" si="178"/>
        <v>2.3766761297131832E-3</v>
      </c>
      <c r="AJ1713" s="77">
        <v>17.0799999999997</v>
      </c>
      <c r="AK1713" s="52">
        <f t="shared" si="182"/>
        <v>-19.25059991327992</v>
      </c>
      <c r="AL1713" s="77">
        <f t="shared" si="179"/>
        <v>1.1883380648569315E-2</v>
      </c>
    </row>
    <row r="1714" spans="4:38" x14ac:dyDescent="0.25">
      <c r="D1714" s="5">
        <v>16.96</v>
      </c>
      <c r="E1714" s="4"/>
      <c r="X1714" s="71">
        <v>17.089999999999701</v>
      </c>
      <c r="Y1714" s="52">
        <f t="shared" si="180"/>
        <v>-4.4133333333333526</v>
      </c>
      <c r="Z1714" s="71">
        <f t="shared" si="176"/>
        <v>0.36196507331197608</v>
      </c>
      <c r="AA1714" s="45"/>
      <c r="AB1714" s="74">
        <v>17.089999999999701</v>
      </c>
      <c r="AC1714" s="75">
        <v>0</v>
      </c>
      <c r="AD1714" s="74">
        <f t="shared" si="177"/>
        <v>1</v>
      </c>
      <c r="AE1714" s="45"/>
      <c r="AF1714" s="76">
        <v>17.089999999999701</v>
      </c>
      <c r="AG1714" s="52">
        <f t="shared" si="181"/>
        <v>-26.250299956641349</v>
      </c>
      <c r="AH1714" s="76">
        <f t="shared" si="178"/>
        <v>2.3712099263003845E-3</v>
      </c>
      <c r="AJ1714" s="77">
        <v>17.089999999999701</v>
      </c>
      <c r="AK1714" s="52">
        <f t="shared" si="182"/>
        <v>-19.260599913279922</v>
      </c>
      <c r="AL1714" s="77">
        <f t="shared" si="179"/>
        <v>1.1856049631505303E-2</v>
      </c>
    </row>
    <row r="1715" spans="4:38" x14ac:dyDescent="0.25">
      <c r="D1715" s="2">
        <v>16.97</v>
      </c>
      <c r="E1715" s="4"/>
      <c r="X1715" s="71">
        <v>17.099999999999699</v>
      </c>
      <c r="Y1715" s="52">
        <f t="shared" si="180"/>
        <v>-4.4166666666666856</v>
      </c>
      <c r="Z1715" s="71">
        <f t="shared" si="176"/>
        <v>0.36168736144081431</v>
      </c>
      <c r="AA1715" s="45"/>
      <c r="AB1715" s="74">
        <v>17.099999999999699</v>
      </c>
      <c r="AC1715" s="75">
        <v>0</v>
      </c>
      <c r="AD1715" s="74">
        <f t="shared" si="177"/>
        <v>1</v>
      </c>
      <c r="AE1715" s="45"/>
      <c r="AF1715" s="76">
        <v>17.099999999999699</v>
      </c>
      <c r="AG1715" s="52">
        <f t="shared" si="181"/>
        <v>-26.260299956641351</v>
      </c>
      <c r="AH1715" s="76">
        <f t="shared" si="178"/>
        <v>2.3657562948065616E-3</v>
      </c>
      <c r="AJ1715" s="77">
        <v>17.099999999999699</v>
      </c>
      <c r="AK1715" s="52">
        <f t="shared" si="182"/>
        <v>-19.270599913279923</v>
      </c>
      <c r="AL1715" s="77">
        <f t="shared" si="179"/>
        <v>1.1828781474036192E-2</v>
      </c>
    </row>
    <row r="1716" spans="4:38" x14ac:dyDescent="0.25">
      <c r="D1716" s="5">
        <v>16.98</v>
      </c>
      <c r="E1716" s="4"/>
      <c r="X1716" s="71">
        <v>17.109999999999701</v>
      </c>
      <c r="Y1716" s="52">
        <f t="shared" si="180"/>
        <v>-4.4200000000000186</v>
      </c>
      <c r="Z1716" s="71">
        <f t="shared" si="176"/>
        <v>0.36140986263961172</v>
      </c>
      <c r="AA1716" s="45"/>
      <c r="AB1716" s="74">
        <v>17.109999999999701</v>
      </c>
      <c r="AC1716" s="75">
        <v>0</v>
      </c>
      <c r="AD1716" s="74">
        <f t="shared" si="177"/>
        <v>1</v>
      </c>
      <c r="AE1716" s="45"/>
      <c r="AF1716" s="76">
        <v>17.109999999999701</v>
      </c>
      <c r="AG1716" s="52">
        <f t="shared" si="181"/>
        <v>-26.270299956641352</v>
      </c>
      <c r="AH1716" s="76">
        <f t="shared" si="178"/>
        <v>2.3603152063171122E-3</v>
      </c>
      <c r="AJ1716" s="77">
        <v>17.109999999999701</v>
      </c>
      <c r="AK1716" s="52">
        <f t="shared" si="182"/>
        <v>-19.280599913279925</v>
      </c>
      <c r="AL1716" s="77">
        <f t="shared" si="179"/>
        <v>1.1801576031588937E-2</v>
      </c>
    </row>
    <row r="1717" spans="4:38" x14ac:dyDescent="0.25">
      <c r="D1717" s="2">
        <v>16.989999999999998</v>
      </c>
      <c r="E1717" s="4"/>
      <c r="X1717" s="71">
        <v>17.119999999999699</v>
      </c>
      <c r="Y1717" s="52">
        <f t="shared" si="180"/>
        <v>-4.4233333333333515</v>
      </c>
      <c r="Z1717" s="71">
        <f t="shared" si="176"/>
        <v>0.36113257674489374</v>
      </c>
      <c r="AA1717" s="45"/>
      <c r="AB1717" s="74">
        <v>17.119999999999699</v>
      </c>
      <c r="AC1717" s="75">
        <v>0</v>
      </c>
      <c r="AD1717" s="74">
        <f t="shared" si="177"/>
        <v>1</v>
      </c>
      <c r="AE1717" s="45"/>
      <c r="AF1717" s="76">
        <v>17.119999999999699</v>
      </c>
      <c r="AG1717" s="52">
        <f t="shared" si="181"/>
        <v>-26.280299956641354</v>
      </c>
      <c r="AH1717" s="76">
        <f t="shared" si="178"/>
        <v>2.3548866319839266E-3</v>
      </c>
      <c r="AJ1717" s="77">
        <v>17.119999999999699</v>
      </c>
      <c r="AK1717" s="52">
        <f t="shared" si="182"/>
        <v>-19.290599913279927</v>
      </c>
      <c r="AL1717" s="77">
        <f t="shared" si="179"/>
        <v>1.1774433159923001E-2</v>
      </c>
    </row>
    <row r="1718" spans="4:38" x14ac:dyDescent="0.25">
      <c r="D1718" s="5">
        <v>17</v>
      </c>
      <c r="E1718" s="4"/>
      <c r="X1718" s="71">
        <v>17.129999999999701</v>
      </c>
      <c r="Y1718" s="52">
        <f t="shared" si="180"/>
        <v>-4.4266666666666845</v>
      </c>
      <c r="Z1718" s="71">
        <f t="shared" si="176"/>
        <v>0.36085550359331148</v>
      </c>
      <c r="AA1718" s="45"/>
      <c r="AB1718" s="74">
        <v>17.129999999999701</v>
      </c>
      <c r="AC1718" s="75">
        <v>0</v>
      </c>
      <c r="AD1718" s="74">
        <f t="shared" si="177"/>
        <v>1</v>
      </c>
      <c r="AE1718" s="45"/>
      <c r="AF1718" s="76">
        <v>17.129999999999701</v>
      </c>
      <c r="AG1718" s="52">
        <f t="shared" si="181"/>
        <v>-26.290299956641356</v>
      </c>
      <c r="AH1718" s="76">
        <f t="shared" si="178"/>
        <v>2.3494705430252396E-3</v>
      </c>
      <c r="AJ1718" s="77">
        <v>17.129999999999701</v>
      </c>
      <c r="AK1718" s="52">
        <f t="shared" si="182"/>
        <v>-19.300599913279928</v>
      </c>
      <c r="AL1718" s="77">
        <f t="shared" si="179"/>
        <v>1.1747352715129559E-2</v>
      </c>
    </row>
    <row r="1719" spans="4:38" x14ac:dyDescent="0.25">
      <c r="D1719" s="2">
        <v>17.010000000000002</v>
      </c>
      <c r="E1719" s="4"/>
      <c r="X1719" s="71">
        <v>17.139999999999699</v>
      </c>
      <c r="Y1719" s="52">
        <f t="shared" si="180"/>
        <v>-4.4300000000000175</v>
      </c>
      <c r="Z1719" s="71">
        <f t="shared" si="176"/>
        <v>0.36057864302164094</v>
      </c>
      <c r="AA1719" s="45"/>
      <c r="AB1719" s="74">
        <v>17.139999999999699</v>
      </c>
      <c r="AC1719" s="75">
        <v>0</v>
      </c>
      <c r="AD1719" s="74">
        <f t="shared" si="177"/>
        <v>1</v>
      </c>
      <c r="AE1719" s="45"/>
      <c r="AF1719" s="76">
        <v>17.139999999999699</v>
      </c>
      <c r="AG1719" s="52">
        <f t="shared" si="181"/>
        <v>-26.300299956641357</v>
      </c>
      <c r="AH1719" s="76">
        <f t="shared" si="178"/>
        <v>2.3440669107254908E-3</v>
      </c>
      <c r="AJ1719" s="77">
        <v>17.139999999999699</v>
      </c>
      <c r="AK1719" s="52">
        <f t="shared" si="182"/>
        <v>-19.31059991327993</v>
      </c>
      <c r="AL1719" s="77">
        <f t="shared" si="179"/>
        <v>1.1720334553630809E-2</v>
      </c>
    </row>
    <row r="1720" spans="4:38" x14ac:dyDescent="0.25">
      <c r="D1720" s="5">
        <v>17.02</v>
      </c>
      <c r="E1720" s="4"/>
      <c r="X1720" s="71">
        <v>17.1499999999997</v>
      </c>
      <c r="Y1720" s="52">
        <f t="shared" si="180"/>
        <v>-4.4333333333333504</v>
      </c>
      <c r="Z1720" s="71">
        <f t="shared" si="176"/>
        <v>0.36030199486678377</v>
      </c>
      <c r="AA1720" s="45"/>
      <c r="AB1720" s="74">
        <v>17.1499999999997</v>
      </c>
      <c r="AC1720" s="75">
        <v>0</v>
      </c>
      <c r="AD1720" s="74">
        <f t="shared" si="177"/>
        <v>1</v>
      </c>
      <c r="AE1720" s="45"/>
      <c r="AF1720" s="76">
        <v>17.1499999999997</v>
      </c>
      <c r="AG1720" s="52">
        <f t="shared" si="181"/>
        <v>-26.310299956641359</v>
      </c>
      <c r="AH1720" s="76">
        <f t="shared" si="178"/>
        <v>2.3386757064351557E-3</v>
      </c>
      <c r="AJ1720" s="77">
        <v>17.1499999999997</v>
      </c>
      <c r="AK1720" s="52">
        <f t="shared" si="182"/>
        <v>-19.320599913279931</v>
      </c>
      <c r="AL1720" s="77">
        <f t="shared" si="179"/>
        <v>1.1693378532179114E-2</v>
      </c>
    </row>
    <row r="1721" spans="4:38" x14ac:dyDescent="0.25">
      <c r="D1721" s="2">
        <v>17.03</v>
      </c>
      <c r="E1721" s="4"/>
      <c r="X1721" s="71">
        <v>17.159999999999702</v>
      </c>
      <c r="Y1721" s="52">
        <f t="shared" si="180"/>
        <v>-4.4366666666666834</v>
      </c>
      <c r="Z1721" s="71">
        <f t="shared" si="176"/>
        <v>0.36002555896576655</v>
      </c>
      <c r="AA1721" s="45"/>
      <c r="AB1721" s="74">
        <v>17.159999999999702</v>
      </c>
      <c r="AC1721" s="75">
        <v>0</v>
      </c>
      <c r="AD1721" s="74">
        <f t="shared" si="177"/>
        <v>1</v>
      </c>
      <c r="AE1721" s="45"/>
      <c r="AF1721" s="76">
        <v>17.159999999999702</v>
      </c>
      <c r="AG1721" s="52">
        <f t="shared" si="181"/>
        <v>-26.32029995664136</v>
      </c>
      <c r="AH1721" s="76">
        <f t="shared" si="178"/>
        <v>2.3332969015706084E-3</v>
      </c>
      <c r="AJ1721" s="77">
        <v>17.159999999999702</v>
      </c>
      <c r="AK1721" s="52">
        <f t="shared" si="182"/>
        <v>-19.330599913279933</v>
      </c>
      <c r="AL1721" s="77">
        <f t="shared" si="179"/>
        <v>1.1666484507856378E-2</v>
      </c>
    </row>
    <row r="1722" spans="4:38" x14ac:dyDescent="0.25">
      <c r="D1722" s="5">
        <v>17.04</v>
      </c>
      <c r="E1722" s="4"/>
      <c r="X1722" s="71">
        <v>17.1699999999997</v>
      </c>
      <c r="Y1722" s="52">
        <f t="shared" si="180"/>
        <v>-4.4400000000000164</v>
      </c>
      <c r="Z1722" s="71">
        <f t="shared" si="176"/>
        <v>0.35974933515574098</v>
      </c>
      <c r="AA1722" s="45"/>
      <c r="AB1722" s="74">
        <v>17.1699999999997</v>
      </c>
      <c r="AC1722" s="75">
        <v>0</v>
      </c>
      <c r="AD1722" s="74">
        <f t="shared" si="177"/>
        <v>1</v>
      </c>
      <c r="AE1722" s="45"/>
      <c r="AF1722" s="76">
        <v>17.1699999999997</v>
      </c>
      <c r="AG1722" s="52">
        <f t="shared" si="181"/>
        <v>-26.330299956641362</v>
      </c>
      <c r="AH1722" s="76">
        <f t="shared" si="178"/>
        <v>2.3279304676139625E-3</v>
      </c>
      <c r="AJ1722" s="77">
        <v>17.1699999999997</v>
      </c>
      <c r="AK1722" s="52">
        <f t="shared" si="182"/>
        <v>-19.340599913279934</v>
      </c>
      <c r="AL1722" s="77">
        <f t="shared" si="179"/>
        <v>1.1639652338073132E-2</v>
      </c>
    </row>
    <row r="1723" spans="4:38" x14ac:dyDescent="0.25">
      <c r="D1723" s="2">
        <v>17.05</v>
      </c>
      <c r="E1723" s="4"/>
      <c r="X1723" s="71">
        <v>17.179999999999701</v>
      </c>
      <c r="Y1723" s="52">
        <f t="shared" si="180"/>
        <v>-4.4433333333333493</v>
      </c>
      <c r="Z1723" s="71">
        <f t="shared" si="176"/>
        <v>0.35947332327398351</v>
      </c>
      <c r="AA1723" s="45"/>
      <c r="AB1723" s="74">
        <v>17.179999999999701</v>
      </c>
      <c r="AC1723" s="75">
        <v>0</v>
      </c>
      <c r="AD1723" s="74">
        <f t="shared" si="177"/>
        <v>1</v>
      </c>
      <c r="AE1723" s="45"/>
      <c r="AF1723" s="76">
        <v>17.179999999999701</v>
      </c>
      <c r="AG1723" s="52">
        <f t="shared" si="181"/>
        <v>-26.340299956641363</v>
      </c>
      <c r="AH1723" s="76">
        <f t="shared" si="178"/>
        <v>2.3225763761129149E-3</v>
      </c>
      <c r="AJ1723" s="77">
        <v>17.179999999999701</v>
      </c>
      <c r="AK1723" s="52">
        <f t="shared" si="182"/>
        <v>-19.350599913279936</v>
      </c>
      <c r="AL1723" s="77">
        <f t="shared" si="179"/>
        <v>1.1612881880567898E-2</v>
      </c>
    </row>
    <row r="1724" spans="4:38" x14ac:dyDescent="0.25">
      <c r="D1724" s="5">
        <v>17.059999999999999</v>
      </c>
      <c r="E1724" s="4"/>
      <c r="X1724" s="71">
        <v>17.189999999999699</v>
      </c>
      <c r="Y1724" s="52">
        <f t="shared" si="180"/>
        <v>-4.4466666666666823</v>
      </c>
      <c r="Z1724" s="71">
        <f t="shared" si="176"/>
        <v>0.35919752315789577</v>
      </c>
      <c r="AA1724" s="45"/>
      <c r="AB1724" s="74">
        <v>17.189999999999699</v>
      </c>
      <c r="AC1724" s="75">
        <v>0</v>
      </c>
      <c r="AD1724" s="74">
        <f t="shared" si="177"/>
        <v>1</v>
      </c>
      <c r="AE1724" s="45"/>
      <c r="AF1724" s="76">
        <v>17.189999999999699</v>
      </c>
      <c r="AG1724" s="52">
        <f t="shared" si="181"/>
        <v>-26.350299956641365</v>
      </c>
      <c r="AH1724" s="76">
        <f t="shared" si="178"/>
        <v>2.3172345986806103E-3</v>
      </c>
      <c r="AJ1724" s="77">
        <v>17.189999999999699</v>
      </c>
      <c r="AK1724" s="52">
        <f t="shared" si="182"/>
        <v>-19.360599913279938</v>
      </c>
      <c r="AL1724" s="77">
        <f t="shared" si="179"/>
        <v>1.1586172993406356E-2</v>
      </c>
    </row>
    <row r="1725" spans="4:38" x14ac:dyDescent="0.25">
      <c r="D1725" s="2">
        <v>17.07</v>
      </c>
      <c r="E1725" s="4"/>
      <c r="X1725" s="71">
        <v>17.199999999999701</v>
      </c>
      <c r="Y1725" s="52">
        <f t="shared" si="180"/>
        <v>-4.4500000000000153</v>
      </c>
      <c r="Z1725" s="71">
        <f t="shared" si="176"/>
        <v>0.35892193464500399</v>
      </c>
      <c r="AA1725" s="45"/>
      <c r="AB1725" s="74">
        <v>17.199999999999701</v>
      </c>
      <c r="AC1725" s="75">
        <v>0</v>
      </c>
      <c r="AD1725" s="74">
        <f t="shared" si="177"/>
        <v>1</v>
      </c>
      <c r="AE1725" s="45"/>
      <c r="AF1725" s="76">
        <v>17.199999999999701</v>
      </c>
      <c r="AG1725" s="52">
        <f t="shared" si="181"/>
        <v>-26.360299956641366</v>
      </c>
      <c r="AH1725" s="76">
        <f t="shared" si="178"/>
        <v>2.3119051069954719E-3</v>
      </c>
      <c r="AJ1725" s="77">
        <v>17.199999999999701</v>
      </c>
      <c r="AK1725" s="52">
        <f t="shared" si="182"/>
        <v>-19.370599913279939</v>
      </c>
      <c r="AL1725" s="77">
        <f t="shared" si="179"/>
        <v>1.1559525534980658E-2</v>
      </c>
    </row>
    <row r="1726" spans="4:38" x14ac:dyDescent="0.25">
      <c r="D1726" s="5">
        <v>17.079999999999998</v>
      </c>
      <c r="E1726" s="4"/>
      <c r="X1726" s="71">
        <v>17.209999999999699</v>
      </c>
      <c r="Y1726" s="52">
        <f t="shared" si="180"/>
        <v>-4.4533333333333482</v>
      </c>
      <c r="Z1726" s="71">
        <f t="shared" si="176"/>
        <v>0.35864655757295882</v>
      </c>
      <c r="AA1726" s="45"/>
      <c r="AB1726" s="74">
        <v>17.209999999999699</v>
      </c>
      <c r="AC1726" s="75">
        <v>0</v>
      </c>
      <c r="AD1726" s="74">
        <f t="shared" si="177"/>
        <v>1</v>
      </c>
      <c r="AE1726" s="45"/>
      <c r="AF1726" s="76">
        <v>17.209999999999699</v>
      </c>
      <c r="AG1726" s="52">
        <f t="shared" si="181"/>
        <v>-26.370299956641368</v>
      </c>
      <c r="AH1726" s="76">
        <f t="shared" si="178"/>
        <v>2.3065878728010677E-3</v>
      </c>
      <c r="AJ1726" s="77">
        <v>17.209999999999699</v>
      </c>
      <c r="AK1726" s="52">
        <f t="shared" si="182"/>
        <v>-19.380599913279941</v>
      </c>
      <c r="AL1726" s="77">
        <f t="shared" si="179"/>
        <v>1.1532939364008638E-2</v>
      </c>
    </row>
    <row r="1727" spans="4:38" x14ac:dyDescent="0.25">
      <c r="D1727" s="2">
        <v>17.09</v>
      </c>
      <c r="E1727" s="4"/>
      <c r="X1727" s="71">
        <v>17.2199999999997</v>
      </c>
      <c r="Y1727" s="52">
        <f t="shared" si="180"/>
        <v>-4.4566666666666812</v>
      </c>
      <c r="Z1727" s="71">
        <f t="shared" si="176"/>
        <v>0.35837139177953581</v>
      </c>
      <c r="AA1727" s="45"/>
      <c r="AB1727" s="74">
        <v>17.2199999999997</v>
      </c>
      <c r="AC1727" s="75">
        <v>0</v>
      </c>
      <c r="AD1727" s="74">
        <f t="shared" si="177"/>
        <v>1</v>
      </c>
      <c r="AE1727" s="45"/>
      <c r="AF1727" s="76">
        <v>17.2199999999997</v>
      </c>
      <c r="AG1727" s="52">
        <f t="shared" si="181"/>
        <v>-26.38029995664137</v>
      </c>
      <c r="AH1727" s="76">
        <f t="shared" si="178"/>
        <v>2.3012828679059528E-3</v>
      </c>
      <c r="AJ1727" s="77">
        <v>17.2199999999997</v>
      </c>
      <c r="AK1727" s="52">
        <f t="shared" si="182"/>
        <v>-19.390599913279942</v>
      </c>
      <c r="AL1727" s="77">
        <f t="shared" si="179"/>
        <v>1.1506414339533049E-2</v>
      </c>
    </row>
    <row r="1728" spans="4:38" x14ac:dyDescent="0.25">
      <c r="D1728" s="5">
        <v>17.100000000000001</v>
      </c>
      <c r="E1728" s="4"/>
      <c r="X1728" s="71">
        <v>17.229999999999698</v>
      </c>
      <c r="Y1728" s="52">
        <f t="shared" si="180"/>
        <v>-4.4600000000000142</v>
      </c>
      <c r="Z1728" s="71">
        <f t="shared" si="176"/>
        <v>0.35809643710263478</v>
      </c>
      <c r="AA1728" s="45"/>
      <c r="AB1728" s="74">
        <v>17.229999999999698</v>
      </c>
      <c r="AC1728" s="75">
        <v>0</v>
      </c>
      <c r="AD1728" s="74">
        <f t="shared" si="177"/>
        <v>1</v>
      </c>
      <c r="AE1728" s="45"/>
      <c r="AF1728" s="76">
        <v>17.229999999999698</v>
      </c>
      <c r="AG1728" s="52">
        <f t="shared" si="181"/>
        <v>-26.390299956641371</v>
      </c>
      <c r="AH1728" s="76">
        <f t="shared" si="178"/>
        <v>2.2959900641835165E-3</v>
      </c>
      <c r="AJ1728" s="77">
        <v>17.229999999999698</v>
      </c>
      <c r="AK1728" s="52">
        <f t="shared" si="182"/>
        <v>-19.400599913279944</v>
      </c>
      <c r="AL1728" s="77">
        <f t="shared" si="179"/>
        <v>1.1479950320920867E-2</v>
      </c>
    </row>
    <row r="1729" spans="4:38" x14ac:dyDescent="0.25">
      <c r="D1729" s="2">
        <v>17.11</v>
      </c>
      <c r="E1729" s="4"/>
      <c r="X1729" s="71">
        <v>17.2399999999997</v>
      </c>
      <c r="Y1729" s="52">
        <f t="shared" si="180"/>
        <v>-4.4633333333333471</v>
      </c>
      <c r="Z1729" s="71">
        <f t="shared" si="176"/>
        <v>0.35782169338028014</v>
      </c>
      <c r="AA1729" s="45"/>
      <c r="AB1729" s="74">
        <v>17.2399999999997</v>
      </c>
      <c r="AC1729" s="75">
        <v>0</v>
      </c>
      <c r="AD1729" s="74">
        <f t="shared" si="177"/>
        <v>1</v>
      </c>
      <c r="AE1729" s="45"/>
      <c r="AF1729" s="76">
        <v>17.2399999999997</v>
      </c>
      <c r="AG1729" s="52">
        <f t="shared" si="181"/>
        <v>-26.400299956641373</v>
      </c>
      <c r="AH1729" s="76">
        <f t="shared" si="178"/>
        <v>2.2907094335718431E-3</v>
      </c>
      <c r="AJ1729" s="77">
        <v>17.2399999999997</v>
      </c>
      <c r="AK1729" s="52">
        <f t="shared" si="182"/>
        <v>-19.410599913279945</v>
      </c>
      <c r="AL1729" s="77">
        <f t="shared" si="179"/>
        <v>1.1453547167862482E-2</v>
      </c>
    </row>
    <row r="1730" spans="4:38" x14ac:dyDescent="0.25">
      <c r="D1730" s="5">
        <v>17.12</v>
      </c>
      <c r="E1730" s="4"/>
      <c r="X1730" s="71">
        <v>17.249999999999702</v>
      </c>
      <c r="Y1730" s="52">
        <f t="shared" si="180"/>
        <v>-4.4666666666666801</v>
      </c>
      <c r="Z1730" s="71">
        <f t="shared" si="176"/>
        <v>0.35754716045062024</v>
      </c>
      <c r="AA1730" s="45"/>
      <c r="AB1730" s="74">
        <v>17.249999999999702</v>
      </c>
      <c r="AC1730" s="75">
        <v>0</v>
      </c>
      <c r="AD1730" s="74">
        <f t="shared" si="177"/>
        <v>1</v>
      </c>
      <c r="AE1730" s="45"/>
      <c r="AF1730" s="76">
        <v>17.249999999999702</v>
      </c>
      <c r="AG1730" s="52">
        <f t="shared" si="181"/>
        <v>-26.410299956641374</v>
      </c>
      <c r="AH1730" s="76">
        <f t="shared" si="178"/>
        <v>2.2854409480735512E-3</v>
      </c>
      <c r="AJ1730" s="77">
        <v>17.249999999999702</v>
      </c>
      <c r="AK1730" s="52">
        <f t="shared" si="182"/>
        <v>-19.420599913279947</v>
      </c>
      <c r="AL1730" s="77">
        <f t="shared" si="179"/>
        <v>1.1427204740371016E-2</v>
      </c>
    </row>
    <row r="1731" spans="4:38" x14ac:dyDescent="0.25">
      <c r="D1731" s="2">
        <v>17.13</v>
      </c>
      <c r="E1731" s="4"/>
      <c r="X1731" s="71">
        <v>17.2599999999997</v>
      </c>
      <c r="Y1731" s="52">
        <f t="shared" si="180"/>
        <v>-4.4700000000000131</v>
      </c>
      <c r="Z1731" s="71">
        <f t="shared" si="176"/>
        <v>0.35727283815192779</v>
      </c>
      <c r="AA1731" s="45"/>
      <c r="AB1731" s="74">
        <v>17.2599999999997</v>
      </c>
      <c r="AC1731" s="75">
        <v>0</v>
      </c>
      <c r="AD1731" s="74">
        <f t="shared" si="177"/>
        <v>1</v>
      </c>
      <c r="AE1731" s="45"/>
      <c r="AF1731" s="76">
        <v>17.2599999999997</v>
      </c>
      <c r="AG1731" s="52">
        <f t="shared" si="181"/>
        <v>-26.420299956641376</v>
      </c>
      <c r="AH1731" s="76">
        <f t="shared" si="178"/>
        <v>2.2801845797556569E-3</v>
      </c>
      <c r="AJ1731" s="77">
        <v>17.2599999999997</v>
      </c>
      <c r="AK1731" s="52">
        <f t="shared" si="182"/>
        <v>-19.430599913279949</v>
      </c>
      <c r="AL1731" s="77">
        <f t="shared" si="179"/>
        <v>1.1400922898781548E-2</v>
      </c>
    </row>
    <row r="1732" spans="4:38" x14ac:dyDescent="0.25">
      <c r="D1732" s="5">
        <v>17.14</v>
      </c>
      <c r="E1732" s="4"/>
      <c r="X1732" s="71">
        <v>17.269999999999701</v>
      </c>
      <c r="Y1732" s="52">
        <f t="shared" si="180"/>
        <v>-4.473333333333346</v>
      </c>
      <c r="Z1732" s="71">
        <f t="shared" si="176"/>
        <v>0.35699872632259971</v>
      </c>
      <c r="AA1732" s="45"/>
      <c r="AB1732" s="74">
        <v>17.269999999999701</v>
      </c>
      <c r="AC1732" s="75">
        <v>0</v>
      </c>
      <c r="AD1732" s="74">
        <f t="shared" si="177"/>
        <v>1</v>
      </c>
      <c r="AE1732" s="45"/>
      <c r="AF1732" s="76">
        <v>17.269999999999701</v>
      </c>
      <c r="AG1732" s="52">
        <f t="shared" si="181"/>
        <v>-26.430299956641377</v>
      </c>
      <c r="AH1732" s="76">
        <f t="shared" si="178"/>
        <v>2.2749403007494215E-3</v>
      </c>
      <c r="AJ1732" s="77">
        <v>17.269999999999701</v>
      </c>
      <c r="AK1732" s="52">
        <f t="shared" si="182"/>
        <v>-19.44059991327995</v>
      </c>
      <c r="AL1732" s="77">
        <f t="shared" si="179"/>
        <v>1.1374701503750353E-2</v>
      </c>
    </row>
    <row r="1733" spans="4:38" x14ac:dyDescent="0.25">
      <c r="D1733" s="2">
        <v>17.149999999999999</v>
      </c>
      <c r="E1733" s="4"/>
      <c r="X1733" s="71">
        <v>17.279999999999699</v>
      </c>
      <c r="Y1733" s="52">
        <f t="shared" si="180"/>
        <v>-4.476666666666679</v>
      </c>
      <c r="Z1733" s="71">
        <f t="shared" si="176"/>
        <v>0.35672482480115658</v>
      </c>
      <c r="AA1733" s="45"/>
      <c r="AB1733" s="74">
        <v>17.279999999999699</v>
      </c>
      <c r="AC1733" s="75">
        <v>0</v>
      </c>
      <c r="AD1733" s="74">
        <f t="shared" si="177"/>
        <v>1</v>
      </c>
      <c r="AE1733" s="45"/>
      <c r="AF1733" s="76">
        <v>17.279999999999699</v>
      </c>
      <c r="AG1733" s="52">
        <f t="shared" si="181"/>
        <v>-26.440299956641379</v>
      </c>
      <c r="AH1733" s="76">
        <f t="shared" si="178"/>
        <v>2.269708083250195E-3</v>
      </c>
      <c r="AJ1733" s="77">
        <v>17.279999999999699</v>
      </c>
      <c r="AK1733" s="52">
        <f t="shared" si="182"/>
        <v>-19.450599913279952</v>
      </c>
      <c r="AL1733" s="77">
        <f t="shared" si="179"/>
        <v>1.1348540416254221E-2</v>
      </c>
    </row>
    <row r="1734" spans="4:38" x14ac:dyDescent="0.25">
      <c r="D1734" s="5">
        <v>17.16</v>
      </c>
      <c r="E1734" s="4"/>
      <c r="X1734" s="71">
        <v>17.289999999999701</v>
      </c>
      <c r="Y1734" s="52">
        <f t="shared" si="180"/>
        <v>-4.480000000000012</v>
      </c>
      <c r="Z1734" s="71">
        <f t="shared" ref="Z1734:Z1797" si="183">POWER(10,Y1734/10)</f>
        <v>0.35645113342624329</v>
      </c>
      <c r="AA1734" s="45"/>
      <c r="AB1734" s="74">
        <v>17.289999999999701</v>
      </c>
      <c r="AC1734" s="75">
        <v>0</v>
      </c>
      <c r="AD1734" s="74">
        <f t="shared" ref="AD1734:AD1797" si="184">POWER(10,AC1734/10)</f>
        <v>1</v>
      </c>
      <c r="AE1734" s="45"/>
      <c r="AF1734" s="76">
        <v>17.289999999999701</v>
      </c>
      <c r="AG1734" s="52">
        <f t="shared" si="181"/>
        <v>-26.450299956641381</v>
      </c>
      <c r="AH1734" s="76">
        <f t="shared" ref="AH1734:AH1797" si="185">POWER(10,AG1734/10)</f>
        <v>2.2644878995172852E-3</v>
      </c>
      <c r="AJ1734" s="77">
        <v>17.289999999999701</v>
      </c>
      <c r="AK1734" s="52">
        <f t="shared" si="182"/>
        <v>-19.460599913279953</v>
      </c>
      <c r="AL1734" s="77">
        <f t="shared" ref="AL1734:AL1797" si="186">POWER(10,AK1734/10)</f>
        <v>1.1322439497589654E-2</v>
      </c>
    </row>
    <row r="1735" spans="4:38" x14ac:dyDescent="0.25">
      <c r="D1735" s="2">
        <v>17.170000000000002</v>
      </c>
      <c r="E1735" s="4"/>
      <c r="X1735" s="71">
        <v>17.299999999999699</v>
      </c>
      <c r="Y1735" s="52">
        <f t="shared" si="180"/>
        <v>-4.4833333333333449</v>
      </c>
      <c r="Z1735" s="71">
        <f t="shared" si="183"/>
        <v>0.35617765203662805</v>
      </c>
      <c r="AA1735" s="45"/>
      <c r="AB1735" s="74">
        <v>17.299999999999699</v>
      </c>
      <c r="AC1735" s="75">
        <v>0</v>
      </c>
      <c r="AD1735" s="74">
        <f t="shared" si="184"/>
        <v>1</v>
      </c>
      <c r="AE1735" s="45"/>
      <c r="AF1735" s="76">
        <v>17.299999999999699</v>
      </c>
      <c r="AG1735" s="52">
        <f t="shared" si="181"/>
        <v>-26.460299956641382</v>
      </c>
      <c r="AH1735" s="76">
        <f t="shared" si="185"/>
        <v>2.2592797218737933E-3</v>
      </c>
      <c r="AJ1735" s="77">
        <v>17.299999999999699</v>
      </c>
      <c r="AK1735" s="52">
        <f t="shared" si="182"/>
        <v>-19.470599913279955</v>
      </c>
      <c r="AL1735" s="77">
        <f t="shared" si="186"/>
        <v>1.1296398609372189E-2</v>
      </c>
    </row>
    <row r="1736" spans="4:38" x14ac:dyDescent="0.25">
      <c r="D1736" s="5">
        <v>17.18</v>
      </c>
      <c r="E1736" s="4"/>
      <c r="X1736" s="71">
        <v>17.3099999999997</v>
      </c>
      <c r="Y1736" s="52">
        <f t="shared" ref="Y1736:Y1799" si="187">Y1735-$Z$1</f>
        <v>-4.4866666666666779</v>
      </c>
      <c r="Z1736" s="71">
        <f t="shared" si="183"/>
        <v>0.35590438047120321</v>
      </c>
      <c r="AA1736" s="45"/>
      <c r="AB1736" s="74">
        <v>17.3099999999997</v>
      </c>
      <c r="AC1736" s="75">
        <v>0</v>
      </c>
      <c r="AD1736" s="74">
        <f t="shared" si="184"/>
        <v>1</v>
      </c>
      <c r="AE1736" s="45"/>
      <c r="AF1736" s="76">
        <v>17.3099999999997</v>
      </c>
      <c r="AG1736" s="52">
        <f t="shared" ref="AG1736:AG1799" si="188">AG1735-$AH$1</f>
        <v>-26.470299956641384</v>
      </c>
      <c r="AH1736" s="76">
        <f t="shared" si="185"/>
        <v>2.2540835227064827E-3</v>
      </c>
      <c r="AJ1736" s="77">
        <v>17.3099999999997</v>
      </c>
      <c r="AK1736" s="52">
        <f t="shared" ref="AK1736:AK1799" si="189">AK1735-$AL$1</f>
        <v>-19.480599913279956</v>
      </c>
      <c r="AL1736" s="77">
        <f t="shared" si="186"/>
        <v>1.1270417613535639E-2</v>
      </c>
    </row>
    <row r="1737" spans="4:38" x14ac:dyDescent="0.25">
      <c r="D1737" s="2">
        <v>17.190000000000001</v>
      </c>
      <c r="E1737" s="4"/>
      <c r="X1737" s="71">
        <v>17.319999999999698</v>
      </c>
      <c r="Y1737" s="52">
        <f t="shared" si="187"/>
        <v>-4.4900000000000109</v>
      </c>
      <c r="Z1737" s="71">
        <f t="shared" si="183"/>
        <v>0.35563131856898444</v>
      </c>
      <c r="AA1737" s="45"/>
      <c r="AB1737" s="74">
        <v>17.319999999999698</v>
      </c>
      <c r="AC1737" s="75">
        <v>0</v>
      </c>
      <c r="AD1737" s="74">
        <f t="shared" si="184"/>
        <v>1</v>
      </c>
      <c r="AE1737" s="45"/>
      <c r="AF1737" s="76">
        <v>17.319999999999698</v>
      </c>
      <c r="AG1737" s="52">
        <f t="shared" si="188"/>
        <v>-26.480299956641385</v>
      </c>
      <c r="AH1737" s="76">
        <f t="shared" si="185"/>
        <v>2.2488992744656238E-3</v>
      </c>
      <c r="AJ1737" s="77">
        <v>17.319999999999698</v>
      </c>
      <c r="AK1737" s="52">
        <f t="shared" si="189"/>
        <v>-19.490599913279958</v>
      </c>
      <c r="AL1737" s="77">
        <f t="shared" si="186"/>
        <v>1.1244496372331327E-2</v>
      </c>
    </row>
    <row r="1738" spans="4:38" x14ac:dyDescent="0.25">
      <c r="D1738" s="5">
        <v>17.2</v>
      </c>
      <c r="E1738" s="4"/>
      <c r="X1738" s="71">
        <v>17.3299999999997</v>
      </c>
      <c r="Y1738" s="52">
        <f t="shared" si="187"/>
        <v>-4.4933333333333438</v>
      </c>
      <c r="Z1738" s="71">
        <f t="shared" si="183"/>
        <v>0.35535846616911099</v>
      </c>
      <c r="AA1738" s="45"/>
      <c r="AB1738" s="74">
        <v>17.3299999999997</v>
      </c>
      <c r="AC1738" s="75">
        <v>0</v>
      </c>
      <c r="AD1738" s="74">
        <f t="shared" si="184"/>
        <v>1</v>
      </c>
      <c r="AE1738" s="45"/>
      <c r="AF1738" s="76">
        <v>17.3299999999997</v>
      </c>
      <c r="AG1738" s="52">
        <f t="shared" si="188"/>
        <v>-26.490299956641387</v>
      </c>
      <c r="AH1738" s="76">
        <f t="shared" si="185"/>
        <v>2.2437269496648452E-3</v>
      </c>
      <c r="AJ1738" s="77">
        <v>17.3299999999997</v>
      </c>
      <c r="AK1738" s="52">
        <f t="shared" si="189"/>
        <v>-19.500599913279959</v>
      </c>
      <c r="AL1738" s="77">
        <f t="shared" si="186"/>
        <v>1.1218634748327436E-2</v>
      </c>
    </row>
    <row r="1739" spans="4:38" x14ac:dyDescent="0.25">
      <c r="D1739" s="2">
        <v>17.21</v>
      </c>
      <c r="E1739" s="4"/>
      <c r="X1739" s="71">
        <v>17.339999999999701</v>
      </c>
      <c r="Y1739" s="52">
        <f t="shared" si="187"/>
        <v>-4.4966666666666768</v>
      </c>
      <c r="Z1739" s="71">
        <f t="shared" si="183"/>
        <v>0.3550858231108458</v>
      </c>
      <c r="AA1739" s="45"/>
      <c r="AB1739" s="74">
        <v>17.339999999999701</v>
      </c>
      <c r="AC1739" s="75">
        <v>0</v>
      </c>
      <c r="AD1739" s="74">
        <f t="shared" si="184"/>
        <v>1</v>
      </c>
      <c r="AE1739" s="45"/>
      <c r="AF1739" s="76">
        <v>17.339999999999701</v>
      </c>
      <c r="AG1739" s="52">
        <f t="shared" si="188"/>
        <v>-26.500299956641388</v>
      </c>
      <c r="AH1739" s="76">
        <f t="shared" si="185"/>
        <v>2.2385665208809994E-3</v>
      </c>
      <c r="AJ1739" s="77">
        <v>17.339999999999701</v>
      </c>
      <c r="AK1739" s="52">
        <f t="shared" si="189"/>
        <v>-19.510599913279961</v>
      </c>
      <c r="AL1739" s="77">
        <f t="shared" si="186"/>
        <v>1.119283260440819E-2</v>
      </c>
    </row>
    <row r="1740" spans="4:38" x14ac:dyDescent="0.25">
      <c r="D1740" s="5">
        <v>17.22</v>
      </c>
      <c r="E1740" s="4"/>
      <c r="X1740" s="71">
        <v>17.349999999999699</v>
      </c>
      <c r="Y1740" s="52">
        <f t="shared" si="187"/>
        <v>-4.5000000000000098</v>
      </c>
      <c r="Z1740" s="71">
        <f t="shared" si="183"/>
        <v>0.35481338923357464</v>
      </c>
      <c r="AA1740" s="45"/>
      <c r="AB1740" s="74">
        <v>17.349999999999699</v>
      </c>
      <c r="AC1740" s="75">
        <v>0</v>
      </c>
      <c r="AD1740" s="74">
        <f t="shared" si="184"/>
        <v>1</v>
      </c>
      <c r="AE1740" s="45"/>
      <c r="AF1740" s="76">
        <v>17.349999999999699</v>
      </c>
      <c r="AG1740" s="52">
        <f t="shared" si="188"/>
        <v>-26.51029995664139</v>
      </c>
      <c r="AH1740" s="76">
        <f t="shared" si="185"/>
        <v>2.2334179607540025E-3</v>
      </c>
      <c r="AJ1740" s="77">
        <v>17.349999999999699</v>
      </c>
      <c r="AK1740" s="52">
        <f t="shared" si="189"/>
        <v>-19.520599913279963</v>
      </c>
      <c r="AL1740" s="77">
        <f t="shared" si="186"/>
        <v>1.1167089803773199E-2</v>
      </c>
    </row>
    <row r="1741" spans="4:38" x14ac:dyDescent="0.25">
      <c r="D1741" s="2">
        <v>17.23</v>
      </c>
      <c r="E1741" s="4"/>
      <c r="X1741" s="71">
        <v>17.359999999999701</v>
      </c>
      <c r="Y1741" s="52">
        <f t="shared" si="187"/>
        <v>-4.5033333333333427</v>
      </c>
      <c r="Z1741" s="71">
        <f t="shared" si="183"/>
        <v>0.35454116437680688</v>
      </c>
      <c r="AA1741" s="45"/>
      <c r="AB1741" s="74">
        <v>17.359999999999701</v>
      </c>
      <c r="AC1741" s="75">
        <v>0</v>
      </c>
      <c r="AD1741" s="74">
        <f t="shared" si="184"/>
        <v>1</v>
      </c>
      <c r="AE1741" s="45"/>
      <c r="AF1741" s="76">
        <v>17.359999999999701</v>
      </c>
      <c r="AG1741" s="52">
        <f t="shared" si="188"/>
        <v>-26.520299956641392</v>
      </c>
      <c r="AH1741" s="76">
        <f t="shared" si="185"/>
        <v>2.2282812419867036E-3</v>
      </c>
      <c r="AJ1741" s="77">
        <v>17.359999999999701</v>
      </c>
      <c r="AK1741" s="52">
        <f t="shared" si="189"/>
        <v>-19.530599913279964</v>
      </c>
      <c r="AL1741" s="77">
        <f t="shared" si="186"/>
        <v>1.1141406209936706E-2</v>
      </c>
    </row>
    <row r="1742" spans="4:38" x14ac:dyDescent="0.25">
      <c r="D1742" s="5">
        <v>17.239999999999998</v>
      </c>
      <c r="E1742" s="4"/>
      <c r="X1742" s="71">
        <v>17.369999999999699</v>
      </c>
      <c r="Y1742" s="52">
        <f t="shared" si="187"/>
        <v>-4.5066666666666757</v>
      </c>
      <c r="Z1742" s="71">
        <f t="shared" si="183"/>
        <v>0.35426914838017481</v>
      </c>
      <c r="AA1742" s="45"/>
      <c r="AB1742" s="74">
        <v>17.369999999999699</v>
      </c>
      <c r="AC1742" s="75">
        <v>0</v>
      </c>
      <c r="AD1742" s="74">
        <f t="shared" si="184"/>
        <v>1</v>
      </c>
      <c r="AE1742" s="45"/>
      <c r="AF1742" s="76">
        <v>17.369999999999699</v>
      </c>
      <c r="AG1742" s="52">
        <f t="shared" si="188"/>
        <v>-26.530299956641393</v>
      </c>
      <c r="AH1742" s="76">
        <f t="shared" si="185"/>
        <v>2.2231563373447333E-3</v>
      </c>
      <c r="AJ1742" s="77">
        <v>17.369999999999699</v>
      </c>
      <c r="AK1742" s="52">
        <f t="shared" si="189"/>
        <v>-19.540599913279966</v>
      </c>
      <c r="AL1742" s="77">
        <f t="shared" si="186"/>
        <v>1.1115781686726835E-2</v>
      </c>
    </row>
    <row r="1743" spans="4:38" x14ac:dyDescent="0.25">
      <c r="D1743" s="2">
        <v>17.25</v>
      </c>
      <c r="E1743" s="4"/>
      <c r="X1743" s="71">
        <v>17.379999999999701</v>
      </c>
      <c r="Y1743" s="52">
        <f t="shared" si="187"/>
        <v>-4.5100000000000087</v>
      </c>
      <c r="Z1743" s="71">
        <f t="shared" si="183"/>
        <v>0.353997341083434</v>
      </c>
      <c r="AA1743" s="45"/>
      <c r="AB1743" s="74">
        <v>17.379999999999701</v>
      </c>
      <c r="AC1743" s="75">
        <v>0</v>
      </c>
      <c r="AD1743" s="74">
        <f t="shared" si="184"/>
        <v>1</v>
      </c>
      <c r="AE1743" s="45"/>
      <c r="AF1743" s="76">
        <v>17.379999999999701</v>
      </c>
      <c r="AG1743" s="52">
        <f t="shared" si="188"/>
        <v>-26.540299956641395</v>
      </c>
      <c r="AH1743" s="76">
        <f t="shared" si="185"/>
        <v>2.2180432196563524E-3</v>
      </c>
      <c r="AJ1743" s="77">
        <v>17.379999999999701</v>
      </c>
      <c r="AK1743" s="52">
        <f t="shared" si="189"/>
        <v>-19.550599913279967</v>
      </c>
      <c r="AL1743" s="77">
        <f t="shared" si="186"/>
        <v>1.1090216098284936E-2</v>
      </c>
    </row>
    <row r="1744" spans="4:38" x14ac:dyDescent="0.25">
      <c r="D1744" s="5">
        <v>17.260000000000002</v>
      </c>
      <c r="E1744" s="4"/>
      <c r="X1744" s="71">
        <v>17.389999999999699</v>
      </c>
      <c r="Y1744" s="52">
        <f t="shared" si="187"/>
        <v>-4.5133333333333416</v>
      </c>
      <c r="Z1744" s="71">
        <f t="shared" si="183"/>
        <v>0.35372574232646264</v>
      </c>
      <c r="AA1744" s="45"/>
      <c r="AB1744" s="74">
        <v>17.389999999999699</v>
      </c>
      <c r="AC1744" s="75">
        <v>0</v>
      </c>
      <c r="AD1744" s="74">
        <f t="shared" si="184"/>
        <v>1</v>
      </c>
      <c r="AE1744" s="45"/>
      <c r="AF1744" s="76">
        <v>17.389999999999699</v>
      </c>
      <c r="AG1744" s="52">
        <f t="shared" si="188"/>
        <v>-26.550299956641396</v>
      </c>
      <c r="AH1744" s="76">
        <f t="shared" si="185"/>
        <v>2.212941861812325E-3</v>
      </c>
      <c r="AJ1744" s="77">
        <v>17.389999999999699</v>
      </c>
      <c r="AK1744" s="52">
        <f t="shared" si="189"/>
        <v>-19.560599913279969</v>
      </c>
      <c r="AL1744" s="77">
        <f t="shared" si="186"/>
        <v>1.1064709309064781E-2</v>
      </c>
    </row>
    <row r="1745" spans="4:38" x14ac:dyDescent="0.25">
      <c r="D1745" s="2">
        <v>17.27</v>
      </c>
      <c r="E1745" s="4"/>
      <c r="X1745" s="71">
        <v>17.3999999999997</v>
      </c>
      <c r="Y1745" s="52">
        <f t="shared" si="187"/>
        <v>-4.5166666666666746</v>
      </c>
      <c r="Z1745" s="71">
        <f t="shared" si="183"/>
        <v>0.35345435194926211</v>
      </c>
      <c r="AA1745" s="45"/>
      <c r="AB1745" s="74">
        <v>17.3999999999997</v>
      </c>
      <c r="AC1745" s="75">
        <v>0</v>
      </c>
      <c r="AD1745" s="74">
        <f t="shared" si="184"/>
        <v>1</v>
      </c>
      <c r="AE1745" s="45"/>
      <c r="AF1745" s="76">
        <v>17.3999999999997</v>
      </c>
      <c r="AG1745" s="52">
        <f t="shared" si="188"/>
        <v>-26.560299956641398</v>
      </c>
      <c r="AH1745" s="76">
        <f t="shared" si="185"/>
        <v>2.2078522367657552E-3</v>
      </c>
      <c r="AJ1745" s="77">
        <v>17.3999999999997</v>
      </c>
      <c r="AK1745" s="52">
        <f t="shared" si="189"/>
        <v>-19.57059991327997</v>
      </c>
      <c r="AL1745" s="77">
        <f t="shared" si="186"/>
        <v>1.1039261183831924E-2</v>
      </c>
    </row>
    <row r="1746" spans="4:38" x14ac:dyDescent="0.25">
      <c r="D1746" s="5">
        <v>17.28</v>
      </c>
      <c r="E1746" s="4"/>
      <c r="X1746" s="71">
        <v>17.409999999999702</v>
      </c>
      <c r="Y1746" s="52">
        <f t="shared" si="187"/>
        <v>-4.5200000000000076</v>
      </c>
      <c r="Z1746" s="71">
        <f t="shared" si="183"/>
        <v>0.3531831697919563</v>
      </c>
      <c r="AA1746" s="45"/>
      <c r="AB1746" s="74">
        <v>17.409999999999702</v>
      </c>
      <c r="AC1746" s="75">
        <v>0</v>
      </c>
      <c r="AD1746" s="74">
        <f t="shared" si="184"/>
        <v>1</v>
      </c>
      <c r="AE1746" s="45"/>
      <c r="AF1746" s="76">
        <v>17.409999999999702</v>
      </c>
      <c r="AG1746" s="52">
        <f t="shared" si="188"/>
        <v>-26.570299956641399</v>
      </c>
      <c r="AH1746" s="76">
        <f t="shared" si="185"/>
        <v>2.2027743175319593E-3</v>
      </c>
      <c r="AJ1746" s="77">
        <v>17.409999999999702</v>
      </c>
      <c r="AK1746" s="52">
        <f t="shared" si="189"/>
        <v>-19.580599913279972</v>
      </c>
      <c r="AL1746" s="77">
        <f t="shared" si="186"/>
        <v>1.1013871587662948E-2</v>
      </c>
    </row>
    <row r="1747" spans="4:38" x14ac:dyDescent="0.25">
      <c r="D1747" s="2">
        <v>17.29</v>
      </c>
      <c r="E1747" s="4"/>
      <c r="X1747" s="71">
        <v>17.4199999999997</v>
      </c>
      <c r="Y1747" s="52">
        <f t="shared" si="187"/>
        <v>-4.5233333333333405</v>
      </c>
      <c r="Z1747" s="71">
        <f t="shared" si="183"/>
        <v>0.35291219569479193</v>
      </c>
      <c r="AA1747" s="45"/>
      <c r="AB1747" s="74">
        <v>17.4199999999997</v>
      </c>
      <c r="AC1747" s="75">
        <v>0</v>
      </c>
      <c r="AD1747" s="74">
        <f t="shared" si="184"/>
        <v>1</v>
      </c>
      <c r="AE1747" s="45"/>
      <c r="AF1747" s="76">
        <v>17.4199999999997</v>
      </c>
      <c r="AG1747" s="52">
        <f t="shared" si="188"/>
        <v>-26.580299956641401</v>
      </c>
      <c r="AH1747" s="76">
        <f t="shared" si="185"/>
        <v>2.1977080771883178E-3</v>
      </c>
      <c r="AJ1747" s="77">
        <v>17.4199999999997</v>
      </c>
      <c r="AK1747" s="52">
        <f t="shared" si="189"/>
        <v>-19.590599913279974</v>
      </c>
      <c r="AL1747" s="77">
        <f t="shared" si="186"/>
        <v>1.0988540385944724E-2</v>
      </c>
    </row>
    <row r="1748" spans="4:38" x14ac:dyDescent="0.25">
      <c r="D1748" s="5">
        <v>17.3</v>
      </c>
      <c r="E1748" s="4"/>
      <c r="X1748" s="71">
        <v>17.429999999999701</v>
      </c>
      <c r="Y1748" s="52">
        <f t="shared" si="187"/>
        <v>-4.5266666666666735</v>
      </c>
      <c r="Z1748" s="71">
        <f t="shared" si="183"/>
        <v>0.35264142949813815</v>
      </c>
      <c r="AA1748" s="45"/>
      <c r="AB1748" s="74">
        <v>17.429999999999701</v>
      </c>
      <c r="AC1748" s="75">
        <v>0</v>
      </c>
      <c r="AD1748" s="74">
        <f t="shared" si="184"/>
        <v>1</v>
      </c>
      <c r="AE1748" s="45"/>
      <c r="AF1748" s="76">
        <v>17.429999999999701</v>
      </c>
      <c r="AG1748" s="52">
        <f t="shared" si="188"/>
        <v>-26.590299956641402</v>
      </c>
      <c r="AH1748" s="76">
        <f t="shared" si="185"/>
        <v>2.192653488874124E-3</v>
      </c>
      <c r="AJ1748" s="77">
        <v>17.429999999999701</v>
      </c>
      <c r="AK1748" s="52">
        <f t="shared" si="189"/>
        <v>-19.600599913279975</v>
      </c>
      <c r="AL1748" s="77">
        <f t="shared" si="186"/>
        <v>1.0963267444373757E-2</v>
      </c>
    </row>
    <row r="1749" spans="4:38" x14ac:dyDescent="0.25">
      <c r="D1749" s="2">
        <v>17.309999999999999</v>
      </c>
      <c r="E1749" s="4"/>
      <c r="X1749" s="71">
        <v>17.439999999999699</v>
      </c>
      <c r="Y1749" s="52">
        <f t="shared" si="187"/>
        <v>-4.5300000000000065</v>
      </c>
      <c r="Z1749" s="71">
        <f t="shared" si="183"/>
        <v>0.3523708710424866</v>
      </c>
      <c r="AA1749" s="45"/>
      <c r="AB1749" s="74">
        <v>17.439999999999699</v>
      </c>
      <c r="AC1749" s="75">
        <v>0</v>
      </c>
      <c r="AD1749" s="74">
        <f t="shared" si="184"/>
        <v>1</v>
      </c>
      <c r="AE1749" s="45"/>
      <c r="AF1749" s="76">
        <v>17.439999999999699</v>
      </c>
      <c r="AG1749" s="52">
        <f t="shared" si="188"/>
        <v>-26.600299956641404</v>
      </c>
      <c r="AH1749" s="76">
        <f t="shared" si="185"/>
        <v>2.187610525790458E-3</v>
      </c>
      <c r="AJ1749" s="77">
        <v>17.439999999999699</v>
      </c>
      <c r="AK1749" s="52">
        <f t="shared" si="189"/>
        <v>-19.610599913279977</v>
      </c>
      <c r="AL1749" s="77">
        <f t="shared" si="186"/>
        <v>1.0938052628955411E-2</v>
      </c>
    </row>
    <row r="1750" spans="4:38" x14ac:dyDescent="0.25">
      <c r="D1750" s="5">
        <v>17.32</v>
      </c>
      <c r="E1750" s="4"/>
      <c r="X1750" s="71">
        <v>17.449999999999701</v>
      </c>
      <c r="Y1750" s="52">
        <f t="shared" si="187"/>
        <v>-4.5333333333333394</v>
      </c>
      <c r="Z1750" s="71">
        <f t="shared" si="183"/>
        <v>0.3521005201684515</v>
      </c>
      <c r="AA1750" s="45"/>
      <c r="AB1750" s="74">
        <v>17.449999999999701</v>
      </c>
      <c r="AC1750" s="75">
        <v>0</v>
      </c>
      <c r="AD1750" s="74">
        <f t="shared" si="184"/>
        <v>1</v>
      </c>
      <c r="AE1750" s="45"/>
      <c r="AF1750" s="76">
        <v>17.449999999999701</v>
      </c>
      <c r="AG1750" s="52">
        <f t="shared" si="188"/>
        <v>-26.610299956641406</v>
      </c>
      <c r="AH1750" s="76">
        <f t="shared" si="185"/>
        <v>2.1825791612000277E-3</v>
      </c>
      <c r="AJ1750" s="77">
        <v>17.449999999999701</v>
      </c>
      <c r="AK1750" s="52">
        <f t="shared" si="189"/>
        <v>-19.620599913279978</v>
      </c>
      <c r="AL1750" s="77">
        <f t="shared" si="186"/>
        <v>1.0912895806003253E-2</v>
      </c>
    </row>
    <row r="1751" spans="4:38" x14ac:dyDescent="0.25">
      <c r="D1751" s="2">
        <v>17.329999999999998</v>
      </c>
      <c r="E1751" s="4"/>
      <c r="X1751" s="71">
        <v>17.459999999999699</v>
      </c>
      <c r="Y1751" s="52">
        <f t="shared" si="187"/>
        <v>-4.5366666666666724</v>
      </c>
      <c r="Z1751" s="71">
        <f t="shared" si="183"/>
        <v>0.35183037671676892</v>
      </c>
      <c r="AA1751" s="45"/>
      <c r="AB1751" s="74">
        <v>17.459999999999699</v>
      </c>
      <c r="AC1751" s="75">
        <v>0</v>
      </c>
      <c r="AD1751" s="74">
        <f t="shared" si="184"/>
        <v>1</v>
      </c>
      <c r="AE1751" s="45"/>
      <c r="AF1751" s="76">
        <v>17.459999999999699</v>
      </c>
      <c r="AG1751" s="52">
        <f t="shared" si="188"/>
        <v>-26.620299956641407</v>
      </c>
      <c r="AH1751" s="76">
        <f t="shared" si="185"/>
        <v>2.177559368427041E-3</v>
      </c>
      <c r="AJ1751" s="77">
        <v>17.459999999999699</v>
      </c>
      <c r="AK1751" s="52">
        <f t="shared" si="189"/>
        <v>-19.63059991327998</v>
      </c>
      <c r="AL1751" s="77">
        <f t="shared" si="186"/>
        <v>1.0887796842138321E-2</v>
      </c>
    </row>
    <row r="1752" spans="4:38" x14ac:dyDescent="0.25">
      <c r="D1752" s="5">
        <v>17.34</v>
      </c>
      <c r="E1752" s="4"/>
      <c r="X1752" s="71">
        <v>17.4699999999997</v>
      </c>
      <c r="Y1752" s="52">
        <f t="shared" si="187"/>
        <v>-4.5400000000000054</v>
      </c>
      <c r="Z1752" s="71">
        <f t="shared" si="183"/>
        <v>0.3515604405282976</v>
      </c>
      <c r="AA1752" s="45"/>
      <c r="AB1752" s="74">
        <v>17.4699999999997</v>
      </c>
      <c r="AC1752" s="75">
        <v>0</v>
      </c>
      <c r="AD1752" s="74">
        <f t="shared" si="184"/>
        <v>1</v>
      </c>
      <c r="AE1752" s="45"/>
      <c r="AF1752" s="76">
        <v>17.4699999999997</v>
      </c>
      <c r="AG1752" s="52">
        <f t="shared" si="188"/>
        <v>-26.630299956641409</v>
      </c>
      <c r="AH1752" s="76">
        <f t="shared" si="185"/>
        <v>2.1725511208570583E-3</v>
      </c>
      <c r="AJ1752" s="77">
        <v>17.4699999999997</v>
      </c>
      <c r="AK1752" s="52">
        <f t="shared" si="189"/>
        <v>-19.640599913279981</v>
      </c>
      <c r="AL1752" s="77">
        <f t="shared" si="186"/>
        <v>1.086275560428839E-2</v>
      </c>
    </row>
    <row r="1753" spans="4:38" x14ac:dyDescent="0.25">
      <c r="D1753" s="2">
        <v>17.350000000000001</v>
      </c>
      <c r="E1753" s="4"/>
      <c r="X1753" s="71">
        <v>17.479999999999698</v>
      </c>
      <c r="Y1753" s="52">
        <f t="shared" si="187"/>
        <v>-4.5433333333333383</v>
      </c>
      <c r="Z1753" s="71">
        <f t="shared" si="183"/>
        <v>0.3512907114440183</v>
      </c>
      <c r="AA1753" s="45"/>
      <c r="AB1753" s="74">
        <v>17.479999999999698</v>
      </c>
      <c r="AC1753" s="75">
        <v>0</v>
      </c>
      <c r="AD1753" s="74">
        <f t="shared" si="184"/>
        <v>1</v>
      </c>
      <c r="AE1753" s="45"/>
      <c r="AF1753" s="76">
        <v>17.479999999999698</v>
      </c>
      <c r="AG1753" s="52">
        <f t="shared" si="188"/>
        <v>-26.64029995664141</v>
      </c>
      <c r="AH1753" s="76">
        <f t="shared" si="185"/>
        <v>2.1675543919368453E-3</v>
      </c>
      <c r="AJ1753" s="77">
        <v>17.479999999999698</v>
      </c>
      <c r="AK1753" s="52">
        <f t="shared" si="189"/>
        <v>-19.650599913279983</v>
      </c>
      <c r="AL1753" s="77">
        <f t="shared" si="186"/>
        <v>1.0837771959687326E-2</v>
      </c>
    </row>
    <row r="1754" spans="4:38" x14ac:dyDescent="0.25">
      <c r="D1754" s="5">
        <v>17.36</v>
      </c>
      <c r="E1754" s="4"/>
      <c r="X1754" s="71">
        <v>17.4899999999997</v>
      </c>
      <c r="Y1754" s="52">
        <f t="shared" si="187"/>
        <v>-4.5466666666666713</v>
      </c>
      <c r="Z1754" s="71">
        <f t="shared" si="183"/>
        <v>0.3510211893050334</v>
      </c>
      <c r="AA1754" s="45"/>
      <c r="AB1754" s="74">
        <v>17.4899999999997</v>
      </c>
      <c r="AC1754" s="75">
        <v>0</v>
      </c>
      <c r="AD1754" s="74">
        <f t="shared" si="184"/>
        <v>1</v>
      </c>
      <c r="AE1754" s="45"/>
      <c r="AF1754" s="76">
        <v>17.4899999999997</v>
      </c>
      <c r="AG1754" s="52">
        <f t="shared" si="188"/>
        <v>-26.650299956641412</v>
      </c>
      <c r="AH1754" s="76">
        <f t="shared" si="185"/>
        <v>2.1625691551742468E-3</v>
      </c>
      <c r="AJ1754" s="77">
        <v>17.4899999999997</v>
      </c>
      <c r="AK1754" s="52">
        <f t="shared" si="189"/>
        <v>-19.660599913279984</v>
      </c>
      <c r="AL1754" s="77">
        <f t="shared" si="186"/>
        <v>1.0812845775874318E-2</v>
      </c>
    </row>
    <row r="1755" spans="4:38" x14ac:dyDescent="0.25">
      <c r="D1755" s="2">
        <v>17.37</v>
      </c>
      <c r="E1755" s="4"/>
      <c r="X1755" s="71">
        <v>17.499999999999702</v>
      </c>
      <c r="Y1755" s="52">
        <f t="shared" si="187"/>
        <v>-4.5500000000000043</v>
      </c>
      <c r="Z1755" s="71">
        <f t="shared" si="183"/>
        <v>0.35075187395256763</v>
      </c>
      <c r="AA1755" s="45"/>
      <c r="AB1755" s="74">
        <v>17.499999999999702</v>
      </c>
      <c r="AC1755" s="75">
        <v>0</v>
      </c>
      <c r="AD1755" s="74">
        <f t="shared" si="184"/>
        <v>1</v>
      </c>
      <c r="AE1755" s="45"/>
      <c r="AF1755" s="76">
        <v>17.499999999999702</v>
      </c>
      <c r="AG1755" s="52">
        <f t="shared" si="188"/>
        <v>-26.660299956641413</v>
      </c>
      <c r="AH1755" s="76">
        <f t="shared" si="185"/>
        <v>2.1575953841380295E-3</v>
      </c>
      <c r="AJ1755" s="77">
        <v>17.499999999999702</v>
      </c>
      <c r="AK1755" s="52">
        <f t="shared" si="189"/>
        <v>-19.670599913279986</v>
      </c>
      <c r="AL1755" s="77">
        <f t="shared" si="186"/>
        <v>1.0787976920693224E-2</v>
      </c>
    </row>
    <row r="1756" spans="4:38" x14ac:dyDescent="0.25">
      <c r="D1756" s="5">
        <v>17.38</v>
      </c>
      <c r="E1756" s="4"/>
      <c r="X1756" s="71">
        <v>17.5099999999997</v>
      </c>
      <c r="Y1756" s="52">
        <f t="shared" si="187"/>
        <v>-4.5533333333333372</v>
      </c>
      <c r="Z1756" s="71">
        <f t="shared" si="183"/>
        <v>0.35048276522796729</v>
      </c>
      <c r="AA1756" s="45"/>
      <c r="AB1756" s="74">
        <v>17.5099999999997</v>
      </c>
      <c r="AC1756" s="75">
        <v>0</v>
      </c>
      <c r="AD1756" s="74">
        <f t="shared" si="184"/>
        <v>1</v>
      </c>
      <c r="AE1756" s="45"/>
      <c r="AF1756" s="76">
        <v>17.5099999999997</v>
      </c>
      <c r="AG1756" s="52">
        <f t="shared" si="188"/>
        <v>-26.670299956641415</v>
      </c>
      <c r="AH1756" s="76">
        <f t="shared" si="185"/>
        <v>2.152633052457757E-3</v>
      </c>
      <c r="AJ1756" s="77">
        <v>17.5099999999997</v>
      </c>
      <c r="AK1756" s="52">
        <f t="shared" si="189"/>
        <v>-19.680599913279988</v>
      </c>
      <c r="AL1756" s="77">
        <f t="shared" si="186"/>
        <v>1.0763165262291857E-2</v>
      </c>
    </row>
    <row r="1757" spans="4:38" x14ac:dyDescent="0.25">
      <c r="D1757" s="2">
        <v>17.39</v>
      </c>
      <c r="E1757" s="4"/>
      <c r="X1757" s="71">
        <v>17.519999999999701</v>
      </c>
      <c r="Y1757" s="52">
        <f t="shared" si="187"/>
        <v>-4.5566666666666702</v>
      </c>
      <c r="Z1757" s="71">
        <f t="shared" si="183"/>
        <v>0.35021386297270057</v>
      </c>
      <c r="AA1757" s="45"/>
      <c r="AB1757" s="74">
        <v>17.519999999999701</v>
      </c>
      <c r="AC1757" s="75">
        <v>0</v>
      </c>
      <c r="AD1757" s="74">
        <f t="shared" si="184"/>
        <v>1</v>
      </c>
      <c r="AE1757" s="45"/>
      <c r="AF1757" s="76">
        <v>17.519999999999701</v>
      </c>
      <c r="AG1757" s="52">
        <f t="shared" si="188"/>
        <v>-26.680299956641417</v>
      </c>
      <c r="AH1757" s="76">
        <f t="shared" si="185"/>
        <v>2.1476821338236424E-3</v>
      </c>
      <c r="AJ1757" s="77">
        <v>17.519999999999701</v>
      </c>
      <c r="AK1757" s="52">
        <f t="shared" si="189"/>
        <v>-19.690599913279989</v>
      </c>
      <c r="AL1757" s="77">
        <f t="shared" si="186"/>
        <v>1.0738410669121274E-2</v>
      </c>
    </row>
    <row r="1758" spans="4:38" x14ac:dyDescent="0.25">
      <c r="D1758" s="5">
        <v>17.399999999999999</v>
      </c>
      <c r="E1758" s="4"/>
      <c r="X1758" s="71">
        <v>17.529999999999699</v>
      </c>
      <c r="Y1758" s="52">
        <f t="shared" si="187"/>
        <v>-4.5600000000000032</v>
      </c>
      <c r="Z1758" s="71">
        <f t="shared" si="183"/>
        <v>0.34994516702835698</v>
      </c>
      <c r="AA1758" s="45"/>
      <c r="AB1758" s="74">
        <v>17.529999999999699</v>
      </c>
      <c r="AC1758" s="75">
        <v>0</v>
      </c>
      <c r="AD1758" s="74">
        <f t="shared" si="184"/>
        <v>1</v>
      </c>
      <c r="AE1758" s="45"/>
      <c r="AF1758" s="76">
        <v>17.529999999999699</v>
      </c>
      <c r="AG1758" s="52">
        <f t="shared" si="188"/>
        <v>-26.690299956641418</v>
      </c>
      <c r="AH1758" s="76">
        <f t="shared" si="185"/>
        <v>2.1427426019864039E-3</v>
      </c>
      <c r="AJ1758" s="77">
        <v>17.529999999999699</v>
      </c>
      <c r="AK1758" s="52">
        <f t="shared" si="189"/>
        <v>-19.700599913279991</v>
      </c>
      <c r="AL1758" s="77">
        <f t="shared" si="186"/>
        <v>1.0713713009935077E-2</v>
      </c>
    </row>
    <row r="1759" spans="4:38" x14ac:dyDescent="0.25">
      <c r="D1759" s="2">
        <v>17.41</v>
      </c>
      <c r="E1759" s="4"/>
      <c r="X1759" s="71">
        <v>17.539999999999701</v>
      </c>
      <c r="Y1759" s="52">
        <f t="shared" si="187"/>
        <v>-4.5633333333333361</v>
      </c>
      <c r="Z1759" s="71">
        <f t="shared" si="183"/>
        <v>0.34967667723664808</v>
      </c>
      <c r="AA1759" s="45"/>
      <c r="AB1759" s="74">
        <v>17.539999999999701</v>
      </c>
      <c r="AC1759" s="75">
        <v>0</v>
      </c>
      <c r="AD1759" s="74">
        <f t="shared" si="184"/>
        <v>1</v>
      </c>
      <c r="AE1759" s="45"/>
      <c r="AF1759" s="76">
        <v>17.539999999999701</v>
      </c>
      <c r="AG1759" s="52">
        <f t="shared" si="188"/>
        <v>-26.70029995664142</v>
      </c>
      <c r="AH1759" s="76">
        <f t="shared" si="185"/>
        <v>2.1378144307571396E-3</v>
      </c>
      <c r="AJ1759" s="77">
        <v>17.539999999999701</v>
      </c>
      <c r="AK1759" s="52">
        <f t="shared" si="189"/>
        <v>-19.710599913279992</v>
      </c>
      <c r="AL1759" s="77">
        <f t="shared" si="186"/>
        <v>1.0689072153788748E-2</v>
      </c>
    </row>
    <row r="1760" spans="4:38" x14ac:dyDescent="0.25">
      <c r="D1760" s="5">
        <v>17.420000000000002</v>
      </c>
      <c r="E1760" s="4"/>
      <c r="X1760" s="71">
        <v>17.549999999999699</v>
      </c>
      <c r="Y1760" s="52">
        <f t="shared" si="187"/>
        <v>-4.5666666666666691</v>
      </c>
      <c r="Z1760" s="71">
        <f t="shared" si="183"/>
        <v>0.34940839343940638</v>
      </c>
      <c r="AA1760" s="45"/>
      <c r="AB1760" s="74">
        <v>17.549999999999699</v>
      </c>
      <c r="AC1760" s="75">
        <v>0</v>
      </c>
      <c r="AD1760" s="74">
        <f t="shared" si="184"/>
        <v>1</v>
      </c>
      <c r="AE1760" s="45"/>
      <c r="AF1760" s="76">
        <v>17.549999999999699</v>
      </c>
      <c r="AG1760" s="52">
        <f t="shared" si="188"/>
        <v>-26.710299956641421</v>
      </c>
      <c r="AH1760" s="76">
        <f t="shared" si="185"/>
        <v>2.1328975940071719E-3</v>
      </c>
      <c r="AJ1760" s="77">
        <v>17.549999999999699</v>
      </c>
      <c r="AK1760" s="52">
        <f t="shared" si="189"/>
        <v>-19.720599913279994</v>
      </c>
      <c r="AL1760" s="77">
        <f t="shared" si="186"/>
        <v>1.0664487970038904E-2</v>
      </c>
    </row>
    <row r="1761" spans="4:38" x14ac:dyDescent="0.25">
      <c r="D1761" s="2">
        <v>17.43</v>
      </c>
      <c r="E1761" s="4"/>
      <c r="X1761" s="71">
        <v>17.5599999999997</v>
      </c>
      <c r="Y1761" s="52">
        <f t="shared" si="187"/>
        <v>-4.5700000000000021</v>
      </c>
      <c r="Z1761" s="71">
        <f t="shared" si="183"/>
        <v>0.34914031547858593</v>
      </c>
      <c r="AA1761" s="45"/>
      <c r="AB1761" s="74">
        <v>17.5599999999997</v>
      </c>
      <c r="AC1761" s="75">
        <v>0</v>
      </c>
      <c r="AD1761" s="74">
        <f t="shared" si="184"/>
        <v>1</v>
      </c>
      <c r="AE1761" s="45"/>
      <c r="AF1761" s="76">
        <v>17.5599999999997</v>
      </c>
      <c r="AG1761" s="52">
        <f t="shared" si="188"/>
        <v>-26.720299956641423</v>
      </c>
      <c r="AH1761" s="76">
        <f t="shared" si="185"/>
        <v>2.1279920656679246E-3</v>
      </c>
      <c r="AJ1761" s="77">
        <v>17.5599999999997</v>
      </c>
      <c r="AK1761" s="52">
        <f t="shared" si="189"/>
        <v>-19.730599913279995</v>
      </c>
      <c r="AL1761" s="77">
        <f t="shared" si="186"/>
        <v>1.0639960328342657E-2</v>
      </c>
    </row>
    <row r="1762" spans="4:38" x14ac:dyDescent="0.25">
      <c r="D1762" s="5">
        <v>17.440000000000001</v>
      </c>
      <c r="E1762" s="4"/>
      <c r="X1762" s="71">
        <v>17.569999999999698</v>
      </c>
      <c r="Y1762" s="52">
        <f t="shared" si="187"/>
        <v>-4.573333333333335</v>
      </c>
      <c r="Z1762" s="71">
        <f t="shared" si="183"/>
        <v>0.34887244319626221</v>
      </c>
      <c r="AA1762" s="45"/>
      <c r="AB1762" s="74">
        <v>17.569999999999698</v>
      </c>
      <c r="AC1762" s="75">
        <v>0</v>
      </c>
      <c r="AD1762" s="74">
        <f t="shared" si="184"/>
        <v>1</v>
      </c>
      <c r="AE1762" s="45"/>
      <c r="AF1762" s="76">
        <v>17.569999999999698</v>
      </c>
      <c r="AG1762" s="52">
        <f t="shared" si="188"/>
        <v>-26.730299956641424</v>
      </c>
      <c r="AH1762" s="76">
        <f t="shared" si="185"/>
        <v>2.1230978197307759E-3</v>
      </c>
      <c r="AJ1762" s="77">
        <v>17.569999999999698</v>
      </c>
      <c r="AK1762" s="52">
        <f t="shared" si="189"/>
        <v>-19.740599913279997</v>
      </c>
      <c r="AL1762" s="77">
        <f t="shared" si="186"/>
        <v>1.0615489098656908E-2</v>
      </c>
    </row>
    <row r="1763" spans="4:38" x14ac:dyDescent="0.25">
      <c r="D1763" s="2">
        <v>17.45</v>
      </c>
      <c r="E1763" s="4"/>
      <c r="X1763" s="71">
        <v>17.5799999999997</v>
      </c>
      <c r="Y1763" s="52">
        <f t="shared" si="187"/>
        <v>-4.576666666666668</v>
      </c>
      <c r="Z1763" s="71">
        <f t="shared" si="183"/>
        <v>0.34860477643463161</v>
      </c>
      <c r="AA1763" s="45"/>
      <c r="AB1763" s="74">
        <v>17.5799999999997</v>
      </c>
      <c r="AC1763" s="75">
        <v>0</v>
      </c>
      <c r="AD1763" s="74">
        <f t="shared" si="184"/>
        <v>1</v>
      </c>
      <c r="AE1763" s="45"/>
      <c r="AF1763" s="76">
        <v>17.5799999999997</v>
      </c>
      <c r="AG1763" s="52">
        <f t="shared" si="188"/>
        <v>-26.740299956641426</v>
      </c>
      <c r="AH1763" s="76">
        <f t="shared" si="185"/>
        <v>2.1182148302469174E-3</v>
      </c>
      <c r="AJ1763" s="77">
        <v>17.5799999999997</v>
      </c>
      <c r="AK1763" s="52">
        <f t="shared" si="189"/>
        <v>-19.750599913279999</v>
      </c>
      <c r="AL1763" s="77">
        <f t="shared" si="186"/>
        <v>1.0591074151237606E-2</v>
      </c>
    </row>
    <row r="1764" spans="4:38" x14ac:dyDescent="0.25">
      <c r="D1764" s="5">
        <v>17.46</v>
      </c>
      <c r="E1764" s="4"/>
      <c r="X1764" s="71">
        <v>17.589999999999701</v>
      </c>
      <c r="Y1764" s="52">
        <f t="shared" si="187"/>
        <v>-4.580000000000001</v>
      </c>
      <c r="Z1764" s="71">
        <f t="shared" si="183"/>
        <v>0.34833731503601173</v>
      </c>
      <c r="AA1764" s="45"/>
      <c r="AB1764" s="74">
        <v>17.589999999999701</v>
      </c>
      <c r="AC1764" s="75">
        <v>0</v>
      </c>
      <c r="AD1764" s="74">
        <f t="shared" si="184"/>
        <v>1</v>
      </c>
      <c r="AE1764" s="45"/>
      <c r="AF1764" s="76">
        <v>17.589999999999701</v>
      </c>
      <c r="AG1764" s="52">
        <f t="shared" si="188"/>
        <v>-26.750299956641427</v>
      </c>
      <c r="AH1764" s="76">
        <f t="shared" si="185"/>
        <v>2.113343071327229E-3</v>
      </c>
      <c r="AJ1764" s="77">
        <v>17.589999999999701</v>
      </c>
      <c r="AK1764" s="52">
        <f t="shared" si="189"/>
        <v>-19.76059991328</v>
      </c>
      <c r="AL1764" s="77">
        <f t="shared" si="186"/>
        <v>1.0566715356639158E-2</v>
      </c>
    </row>
    <row r="1765" spans="4:38" x14ac:dyDescent="0.25">
      <c r="D1765" s="2">
        <v>17.47</v>
      </c>
      <c r="E1765" s="4"/>
      <c r="X1765" s="71">
        <v>17.599999999999699</v>
      </c>
      <c r="Y1765" s="52">
        <f t="shared" si="187"/>
        <v>-4.5833333333333339</v>
      </c>
      <c r="Z1765" s="71">
        <f t="shared" si="183"/>
        <v>0.34807005884284098</v>
      </c>
      <c r="AA1765" s="45"/>
      <c r="AB1765" s="74">
        <v>17.599999999999699</v>
      </c>
      <c r="AC1765" s="75">
        <v>0</v>
      </c>
      <c r="AD1765" s="74">
        <f t="shared" si="184"/>
        <v>1</v>
      </c>
      <c r="AE1765" s="45"/>
      <c r="AF1765" s="76">
        <v>17.599999999999699</v>
      </c>
      <c r="AG1765" s="52">
        <f t="shared" si="188"/>
        <v>-26.760299956641429</v>
      </c>
      <c r="AH1765" s="76">
        <f t="shared" si="185"/>
        <v>2.1084825171421256E-3</v>
      </c>
      <c r="AJ1765" s="77">
        <v>17.599999999999699</v>
      </c>
      <c r="AK1765" s="52">
        <f t="shared" si="189"/>
        <v>-19.770599913280002</v>
      </c>
      <c r="AL1765" s="77">
        <f t="shared" si="186"/>
        <v>1.0542412585713635E-2</v>
      </c>
    </row>
    <row r="1766" spans="4:38" x14ac:dyDescent="0.25">
      <c r="D1766" s="5">
        <v>17.48</v>
      </c>
      <c r="E1766" s="4"/>
      <c r="X1766" s="71">
        <v>17.609999999999701</v>
      </c>
      <c r="Y1766" s="52">
        <f t="shared" si="187"/>
        <v>-4.5866666666666669</v>
      </c>
      <c r="Z1766" s="71">
        <f t="shared" si="183"/>
        <v>0.34780300769767902</v>
      </c>
      <c r="AA1766" s="45"/>
      <c r="AB1766" s="74">
        <v>17.609999999999701</v>
      </c>
      <c r="AC1766" s="75">
        <v>0</v>
      </c>
      <c r="AD1766" s="74">
        <f t="shared" si="184"/>
        <v>1</v>
      </c>
      <c r="AE1766" s="45"/>
      <c r="AF1766" s="76">
        <v>17.609999999999701</v>
      </c>
      <c r="AG1766" s="52">
        <f t="shared" si="188"/>
        <v>-26.770299956641431</v>
      </c>
      <c r="AH1766" s="76">
        <f t="shared" si="185"/>
        <v>2.1036331419214348E-3</v>
      </c>
      <c r="AJ1766" s="77">
        <v>17.609999999999701</v>
      </c>
      <c r="AK1766" s="52">
        <f t="shared" si="189"/>
        <v>-19.780599913280003</v>
      </c>
      <c r="AL1766" s="77">
        <f t="shared" si="186"/>
        <v>1.0518165709610176E-2</v>
      </c>
    </row>
    <row r="1767" spans="4:38" x14ac:dyDescent="0.25">
      <c r="D1767" s="2">
        <v>17.489999999999998</v>
      </c>
      <c r="E1767" s="4"/>
      <c r="X1767" s="71">
        <v>17.619999999999699</v>
      </c>
      <c r="Y1767" s="52">
        <f t="shared" si="187"/>
        <v>-4.59</v>
      </c>
      <c r="Z1767" s="71">
        <f t="shared" si="183"/>
        <v>0.34753616144320582</v>
      </c>
      <c r="AA1767" s="45"/>
      <c r="AB1767" s="74">
        <v>17.619999999999699</v>
      </c>
      <c r="AC1767" s="75">
        <v>0</v>
      </c>
      <c r="AD1767" s="74">
        <f t="shared" si="184"/>
        <v>1</v>
      </c>
      <c r="AE1767" s="45"/>
      <c r="AF1767" s="76">
        <v>17.619999999999699</v>
      </c>
      <c r="AG1767" s="52">
        <f t="shared" si="188"/>
        <v>-26.780299956641432</v>
      </c>
      <c r="AH1767" s="76">
        <f t="shared" si="185"/>
        <v>2.0987949199542544E-3</v>
      </c>
      <c r="AJ1767" s="77">
        <v>17.619999999999699</v>
      </c>
      <c r="AK1767" s="52">
        <f t="shared" si="189"/>
        <v>-19.790599913280005</v>
      </c>
      <c r="AL1767" s="77">
        <f t="shared" si="186"/>
        <v>1.0493974599774266E-2</v>
      </c>
    </row>
    <row r="1768" spans="4:38" x14ac:dyDescent="0.25">
      <c r="D1768" s="5">
        <v>17.5</v>
      </c>
      <c r="E1768" s="4"/>
      <c r="X1768" s="71">
        <v>17.629999999999701</v>
      </c>
      <c r="Y1768" s="52">
        <f t="shared" si="187"/>
        <v>-4.5933333333333328</v>
      </c>
      <c r="Z1768" s="71">
        <f t="shared" si="183"/>
        <v>0.34726951992222244</v>
      </c>
      <c r="AA1768" s="45"/>
      <c r="AB1768" s="74">
        <v>17.629999999999701</v>
      </c>
      <c r="AC1768" s="75">
        <v>0</v>
      </c>
      <c r="AD1768" s="74">
        <f t="shared" si="184"/>
        <v>1</v>
      </c>
      <c r="AE1768" s="45"/>
      <c r="AF1768" s="76">
        <v>17.629999999999701</v>
      </c>
      <c r="AG1768" s="52">
        <f t="shared" si="188"/>
        <v>-26.790299956641434</v>
      </c>
      <c r="AH1768" s="76">
        <f t="shared" si="185"/>
        <v>2.0939678255888091E-3</v>
      </c>
      <c r="AJ1768" s="77">
        <v>17.629999999999701</v>
      </c>
      <c r="AK1768" s="52">
        <f t="shared" si="189"/>
        <v>-19.800599913280006</v>
      </c>
      <c r="AL1768" s="77">
        <f t="shared" si="186"/>
        <v>1.0469839127947031E-2</v>
      </c>
    </row>
    <row r="1769" spans="4:38" x14ac:dyDescent="0.25">
      <c r="D1769" s="2">
        <v>17.510000000000002</v>
      </c>
      <c r="E1769" s="4"/>
      <c r="X1769" s="71">
        <v>17.639999999999699</v>
      </c>
      <c r="Y1769" s="52">
        <f t="shared" si="187"/>
        <v>-4.5966666666666658</v>
      </c>
      <c r="Z1769" s="71">
        <f t="shared" si="183"/>
        <v>0.34700308297765042</v>
      </c>
      <c r="AA1769" s="45"/>
      <c r="AB1769" s="74">
        <v>17.639999999999699</v>
      </c>
      <c r="AC1769" s="75">
        <v>0</v>
      </c>
      <c r="AD1769" s="74">
        <f t="shared" si="184"/>
        <v>1</v>
      </c>
      <c r="AE1769" s="45"/>
      <c r="AF1769" s="76">
        <v>17.639999999999699</v>
      </c>
      <c r="AG1769" s="52">
        <f t="shared" si="188"/>
        <v>-26.800299956641435</v>
      </c>
      <c r="AH1769" s="76">
        <f t="shared" si="185"/>
        <v>2.0891518332323282E-3</v>
      </c>
      <c r="AJ1769" s="77">
        <v>17.639999999999699</v>
      </c>
      <c r="AK1769" s="52">
        <f t="shared" si="189"/>
        <v>-19.810599913280008</v>
      </c>
      <c r="AL1769" s="77">
        <f t="shared" si="186"/>
        <v>1.0445759166164621E-2</v>
      </c>
    </row>
    <row r="1770" spans="4:38" x14ac:dyDescent="0.25">
      <c r="D1770" s="5">
        <v>17.52</v>
      </c>
      <c r="E1770" s="4"/>
      <c r="X1770" s="71">
        <v>17.6499999999997</v>
      </c>
      <c r="Y1770" s="52">
        <f t="shared" si="187"/>
        <v>-4.5999999999999988</v>
      </c>
      <c r="Z1770" s="71">
        <f t="shared" si="183"/>
        <v>0.34673685045253172</v>
      </c>
      <c r="AA1770" s="45"/>
      <c r="AB1770" s="74">
        <v>17.6499999999997</v>
      </c>
      <c r="AC1770" s="75">
        <v>0</v>
      </c>
      <c r="AD1770" s="74">
        <f t="shared" si="184"/>
        <v>1</v>
      </c>
      <c r="AE1770" s="45"/>
      <c r="AF1770" s="76">
        <v>17.6499999999997</v>
      </c>
      <c r="AG1770" s="52">
        <f t="shared" si="188"/>
        <v>-26.810299956641437</v>
      </c>
      <c r="AH1770" s="76">
        <f t="shared" si="185"/>
        <v>2.0843469173508966E-3</v>
      </c>
      <c r="AJ1770" s="77">
        <v>17.6499999999997</v>
      </c>
      <c r="AK1770" s="52">
        <f t="shared" si="189"/>
        <v>-19.820599913280009</v>
      </c>
      <c r="AL1770" s="77">
        <f t="shared" si="186"/>
        <v>1.0421734586757457E-2</v>
      </c>
    </row>
    <row r="1771" spans="4:38" x14ac:dyDescent="0.25">
      <c r="D1771" s="2">
        <v>17.53</v>
      </c>
      <c r="E1771" s="4"/>
      <c r="X1771" s="71">
        <v>17.659999999999702</v>
      </c>
      <c r="Y1771" s="52">
        <f t="shared" si="187"/>
        <v>-4.6033333333333317</v>
      </c>
      <c r="Z1771" s="71">
        <f t="shared" si="183"/>
        <v>0.34647082219002889</v>
      </c>
      <c r="AA1771" s="45"/>
      <c r="AB1771" s="74">
        <v>17.659999999999702</v>
      </c>
      <c r="AC1771" s="75">
        <v>0</v>
      </c>
      <c r="AD1771" s="74">
        <f t="shared" si="184"/>
        <v>1</v>
      </c>
      <c r="AE1771" s="45"/>
      <c r="AF1771" s="76">
        <v>17.659999999999702</v>
      </c>
      <c r="AG1771" s="52">
        <f t="shared" si="188"/>
        <v>-26.820299956641438</v>
      </c>
      <c r="AH1771" s="76">
        <f t="shared" si="185"/>
        <v>2.0795530524693306E-3</v>
      </c>
      <c r="AJ1771" s="77">
        <v>17.659999999999702</v>
      </c>
      <c r="AK1771" s="52">
        <f t="shared" si="189"/>
        <v>-19.830599913280011</v>
      </c>
      <c r="AL1771" s="77">
        <f t="shared" si="186"/>
        <v>1.0397765262349619E-2</v>
      </c>
    </row>
    <row r="1772" spans="4:38" x14ac:dyDescent="0.25">
      <c r="D1772" s="5">
        <v>17.54</v>
      </c>
      <c r="E1772" s="4"/>
      <c r="X1772" s="71">
        <v>17.6699999999997</v>
      </c>
      <c r="Y1772" s="52">
        <f t="shared" si="187"/>
        <v>-4.6066666666666647</v>
      </c>
      <c r="Z1772" s="71">
        <f t="shared" si="183"/>
        <v>0.34620499803342469</v>
      </c>
      <c r="AA1772" s="45"/>
      <c r="AB1772" s="74">
        <v>17.6699999999997</v>
      </c>
      <c r="AC1772" s="75">
        <v>0</v>
      </c>
      <c r="AD1772" s="74">
        <f t="shared" si="184"/>
        <v>1</v>
      </c>
      <c r="AE1772" s="45"/>
      <c r="AF1772" s="76">
        <v>17.6699999999997</v>
      </c>
      <c r="AG1772" s="52">
        <f t="shared" si="188"/>
        <v>-26.83029995664144</v>
      </c>
      <c r="AH1772" s="76">
        <f t="shared" si="185"/>
        <v>2.0747702131710369E-3</v>
      </c>
      <c r="AJ1772" s="77">
        <v>17.6699999999997</v>
      </c>
      <c r="AK1772" s="52">
        <f t="shared" si="189"/>
        <v>-19.840599913280013</v>
      </c>
      <c r="AL1772" s="77">
        <f t="shared" si="186"/>
        <v>1.0373851065858143E-2</v>
      </c>
    </row>
    <row r="1773" spans="4:38" x14ac:dyDescent="0.25">
      <c r="D1773" s="2">
        <v>17.55</v>
      </c>
      <c r="E1773" s="4"/>
      <c r="X1773" s="71">
        <v>17.679999999999701</v>
      </c>
      <c r="Y1773" s="52">
        <f t="shared" si="187"/>
        <v>-4.6099999999999977</v>
      </c>
      <c r="Z1773" s="71">
        <f t="shared" si="183"/>
        <v>0.34593937782612211</v>
      </c>
      <c r="AA1773" s="45"/>
      <c r="AB1773" s="74">
        <v>17.679999999999701</v>
      </c>
      <c r="AC1773" s="75">
        <v>0</v>
      </c>
      <c r="AD1773" s="74">
        <f t="shared" si="184"/>
        <v>1</v>
      </c>
      <c r="AE1773" s="45"/>
      <c r="AF1773" s="76">
        <v>17.679999999999701</v>
      </c>
      <c r="AG1773" s="52">
        <f t="shared" si="188"/>
        <v>-26.840299956641442</v>
      </c>
      <c r="AH1773" s="76">
        <f t="shared" si="185"/>
        <v>2.0699983740978746E-3</v>
      </c>
      <c r="AJ1773" s="77">
        <v>17.679999999999701</v>
      </c>
      <c r="AK1773" s="52">
        <f t="shared" si="189"/>
        <v>-19.850599913280014</v>
      </c>
      <c r="AL1773" s="77">
        <f t="shared" si="186"/>
        <v>1.0349991870492325E-2</v>
      </c>
    </row>
    <row r="1774" spans="4:38" x14ac:dyDescent="0.25">
      <c r="D1774" s="5">
        <v>17.559999999999999</v>
      </c>
      <c r="E1774" s="4"/>
      <c r="X1774" s="71">
        <v>17.689999999999699</v>
      </c>
      <c r="Y1774" s="52">
        <f t="shared" si="187"/>
        <v>-4.6133333333333306</v>
      </c>
      <c r="Z1774" s="71">
        <f t="shared" si="183"/>
        <v>0.34567396141164441</v>
      </c>
      <c r="AA1774" s="45"/>
      <c r="AB1774" s="74">
        <v>17.689999999999699</v>
      </c>
      <c r="AC1774" s="75">
        <v>0</v>
      </c>
      <c r="AD1774" s="74">
        <f t="shared" si="184"/>
        <v>1</v>
      </c>
      <c r="AE1774" s="45"/>
      <c r="AF1774" s="76">
        <v>17.689999999999699</v>
      </c>
      <c r="AG1774" s="52">
        <f t="shared" si="188"/>
        <v>-26.850299956641443</v>
      </c>
      <c r="AH1774" s="76">
        <f t="shared" si="185"/>
        <v>2.0652375099500316E-3</v>
      </c>
      <c r="AJ1774" s="77">
        <v>17.689999999999699</v>
      </c>
      <c r="AK1774" s="52">
        <f t="shared" si="189"/>
        <v>-19.860599913280016</v>
      </c>
      <c r="AL1774" s="77">
        <f t="shared" si="186"/>
        <v>1.0326187549753103E-2</v>
      </c>
    </row>
    <row r="1775" spans="4:38" x14ac:dyDescent="0.25">
      <c r="D1775" s="2">
        <v>17.57</v>
      </c>
      <c r="E1775" s="4"/>
      <c r="X1775" s="71">
        <v>17.699999999999701</v>
      </c>
      <c r="Y1775" s="52">
        <f t="shared" si="187"/>
        <v>-4.6166666666666636</v>
      </c>
      <c r="Z1775" s="71">
        <f t="shared" si="183"/>
        <v>0.34540874863363474</v>
      </c>
      <c r="AA1775" s="45"/>
      <c r="AB1775" s="74">
        <v>17.699999999999701</v>
      </c>
      <c r="AC1775" s="75">
        <v>0</v>
      </c>
      <c r="AD1775" s="74">
        <f t="shared" si="184"/>
        <v>1</v>
      </c>
      <c r="AE1775" s="45"/>
      <c r="AF1775" s="76">
        <v>17.699999999999701</v>
      </c>
      <c r="AG1775" s="52">
        <f t="shared" si="188"/>
        <v>-26.860299956641445</v>
      </c>
      <c r="AH1775" s="76">
        <f t="shared" si="185"/>
        <v>2.0604875954858761E-3</v>
      </c>
      <c r="AJ1775" s="77">
        <v>17.699999999999701</v>
      </c>
      <c r="AK1775" s="52">
        <f t="shared" si="189"/>
        <v>-19.870599913280017</v>
      </c>
      <c r="AL1775" s="77">
        <f t="shared" si="186"/>
        <v>1.0302437977432318E-2</v>
      </c>
    </row>
    <row r="1776" spans="4:38" x14ac:dyDescent="0.25">
      <c r="D1776" s="5">
        <v>17.579999999999998</v>
      </c>
      <c r="E1776" s="4"/>
      <c r="X1776" s="71">
        <v>17.709999999999699</v>
      </c>
      <c r="Y1776" s="52">
        <f t="shared" si="187"/>
        <v>-4.6199999999999966</v>
      </c>
      <c r="Z1776" s="71">
        <f t="shared" si="183"/>
        <v>0.34514373933585651</v>
      </c>
      <c r="AA1776" s="45"/>
      <c r="AB1776" s="74">
        <v>17.709999999999699</v>
      </c>
      <c r="AC1776" s="75">
        <v>0</v>
      </c>
      <c r="AD1776" s="74">
        <f t="shared" si="184"/>
        <v>1</v>
      </c>
      <c r="AE1776" s="45"/>
      <c r="AF1776" s="76">
        <v>17.709999999999699</v>
      </c>
      <c r="AG1776" s="52">
        <f t="shared" si="188"/>
        <v>-26.870299956641446</v>
      </c>
      <c r="AH1776" s="76">
        <f t="shared" si="185"/>
        <v>2.0557486055218345E-3</v>
      </c>
      <c r="AJ1776" s="77">
        <v>17.709999999999699</v>
      </c>
      <c r="AK1776" s="52">
        <f t="shared" si="189"/>
        <v>-19.880599913280019</v>
      </c>
      <c r="AL1776" s="77">
        <f t="shared" si="186"/>
        <v>1.0278743027612114E-2</v>
      </c>
    </row>
    <row r="1777" spans="4:38" x14ac:dyDescent="0.25">
      <c r="D1777" s="2">
        <v>17.59</v>
      </c>
      <c r="E1777" s="4"/>
      <c r="X1777" s="71">
        <v>17.7199999999997</v>
      </c>
      <c r="Y1777" s="52">
        <f t="shared" si="187"/>
        <v>-4.6233333333333295</v>
      </c>
      <c r="Z1777" s="71">
        <f t="shared" si="183"/>
        <v>0.34487893336219255</v>
      </c>
      <c r="AA1777" s="45"/>
      <c r="AB1777" s="74">
        <v>17.7199999999997</v>
      </c>
      <c r="AC1777" s="75">
        <v>0</v>
      </c>
      <c r="AD1777" s="74">
        <f t="shared" si="184"/>
        <v>1</v>
      </c>
      <c r="AE1777" s="45"/>
      <c r="AF1777" s="76">
        <v>17.7199999999997</v>
      </c>
      <c r="AG1777" s="52">
        <f t="shared" si="188"/>
        <v>-26.880299956641448</v>
      </c>
      <c r="AH1777" s="76">
        <f t="shared" si="185"/>
        <v>2.0510205149322619E-3</v>
      </c>
      <c r="AJ1777" s="77">
        <v>17.7199999999997</v>
      </c>
      <c r="AK1777" s="52">
        <f t="shared" si="189"/>
        <v>-19.89059991328002</v>
      </c>
      <c r="AL1777" s="77">
        <f t="shared" si="186"/>
        <v>1.0255102574664235E-2</v>
      </c>
    </row>
    <row r="1778" spans="4:38" x14ac:dyDescent="0.25">
      <c r="D1778" s="5">
        <v>17.600000000000001</v>
      </c>
      <c r="E1778" s="4"/>
      <c r="X1778" s="71">
        <v>17.729999999999698</v>
      </c>
      <c r="Y1778" s="52">
        <f t="shared" si="187"/>
        <v>-4.6266666666666625</v>
      </c>
      <c r="Z1778" s="71">
        <f t="shared" si="183"/>
        <v>0.34461433055664581</v>
      </c>
      <c r="AA1778" s="45"/>
      <c r="AB1778" s="74">
        <v>17.729999999999698</v>
      </c>
      <c r="AC1778" s="75">
        <v>0</v>
      </c>
      <c r="AD1778" s="74">
        <f t="shared" si="184"/>
        <v>1</v>
      </c>
      <c r="AE1778" s="45"/>
      <c r="AF1778" s="76">
        <v>17.729999999999698</v>
      </c>
      <c r="AG1778" s="52">
        <f t="shared" si="188"/>
        <v>-26.890299956641449</v>
      </c>
      <c r="AH1778" s="76">
        <f t="shared" si="185"/>
        <v>2.0463032986492804E-3</v>
      </c>
      <c r="AJ1778" s="77">
        <v>17.729999999999698</v>
      </c>
      <c r="AK1778" s="52">
        <f t="shared" si="189"/>
        <v>-19.900599913280022</v>
      </c>
      <c r="AL1778" s="77">
        <f t="shared" si="186"/>
        <v>1.023151649324933E-2</v>
      </c>
    </row>
    <row r="1779" spans="4:38" x14ac:dyDescent="0.25">
      <c r="D1779" s="2">
        <v>17.61</v>
      </c>
      <c r="E1779" s="4"/>
      <c r="X1779" s="71">
        <v>17.7399999999997</v>
      </c>
      <c r="Y1779" s="52">
        <f t="shared" si="187"/>
        <v>-4.6299999999999955</v>
      </c>
      <c r="Z1779" s="71">
        <f t="shared" si="183"/>
        <v>0.34434993076333881</v>
      </c>
      <c r="AA1779" s="45"/>
      <c r="AB1779" s="74">
        <v>17.7399999999997</v>
      </c>
      <c r="AC1779" s="75">
        <v>0</v>
      </c>
      <c r="AD1779" s="74">
        <f t="shared" si="184"/>
        <v>1</v>
      </c>
      <c r="AE1779" s="45"/>
      <c r="AF1779" s="76">
        <v>17.7399999999997</v>
      </c>
      <c r="AG1779" s="52">
        <f t="shared" si="188"/>
        <v>-26.900299956641451</v>
      </c>
      <c r="AH1779" s="76">
        <f t="shared" si="185"/>
        <v>2.0415969316626907E-3</v>
      </c>
      <c r="AJ1779" s="77">
        <v>17.7399999999997</v>
      </c>
      <c r="AK1779" s="52">
        <f t="shared" si="189"/>
        <v>-19.910599913280024</v>
      </c>
      <c r="AL1779" s="77">
        <f t="shared" si="186"/>
        <v>1.0207984658316367E-2</v>
      </c>
    </row>
    <row r="1780" spans="4:38" x14ac:dyDescent="0.25">
      <c r="D1780" s="5">
        <v>17.62</v>
      </c>
      <c r="E1780" s="4"/>
      <c r="X1780" s="71">
        <v>17.749999999999702</v>
      </c>
      <c r="Y1780" s="52">
        <f t="shared" si="187"/>
        <v>-4.6333333333333284</v>
      </c>
      <c r="Z1780" s="71">
        <f t="shared" si="183"/>
        <v>0.34408573382651375</v>
      </c>
      <c r="AA1780" s="45"/>
      <c r="AB1780" s="74">
        <v>17.749999999999702</v>
      </c>
      <c r="AC1780" s="75">
        <v>0</v>
      </c>
      <c r="AD1780" s="74">
        <f t="shared" si="184"/>
        <v>1</v>
      </c>
      <c r="AE1780" s="45"/>
      <c r="AF1780" s="76">
        <v>17.749999999999702</v>
      </c>
      <c r="AG1780" s="52">
        <f t="shared" si="188"/>
        <v>-26.910299956641452</v>
      </c>
      <c r="AH1780" s="76">
        <f t="shared" si="185"/>
        <v>2.0369013890197923E-3</v>
      </c>
      <c r="AJ1780" s="77">
        <v>17.749999999999702</v>
      </c>
      <c r="AK1780" s="52">
        <f t="shared" si="189"/>
        <v>-19.920599913280025</v>
      </c>
      <c r="AL1780" s="77">
        <f t="shared" si="186"/>
        <v>1.0184506945101876E-2</v>
      </c>
    </row>
    <row r="1781" spans="4:38" x14ac:dyDescent="0.25">
      <c r="D1781" s="2">
        <v>17.63</v>
      </c>
      <c r="E1781" s="4"/>
      <c r="X1781" s="71">
        <v>17.7599999999997</v>
      </c>
      <c r="Y1781" s="52">
        <f t="shared" si="187"/>
        <v>-4.6366666666666614</v>
      </c>
      <c r="Z1781" s="71">
        <f t="shared" si="183"/>
        <v>0.34382173959053208</v>
      </c>
      <c r="AA1781" s="45"/>
      <c r="AB1781" s="74">
        <v>17.7599999999997</v>
      </c>
      <c r="AC1781" s="75">
        <v>0</v>
      </c>
      <c r="AD1781" s="74">
        <f t="shared" si="184"/>
        <v>1</v>
      </c>
      <c r="AE1781" s="45"/>
      <c r="AF1781" s="76">
        <v>17.7599999999997</v>
      </c>
      <c r="AG1781" s="52">
        <f t="shared" si="188"/>
        <v>-26.920299956641454</v>
      </c>
      <c r="AH1781" s="76">
        <f t="shared" si="185"/>
        <v>2.0322166458252929E-3</v>
      </c>
      <c r="AJ1781" s="77">
        <v>17.7599999999997</v>
      </c>
      <c r="AK1781" s="52">
        <f t="shared" si="189"/>
        <v>-19.930599913280027</v>
      </c>
      <c r="AL1781" s="77">
        <f t="shared" si="186"/>
        <v>1.0161083229129371E-2</v>
      </c>
    </row>
    <row r="1782" spans="4:38" x14ac:dyDescent="0.25">
      <c r="D1782" s="5">
        <v>17.64</v>
      </c>
      <c r="E1782" s="4"/>
      <c r="X1782" s="71">
        <v>17.769999999999701</v>
      </c>
      <c r="Y1782" s="52">
        <f t="shared" si="187"/>
        <v>-4.6399999999999944</v>
      </c>
      <c r="Z1782" s="71">
        <f t="shared" si="183"/>
        <v>0.34355794789987504</v>
      </c>
      <c r="AA1782" s="45"/>
      <c r="AB1782" s="74">
        <v>17.769999999999701</v>
      </c>
      <c r="AC1782" s="75">
        <v>0</v>
      </c>
      <c r="AD1782" s="74">
        <f t="shared" si="184"/>
        <v>1</v>
      </c>
      <c r="AE1782" s="45"/>
      <c r="AF1782" s="76">
        <v>17.769999999999701</v>
      </c>
      <c r="AG1782" s="52">
        <f t="shared" si="188"/>
        <v>-26.930299956641456</v>
      </c>
      <c r="AH1782" s="76">
        <f t="shared" si="185"/>
        <v>2.0275426772411501E-3</v>
      </c>
      <c r="AJ1782" s="77">
        <v>17.769999999999701</v>
      </c>
      <c r="AK1782" s="52">
        <f t="shared" si="189"/>
        <v>-19.940599913280028</v>
      </c>
      <c r="AL1782" s="77">
        <f t="shared" si="186"/>
        <v>1.0137713386208651E-2</v>
      </c>
    </row>
    <row r="1783" spans="4:38" x14ac:dyDescent="0.25">
      <c r="D1783" s="2">
        <v>17.649999999999999</v>
      </c>
      <c r="E1783" s="4"/>
      <c r="X1783" s="71">
        <v>17.779999999999699</v>
      </c>
      <c r="Y1783" s="52">
        <f t="shared" si="187"/>
        <v>-4.6433333333333273</v>
      </c>
      <c r="Z1783" s="71">
        <f t="shared" si="183"/>
        <v>0.34329435859914292</v>
      </c>
      <c r="AA1783" s="45"/>
      <c r="AB1783" s="74">
        <v>17.779999999999699</v>
      </c>
      <c r="AC1783" s="75">
        <v>0</v>
      </c>
      <c r="AD1783" s="74">
        <f t="shared" si="184"/>
        <v>1</v>
      </c>
      <c r="AE1783" s="45"/>
      <c r="AF1783" s="76">
        <v>17.779999999999699</v>
      </c>
      <c r="AG1783" s="52">
        <f t="shared" si="188"/>
        <v>-26.940299956641457</v>
      </c>
      <c r="AH1783" s="76">
        <f t="shared" si="185"/>
        <v>2.022879458486445E-3</v>
      </c>
      <c r="AJ1783" s="77">
        <v>17.779999999999699</v>
      </c>
      <c r="AK1783" s="52">
        <f t="shared" si="189"/>
        <v>-19.95059991328003</v>
      </c>
      <c r="AL1783" s="77">
        <f t="shared" si="186"/>
        <v>1.0114397292435118E-2</v>
      </c>
    </row>
    <row r="1784" spans="4:38" x14ac:dyDescent="0.25">
      <c r="D1784" s="5">
        <v>17.66</v>
      </c>
      <c r="E1784" s="4"/>
      <c r="X1784" s="71">
        <v>17.789999999999701</v>
      </c>
      <c r="Y1784" s="52">
        <f t="shared" si="187"/>
        <v>-4.6466666666666603</v>
      </c>
      <c r="Z1784" s="71">
        <f t="shared" si="183"/>
        <v>0.34303097153305528</v>
      </c>
      <c r="AA1784" s="45"/>
      <c r="AB1784" s="74">
        <v>17.789999999999701</v>
      </c>
      <c r="AC1784" s="75">
        <v>0</v>
      </c>
      <c r="AD1784" s="74">
        <f t="shared" si="184"/>
        <v>1</v>
      </c>
      <c r="AE1784" s="45"/>
      <c r="AF1784" s="76">
        <v>17.789999999999701</v>
      </c>
      <c r="AG1784" s="52">
        <f t="shared" si="188"/>
        <v>-26.950299956641459</v>
      </c>
      <c r="AH1784" s="76">
        <f t="shared" si="185"/>
        <v>2.0182269648372584E-3</v>
      </c>
      <c r="AJ1784" s="77">
        <v>17.789999999999701</v>
      </c>
      <c r="AK1784" s="52">
        <f t="shared" si="189"/>
        <v>-19.960599913280031</v>
      </c>
      <c r="AL1784" s="77">
        <f t="shared" si="186"/>
        <v>1.0091134824189179E-2</v>
      </c>
    </row>
    <row r="1785" spans="4:38" x14ac:dyDescent="0.25">
      <c r="D1785" s="2">
        <v>17.670000000000002</v>
      </c>
      <c r="E1785" s="4"/>
      <c r="X1785" s="71">
        <v>17.799999999999699</v>
      </c>
      <c r="Y1785" s="52">
        <f t="shared" si="187"/>
        <v>-4.6499999999999932</v>
      </c>
      <c r="Z1785" s="71">
        <f t="shared" si="183"/>
        <v>0.3427677865464509</v>
      </c>
      <c r="AA1785" s="45"/>
      <c r="AB1785" s="74">
        <v>17.799999999999699</v>
      </c>
      <c r="AC1785" s="75">
        <v>0</v>
      </c>
      <c r="AD1785" s="74">
        <f t="shared" si="184"/>
        <v>1</v>
      </c>
      <c r="AE1785" s="45"/>
      <c r="AF1785" s="76">
        <v>17.799999999999699</v>
      </c>
      <c r="AG1785" s="52">
        <f t="shared" si="188"/>
        <v>-26.96029995664146</v>
      </c>
      <c r="AH1785" s="76">
        <f t="shared" si="185"/>
        <v>2.0135851716265294E-3</v>
      </c>
      <c r="AJ1785" s="77">
        <v>17.799999999999699</v>
      </c>
      <c r="AK1785" s="52">
        <f t="shared" si="189"/>
        <v>-19.970599913280033</v>
      </c>
      <c r="AL1785" s="77">
        <f t="shared" si="186"/>
        <v>1.0067925858135519E-2</v>
      </c>
    </row>
    <row r="1786" spans="4:38" x14ac:dyDescent="0.25">
      <c r="D1786" s="5">
        <v>17.68</v>
      </c>
      <c r="E1786" s="4"/>
      <c r="X1786" s="71">
        <v>17.8099999999997</v>
      </c>
      <c r="Y1786" s="52">
        <f t="shared" si="187"/>
        <v>-4.6533333333333262</v>
      </c>
      <c r="Z1786" s="71">
        <f t="shared" si="183"/>
        <v>0.34250480348428747</v>
      </c>
      <c r="AA1786" s="45"/>
      <c r="AB1786" s="74">
        <v>17.8099999999997</v>
      </c>
      <c r="AC1786" s="75">
        <v>0</v>
      </c>
      <c r="AD1786" s="74">
        <f t="shared" si="184"/>
        <v>1</v>
      </c>
      <c r="AE1786" s="45"/>
      <c r="AF1786" s="76">
        <v>17.8099999999997</v>
      </c>
      <c r="AG1786" s="52">
        <f t="shared" si="188"/>
        <v>-26.970299956641462</v>
      </c>
      <c r="AH1786" s="76">
        <f t="shared" si="185"/>
        <v>2.0089540542439339E-3</v>
      </c>
      <c r="AJ1786" s="77">
        <v>17.8099999999997</v>
      </c>
      <c r="AK1786" s="52">
        <f t="shared" si="189"/>
        <v>-19.980599913280034</v>
      </c>
      <c r="AL1786" s="77">
        <f t="shared" si="186"/>
        <v>1.0044770271222544E-2</v>
      </c>
    </row>
    <row r="1787" spans="4:38" x14ac:dyDescent="0.25">
      <c r="D1787" s="2">
        <v>17.690000000000001</v>
      </c>
      <c r="E1787" s="4"/>
      <c r="X1787" s="71">
        <v>17.819999999999698</v>
      </c>
      <c r="Y1787" s="52">
        <f t="shared" si="187"/>
        <v>-4.6566666666666592</v>
      </c>
      <c r="Z1787" s="71">
        <f t="shared" si="183"/>
        <v>0.34224202219164185</v>
      </c>
      <c r="AA1787" s="45"/>
      <c r="AB1787" s="74">
        <v>17.819999999999698</v>
      </c>
      <c r="AC1787" s="75">
        <v>0</v>
      </c>
      <c r="AD1787" s="74">
        <f t="shared" si="184"/>
        <v>1</v>
      </c>
      <c r="AE1787" s="45"/>
      <c r="AF1787" s="76">
        <v>17.819999999999698</v>
      </c>
      <c r="AG1787" s="52">
        <f t="shared" si="188"/>
        <v>-26.980299956641463</v>
      </c>
      <c r="AH1787" s="76">
        <f t="shared" si="185"/>
        <v>2.0043335881357502E-3</v>
      </c>
      <c r="AJ1787" s="77">
        <v>17.819999999999698</v>
      </c>
      <c r="AK1787" s="52">
        <f t="shared" si="189"/>
        <v>-19.990599913280036</v>
      </c>
      <c r="AL1787" s="77">
        <f t="shared" si="186"/>
        <v>1.002166794068161E-2</v>
      </c>
    </row>
    <row r="1788" spans="4:38" x14ac:dyDescent="0.25">
      <c r="D1788" s="5">
        <v>17.7</v>
      </c>
      <c r="E1788" s="4"/>
      <c r="X1788" s="71">
        <v>17.8299999999997</v>
      </c>
      <c r="Y1788" s="52">
        <f t="shared" si="187"/>
        <v>-4.6599999999999921</v>
      </c>
      <c r="Z1788" s="71">
        <f t="shared" si="183"/>
        <v>0.34197944251370949</v>
      </c>
      <c r="AA1788" s="45"/>
      <c r="AB1788" s="74">
        <v>17.8299999999997</v>
      </c>
      <c r="AC1788" s="75">
        <v>0</v>
      </c>
      <c r="AD1788" s="74">
        <f t="shared" si="184"/>
        <v>1</v>
      </c>
      <c r="AE1788" s="45"/>
      <c r="AF1788" s="76">
        <v>17.8299999999997</v>
      </c>
      <c r="AG1788" s="52">
        <f t="shared" si="188"/>
        <v>-26.990299956641465</v>
      </c>
      <c r="AH1788" s="76">
        <f t="shared" si="185"/>
        <v>1.9997237488047241E-3</v>
      </c>
      <c r="AJ1788" s="77">
        <v>17.8299999999997</v>
      </c>
      <c r="AK1788" s="52">
        <f t="shared" si="189"/>
        <v>-20.000599913280038</v>
      </c>
      <c r="AL1788" s="77">
        <f t="shared" si="186"/>
        <v>9.9986187440264732E-3</v>
      </c>
    </row>
    <row r="1789" spans="4:38" x14ac:dyDescent="0.25">
      <c r="D1789" s="2">
        <v>17.71</v>
      </c>
      <c r="E1789" s="4"/>
      <c r="X1789" s="71">
        <v>17.839999999999701</v>
      </c>
      <c r="Y1789" s="52">
        <f t="shared" si="187"/>
        <v>-4.6633333333333251</v>
      </c>
      <c r="Z1789" s="71">
        <f t="shared" si="183"/>
        <v>0.34171706429580478</v>
      </c>
      <c r="AA1789" s="45"/>
      <c r="AB1789" s="74">
        <v>17.839999999999701</v>
      </c>
      <c r="AC1789" s="75">
        <v>0</v>
      </c>
      <c r="AD1789" s="74">
        <f t="shared" si="184"/>
        <v>1</v>
      </c>
      <c r="AE1789" s="45"/>
      <c r="AF1789" s="76">
        <v>17.839999999999701</v>
      </c>
      <c r="AG1789" s="52">
        <f t="shared" si="188"/>
        <v>-27.000299956641467</v>
      </c>
      <c r="AH1789" s="76">
        <f t="shared" si="185"/>
        <v>1.9951245118099495E-3</v>
      </c>
      <c r="AJ1789" s="77">
        <v>17.839999999999701</v>
      </c>
      <c r="AK1789" s="52">
        <f t="shared" si="189"/>
        <v>-20.010599913280039</v>
      </c>
      <c r="AL1789" s="77">
        <f t="shared" si="186"/>
        <v>9.9756225590525924E-3</v>
      </c>
    </row>
    <row r="1790" spans="4:38" x14ac:dyDescent="0.25">
      <c r="D1790" s="5">
        <v>17.72</v>
      </c>
      <c r="E1790" s="4"/>
      <c r="X1790" s="71">
        <v>17.849999999999699</v>
      </c>
      <c r="Y1790" s="52">
        <f t="shared" si="187"/>
        <v>-4.6666666666666581</v>
      </c>
      <c r="Z1790" s="71">
        <f t="shared" si="183"/>
        <v>0.34145488738336083</v>
      </c>
      <c r="AA1790" s="45"/>
      <c r="AB1790" s="74">
        <v>17.849999999999699</v>
      </c>
      <c r="AC1790" s="75">
        <v>0</v>
      </c>
      <c r="AD1790" s="74">
        <f t="shared" si="184"/>
        <v>1</v>
      </c>
      <c r="AE1790" s="45"/>
      <c r="AF1790" s="76">
        <v>17.849999999999699</v>
      </c>
      <c r="AG1790" s="52">
        <f t="shared" si="188"/>
        <v>-27.010299956641468</v>
      </c>
      <c r="AH1790" s="76">
        <f t="shared" si="185"/>
        <v>1.9905358527667256E-3</v>
      </c>
      <c r="AJ1790" s="77">
        <v>17.849999999999699</v>
      </c>
      <c r="AK1790" s="52">
        <f t="shared" si="189"/>
        <v>-20.020599913280041</v>
      </c>
      <c r="AL1790" s="77">
        <f t="shared" si="186"/>
        <v>9.9526792638364673E-3</v>
      </c>
    </row>
    <row r="1791" spans="4:38" x14ac:dyDescent="0.25">
      <c r="D1791" s="2">
        <v>17.73</v>
      </c>
      <c r="E1791" s="4"/>
      <c r="X1791" s="71">
        <v>17.859999999999701</v>
      </c>
      <c r="Y1791" s="52">
        <f t="shared" si="187"/>
        <v>-4.669999999999991</v>
      </c>
      <c r="Z1791" s="71">
        <f t="shared" si="183"/>
        <v>0.34119291162192916</v>
      </c>
      <c r="AA1791" s="45"/>
      <c r="AB1791" s="74">
        <v>17.859999999999701</v>
      </c>
      <c r="AC1791" s="75">
        <v>0</v>
      </c>
      <c r="AD1791" s="74">
        <f t="shared" si="184"/>
        <v>1</v>
      </c>
      <c r="AE1791" s="45"/>
      <c r="AF1791" s="76">
        <v>17.859999999999701</v>
      </c>
      <c r="AG1791" s="52">
        <f t="shared" si="188"/>
        <v>-27.02029995664147</v>
      </c>
      <c r="AH1791" s="76">
        <f t="shared" si="185"/>
        <v>1.9859577473464412E-3</v>
      </c>
      <c r="AJ1791" s="77">
        <v>17.859999999999701</v>
      </c>
      <c r="AK1791" s="52">
        <f t="shared" si="189"/>
        <v>-20.030599913280042</v>
      </c>
      <c r="AL1791" s="77">
        <f t="shared" si="186"/>
        <v>9.9297887367350464E-3</v>
      </c>
    </row>
    <row r="1792" spans="4:38" x14ac:dyDescent="0.25">
      <c r="D1792" s="5">
        <v>17.739999999999998</v>
      </c>
      <c r="E1792" s="4"/>
      <c r="X1792" s="71">
        <v>17.869999999999699</v>
      </c>
      <c r="Y1792" s="52">
        <f t="shared" si="187"/>
        <v>-4.673333333333324</v>
      </c>
      <c r="Z1792" s="71">
        <f t="shared" si="183"/>
        <v>0.34093113685718007</v>
      </c>
      <c r="AA1792" s="45"/>
      <c r="AB1792" s="74">
        <v>17.869999999999699</v>
      </c>
      <c r="AC1792" s="75">
        <v>0</v>
      </c>
      <c r="AD1792" s="74">
        <f t="shared" si="184"/>
        <v>1</v>
      </c>
      <c r="AE1792" s="45"/>
      <c r="AF1792" s="76">
        <v>17.869999999999699</v>
      </c>
      <c r="AG1792" s="52">
        <f t="shared" si="188"/>
        <v>-27.030299956641471</v>
      </c>
      <c r="AH1792" s="76">
        <f t="shared" si="185"/>
        <v>1.9813901712764392E-3</v>
      </c>
      <c r="AJ1792" s="77">
        <v>17.869999999999699</v>
      </c>
      <c r="AK1792" s="52">
        <f t="shared" si="189"/>
        <v>-20.040599913280044</v>
      </c>
      <c r="AL1792" s="77">
        <f t="shared" si="186"/>
        <v>9.9069508563850214E-3</v>
      </c>
    </row>
    <row r="1793" spans="4:38" x14ac:dyDescent="0.25">
      <c r="D1793" s="2">
        <v>17.75</v>
      </c>
      <c r="E1793" s="4"/>
      <c r="X1793" s="71">
        <v>17.879999999999701</v>
      </c>
      <c r="Y1793" s="52">
        <f t="shared" si="187"/>
        <v>-4.676666666666657</v>
      </c>
      <c r="Z1793" s="71">
        <f t="shared" si="183"/>
        <v>0.34066956293490191</v>
      </c>
      <c r="AA1793" s="45"/>
      <c r="AB1793" s="74">
        <v>17.879999999999701</v>
      </c>
      <c r="AC1793" s="75">
        <v>0</v>
      </c>
      <c r="AD1793" s="74">
        <f t="shared" si="184"/>
        <v>1</v>
      </c>
      <c r="AE1793" s="45"/>
      <c r="AF1793" s="76">
        <v>17.879999999999701</v>
      </c>
      <c r="AG1793" s="52">
        <f t="shared" si="188"/>
        <v>-27.040299956641473</v>
      </c>
      <c r="AH1793" s="76">
        <f t="shared" si="185"/>
        <v>1.9768331003398817E-3</v>
      </c>
      <c r="AJ1793" s="77">
        <v>17.879999999999701</v>
      </c>
      <c r="AK1793" s="52">
        <f t="shared" si="189"/>
        <v>-20.050599913280045</v>
      </c>
      <c r="AL1793" s="77">
        <f t="shared" si="186"/>
        <v>9.8841655017022287E-3</v>
      </c>
    </row>
    <row r="1794" spans="4:38" x14ac:dyDescent="0.25">
      <c r="D1794" s="5">
        <v>17.760000000000002</v>
      </c>
      <c r="E1794" s="4"/>
      <c r="X1794" s="71">
        <v>17.889999999999699</v>
      </c>
      <c r="Y1794" s="52">
        <f t="shared" si="187"/>
        <v>-4.6799999999999899</v>
      </c>
      <c r="Z1794" s="71">
        <f t="shared" si="183"/>
        <v>0.34040818970100167</v>
      </c>
      <c r="AA1794" s="45"/>
      <c r="AB1794" s="74">
        <v>17.889999999999699</v>
      </c>
      <c r="AC1794" s="75">
        <v>0</v>
      </c>
      <c r="AD1794" s="74">
        <f t="shared" si="184"/>
        <v>1</v>
      </c>
      <c r="AE1794" s="45"/>
      <c r="AF1794" s="76">
        <v>17.889999999999699</v>
      </c>
      <c r="AG1794" s="52">
        <f t="shared" si="188"/>
        <v>-27.050299956641474</v>
      </c>
      <c r="AH1794" s="76">
        <f t="shared" si="185"/>
        <v>1.9722865103756365E-3</v>
      </c>
      <c r="AJ1794" s="77">
        <v>17.889999999999699</v>
      </c>
      <c r="AK1794" s="52">
        <f t="shared" si="189"/>
        <v>-20.060599913280047</v>
      </c>
      <c r="AL1794" s="77">
        <f t="shared" si="186"/>
        <v>9.8614325518809939E-3</v>
      </c>
    </row>
    <row r="1795" spans="4:38" x14ac:dyDescent="0.25">
      <c r="D1795" s="2">
        <v>17.77</v>
      </c>
      <c r="E1795" s="4"/>
      <c r="X1795" s="71">
        <v>17.8999999999997</v>
      </c>
      <c r="Y1795" s="52">
        <f t="shared" si="187"/>
        <v>-4.6833333333333229</v>
      </c>
      <c r="Z1795" s="71">
        <f t="shared" si="183"/>
        <v>0.34014701700150429</v>
      </c>
      <c r="AA1795" s="45"/>
      <c r="AB1795" s="74">
        <v>17.8999999999997</v>
      </c>
      <c r="AC1795" s="75">
        <v>0</v>
      </c>
      <c r="AD1795" s="74">
        <f t="shared" si="184"/>
        <v>1</v>
      </c>
      <c r="AE1795" s="45"/>
      <c r="AF1795" s="76">
        <v>17.8999999999997</v>
      </c>
      <c r="AG1795" s="52">
        <f t="shared" si="188"/>
        <v>-27.060299956641476</v>
      </c>
      <c r="AH1795" s="76">
        <f t="shared" si="185"/>
        <v>1.9677503772781318E-3</v>
      </c>
      <c r="AJ1795" s="77">
        <v>17.8999999999997</v>
      </c>
      <c r="AK1795" s="52">
        <f t="shared" si="189"/>
        <v>-20.070599913280049</v>
      </c>
      <c r="AL1795" s="77">
        <f t="shared" si="186"/>
        <v>9.8387518863934653E-3</v>
      </c>
    </row>
    <row r="1796" spans="4:38" x14ac:dyDescent="0.25">
      <c r="D1796" s="5">
        <v>17.78</v>
      </c>
      <c r="E1796" s="4"/>
      <c r="X1796" s="71">
        <v>17.909999999999702</v>
      </c>
      <c r="Y1796" s="52">
        <f t="shared" si="187"/>
        <v>-4.6866666666666559</v>
      </c>
      <c r="Z1796" s="71">
        <f t="shared" si="183"/>
        <v>0.33988604468255312</v>
      </c>
      <c r="AA1796" s="45"/>
      <c r="AB1796" s="74">
        <v>17.909999999999702</v>
      </c>
      <c r="AC1796" s="75">
        <v>0</v>
      </c>
      <c r="AD1796" s="74">
        <f t="shared" si="184"/>
        <v>1</v>
      </c>
      <c r="AE1796" s="45"/>
      <c r="AF1796" s="76">
        <v>17.909999999999702</v>
      </c>
      <c r="AG1796" s="52">
        <f t="shared" si="188"/>
        <v>-27.070299956641477</v>
      </c>
      <c r="AH1796" s="76">
        <f t="shared" si="185"/>
        <v>1.9632246769972442E-3</v>
      </c>
      <c r="AJ1796" s="77">
        <v>17.909999999999702</v>
      </c>
      <c r="AK1796" s="52">
        <f t="shared" si="189"/>
        <v>-20.08059991328005</v>
      </c>
      <c r="AL1796" s="77">
        <f t="shared" si="186"/>
        <v>9.8161233849890298E-3</v>
      </c>
    </row>
    <row r="1797" spans="4:38" x14ac:dyDescent="0.25">
      <c r="D1797" s="2">
        <v>17.79</v>
      </c>
      <c r="E1797" s="4"/>
      <c r="X1797" s="71">
        <v>17.9199999999997</v>
      </c>
      <c r="Y1797" s="52">
        <f t="shared" si="187"/>
        <v>-4.6899999999999888</v>
      </c>
      <c r="Z1797" s="71">
        <f t="shared" si="183"/>
        <v>0.33962527259040931</v>
      </c>
      <c r="AA1797" s="45"/>
      <c r="AB1797" s="74">
        <v>17.9199999999997</v>
      </c>
      <c r="AC1797" s="75">
        <v>0</v>
      </c>
      <c r="AD1797" s="74">
        <f t="shared" si="184"/>
        <v>1</v>
      </c>
      <c r="AE1797" s="45"/>
      <c r="AF1797" s="76">
        <v>17.9199999999997</v>
      </c>
      <c r="AG1797" s="52">
        <f t="shared" si="188"/>
        <v>-27.080299956641479</v>
      </c>
      <c r="AH1797" s="76">
        <f t="shared" si="185"/>
        <v>1.9587093855381625E-3</v>
      </c>
      <c r="AJ1797" s="77">
        <v>17.9199999999997</v>
      </c>
      <c r="AK1797" s="52">
        <f t="shared" si="189"/>
        <v>-20.090599913280052</v>
      </c>
      <c r="AL1797" s="77">
        <f t="shared" si="186"/>
        <v>9.7935469276936062E-3</v>
      </c>
    </row>
    <row r="1798" spans="4:38" x14ac:dyDescent="0.25">
      <c r="D1798" s="5">
        <v>17.8</v>
      </c>
      <c r="E1798" s="4"/>
      <c r="X1798" s="71">
        <v>17.929999999999701</v>
      </c>
      <c r="Y1798" s="52">
        <f t="shared" si="187"/>
        <v>-4.6933333333333218</v>
      </c>
      <c r="Z1798" s="71">
        <f t="shared" ref="Z1798:Z1861" si="190">POWER(10,Y1798/10)</f>
        <v>0.33936470057145202</v>
      </c>
      <c r="AA1798" s="45"/>
      <c r="AB1798" s="74">
        <v>17.929999999999701</v>
      </c>
      <c r="AC1798" s="75">
        <v>0</v>
      </c>
      <c r="AD1798" s="74">
        <f t="shared" ref="AD1798:AD1861" si="191">POWER(10,AC1798/10)</f>
        <v>1</v>
      </c>
      <c r="AE1798" s="45"/>
      <c r="AF1798" s="76">
        <v>17.929999999999701</v>
      </c>
      <c r="AG1798" s="52">
        <f t="shared" si="188"/>
        <v>-27.090299956641481</v>
      </c>
      <c r="AH1798" s="76">
        <f t="shared" ref="AH1798:AH1861" si="192">POWER(10,AG1798/10)</f>
        <v>1.9542044789612576E-3</v>
      </c>
      <c r="AJ1798" s="77">
        <v>17.929999999999701</v>
      </c>
      <c r="AK1798" s="52">
        <f t="shared" si="189"/>
        <v>-20.100599913280053</v>
      </c>
      <c r="AL1798" s="77">
        <f t="shared" ref="AL1798:AL1861" si="193">POWER(10,AK1798/10)</f>
        <v>9.7710223948090751E-3</v>
      </c>
    </row>
    <row r="1799" spans="4:38" x14ac:dyDescent="0.25">
      <c r="D1799" s="2">
        <v>17.809999999999999</v>
      </c>
      <c r="E1799" s="4"/>
      <c r="X1799" s="71">
        <v>17.939999999999699</v>
      </c>
      <c r="Y1799" s="52">
        <f t="shared" si="187"/>
        <v>-4.6966666666666548</v>
      </c>
      <c r="Z1799" s="71">
        <f t="shared" si="190"/>
        <v>0.33910432847217853</v>
      </c>
      <c r="AA1799" s="45"/>
      <c r="AB1799" s="74">
        <v>17.939999999999699</v>
      </c>
      <c r="AC1799" s="75">
        <v>0</v>
      </c>
      <c r="AD1799" s="74">
        <f t="shared" si="191"/>
        <v>1</v>
      </c>
      <c r="AE1799" s="45"/>
      <c r="AF1799" s="76">
        <v>17.939999999999699</v>
      </c>
      <c r="AG1799" s="52">
        <f t="shared" si="188"/>
        <v>-27.100299956641482</v>
      </c>
      <c r="AH1799" s="76">
        <f t="shared" si="192"/>
        <v>1.9497099333819668E-3</v>
      </c>
      <c r="AJ1799" s="77">
        <v>17.939999999999699</v>
      </c>
      <c r="AK1799" s="52">
        <f t="shared" si="189"/>
        <v>-20.110599913280055</v>
      </c>
      <c r="AL1799" s="77">
        <f t="shared" si="193"/>
        <v>9.7485496669126141E-3</v>
      </c>
    </row>
    <row r="1800" spans="4:38" x14ac:dyDescent="0.25">
      <c r="D1800" s="5">
        <v>17.82</v>
      </c>
      <c r="E1800" s="4"/>
      <c r="X1800" s="71">
        <v>17.949999999999701</v>
      </c>
      <c r="Y1800" s="52">
        <f t="shared" ref="Y1800:Y1863" si="194">Y1799-$Z$1</f>
        <v>-4.6999999999999877</v>
      </c>
      <c r="Z1800" s="71">
        <f t="shared" si="190"/>
        <v>0.33884415613920349</v>
      </c>
      <c r="AA1800" s="45"/>
      <c r="AB1800" s="74">
        <v>17.949999999999701</v>
      </c>
      <c r="AC1800" s="75">
        <v>0</v>
      </c>
      <c r="AD1800" s="74">
        <f t="shared" si="191"/>
        <v>1</v>
      </c>
      <c r="AE1800" s="45"/>
      <c r="AF1800" s="76">
        <v>17.949999999999701</v>
      </c>
      <c r="AG1800" s="52">
        <f t="shared" ref="AG1800:AG1863" si="195">AG1799-$AH$1</f>
        <v>-27.110299956641484</v>
      </c>
      <c r="AH1800" s="76">
        <f t="shared" si="192"/>
        <v>1.945225724970653E-3</v>
      </c>
      <c r="AJ1800" s="77">
        <v>17.949999999999701</v>
      </c>
      <c r="AK1800" s="52">
        <f t="shared" ref="AK1800:AK1863" si="196">AK1799-$AL$1</f>
        <v>-20.120599913280056</v>
      </c>
      <c r="AL1800" s="77">
        <f t="shared" si="193"/>
        <v>9.726128624856039E-3</v>
      </c>
    </row>
    <row r="1801" spans="4:38" x14ac:dyDescent="0.25">
      <c r="D1801" s="2">
        <v>17.829999999999998</v>
      </c>
      <c r="E1801" s="4"/>
      <c r="X1801" s="71">
        <v>17.959999999999699</v>
      </c>
      <c r="Y1801" s="52">
        <f t="shared" si="194"/>
        <v>-4.7033333333333207</v>
      </c>
      <c r="Z1801" s="71">
        <f t="shared" si="190"/>
        <v>0.3385841834192595</v>
      </c>
      <c r="AA1801" s="45"/>
      <c r="AB1801" s="74">
        <v>17.959999999999699</v>
      </c>
      <c r="AC1801" s="75">
        <v>0</v>
      </c>
      <c r="AD1801" s="74">
        <f t="shared" si="191"/>
        <v>1</v>
      </c>
      <c r="AE1801" s="45"/>
      <c r="AF1801" s="76">
        <v>17.959999999999699</v>
      </c>
      <c r="AG1801" s="52">
        <f t="shared" si="195"/>
        <v>-27.120299956641485</v>
      </c>
      <c r="AH1801" s="76">
        <f t="shared" si="192"/>
        <v>1.9407518299524914E-3</v>
      </c>
      <c r="AJ1801" s="77">
        <v>17.959999999999699</v>
      </c>
      <c r="AK1801" s="52">
        <f t="shared" si="196"/>
        <v>-20.130599913280058</v>
      </c>
      <c r="AL1801" s="77">
        <f t="shared" si="193"/>
        <v>9.7037591497652342E-3</v>
      </c>
    </row>
    <row r="1802" spans="4:38" x14ac:dyDescent="0.25">
      <c r="D1802" s="5">
        <v>17.84</v>
      </c>
      <c r="E1802" s="4"/>
      <c r="X1802" s="71">
        <v>17.9699999999997</v>
      </c>
      <c r="Y1802" s="52">
        <f t="shared" si="194"/>
        <v>-4.7066666666666537</v>
      </c>
      <c r="Z1802" s="71">
        <f t="shared" si="190"/>
        <v>0.33832441015919668</v>
      </c>
      <c r="AA1802" s="45"/>
      <c r="AB1802" s="74">
        <v>17.9699999999997</v>
      </c>
      <c r="AC1802" s="75">
        <v>0</v>
      </c>
      <c r="AD1802" s="74">
        <f t="shared" si="191"/>
        <v>1</v>
      </c>
      <c r="AE1802" s="45"/>
      <c r="AF1802" s="76">
        <v>17.9699999999997</v>
      </c>
      <c r="AG1802" s="52">
        <f t="shared" si="195"/>
        <v>-27.130299956641487</v>
      </c>
      <c r="AH1802" s="76">
        <f t="shared" si="192"/>
        <v>1.9362882246073386E-3</v>
      </c>
      <c r="AJ1802" s="77">
        <v>17.9699999999997</v>
      </c>
      <c r="AK1802" s="52">
        <f t="shared" si="196"/>
        <v>-20.140599913280059</v>
      </c>
      <c r="AL1802" s="77">
        <f t="shared" si="193"/>
        <v>9.6814411230394543E-3</v>
      </c>
    </row>
    <row r="1803" spans="4:38" x14ac:dyDescent="0.25">
      <c r="D1803" s="2">
        <v>17.850000000000001</v>
      </c>
      <c r="E1803" s="4"/>
      <c r="X1803" s="71">
        <v>17.979999999999698</v>
      </c>
      <c r="Y1803" s="52">
        <f t="shared" si="194"/>
        <v>-4.7099999999999866</v>
      </c>
      <c r="Z1803" s="71">
        <f t="shared" si="190"/>
        <v>0.33806483620598266</v>
      </c>
      <c r="AA1803" s="45"/>
      <c r="AB1803" s="74">
        <v>17.979999999999698</v>
      </c>
      <c r="AC1803" s="75">
        <v>0</v>
      </c>
      <c r="AD1803" s="74">
        <f t="shared" si="191"/>
        <v>1</v>
      </c>
      <c r="AE1803" s="45"/>
      <c r="AF1803" s="76">
        <v>17.979999999999698</v>
      </c>
      <c r="AG1803" s="52">
        <f t="shared" si="195"/>
        <v>-27.140299956641488</v>
      </c>
      <c r="AH1803" s="76">
        <f t="shared" si="192"/>
        <v>1.9318348852695986E-3</v>
      </c>
      <c r="AJ1803" s="77">
        <v>17.979999999999698</v>
      </c>
      <c r="AK1803" s="52">
        <f t="shared" si="196"/>
        <v>-20.150599913280061</v>
      </c>
      <c r="AL1803" s="77">
        <f t="shared" si="193"/>
        <v>9.6591744263507476E-3</v>
      </c>
    </row>
    <row r="1804" spans="4:38" x14ac:dyDescent="0.25">
      <c r="D1804" s="5">
        <v>17.86</v>
      </c>
      <c r="E1804" s="4"/>
      <c r="X1804" s="71">
        <v>17.9899999999997</v>
      </c>
      <c r="Y1804" s="52">
        <f t="shared" si="194"/>
        <v>-4.7133333333333196</v>
      </c>
      <c r="Z1804" s="71">
        <f t="shared" si="190"/>
        <v>0.33780546140670242</v>
      </c>
      <c r="AA1804" s="45"/>
      <c r="AB1804" s="74">
        <v>17.9899999999997</v>
      </c>
      <c r="AC1804" s="75">
        <v>0</v>
      </c>
      <c r="AD1804" s="74">
        <f t="shared" si="191"/>
        <v>1</v>
      </c>
      <c r="AE1804" s="45"/>
      <c r="AF1804" s="76">
        <v>17.9899999999997</v>
      </c>
      <c r="AG1804" s="52">
        <f t="shared" si="195"/>
        <v>-27.15029995664149</v>
      </c>
      <c r="AH1804" s="76">
        <f t="shared" si="192"/>
        <v>1.9273917883281138E-3</v>
      </c>
      <c r="AJ1804" s="77">
        <v>17.9899999999997</v>
      </c>
      <c r="AK1804" s="52">
        <f t="shared" si="196"/>
        <v>-20.160599913280063</v>
      </c>
      <c r="AL1804" s="77">
        <f t="shared" si="193"/>
        <v>9.6369589416433182E-3</v>
      </c>
    </row>
    <row r="1805" spans="4:38" x14ac:dyDescent="0.25">
      <c r="D1805" s="2">
        <v>17.87</v>
      </c>
      <c r="E1805" s="4"/>
      <c r="X1805" s="71">
        <v>17.999999999999702</v>
      </c>
      <c r="Y1805" s="52">
        <f t="shared" si="194"/>
        <v>-4.7166666666666526</v>
      </c>
      <c r="Z1805" s="71">
        <f t="shared" si="190"/>
        <v>0.33754628560855826</v>
      </c>
      <c r="AA1805" s="45"/>
      <c r="AB1805" s="74">
        <v>17.999999999999702</v>
      </c>
      <c r="AC1805" s="75">
        <v>0</v>
      </c>
      <c r="AD1805" s="74">
        <f t="shared" si="191"/>
        <v>1</v>
      </c>
      <c r="AE1805" s="45"/>
      <c r="AF1805" s="76">
        <v>17.999999999999702</v>
      </c>
      <c r="AG1805" s="52">
        <f t="shared" si="195"/>
        <v>-27.160299956641492</v>
      </c>
      <c r="AH1805" s="76">
        <f t="shared" si="192"/>
        <v>1.9229589102260228E-3</v>
      </c>
      <c r="AJ1805" s="77">
        <v>17.999999999999702</v>
      </c>
      <c r="AK1805" s="52">
        <f t="shared" si="196"/>
        <v>-20.170599913280064</v>
      </c>
      <c r="AL1805" s="77">
        <f t="shared" si="193"/>
        <v>9.6147945511328575E-3</v>
      </c>
    </row>
    <row r="1806" spans="4:38" x14ac:dyDescent="0.25">
      <c r="D1806" s="5">
        <v>17.88</v>
      </c>
      <c r="E1806" s="4"/>
      <c r="X1806" s="71">
        <v>18.0099999999997</v>
      </c>
      <c r="Y1806" s="52">
        <f t="shared" si="194"/>
        <v>-4.7199999999999855</v>
      </c>
      <c r="Z1806" s="71">
        <f t="shared" si="190"/>
        <v>0.33728730865887002</v>
      </c>
      <c r="AA1806" s="45"/>
      <c r="AB1806" s="74">
        <v>18.0099999999997</v>
      </c>
      <c r="AC1806" s="75">
        <v>0</v>
      </c>
      <c r="AD1806" s="74">
        <f t="shared" si="191"/>
        <v>1</v>
      </c>
      <c r="AE1806" s="45"/>
      <c r="AF1806" s="76">
        <v>18.0099999999997</v>
      </c>
      <c r="AG1806" s="52">
        <f t="shared" si="195"/>
        <v>-27.170299956641493</v>
      </c>
      <c r="AH1806" s="76">
        <f t="shared" si="192"/>
        <v>1.9185362274606493E-3</v>
      </c>
      <c r="AJ1806" s="77">
        <v>18.0099999999997</v>
      </c>
      <c r="AK1806" s="52">
        <f t="shared" si="196"/>
        <v>-20.180599913280066</v>
      </c>
      <c r="AL1806" s="77">
        <f t="shared" si="193"/>
        <v>9.5926811373059917E-3</v>
      </c>
    </row>
    <row r="1807" spans="4:38" x14ac:dyDescent="0.25">
      <c r="D1807" s="2">
        <v>17.89</v>
      </c>
      <c r="E1807" s="4"/>
      <c r="X1807" s="71">
        <v>18.019999999999701</v>
      </c>
      <c r="Y1807" s="52">
        <f t="shared" si="194"/>
        <v>-4.7233333333333185</v>
      </c>
      <c r="Z1807" s="71">
        <f t="shared" si="190"/>
        <v>0.33702853040507408</v>
      </c>
      <c r="AA1807" s="45"/>
      <c r="AB1807" s="74">
        <v>18.019999999999701</v>
      </c>
      <c r="AC1807" s="75">
        <v>0</v>
      </c>
      <c r="AD1807" s="74">
        <f t="shared" si="191"/>
        <v>1</v>
      </c>
      <c r="AE1807" s="45"/>
      <c r="AF1807" s="76">
        <v>18.019999999999701</v>
      </c>
      <c r="AG1807" s="52">
        <f t="shared" si="195"/>
        <v>-27.180299956641495</v>
      </c>
      <c r="AH1807" s="76">
        <f t="shared" si="192"/>
        <v>1.9141237165833708E-3</v>
      </c>
      <c r="AJ1807" s="77">
        <v>18.019999999999701</v>
      </c>
      <c r="AK1807" s="52">
        <f t="shared" si="196"/>
        <v>-20.190599913280067</v>
      </c>
      <c r="AL1807" s="77">
        <f t="shared" si="193"/>
        <v>9.5706185829195836E-3</v>
      </c>
    </row>
    <row r="1808" spans="4:38" x14ac:dyDescent="0.25">
      <c r="D1808" s="5">
        <v>17.899999999999999</v>
      </c>
      <c r="E1808" s="4"/>
      <c r="X1808" s="71">
        <v>18.029999999999699</v>
      </c>
      <c r="Y1808" s="52">
        <f t="shared" si="194"/>
        <v>-4.7266666666666515</v>
      </c>
      <c r="Z1808" s="71">
        <f t="shared" si="190"/>
        <v>0.33676995069472454</v>
      </c>
      <c r="AA1808" s="45"/>
      <c r="AB1808" s="74">
        <v>18.029999999999699</v>
      </c>
      <c r="AC1808" s="75">
        <v>0</v>
      </c>
      <c r="AD1808" s="74">
        <f t="shared" si="191"/>
        <v>1</v>
      </c>
      <c r="AE1808" s="45"/>
      <c r="AF1808" s="76">
        <v>18.029999999999699</v>
      </c>
      <c r="AG1808" s="52">
        <f t="shared" si="195"/>
        <v>-27.190299956641496</v>
      </c>
      <c r="AH1808" s="76">
        <f t="shared" si="192"/>
        <v>1.9097213541994908E-3</v>
      </c>
      <c r="AJ1808" s="77">
        <v>18.029999999999699</v>
      </c>
      <c r="AK1808" s="52">
        <f t="shared" si="196"/>
        <v>-20.200599913280069</v>
      </c>
      <c r="AL1808" s="77">
        <f t="shared" si="193"/>
        <v>9.548606771000178E-3</v>
      </c>
    </row>
    <row r="1809" spans="4:38" x14ac:dyDescent="0.25">
      <c r="D1809" s="2">
        <v>17.91</v>
      </c>
      <c r="E1809" s="4"/>
      <c r="X1809" s="71">
        <v>18.039999999999701</v>
      </c>
      <c r="Y1809" s="52">
        <f t="shared" si="194"/>
        <v>-4.7299999999999844</v>
      </c>
      <c r="Z1809" s="71">
        <f t="shared" si="190"/>
        <v>0.33651156937549193</v>
      </c>
      <c r="AA1809" s="45"/>
      <c r="AB1809" s="74">
        <v>18.039999999999701</v>
      </c>
      <c r="AC1809" s="75">
        <v>0</v>
      </c>
      <c r="AD1809" s="74">
        <f t="shared" si="191"/>
        <v>1</v>
      </c>
      <c r="AE1809" s="45"/>
      <c r="AF1809" s="76">
        <v>18.039999999999701</v>
      </c>
      <c r="AG1809" s="52">
        <f t="shared" si="195"/>
        <v>-27.200299956641498</v>
      </c>
      <c r="AH1809" s="76">
        <f t="shared" si="192"/>
        <v>1.9053291169681252E-3</v>
      </c>
      <c r="AJ1809" s="77">
        <v>18.039999999999701</v>
      </c>
      <c r="AK1809" s="52">
        <f t="shared" si="196"/>
        <v>-20.21059991328007</v>
      </c>
      <c r="AL1809" s="77">
        <f t="shared" si="193"/>
        <v>9.5266455848433441E-3</v>
      </c>
    </row>
    <row r="1810" spans="4:38" x14ac:dyDescent="0.25">
      <c r="D1810" s="5">
        <v>17.920000000000002</v>
      </c>
      <c r="E1810" s="4"/>
      <c r="X1810" s="71">
        <v>18.049999999999699</v>
      </c>
      <c r="Y1810" s="52">
        <f t="shared" si="194"/>
        <v>-4.7333333333333174</v>
      </c>
      <c r="Z1810" s="71">
        <f t="shared" si="190"/>
        <v>0.33625338629516394</v>
      </c>
      <c r="AA1810" s="45"/>
      <c r="AB1810" s="74">
        <v>18.049999999999699</v>
      </c>
      <c r="AC1810" s="75">
        <v>0</v>
      </c>
      <c r="AD1810" s="74">
        <f t="shared" si="191"/>
        <v>1</v>
      </c>
      <c r="AE1810" s="45"/>
      <c r="AF1810" s="76">
        <v>18.049999999999699</v>
      </c>
      <c r="AG1810" s="52">
        <f t="shared" si="195"/>
        <v>-27.210299956641499</v>
      </c>
      <c r="AH1810" s="76">
        <f t="shared" si="192"/>
        <v>1.9009469816020663E-3</v>
      </c>
      <c r="AJ1810" s="77">
        <v>18.049999999999699</v>
      </c>
      <c r="AK1810" s="52">
        <f t="shared" si="196"/>
        <v>-20.220599913280072</v>
      </c>
      <c r="AL1810" s="77">
        <f t="shared" si="193"/>
        <v>9.504734908013044E-3</v>
      </c>
    </row>
    <row r="1811" spans="4:38" x14ac:dyDescent="0.25">
      <c r="D1811" s="2">
        <v>17.93</v>
      </c>
      <c r="E1811" s="4"/>
      <c r="X1811" s="71">
        <v>18.0599999999997</v>
      </c>
      <c r="Y1811" s="52">
        <f t="shared" si="194"/>
        <v>-4.7366666666666504</v>
      </c>
      <c r="Z1811" s="71">
        <f t="shared" si="190"/>
        <v>0.3359954013016449</v>
      </c>
      <c r="AA1811" s="45"/>
      <c r="AB1811" s="74">
        <v>18.0599999999997</v>
      </c>
      <c r="AC1811" s="75">
        <v>0</v>
      </c>
      <c r="AD1811" s="74">
        <f t="shared" si="191"/>
        <v>1</v>
      </c>
      <c r="AE1811" s="45"/>
      <c r="AF1811" s="76">
        <v>18.0599999999997</v>
      </c>
      <c r="AG1811" s="52">
        <f t="shared" si="195"/>
        <v>-27.220299956641501</v>
      </c>
      <c r="AH1811" s="76">
        <f t="shared" si="192"/>
        <v>1.8965749248676703E-3</v>
      </c>
      <c r="AJ1811" s="77">
        <v>18.0599999999997</v>
      </c>
      <c r="AK1811" s="52">
        <f t="shared" si="196"/>
        <v>-20.230599913280074</v>
      </c>
      <c r="AL1811" s="77">
        <f t="shared" si="193"/>
        <v>9.4828746243410655E-3</v>
      </c>
    </row>
    <row r="1812" spans="4:38" x14ac:dyDescent="0.25">
      <c r="D1812" s="5">
        <v>17.940000000000001</v>
      </c>
      <c r="E1812" s="4"/>
      <c r="X1812" s="71">
        <v>18.069999999999698</v>
      </c>
      <c r="Y1812" s="52">
        <f t="shared" si="194"/>
        <v>-4.7399999999999833</v>
      </c>
      <c r="Z1812" s="71">
        <f t="shared" si="190"/>
        <v>0.3357376142429559</v>
      </c>
      <c r="AA1812" s="45"/>
      <c r="AB1812" s="74">
        <v>18.069999999999698</v>
      </c>
      <c r="AC1812" s="75">
        <v>0</v>
      </c>
      <c r="AD1812" s="74">
        <f t="shared" si="191"/>
        <v>1</v>
      </c>
      <c r="AE1812" s="45"/>
      <c r="AF1812" s="76">
        <v>18.069999999999698</v>
      </c>
      <c r="AG1812" s="52">
        <f t="shared" si="195"/>
        <v>-27.230299956641502</v>
      </c>
      <c r="AH1812" s="76">
        <f t="shared" si="192"/>
        <v>1.8922129235847294E-3</v>
      </c>
      <c r="AJ1812" s="77">
        <v>18.069999999999698</v>
      </c>
      <c r="AK1812" s="52">
        <f t="shared" si="196"/>
        <v>-20.240599913280075</v>
      </c>
      <c r="AL1812" s="77">
        <f t="shared" si="193"/>
        <v>9.4610646179263454E-3</v>
      </c>
    </row>
    <row r="1813" spans="4:38" x14ac:dyDescent="0.25">
      <c r="D1813" s="2">
        <v>17.95</v>
      </c>
      <c r="E1813" s="4"/>
      <c r="X1813" s="71">
        <v>18.0799999999997</v>
      </c>
      <c r="Y1813" s="52">
        <f t="shared" si="194"/>
        <v>-4.7433333333333163</v>
      </c>
      <c r="Z1813" s="71">
        <f t="shared" si="190"/>
        <v>0.33548002496723478</v>
      </c>
      <c r="AA1813" s="45"/>
      <c r="AB1813" s="74">
        <v>18.0799999999997</v>
      </c>
      <c r="AC1813" s="75">
        <v>0</v>
      </c>
      <c r="AD1813" s="74">
        <f t="shared" si="191"/>
        <v>1</v>
      </c>
      <c r="AE1813" s="45"/>
      <c r="AF1813" s="76">
        <v>18.0799999999997</v>
      </c>
      <c r="AG1813" s="52">
        <f t="shared" si="195"/>
        <v>-27.240299956641504</v>
      </c>
      <c r="AH1813" s="76">
        <f t="shared" si="192"/>
        <v>1.8878609546263431E-3</v>
      </c>
      <c r="AJ1813" s="77">
        <v>18.0799999999997</v>
      </c>
      <c r="AK1813" s="52">
        <f t="shared" si="196"/>
        <v>-20.250599913280077</v>
      </c>
      <c r="AL1813" s="77">
        <f t="shared" si="193"/>
        <v>9.439304773134408E-3</v>
      </c>
    </row>
    <row r="1814" spans="4:38" x14ac:dyDescent="0.25">
      <c r="D1814" s="5">
        <v>17.96</v>
      </c>
      <c r="E1814" s="4"/>
      <c r="X1814" s="71">
        <v>18.089999999999701</v>
      </c>
      <c r="Y1814" s="52">
        <f t="shared" si="194"/>
        <v>-4.7466666666666493</v>
      </c>
      <c r="Z1814" s="71">
        <f t="shared" si="190"/>
        <v>0.33522263332273555</v>
      </c>
      <c r="AA1814" s="45"/>
      <c r="AB1814" s="74">
        <v>18.089999999999701</v>
      </c>
      <c r="AC1814" s="75">
        <v>0</v>
      </c>
      <c r="AD1814" s="74">
        <f t="shared" si="191"/>
        <v>1</v>
      </c>
      <c r="AE1814" s="45"/>
      <c r="AF1814" s="76">
        <v>18.089999999999701</v>
      </c>
      <c r="AG1814" s="52">
        <f t="shared" si="195"/>
        <v>-27.250299956641506</v>
      </c>
      <c r="AH1814" s="76">
        <f t="shared" si="192"/>
        <v>1.8835189949188097E-3</v>
      </c>
      <c r="AJ1814" s="77">
        <v>18.089999999999701</v>
      </c>
      <c r="AK1814" s="52">
        <f t="shared" si="196"/>
        <v>-20.260599913280078</v>
      </c>
      <c r="AL1814" s="77">
        <f t="shared" si="193"/>
        <v>9.4175949745967345E-3</v>
      </c>
    </row>
    <row r="1815" spans="4:38" x14ac:dyDescent="0.25">
      <c r="D1815" s="2">
        <v>17.97</v>
      </c>
      <c r="E1815" s="4"/>
      <c r="X1815" s="71">
        <v>18.099999999999699</v>
      </c>
      <c r="Y1815" s="52">
        <f t="shared" si="194"/>
        <v>-4.7499999999999822</v>
      </c>
      <c r="Z1815" s="71">
        <f t="shared" si="190"/>
        <v>0.334965439157829</v>
      </c>
      <c r="AA1815" s="45"/>
      <c r="AB1815" s="74">
        <v>18.099999999999699</v>
      </c>
      <c r="AC1815" s="75">
        <v>0</v>
      </c>
      <c r="AD1815" s="74">
        <f t="shared" si="191"/>
        <v>1</v>
      </c>
      <c r="AE1815" s="45"/>
      <c r="AF1815" s="76">
        <v>18.099999999999699</v>
      </c>
      <c r="AG1815" s="52">
        <f t="shared" si="195"/>
        <v>-27.260299956641507</v>
      </c>
      <c r="AH1815" s="76">
        <f t="shared" si="192"/>
        <v>1.8791870214414864E-3</v>
      </c>
      <c r="AJ1815" s="77">
        <v>18.099999999999699</v>
      </c>
      <c r="AK1815" s="52">
        <f t="shared" si="196"/>
        <v>-20.27059991328008</v>
      </c>
      <c r="AL1815" s="77">
        <f t="shared" si="193"/>
        <v>9.3959351072101117E-3</v>
      </c>
    </row>
    <row r="1816" spans="4:38" x14ac:dyDescent="0.25">
      <c r="D1816" s="5">
        <v>17.98</v>
      </c>
      <c r="E1816" s="4"/>
      <c r="X1816" s="71">
        <v>18.109999999999701</v>
      </c>
      <c r="Y1816" s="52">
        <f t="shared" si="194"/>
        <v>-4.7533333333333152</v>
      </c>
      <c r="Z1816" s="71">
        <f t="shared" si="190"/>
        <v>0.334708442321002</v>
      </c>
      <c r="AA1816" s="45"/>
      <c r="AB1816" s="74">
        <v>18.109999999999701</v>
      </c>
      <c r="AC1816" s="75">
        <v>0</v>
      </c>
      <c r="AD1816" s="74">
        <f t="shared" si="191"/>
        <v>1</v>
      </c>
      <c r="AE1816" s="45"/>
      <c r="AF1816" s="76">
        <v>18.109999999999701</v>
      </c>
      <c r="AG1816" s="52">
        <f t="shared" si="195"/>
        <v>-27.270299956641509</v>
      </c>
      <c r="AH1816" s="76">
        <f t="shared" si="192"/>
        <v>1.8748650112266833E-3</v>
      </c>
      <c r="AJ1816" s="77">
        <v>18.109999999999701</v>
      </c>
      <c r="AK1816" s="52">
        <f t="shared" si="196"/>
        <v>-20.280599913280081</v>
      </c>
      <c r="AL1816" s="77">
        <f t="shared" si="193"/>
        <v>9.3743250561361003E-3</v>
      </c>
    </row>
    <row r="1817" spans="4:38" x14ac:dyDescent="0.25">
      <c r="D1817" s="2">
        <v>17.989999999999998</v>
      </c>
      <c r="E1817" s="4"/>
      <c r="X1817" s="71">
        <v>18.119999999999699</v>
      </c>
      <c r="Y1817" s="52">
        <f t="shared" si="194"/>
        <v>-4.7566666666666482</v>
      </c>
      <c r="Z1817" s="71">
        <f t="shared" si="190"/>
        <v>0.33445164266085781</v>
      </c>
      <c r="AA1817" s="45"/>
      <c r="AB1817" s="74">
        <v>18.119999999999699</v>
      </c>
      <c r="AC1817" s="75">
        <v>0</v>
      </c>
      <c r="AD1817" s="74">
        <f t="shared" si="191"/>
        <v>1</v>
      </c>
      <c r="AE1817" s="45"/>
      <c r="AF1817" s="76">
        <v>18.119999999999699</v>
      </c>
      <c r="AG1817" s="52">
        <f t="shared" si="195"/>
        <v>-27.28029995664151</v>
      </c>
      <c r="AH1817" s="76">
        <f t="shared" si="192"/>
        <v>1.8705529413595345E-3</v>
      </c>
      <c r="AJ1817" s="77">
        <v>18.119999999999699</v>
      </c>
      <c r="AK1817" s="52">
        <f t="shared" si="196"/>
        <v>-20.290599913280083</v>
      </c>
      <c r="AL1817" s="77">
        <f t="shared" si="193"/>
        <v>9.3527647068003417E-3</v>
      </c>
    </row>
    <row r="1818" spans="4:38" x14ac:dyDescent="0.25">
      <c r="D1818" s="5">
        <v>18</v>
      </c>
      <c r="E1818" s="4"/>
      <c r="X1818" s="71">
        <v>18.129999999999701</v>
      </c>
      <c r="Y1818" s="52">
        <f t="shared" si="194"/>
        <v>-4.7599999999999811</v>
      </c>
      <c r="Z1818" s="71">
        <f t="shared" si="190"/>
        <v>0.33419504002611566</v>
      </c>
      <c r="AA1818" s="45"/>
      <c r="AB1818" s="74">
        <v>18.129999999999701</v>
      </c>
      <c r="AC1818" s="75">
        <v>0</v>
      </c>
      <c r="AD1818" s="74">
        <f t="shared" si="191"/>
        <v>1</v>
      </c>
      <c r="AE1818" s="45"/>
      <c r="AF1818" s="76">
        <v>18.129999999999701</v>
      </c>
      <c r="AG1818" s="52">
        <f t="shared" si="195"/>
        <v>-27.290299956641512</v>
      </c>
      <c r="AH1818" s="76">
        <f t="shared" si="192"/>
        <v>1.8662507889778714E-3</v>
      </c>
      <c r="AJ1818" s="77">
        <v>18.129999999999701</v>
      </c>
      <c r="AK1818" s="52">
        <f t="shared" si="196"/>
        <v>-20.300599913280085</v>
      </c>
      <c r="AL1818" s="77">
        <f t="shared" si="193"/>
        <v>9.3312539448920182E-3</v>
      </c>
    </row>
    <row r="1819" spans="4:38" x14ac:dyDescent="0.25">
      <c r="D1819" s="2">
        <v>18.010000000000002</v>
      </c>
      <c r="E1819" s="4"/>
      <c r="X1819" s="71">
        <v>18.139999999999699</v>
      </c>
      <c r="Y1819" s="52">
        <f t="shared" si="194"/>
        <v>-4.7633333333333141</v>
      </c>
      <c r="Z1819" s="71">
        <f t="shared" si="190"/>
        <v>0.33393863426561116</v>
      </c>
      <c r="AA1819" s="45"/>
      <c r="AB1819" s="74">
        <v>18.139999999999699</v>
      </c>
      <c r="AC1819" s="75">
        <v>0</v>
      </c>
      <c r="AD1819" s="74">
        <f t="shared" si="191"/>
        <v>1</v>
      </c>
      <c r="AE1819" s="45"/>
      <c r="AF1819" s="76">
        <v>18.139999999999699</v>
      </c>
      <c r="AG1819" s="52">
        <f t="shared" si="195"/>
        <v>-27.300299956641513</v>
      </c>
      <c r="AH1819" s="76">
        <f t="shared" si="192"/>
        <v>1.861958531272113E-3</v>
      </c>
      <c r="AJ1819" s="77">
        <v>18.139999999999699</v>
      </c>
      <c r="AK1819" s="52">
        <f t="shared" si="196"/>
        <v>-20.310599913280086</v>
      </c>
      <c r="AL1819" s="77">
        <f t="shared" si="193"/>
        <v>9.3097926563632197E-3</v>
      </c>
    </row>
    <row r="1820" spans="4:38" x14ac:dyDescent="0.25">
      <c r="D1820" s="5">
        <v>18.02</v>
      </c>
      <c r="E1820" s="4"/>
      <c r="X1820" s="71">
        <v>18.1499999999997</v>
      </c>
      <c r="Y1820" s="52">
        <f t="shared" si="194"/>
        <v>-4.7666666666666471</v>
      </c>
      <c r="Z1820" s="71">
        <f t="shared" si="190"/>
        <v>0.33368242522829572</v>
      </c>
      <c r="AA1820" s="45"/>
      <c r="AB1820" s="74">
        <v>18.1499999999997</v>
      </c>
      <c r="AC1820" s="75">
        <v>0</v>
      </c>
      <c r="AD1820" s="74">
        <f t="shared" si="191"/>
        <v>1</v>
      </c>
      <c r="AE1820" s="45"/>
      <c r="AF1820" s="76">
        <v>18.1499999999997</v>
      </c>
      <c r="AG1820" s="52">
        <f t="shared" si="195"/>
        <v>-27.310299956641515</v>
      </c>
      <c r="AH1820" s="76">
        <f t="shared" si="192"/>
        <v>1.8576761454851334E-3</v>
      </c>
      <c r="AJ1820" s="77">
        <v>18.1499999999997</v>
      </c>
      <c r="AK1820" s="52">
        <f t="shared" si="196"/>
        <v>-20.320599913280088</v>
      </c>
      <c r="AL1820" s="77">
        <f t="shared" si="193"/>
        <v>9.2883807274283161E-3</v>
      </c>
    </row>
    <row r="1821" spans="4:38" x14ac:dyDescent="0.25">
      <c r="D1821" s="2">
        <v>18.03</v>
      </c>
      <c r="E1821" s="4"/>
      <c r="X1821" s="71">
        <v>18.159999999999702</v>
      </c>
      <c r="Y1821" s="52">
        <f t="shared" si="194"/>
        <v>-4.76999999999998</v>
      </c>
      <c r="Z1821" s="71">
        <f t="shared" si="190"/>
        <v>0.33342641276323648</v>
      </c>
      <c r="AA1821" s="45"/>
      <c r="AB1821" s="74">
        <v>18.159999999999702</v>
      </c>
      <c r="AC1821" s="75">
        <v>0</v>
      </c>
      <c r="AD1821" s="74">
        <f t="shared" si="191"/>
        <v>1</v>
      </c>
      <c r="AE1821" s="45"/>
      <c r="AF1821" s="76">
        <v>18.159999999999702</v>
      </c>
      <c r="AG1821" s="52">
        <f t="shared" si="195"/>
        <v>-27.320299956641517</v>
      </c>
      <c r="AH1821" s="76">
        <f t="shared" si="192"/>
        <v>1.8534036089121512E-3</v>
      </c>
      <c r="AJ1821" s="77">
        <v>18.159999999999702</v>
      </c>
      <c r="AK1821" s="52">
        <f t="shared" si="196"/>
        <v>-20.330599913280089</v>
      </c>
      <c r="AL1821" s="77">
        <f t="shared" si="193"/>
        <v>9.2670180445634069E-3</v>
      </c>
    </row>
    <row r="1822" spans="4:38" x14ac:dyDescent="0.25">
      <c r="D1822" s="5">
        <v>18.04</v>
      </c>
      <c r="E1822" s="4"/>
      <c r="X1822" s="71">
        <v>18.1699999999997</v>
      </c>
      <c r="Y1822" s="52">
        <f t="shared" si="194"/>
        <v>-4.773333333333313</v>
      </c>
      <c r="Z1822" s="71">
        <f t="shared" si="190"/>
        <v>0.33317059671961669</v>
      </c>
      <c r="AA1822" s="45"/>
      <c r="AB1822" s="74">
        <v>18.1699999999997</v>
      </c>
      <c r="AC1822" s="75">
        <v>0</v>
      </c>
      <c r="AD1822" s="74">
        <f t="shared" si="191"/>
        <v>1</v>
      </c>
      <c r="AE1822" s="45"/>
      <c r="AF1822" s="76">
        <v>18.1699999999997</v>
      </c>
      <c r="AG1822" s="52">
        <f t="shared" si="195"/>
        <v>-27.330299956641518</v>
      </c>
      <c r="AH1822" s="76">
        <f t="shared" si="192"/>
        <v>1.8491408989006041E-3</v>
      </c>
      <c r="AJ1822" s="77">
        <v>18.1699999999997</v>
      </c>
      <c r="AK1822" s="52">
        <f t="shared" si="196"/>
        <v>-20.340599913280091</v>
      </c>
      <c r="AL1822" s="77">
        <f t="shared" si="193"/>
        <v>9.2457044945056573E-3</v>
      </c>
    </row>
    <row r="1823" spans="4:38" x14ac:dyDescent="0.25">
      <c r="D1823" s="2">
        <v>18.05</v>
      </c>
      <c r="E1823" s="4"/>
      <c r="X1823" s="71">
        <v>18.179999999999701</v>
      </c>
      <c r="Y1823" s="52">
        <f t="shared" si="194"/>
        <v>-4.776666666666646</v>
      </c>
      <c r="Z1823" s="71">
        <f t="shared" si="190"/>
        <v>0.332914976946735</v>
      </c>
      <c r="AA1823" s="45"/>
      <c r="AB1823" s="74">
        <v>18.179999999999701</v>
      </c>
      <c r="AC1823" s="75">
        <v>0</v>
      </c>
      <c r="AD1823" s="74">
        <f t="shared" si="191"/>
        <v>1</v>
      </c>
      <c r="AE1823" s="45"/>
      <c r="AF1823" s="76">
        <v>18.179999999999701</v>
      </c>
      <c r="AG1823" s="52">
        <f t="shared" si="195"/>
        <v>-27.34029995664152</v>
      </c>
      <c r="AH1823" s="76">
        <f t="shared" si="192"/>
        <v>1.8448879928500252E-3</v>
      </c>
      <c r="AJ1823" s="77">
        <v>18.179999999999701</v>
      </c>
      <c r="AK1823" s="52">
        <f t="shared" si="196"/>
        <v>-20.350599913280092</v>
      </c>
      <c r="AL1823" s="77">
        <f t="shared" si="193"/>
        <v>9.2244399642527567E-3</v>
      </c>
    </row>
    <row r="1824" spans="4:38" x14ac:dyDescent="0.25">
      <c r="D1824" s="5">
        <v>18.059999999999999</v>
      </c>
      <c r="E1824" s="4"/>
      <c r="X1824" s="71">
        <v>18.189999999999699</v>
      </c>
      <c r="Y1824" s="52">
        <f t="shared" si="194"/>
        <v>-4.7799999999999789</v>
      </c>
      <c r="Z1824" s="71">
        <f t="shared" si="190"/>
        <v>0.33265955329400615</v>
      </c>
      <c r="AA1824" s="45"/>
      <c r="AB1824" s="74">
        <v>18.189999999999699</v>
      </c>
      <c r="AC1824" s="75">
        <v>0</v>
      </c>
      <c r="AD1824" s="74">
        <f t="shared" si="191"/>
        <v>1</v>
      </c>
      <c r="AE1824" s="45"/>
      <c r="AF1824" s="76">
        <v>18.189999999999699</v>
      </c>
      <c r="AG1824" s="52">
        <f t="shared" si="195"/>
        <v>-27.350299956641521</v>
      </c>
      <c r="AH1824" s="76">
        <f t="shared" si="192"/>
        <v>1.8406448682119327E-3</v>
      </c>
      <c r="AJ1824" s="77">
        <v>18.189999999999699</v>
      </c>
      <c r="AK1824" s="52">
        <f t="shared" si="196"/>
        <v>-20.360599913280094</v>
      </c>
      <c r="AL1824" s="77">
        <f t="shared" si="193"/>
        <v>9.203224341062289E-3</v>
      </c>
    </row>
    <row r="1825" spans="4:38" x14ac:dyDescent="0.25">
      <c r="D1825" s="2">
        <v>18.07</v>
      </c>
      <c r="E1825" s="4"/>
      <c r="X1825" s="71">
        <v>18.199999999999701</v>
      </c>
      <c r="Y1825" s="52">
        <f t="shared" si="194"/>
        <v>-4.7833333333333119</v>
      </c>
      <c r="Z1825" s="71">
        <f t="shared" si="190"/>
        <v>0.33240432561095978</v>
      </c>
      <c r="AA1825" s="45"/>
      <c r="AB1825" s="74">
        <v>18.199999999999701</v>
      </c>
      <c r="AC1825" s="75">
        <v>0</v>
      </c>
      <c r="AD1825" s="74">
        <f t="shared" si="191"/>
        <v>1</v>
      </c>
      <c r="AE1825" s="45"/>
      <c r="AF1825" s="76">
        <v>18.199999999999701</v>
      </c>
      <c r="AG1825" s="52">
        <f t="shared" si="195"/>
        <v>-27.360299956641523</v>
      </c>
      <c r="AH1825" s="76">
        <f t="shared" si="192"/>
        <v>1.8364115024896994E-3</v>
      </c>
      <c r="AJ1825" s="77">
        <v>18.199999999999701</v>
      </c>
      <c r="AK1825" s="52">
        <f t="shared" si="196"/>
        <v>-20.370599913280095</v>
      </c>
      <c r="AL1825" s="77">
        <f t="shared" si="193"/>
        <v>9.1820575124511149E-3</v>
      </c>
    </row>
    <row r="1826" spans="4:38" x14ac:dyDescent="0.25">
      <c r="D1826" s="5">
        <v>18.079999999999998</v>
      </c>
      <c r="E1826" s="4"/>
      <c r="X1826" s="71">
        <v>18.209999999999699</v>
      </c>
      <c r="Y1826" s="52">
        <f t="shared" si="194"/>
        <v>-4.7866666666666449</v>
      </c>
      <c r="Z1826" s="71">
        <f t="shared" si="190"/>
        <v>0.33214929374724156</v>
      </c>
      <c r="AA1826" s="45"/>
      <c r="AB1826" s="74">
        <v>18.209999999999699</v>
      </c>
      <c r="AC1826" s="75">
        <v>0</v>
      </c>
      <c r="AD1826" s="74">
        <f t="shared" si="191"/>
        <v>1</v>
      </c>
      <c r="AE1826" s="45"/>
      <c r="AF1826" s="76">
        <v>18.209999999999699</v>
      </c>
      <c r="AG1826" s="52">
        <f t="shared" si="195"/>
        <v>-27.370299956641524</v>
      </c>
      <c r="AH1826" s="76">
        <f t="shared" si="192"/>
        <v>1.8321878732384426E-3</v>
      </c>
      <c r="AJ1826" s="77">
        <v>18.209999999999699</v>
      </c>
      <c r="AK1826" s="52">
        <f t="shared" si="196"/>
        <v>-20.380599913280097</v>
      </c>
      <c r="AL1826" s="77">
        <f t="shared" si="193"/>
        <v>9.1609393661948348E-3</v>
      </c>
    </row>
    <row r="1827" spans="4:38" x14ac:dyDescent="0.25">
      <c r="D1827" s="2">
        <v>18.09</v>
      </c>
      <c r="E1827" s="4"/>
      <c r="X1827" s="71">
        <v>18.2199999999997</v>
      </c>
      <c r="Y1827" s="52">
        <f t="shared" si="194"/>
        <v>-4.7899999999999778</v>
      </c>
      <c r="Z1827" s="71">
        <f t="shared" si="190"/>
        <v>0.3318944575526121</v>
      </c>
      <c r="AA1827" s="45"/>
      <c r="AB1827" s="74">
        <v>18.2199999999997</v>
      </c>
      <c r="AC1827" s="75">
        <v>0</v>
      </c>
      <c r="AD1827" s="74">
        <f t="shared" si="191"/>
        <v>1</v>
      </c>
      <c r="AE1827" s="45"/>
      <c r="AF1827" s="76">
        <v>18.2199999999997</v>
      </c>
      <c r="AG1827" s="52">
        <f t="shared" si="195"/>
        <v>-27.380299956641526</v>
      </c>
      <c r="AH1827" s="76">
        <f t="shared" si="192"/>
        <v>1.8279739580649027E-3</v>
      </c>
      <c r="AJ1827" s="77">
        <v>18.2199999999997</v>
      </c>
      <c r="AK1827" s="52">
        <f t="shared" si="196"/>
        <v>-20.390599913280099</v>
      </c>
      <c r="AL1827" s="77">
        <f t="shared" si="193"/>
        <v>9.1398697903271216E-3</v>
      </c>
    </row>
    <row r="1828" spans="4:38" x14ac:dyDescent="0.25">
      <c r="D1828" s="5">
        <v>18.100000000000001</v>
      </c>
      <c r="E1828" s="4"/>
      <c r="X1828" s="71">
        <v>18.229999999999698</v>
      </c>
      <c r="Y1828" s="52">
        <f t="shared" si="194"/>
        <v>-4.7933333333333108</v>
      </c>
      <c r="Z1828" s="71">
        <f t="shared" si="190"/>
        <v>0.33163981687694744</v>
      </c>
      <c r="AA1828" s="45"/>
      <c r="AB1828" s="74">
        <v>18.229999999999698</v>
      </c>
      <c r="AC1828" s="75">
        <v>0</v>
      </c>
      <c r="AD1828" s="74">
        <f t="shared" si="191"/>
        <v>1</v>
      </c>
      <c r="AE1828" s="45"/>
      <c r="AF1828" s="76">
        <v>18.229999999999698</v>
      </c>
      <c r="AG1828" s="52">
        <f t="shared" si="195"/>
        <v>-27.390299956641528</v>
      </c>
      <c r="AH1828" s="76">
        <f t="shared" si="192"/>
        <v>1.8237697346273178E-3</v>
      </c>
      <c r="AJ1828" s="77">
        <v>18.229999999999698</v>
      </c>
      <c r="AK1828" s="52">
        <f t="shared" si="196"/>
        <v>-20.4005999132801</v>
      </c>
      <c r="AL1828" s="77">
        <f t="shared" si="193"/>
        <v>9.1188486731391891E-3</v>
      </c>
    </row>
    <row r="1829" spans="4:38" x14ac:dyDescent="0.25">
      <c r="D1829" s="2">
        <v>18.11</v>
      </c>
      <c r="E1829" s="4"/>
      <c r="X1829" s="71">
        <v>18.2399999999997</v>
      </c>
      <c r="Y1829" s="52">
        <f t="shared" si="194"/>
        <v>-4.7966666666666438</v>
      </c>
      <c r="Z1829" s="71">
        <f t="shared" si="190"/>
        <v>0.33138537157023895</v>
      </c>
      <c r="AA1829" s="45"/>
      <c r="AB1829" s="74">
        <v>18.2399999999997</v>
      </c>
      <c r="AC1829" s="75">
        <v>0</v>
      </c>
      <c r="AD1829" s="74">
        <f t="shared" si="191"/>
        <v>1</v>
      </c>
      <c r="AE1829" s="45"/>
      <c r="AF1829" s="76">
        <v>18.2399999999997</v>
      </c>
      <c r="AG1829" s="52">
        <f t="shared" si="195"/>
        <v>-27.400299956641529</v>
      </c>
      <c r="AH1829" s="76">
        <f t="shared" si="192"/>
        <v>1.8195751806353163E-3</v>
      </c>
      <c r="AJ1829" s="77">
        <v>18.2399999999997</v>
      </c>
      <c r="AK1829" s="52">
        <f t="shared" si="196"/>
        <v>-20.410599913280102</v>
      </c>
      <c r="AL1829" s="77">
        <f t="shared" si="193"/>
        <v>9.0978759031791773E-3</v>
      </c>
    </row>
    <row r="1830" spans="4:38" x14ac:dyDescent="0.25">
      <c r="D1830" s="5">
        <v>18.12</v>
      </c>
      <c r="E1830" s="4"/>
      <c r="X1830" s="71">
        <v>18.249999999999702</v>
      </c>
      <c r="Y1830" s="52">
        <f t="shared" si="194"/>
        <v>-4.7999999999999767</v>
      </c>
      <c r="Z1830" s="71">
        <f t="shared" si="190"/>
        <v>0.33113112148259283</v>
      </c>
      <c r="AA1830" s="45"/>
      <c r="AB1830" s="74">
        <v>18.249999999999702</v>
      </c>
      <c r="AC1830" s="75">
        <v>0</v>
      </c>
      <c r="AD1830" s="74">
        <f t="shared" si="191"/>
        <v>1</v>
      </c>
      <c r="AE1830" s="45"/>
      <c r="AF1830" s="76">
        <v>18.249999999999702</v>
      </c>
      <c r="AG1830" s="52">
        <f t="shared" si="195"/>
        <v>-27.410299956641531</v>
      </c>
      <c r="AH1830" s="76">
        <f t="shared" si="192"/>
        <v>1.815390273849788E-3</v>
      </c>
      <c r="AJ1830" s="77">
        <v>18.249999999999702</v>
      </c>
      <c r="AK1830" s="52">
        <f t="shared" si="196"/>
        <v>-20.420599913280103</v>
      </c>
      <c r="AL1830" s="77">
        <f t="shared" si="193"/>
        <v>9.0769513692515284E-3</v>
      </c>
    </row>
    <row r="1831" spans="4:38" x14ac:dyDescent="0.25">
      <c r="D1831" s="2">
        <v>18.13</v>
      </c>
      <c r="E1831" s="4"/>
      <c r="X1831" s="71">
        <v>18.2599999999997</v>
      </c>
      <c r="Y1831" s="52">
        <f t="shared" si="194"/>
        <v>-4.8033333333333097</v>
      </c>
      <c r="Z1831" s="71">
        <f t="shared" si="190"/>
        <v>0.33087706646423048</v>
      </c>
      <c r="AA1831" s="45"/>
      <c r="AB1831" s="74">
        <v>18.2599999999997</v>
      </c>
      <c r="AC1831" s="75">
        <v>0</v>
      </c>
      <c r="AD1831" s="74">
        <f t="shared" si="191"/>
        <v>1</v>
      </c>
      <c r="AE1831" s="45"/>
      <c r="AF1831" s="76">
        <v>18.2599999999997</v>
      </c>
      <c r="AG1831" s="52">
        <f t="shared" si="195"/>
        <v>-27.420299956641532</v>
      </c>
      <c r="AH1831" s="76">
        <f t="shared" si="192"/>
        <v>1.8112149920827747E-3</v>
      </c>
      <c r="AJ1831" s="77">
        <v>18.2599999999997</v>
      </c>
      <c r="AK1831" s="52">
        <f t="shared" si="196"/>
        <v>-20.430599913280105</v>
      </c>
      <c r="AL1831" s="77">
        <f t="shared" si="193"/>
        <v>9.0560749604164641E-3</v>
      </c>
    </row>
    <row r="1832" spans="4:38" x14ac:dyDescent="0.25">
      <c r="D1832" s="5">
        <v>18.14</v>
      </c>
      <c r="E1832" s="4"/>
      <c r="X1832" s="71">
        <v>18.269999999999701</v>
      </c>
      <c r="Y1832" s="52">
        <f t="shared" si="194"/>
        <v>-4.8066666666666427</v>
      </c>
      <c r="Z1832" s="71">
        <f t="shared" si="190"/>
        <v>0.33062320636548803</v>
      </c>
      <c r="AA1832" s="45"/>
      <c r="AB1832" s="74">
        <v>18.269999999999701</v>
      </c>
      <c r="AC1832" s="75">
        <v>0</v>
      </c>
      <c r="AD1832" s="74">
        <f t="shared" si="191"/>
        <v>1</v>
      </c>
      <c r="AE1832" s="45"/>
      <c r="AF1832" s="76">
        <v>18.269999999999701</v>
      </c>
      <c r="AG1832" s="52">
        <f t="shared" si="195"/>
        <v>-27.430299956641534</v>
      </c>
      <c r="AH1832" s="76">
        <f t="shared" si="192"/>
        <v>1.80704931319735E-3</v>
      </c>
      <c r="AJ1832" s="77">
        <v>18.269999999999701</v>
      </c>
      <c r="AK1832" s="52">
        <f t="shared" si="196"/>
        <v>-20.440599913280106</v>
      </c>
      <c r="AL1832" s="77">
        <f t="shared" si="193"/>
        <v>9.0352465659893268E-3</v>
      </c>
    </row>
    <row r="1833" spans="4:38" x14ac:dyDescent="0.25">
      <c r="D1833" s="2">
        <v>18.149999999999999</v>
      </c>
      <c r="E1833" s="4"/>
      <c r="X1833" s="71">
        <v>18.279999999999699</v>
      </c>
      <c r="Y1833" s="52">
        <f t="shared" si="194"/>
        <v>-4.8099999999999756</v>
      </c>
      <c r="Z1833" s="71">
        <f t="shared" si="190"/>
        <v>0.33036954103681665</v>
      </c>
      <c r="AA1833" s="45"/>
      <c r="AB1833" s="74">
        <v>18.279999999999699</v>
      </c>
      <c r="AC1833" s="75">
        <v>0</v>
      </c>
      <c r="AD1833" s="74">
        <f t="shared" si="191"/>
        <v>1</v>
      </c>
      <c r="AE1833" s="45"/>
      <c r="AF1833" s="76">
        <v>18.279999999999699</v>
      </c>
      <c r="AG1833" s="52">
        <f t="shared" si="195"/>
        <v>-27.440299956641535</v>
      </c>
      <c r="AH1833" s="76">
        <f t="shared" si="192"/>
        <v>1.8028932151074959E-3</v>
      </c>
      <c r="AJ1833" s="77">
        <v>18.279999999999699</v>
      </c>
      <c r="AK1833" s="52">
        <f t="shared" si="196"/>
        <v>-20.450599913280108</v>
      </c>
      <c r="AL1833" s="77">
        <f t="shared" si="193"/>
        <v>9.0144660755400504E-3</v>
      </c>
    </row>
    <row r="1834" spans="4:38" x14ac:dyDescent="0.25">
      <c r="D1834" s="5">
        <v>18.16</v>
      </c>
      <c r="E1834" s="4"/>
      <c r="X1834" s="71">
        <v>18.289999999999701</v>
      </c>
      <c r="Y1834" s="52">
        <f t="shared" si="194"/>
        <v>-4.8133333333333086</v>
      </c>
      <c r="Z1834" s="71">
        <f t="shared" si="190"/>
        <v>0.33011607032878204</v>
      </c>
      <c r="AA1834" s="45"/>
      <c r="AB1834" s="74">
        <v>18.289999999999701</v>
      </c>
      <c r="AC1834" s="75">
        <v>0</v>
      </c>
      <c r="AD1834" s="74">
        <f t="shared" si="191"/>
        <v>1</v>
      </c>
      <c r="AE1834" s="45"/>
      <c r="AF1834" s="76">
        <v>18.289999999999701</v>
      </c>
      <c r="AG1834" s="52">
        <f t="shared" si="195"/>
        <v>-27.450299956641537</v>
      </c>
      <c r="AH1834" s="76">
        <f t="shared" si="192"/>
        <v>1.7987466757779973E-3</v>
      </c>
      <c r="AJ1834" s="77">
        <v>18.289999999999701</v>
      </c>
      <c r="AK1834" s="52">
        <f t="shared" si="196"/>
        <v>-20.46059991328011</v>
      </c>
      <c r="AL1834" s="77">
        <f t="shared" si="193"/>
        <v>8.993733378892553E-3</v>
      </c>
    </row>
    <row r="1835" spans="4:38" x14ac:dyDescent="0.25">
      <c r="D1835" s="2">
        <v>18.170000000000002</v>
      </c>
      <c r="E1835" s="4"/>
      <c r="X1835" s="71">
        <v>18.299999999999699</v>
      </c>
      <c r="Y1835" s="52">
        <f t="shared" si="194"/>
        <v>-4.8166666666666416</v>
      </c>
      <c r="Z1835" s="71">
        <f t="shared" si="190"/>
        <v>0.32986279409206465</v>
      </c>
      <c r="AA1835" s="45"/>
      <c r="AB1835" s="74">
        <v>18.299999999999699</v>
      </c>
      <c r="AC1835" s="75">
        <v>0</v>
      </c>
      <c r="AD1835" s="74">
        <f t="shared" si="191"/>
        <v>1</v>
      </c>
      <c r="AE1835" s="45"/>
      <c r="AF1835" s="76">
        <v>18.299999999999699</v>
      </c>
      <c r="AG1835" s="52">
        <f t="shared" si="195"/>
        <v>-27.460299956641538</v>
      </c>
      <c r="AH1835" s="76">
        <f t="shared" si="192"/>
        <v>1.7946096732243122E-3</v>
      </c>
      <c r="AJ1835" s="77">
        <v>18.299999999999699</v>
      </c>
      <c r="AK1835" s="52">
        <f t="shared" si="196"/>
        <v>-20.470599913280111</v>
      </c>
      <c r="AL1835" s="77">
        <f t="shared" si="193"/>
        <v>8.9730483661241214E-3</v>
      </c>
    </row>
    <row r="1836" spans="4:38" x14ac:dyDescent="0.25">
      <c r="D1836" s="5">
        <v>18.18</v>
      </c>
      <c r="E1836" s="4"/>
      <c r="X1836" s="71">
        <v>18.3099999999997</v>
      </c>
      <c r="Y1836" s="52">
        <f t="shared" si="194"/>
        <v>-4.8199999999999745</v>
      </c>
      <c r="Z1836" s="71">
        <f t="shared" si="190"/>
        <v>0.32960971217745966</v>
      </c>
      <c r="AA1836" s="45"/>
      <c r="AB1836" s="74">
        <v>18.3099999999997</v>
      </c>
      <c r="AC1836" s="75">
        <v>0</v>
      </c>
      <c r="AD1836" s="74">
        <f t="shared" si="191"/>
        <v>1</v>
      </c>
      <c r="AE1836" s="45"/>
      <c r="AF1836" s="76">
        <v>18.3099999999997</v>
      </c>
      <c r="AG1836" s="52">
        <f t="shared" si="195"/>
        <v>-27.47029995664154</v>
      </c>
      <c r="AH1836" s="76">
        <f t="shared" si="192"/>
        <v>1.7904821855124649E-3</v>
      </c>
      <c r="AJ1836" s="77">
        <v>18.3099999999997</v>
      </c>
      <c r="AK1836" s="52">
        <f t="shared" si="196"/>
        <v>-20.480599913280113</v>
      </c>
      <c r="AL1836" s="77">
        <f t="shared" si="193"/>
        <v>8.9524109275648956E-3</v>
      </c>
    </row>
    <row r="1837" spans="4:38" x14ac:dyDescent="0.25">
      <c r="D1837" s="2">
        <v>18.190000000000001</v>
      </c>
      <c r="E1837" s="4"/>
      <c r="X1837" s="71">
        <v>18.319999999999698</v>
      </c>
      <c r="Y1837" s="52">
        <f t="shared" si="194"/>
        <v>-4.8233333333333075</v>
      </c>
      <c r="Z1837" s="71">
        <f t="shared" si="190"/>
        <v>0.32935682443587638</v>
      </c>
      <c r="AA1837" s="45"/>
      <c r="AB1837" s="74">
        <v>18.319999999999698</v>
      </c>
      <c r="AC1837" s="75">
        <v>0</v>
      </c>
      <c r="AD1837" s="74">
        <f t="shared" si="191"/>
        <v>1</v>
      </c>
      <c r="AE1837" s="45"/>
      <c r="AF1837" s="76">
        <v>18.319999999999698</v>
      </c>
      <c r="AG1837" s="52">
        <f t="shared" si="195"/>
        <v>-27.480299956641542</v>
      </c>
      <c r="AH1837" s="76">
        <f t="shared" si="192"/>
        <v>1.7863641907589331E-3</v>
      </c>
      <c r="AJ1837" s="77">
        <v>18.319999999999698</v>
      </c>
      <c r="AK1837" s="52">
        <f t="shared" si="196"/>
        <v>-20.490599913280114</v>
      </c>
      <c r="AL1837" s="77">
        <f t="shared" si="193"/>
        <v>8.9318209537972131E-3</v>
      </c>
    </row>
    <row r="1838" spans="4:38" x14ac:dyDescent="0.25">
      <c r="D1838" s="5">
        <v>18.2</v>
      </c>
      <c r="E1838" s="4"/>
      <c r="X1838" s="71">
        <v>18.3299999999997</v>
      </c>
      <c r="Y1838" s="52">
        <f t="shared" si="194"/>
        <v>-4.8266666666666405</v>
      </c>
      <c r="Z1838" s="71">
        <f t="shared" si="190"/>
        <v>0.32910413071833888</v>
      </c>
      <c r="AA1838" s="45"/>
      <c r="AB1838" s="74">
        <v>18.3299999999997</v>
      </c>
      <c r="AC1838" s="75">
        <v>0</v>
      </c>
      <c r="AD1838" s="74">
        <f t="shared" si="191"/>
        <v>1</v>
      </c>
      <c r="AE1838" s="45"/>
      <c r="AF1838" s="76">
        <v>18.3299999999997</v>
      </c>
      <c r="AG1838" s="52">
        <f t="shared" si="195"/>
        <v>-27.490299956641543</v>
      </c>
      <c r="AH1838" s="76">
        <f t="shared" si="192"/>
        <v>1.7822556671305086E-3</v>
      </c>
      <c r="AJ1838" s="77">
        <v>18.3299999999997</v>
      </c>
      <c r="AK1838" s="52">
        <f t="shared" si="196"/>
        <v>-20.500599913280116</v>
      </c>
      <c r="AL1838" s="77">
        <f t="shared" si="193"/>
        <v>8.9112783356550922E-3</v>
      </c>
    </row>
    <row r="1839" spans="4:38" x14ac:dyDescent="0.25">
      <c r="D1839" s="2">
        <v>18.21</v>
      </c>
      <c r="E1839" s="4"/>
      <c r="X1839" s="71">
        <v>18.339999999999701</v>
      </c>
      <c r="Y1839" s="52">
        <f t="shared" si="194"/>
        <v>-4.8299999999999734</v>
      </c>
      <c r="Z1839" s="71">
        <f t="shared" si="190"/>
        <v>0.32885163087598501</v>
      </c>
      <c r="AA1839" s="45"/>
      <c r="AB1839" s="74">
        <v>18.339999999999701</v>
      </c>
      <c r="AC1839" s="75">
        <v>0</v>
      </c>
      <c r="AD1839" s="74">
        <f t="shared" si="191"/>
        <v>1</v>
      </c>
      <c r="AE1839" s="45"/>
      <c r="AF1839" s="76">
        <v>18.339999999999701</v>
      </c>
      <c r="AG1839" s="52">
        <f t="shared" si="195"/>
        <v>-27.500299956641545</v>
      </c>
      <c r="AH1839" s="76">
        <f t="shared" si="192"/>
        <v>1.7781565928442174E-3</v>
      </c>
      <c r="AJ1839" s="77">
        <v>18.339999999999701</v>
      </c>
      <c r="AK1839" s="52">
        <f t="shared" si="196"/>
        <v>-20.510599913280117</v>
      </c>
      <c r="AL1839" s="77">
        <f t="shared" si="193"/>
        <v>8.8907829642236244E-3</v>
      </c>
    </row>
    <row r="1840" spans="4:38" x14ac:dyDescent="0.25">
      <c r="D1840" s="5">
        <v>18.22</v>
      </c>
      <c r="E1840" s="4"/>
      <c r="X1840" s="71">
        <v>18.349999999999699</v>
      </c>
      <c r="Y1840" s="52">
        <f t="shared" si="194"/>
        <v>-4.8333333333333064</v>
      </c>
      <c r="Z1840" s="71">
        <f t="shared" si="190"/>
        <v>0.32859932476006748</v>
      </c>
      <c r="AA1840" s="45"/>
      <c r="AB1840" s="74">
        <v>18.349999999999699</v>
      </c>
      <c r="AC1840" s="75">
        <v>0</v>
      </c>
      <c r="AD1840" s="74">
        <f t="shared" si="191"/>
        <v>1</v>
      </c>
      <c r="AE1840" s="45"/>
      <c r="AF1840" s="76">
        <v>18.349999999999699</v>
      </c>
      <c r="AG1840" s="52">
        <f t="shared" si="195"/>
        <v>-27.510299956641546</v>
      </c>
      <c r="AH1840" s="76">
        <f t="shared" si="192"/>
        <v>1.7740669461671671E-3</v>
      </c>
      <c r="AJ1840" s="77">
        <v>18.349999999999699</v>
      </c>
      <c r="AK1840" s="52">
        <f t="shared" si="196"/>
        <v>-20.520599913280119</v>
      </c>
      <c r="AL1840" s="77">
        <f t="shared" si="193"/>
        <v>8.870334730838373E-3</v>
      </c>
    </row>
    <row r="1841" spans="4:38" x14ac:dyDescent="0.25">
      <c r="D1841" s="2">
        <v>18.23</v>
      </c>
      <c r="E1841" s="4"/>
      <c r="X1841" s="71">
        <v>18.359999999999701</v>
      </c>
      <c r="Y1841" s="52">
        <f t="shared" si="194"/>
        <v>-4.8366666666666394</v>
      </c>
      <c r="Z1841" s="71">
        <f t="shared" si="190"/>
        <v>0.32834721222195262</v>
      </c>
      <c r="AA1841" s="45"/>
      <c r="AB1841" s="74">
        <v>18.359999999999701</v>
      </c>
      <c r="AC1841" s="75">
        <v>0</v>
      </c>
      <c r="AD1841" s="74">
        <f t="shared" si="191"/>
        <v>1</v>
      </c>
      <c r="AE1841" s="45"/>
      <c r="AF1841" s="76">
        <v>18.359999999999701</v>
      </c>
      <c r="AG1841" s="52">
        <f t="shared" si="195"/>
        <v>-27.520299956641548</v>
      </c>
      <c r="AH1841" s="76">
        <f t="shared" si="192"/>
        <v>1.7699867054164636E-3</v>
      </c>
      <c r="AJ1841" s="77">
        <v>18.359999999999701</v>
      </c>
      <c r="AK1841" s="52">
        <f t="shared" si="196"/>
        <v>-20.53059991328012</v>
      </c>
      <c r="AL1841" s="77">
        <f t="shared" si="193"/>
        <v>8.8499335270848592E-3</v>
      </c>
    </row>
    <row r="1842" spans="4:38" x14ac:dyDescent="0.25">
      <c r="D1842" s="5">
        <v>18.239999999999998</v>
      </c>
      <c r="E1842" s="4"/>
      <c r="X1842" s="71">
        <v>18.369999999999699</v>
      </c>
      <c r="Y1842" s="52">
        <f t="shared" si="194"/>
        <v>-4.8399999999999723</v>
      </c>
      <c r="Z1842" s="71">
        <f t="shared" si="190"/>
        <v>0.32809529311312102</v>
      </c>
      <c r="AA1842" s="45"/>
      <c r="AB1842" s="74">
        <v>18.369999999999699</v>
      </c>
      <c r="AC1842" s="75">
        <v>0</v>
      </c>
      <c r="AD1842" s="74">
        <f t="shared" si="191"/>
        <v>1</v>
      </c>
      <c r="AE1842" s="45"/>
      <c r="AF1842" s="76">
        <v>18.369999999999699</v>
      </c>
      <c r="AG1842" s="52">
        <f t="shared" si="195"/>
        <v>-27.530299956641549</v>
      </c>
      <c r="AH1842" s="76">
        <f t="shared" si="192"/>
        <v>1.7659158489590769E-3</v>
      </c>
      <c r="AJ1842" s="77">
        <v>18.369999999999699</v>
      </c>
      <c r="AK1842" s="52">
        <f t="shared" si="196"/>
        <v>-20.540599913280122</v>
      </c>
      <c r="AL1842" s="77">
        <f t="shared" si="193"/>
        <v>8.82957924479791E-3</v>
      </c>
    </row>
    <row r="1843" spans="4:38" x14ac:dyDescent="0.25">
      <c r="D1843" s="2">
        <v>18.25</v>
      </c>
      <c r="E1843" s="4"/>
      <c r="X1843" s="71">
        <v>18.379999999999701</v>
      </c>
      <c r="Y1843" s="52">
        <f t="shared" si="194"/>
        <v>-4.8433333333333053</v>
      </c>
      <c r="Z1843" s="71">
        <f t="shared" si="190"/>
        <v>0.32784356728516734</v>
      </c>
      <c r="AA1843" s="45"/>
      <c r="AB1843" s="74">
        <v>18.379999999999701</v>
      </c>
      <c r="AC1843" s="75">
        <v>0</v>
      </c>
      <c r="AD1843" s="74">
        <f t="shared" si="191"/>
        <v>1</v>
      </c>
      <c r="AE1843" s="45"/>
      <c r="AF1843" s="76">
        <v>18.379999999999701</v>
      </c>
      <c r="AG1843" s="52">
        <f t="shared" si="195"/>
        <v>-27.540299956641551</v>
      </c>
      <c r="AH1843" s="76">
        <f t="shared" si="192"/>
        <v>1.7618543552117281E-3</v>
      </c>
      <c r="AJ1843" s="77">
        <v>18.379999999999701</v>
      </c>
      <c r="AK1843" s="52">
        <f t="shared" si="196"/>
        <v>-20.550599913280124</v>
      </c>
      <c r="AL1843" s="77">
        <f t="shared" si="193"/>
        <v>8.809271776061155E-3</v>
      </c>
    </row>
    <row r="1844" spans="4:38" x14ac:dyDescent="0.25">
      <c r="D1844" s="5">
        <v>18.260000000000002</v>
      </c>
      <c r="E1844" s="4"/>
      <c r="X1844" s="71">
        <v>18.389999999999699</v>
      </c>
      <c r="Y1844" s="52">
        <f t="shared" si="194"/>
        <v>-4.8466666666666383</v>
      </c>
      <c r="Z1844" s="71">
        <f t="shared" si="190"/>
        <v>0.32759203458979969</v>
      </c>
      <c r="AA1844" s="45"/>
      <c r="AB1844" s="74">
        <v>18.389999999999699</v>
      </c>
      <c r="AC1844" s="75">
        <v>0</v>
      </c>
      <c r="AD1844" s="74">
        <f t="shared" si="191"/>
        <v>1</v>
      </c>
      <c r="AE1844" s="45"/>
      <c r="AF1844" s="76">
        <v>18.389999999999699</v>
      </c>
      <c r="AG1844" s="52">
        <f t="shared" si="195"/>
        <v>-27.550299956641553</v>
      </c>
      <c r="AH1844" s="76">
        <f t="shared" si="192"/>
        <v>1.7578022026407849E-3</v>
      </c>
      <c r="AJ1844" s="77">
        <v>18.389999999999699</v>
      </c>
      <c r="AK1844" s="52">
        <f t="shared" si="196"/>
        <v>-20.560599913280125</v>
      </c>
      <c r="AL1844" s="77">
        <f t="shared" si="193"/>
        <v>8.7890110132064405E-3</v>
      </c>
    </row>
    <row r="1845" spans="4:38" x14ac:dyDescent="0.25">
      <c r="D1845" s="2">
        <v>18.27</v>
      </c>
      <c r="E1845" s="4"/>
      <c r="X1845" s="71">
        <v>18.3999999999997</v>
      </c>
      <c r="Y1845" s="52">
        <f t="shared" si="194"/>
        <v>-4.8499999999999712</v>
      </c>
      <c r="Z1845" s="71">
        <f t="shared" si="190"/>
        <v>0.32734069487884038</v>
      </c>
      <c r="AA1845" s="45"/>
      <c r="AB1845" s="74">
        <v>18.3999999999997</v>
      </c>
      <c r="AC1845" s="75">
        <v>0</v>
      </c>
      <c r="AD1845" s="74">
        <f t="shared" si="191"/>
        <v>1</v>
      </c>
      <c r="AE1845" s="45"/>
      <c r="AF1845" s="76">
        <v>18.3999999999997</v>
      </c>
      <c r="AG1845" s="52">
        <f t="shared" si="195"/>
        <v>-27.560299956641554</v>
      </c>
      <c r="AH1845" s="76">
        <f t="shared" si="192"/>
        <v>1.7537593697621349E-3</v>
      </c>
      <c r="AJ1845" s="77">
        <v>18.3999999999997</v>
      </c>
      <c r="AK1845" s="52">
        <f t="shared" si="196"/>
        <v>-20.570599913280127</v>
      </c>
      <c r="AL1845" s="77">
        <f t="shared" si="193"/>
        <v>8.7687968488131766E-3</v>
      </c>
    </row>
    <row r="1846" spans="4:38" x14ac:dyDescent="0.25">
      <c r="D1846" s="5">
        <v>18.28</v>
      </c>
      <c r="E1846" s="4"/>
      <c r="X1846" s="71">
        <v>18.409999999999702</v>
      </c>
      <c r="Y1846" s="52">
        <f t="shared" si="194"/>
        <v>-4.8533333333333042</v>
      </c>
      <c r="Z1846" s="71">
        <f t="shared" si="190"/>
        <v>0.32708954800422507</v>
      </c>
      <c r="AA1846" s="45"/>
      <c r="AB1846" s="74">
        <v>18.409999999999702</v>
      </c>
      <c r="AC1846" s="75">
        <v>0</v>
      </c>
      <c r="AD1846" s="74">
        <f t="shared" si="191"/>
        <v>1</v>
      </c>
      <c r="AE1846" s="45"/>
      <c r="AF1846" s="76">
        <v>18.409999999999702</v>
      </c>
      <c r="AG1846" s="52">
        <f t="shared" si="195"/>
        <v>-27.570299956641556</v>
      </c>
      <c r="AH1846" s="76">
        <f t="shared" si="192"/>
        <v>1.7497258351410817E-3</v>
      </c>
      <c r="AJ1846" s="77">
        <v>18.409999999999702</v>
      </c>
      <c r="AK1846" s="52">
        <f t="shared" si="196"/>
        <v>-20.580599913280128</v>
      </c>
      <c r="AL1846" s="77">
        <f t="shared" si="193"/>
        <v>8.7486291757079195E-3</v>
      </c>
    </row>
    <row r="1847" spans="4:38" x14ac:dyDescent="0.25">
      <c r="D1847" s="2">
        <v>18.29</v>
      </c>
      <c r="E1847" s="4"/>
      <c r="X1847" s="71">
        <v>18.4199999999997</v>
      </c>
      <c r="Y1847" s="52">
        <f t="shared" si="194"/>
        <v>-4.8566666666666372</v>
      </c>
      <c r="Z1847" s="71">
        <f t="shared" si="190"/>
        <v>0.3268385938180034</v>
      </c>
      <c r="AA1847" s="45"/>
      <c r="AB1847" s="74">
        <v>18.4199999999997</v>
      </c>
      <c r="AC1847" s="75">
        <v>0</v>
      </c>
      <c r="AD1847" s="74">
        <f t="shared" si="191"/>
        <v>1</v>
      </c>
      <c r="AE1847" s="45"/>
      <c r="AF1847" s="76">
        <v>18.4199999999997</v>
      </c>
      <c r="AG1847" s="52">
        <f t="shared" si="195"/>
        <v>-27.580299956641557</v>
      </c>
      <c r="AH1847" s="76">
        <f t="shared" si="192"/>
        <v>1.7457015773922277E-3</v>
      </c>
      <c r="AJ1847" s="77">
        <v>18.4199999999997</v>
      </c>
      <c r="AK1847" s="52">
        <f t="shared" si="196"/>
        <v>-20.59059991328013</v>
      </c>
      <c r="AL1847" s="77">
        <f t="shared" si="193"/>
        <v>8.7285078869636292E-3</v>
      </c>
    </row>
    <row r="1848" spans="4:38" x14ac:dyDescent="0.25">
      <c r="D1848" s="5">
        <v>18.3</v>
      </c>
      <c r="E1848" s="4"/>
      <c r="X1848" s="71">
        <v>18.429999999999701</v>
      </c>
      <c r="Y1848" s="52">
        <f t="shared" si="194"/>
        <v>-4.8599999999999701</v>
      </c>
      <c r="Z1848" s="71">
        <f t="shared" si="190"/>
        <v>0.32658783217233806</v>
      </c>
      <c r="AA1848" s="45"/>
      <c r="AB1848" s="74">
        <v>18.429999999999701</v>
      </c>
      <c r="AC1848" s="75">
        <v>0</v>
      </c>
      <c r="AD1848" s="74">
        <f t="shared" si="191"/>
        <v>1</v>
      </c>
      <c r="AE1848" s="45"/>
      <c r="AF1848" s="76">
        <v>18.429999999999701</v>
      </c>
      <c r="AG1848" s="52">
        <f t="shared" si="195"/>
        <v>-27.590299956641559</v>
      </c>
      <c r="AH1848" s="76">
        <f t="shared" si="192"/>
        <v>1.7416865751793563E-3</v>
      </c>
      <c r="AJ1848" s="77">
        <v>18.429999999999701</v>
      </c>
      <c r="AK1848" s="52">
        <f t="shared" si="196"/>
        <v>-20.600599913280131</v>
      </c>
      <c r="AL1848" s="77">
        <f t="shared" si="193"/>
        <v>8.7084328758992666E-3</v>
      </c>
    </row>
    <row r="1849" spans="4:38" x14ac:dyDescent="0.25">
      <c r="D1849" s="2">
        <v>18.309999999999999</v>
      </c>
      <c r="E1849" s="4"/>
      <c r="X1849" s="71">
        <v>18.439999999999699</v>
      </c>
      <c r="Y1849" s="52">
        <f t="shared" si="194"/>
        <v>-4.8633333333333031</v>
      </c>
      <c r="Z1849" s="71">
        <f t="shared" si="190"/>
        <v>0.32633726291950554</v>
      </c>
      <c r="AA1849" s="45"/>
      <c r="AB1849" s="74">
        <v>18.439999999999699</v>
      </c>
      <c r="AC1849" s="75">
        <v>0</v>
      </c>
      <c r="AD1849" s="74">
        <f t="shared" si="191"/>
        <v>1</v>
      </c>
      <c r="AE1849" s="45"/>
      <c r="AF1849" s="76">
        <v>18.439999999999699</v>
      </c>
      <c r="AG1849" s="52">
        <f t="shared" si="195"/>
        <v>-27.60029995664156</v>
      </c>
      <c r="AH1849" s="76">
        <f t="shared" si="192"/>
        <v>1.7376808072153288E-3</v>
      </c>
      <c r="AJ1849" s="77">
        <v>18.439999999999699</v>
      </c>
      <c r="AK1849" s="52">
        <f t="shared" si="196"/>
        <v>-20.610599913280133</v>
      </c>
      <c r="AL1849" s="77">
        <f t="shared" si="193"/>
        <v>8.6884040360791209E-3</v>
      </c>
    </row>
    <row r="1850" spans="4:38" x14ac:dyDescent="0.25">
      <c r="D1850" s="5">
        <v>18.32</v>
      </c>
      <c r="E1850" s="4"/>
      <c r="X1850" s="71">
        <v>18.449999999999701</v>
      </c>
      <c r="Y1850" s="52">
        <f t="shared" si="194"/>
        <v>-4.8666666666666361</v>
      </c>
      <c r="Z1850" s="71">
        <f t="shared" si="190"/>
        <v>0.32608688591189561</v>
      </c>
      <c r="AA1850" s="45"/>
      <c r="AB1850" s="74">
        <v>18.449999999999701</v>
      </c>
      <c r="AC1850" s="75">
        <v>0</v>
      </c>
      <c r="AD1850" s="74">
        <f t="shared" si="191"/>
        <v>1</v>
      </c>
      <c r="AE1850" s="45"/>
      <c r="AF1850" s="76">
        <v>18.449999999999701</v>
      </c>
      <c r="AG1850" s="52">
        <f t="shared" si="195"/>
        <v>-27.610299956641562</v>
      </c>
      <c r="AH1850" s="76">
        <f t="shared" si="192"/>
        <v>1.7336842522619584E-3</v>
      </c>
      <c r="AJ1850" s="77">
        <v>18.449999999999701</v>
      </c>
      <c r="AK1850" s="52">
        <f t="shared" si="196"/>
        <v>-20.620599913280135</v>
      </c>
      <c r="AL1850" s="77">
        <f t="shared" si="193"/>
        <v>8.6684212613122626E-3</v>
      </c>
    </row>
    <row r="1851" spans="4:38" x14ac:dyDescent="0.25">
      <c r="D1851" s="2">
        <v>18.329999999999998</v>
      </c>
      <c r="E1851" s="4"/>
      <c r="X1851" s="71">
        <v>18.459999999999699</v>
      </c>
      <c r="Y1851" s="52">
        <f t="shared" si="194"/>
        <v>-4.869999999999969</v>
      </c>
      <c r="Z1851" s="71">
        <f t="shared" si="190"/>
        <v>0.32583670100201106</v>
      </c>
      <c r="AA1851" s="45"/>
      <c r="AB1851" s="74">
        <v>18.459999999999699</v>
      </c>
      <c r="AC1851" s="75">
        <v>0</v>
      </c>
      <c r="AD1851" s="74">
        <f t="shared" si="191"/>
        <v>1</v>
      </c>
      <c r="AE1851" s="45"/>
      <c r="AF1851" s="76">
        <v>18.459999999999699</v>
      </c>
      <c r="AG1851" s="52">
        <f t="shared" si="195"/>
        <v>-27.620299956641563</v>
      </c>
      <c r="AH1851" s="76">
        <f t="shared" si="192"/>
        <v>1.7296968891299099E-3</v>
      </c>
      <c r="AJ1851" s="77">
        <v>18.459999999999699</v>
      </c>
      <c r="AK1851" s="52">
        <f t="shared" si="196"/>
        <v>-20.630599913280136</v>
      </c>
      <c r="AL1851" s="77">
        <f t="shared" si="193"/>
        <v>8.6484844456520254E-3</v>
      </c>
    </row>
    <row r="1852" spans="4:38" x14ac:dyDescent="0.25">
      <c r="D1852" s="5">
        <v>18.34</v>
      </c>
      <c r="E1852" s="4"/>
      <c r="X1852" s="71">
        <v>18.4699999999997</v>
      </c>
      <c r="Y1852" s="52">
        <f t="shared" si="194"/>
        <v>-4.873333333333302</v>
      </c>
      <c r="Z1852" s="71">
        <f t="shared" si="190"/>
        <v>0.3255867080424682</v>
      </c>
      <c r="AA1852" s="45"/>
      <c r="AB1852" s="74">
        <v>18.4699999999997</v>
      </c>
      <c r="AC1852" s="75">
        <v>0</v>
      </c>
      <c r="AD1852" s="74">
        <f t="shared" si="191"/>
        <v>1</v>
      </c>
      <c r="AE1852" s="45"/>
      <c r="AF1852" s="76">
        <v>18.4699999999997</v>
      </c>
      <c r="AG1852" s="52">
        <f t="shared" si="195"/>
        <v>-27.630299956641565</v>
      </c>
      <c r="AH1852" s="76">
        <f t="shared" si="192"/>
        <v>1.7257186966785835E-3</v>
      </c>
      <c r="AJ1852" s="77">
        <v>18.4699999999997</v>
      </c>
      <c r="AK1852" s="52">
        <f t="shared" si="196"/>
        <v>-20.640599913280138</v>
      </c>
      <c r="AL1852" s="77">
        <f t="shared" si="193"/>
        <v>8.6285934833953797E-3</v>
      </c>
    </row>
    <row r="1853" spans="4:38" x14ac:dyDescent="0.25">
      <c r="D1853" s="2">
        <v>18.350000000000001</v>
      </c>
      <c r="E1853" s="4"/>
      <c r="X1853" s="71">
        <v>18.479999999999698</v>
      </c>
      <c r="Y1853" s="52">
        <f t="shared" si="194"/>
        <v>-4.876666666666635</v>
      </c>
      <c r="Z1853" s="71">
        <f t="shared" si="190"/>
        <v>0.32533690688599592</v>
      </c>
      <c r="AA1853" s="45"/>
      <c r="AB1853" s="74">
        <v>18.479999999999698</v>
      </c>
      <c r="AC1853" s="75">
        <v>0</v>
      </c>
      <c r="AD1853" s="74">
        <f t="shared" si="191"/>
        <v>1</v>
      </c>
      <c r="AE1853" s="45"/>
      <c r="AF1853" s="76">
        <v>18.479999999999698</v>
      </c>
      <c r="AG1853" s="52">
        <f t="shared" si="195"/>
        <v>-27.640299956641567</v>
      </c>
      <c r="AH1853" s="76">
        <f t="shared" si="192"/>
        <v>1.7217496538159949E-3</v>
      </c>
      <c r="AJ1853" s="77">
        <v>18.479999999999698</v>
      </c>
      <c r="AK1853" s="52">
        <f t="shared" si="196"/>
        <v>-20.650599913280139</v>
      </c>
      <c r="AL1853" s="77">
        <f t="shared" si="193"/>
        <v>8.6087482690824311E-3</v>
      </c>
    </row>
    <row r="1854" spans="4:38" x14ac:dyDescent="0.25">
      <c r="D1854" s="5">
        <v>18.36</v>
      </c>
      <c r="E1854" s="4"/>
      <c r="X1854" s="71">
        <v>18.4899999999997</v>
      </c>
      <c r="Y1854" s="52">
        <f t="shared" si="194"/>
        <v>-4.8799999999999679</v>
      </c>
      <c r="Z1854" s="71">
        <f t="shared" si="190"/>
        <v>0.32508729738543679</v>
      </c>
      <c r="AA1854" s="45"/>
      <c r="AB1854" s="74">
        <v>18.4899999999997</v>
      </c>
      <c r="AC1854" s="75">
        <v>0</v>
      </c>
      <c r="AD1854" s="74">
        <f t="shared" si="191"/>
        <v>1</v>
      </c>
      <c r="AE1854" s="45"/>
      <c r="AF1854" s="76">
        <v>18.4899999999997</v>
      </c>
      <c r="AG1854" s="52">
        <f t="shared" si="195"/>
        <v>-27.650299956641568</v>
      </c>
      <c r="AH1854" s="76">
        <f t="shared" si="192"/>
        <v>1.7177897394986777E-3</v>
      </c>
      <c r="AJ1854" s="77">
        <v>18.4899999999997</v>
      </c>
      <c r="AK1854" s="52">
        <f t="shared" si="196"/>
        <v>-20.660599913280141</v>
      </c>
      <c r="AL1854" s="77">
        <f t="shared" si="193"/>
        <v>8.5889486974958379E-3</v>
      </c>
    </row>
    <row r="1855" spans="4:38" x14ac:dyDescent="0.25">
      <c r="D1855" s="2">
        <v>18.37</v>
      </c>
      <c r="E1855" s="4"/>
      <c r="X1855" s="71">
        <v>18.499999999999702</v>
      </c>
      <c r="Y1855" s="52">
        <f t="shared" si="194"/>
        <v>-4.8833333333333009</v>
      </c>
      <c r="Z1855" s="71">
        <f t="shared" si="190"/>
        <v>0.32483787939374559</v>
      </c>
      <c r="AA1855" s="45"/>
      <c r="AB1855" s="74">
        <v>18.499999999999702</v>
      </c>
      <c r="AC1855" s="75">
        <v>0</v>
      </c>
      <c r="AD1855" s="74">
        <f t="shared" si="191"/>
        <v>1</v>
      </c>
      <c r="AE1855" s="45"/>
      <c r="AF1855" s="76">
        <v>18.499999999999702</v>
      </c>
      <c r="AG1855" s="52">
        <f t="shared" si="195"/>
        <v>-27.66029995664157</v>
      </c>
      <c r="AH1855" s="76">
        <f t="shared" si="192"/>
        <v>1.7138389327315568E-3</v>
      </c>
      <c r="AJ1855" s="77">
        <v>18.499999999999702</v>
      </c>
      <c r="AK1855" s="52">
        <f t="shared" si="196"/>
        <v>-20.670599913280142</v>
      </c>
      <c r="AL1855" s="77">
        <f t="shared" si="193"/>
        <v>8.5691946636602279E-3</v>
      </c>
    </row>
    <row r="1856" spans="4:38" x14ac:dyDescent="0.25">
      <c r="D1856" s="5">
        <v>18.38</v>
      </c>
      <c r="E1856" s="4"/>
      <c r="X1856" s="71">
        <v>18.5099999999997</v>
      </c>
      <c r="Y1856" s="52">
        <f t="shared" si="194"/>
        <v>-4.8866666666666339</v>
      </c>
      <c r="Z1856" s="71">
        <f t="shared" si="190"/>
        <v>0.32458865276399029</v>
      </c>
      <c r="AA1856" s="45"/>
      <c r="AB1856" s="74">
        <v>18.5099999999997</v>
      </c>
      <c r="AC1856" s="75">
        <v>0</v>
      </c>
      <c r="AD1856" s="74">
        <f t="shared" si="191"/>
        <v>1</v>
      </c>
      <c r="AE1856" s="45"/>
      <c r="AF1856" s="76">
        <v>18.5099999999997</v>
      </c>
      <c r="AG1856" s="52">
        <f t="shared" si="195"/>
        <v>-27.670299956641571</v>
      </c>
      <c r="AH1856" s="76">
        <f t="shared" si="192"/>
        <v>1.7098972125678495E-3</v>
      </c>
      <c r="AJ1856" s="77">
        <v>18.5099999999997</v>
      </c>
      <c r="AK1856" s="52">
        <f t="shared" si="196"/>
        <v>-20.680599913280144</v>
      </c>
      <c r="AL1856" s="77">
        <f t="shared" si="193"/>
        <v>8.5494860628416939E-3</v>
      </c>
    </row>
    <row r="1857" spans="4:38" x14ac:dyDescent="0.25">
      <c r="D1857" s="2">
        <v>18.39</v>
      </c>
      <c r="E1857" s="4"/>
      <c r="X1857" s="71">
        <v>18.519999999999701</v>
      </c>
      <c r="Y1857" s="52">
        <f t="shared" si="194"/>
        <v>-4.8899999999999668</v>
      </c>
      <c r="Z1857" s="71">
        <f t="shared" si="190"/>
        <v>0.32433961734935168</v>
      </c>
      <c r="AA1857" s="45"/>
      <c r="AB1857" s="74">
        <v>18.519999999999701</v>
      </c>
      <c r="AC1857" s="75">
        <v>0</v>
      </c>
      <c r="AD1857" s="74">
        <f t="shared" si="191"/>
        <v>1</v>
      </c>
      <c r="AE1857" s="45"/>
      <c r="AF1857" s="76">
        <v>18.519999999999701</v>
      </c>
      <c r="AG1857" s="52">
        <f t="shared" si="195"/>
        <v>-27.680299956641573</v>
      </c>
      <c r="AH1857" s="76">
        <f t="shared" si="192"/>
        <v>1.70596455810895E-3</v>
      </c>
      <c r="AJ1857" s="77">
        <v>18.519999999999701</v>
      </c>
      <c r="AK1857" s="52">
        <f t="shared" si="196"/>
        <v>-20.690599913280145</v>
      </c>
      <c r="AL1857" s="77">
        <f t="shared" si="193"/>
        <v>8.5298227905471827E-3</v>
      </c>
    </row>
    <row r="1858" spans="4:38" x14ac:dyDescent="0.25">
      <c r="D1858" s="5">
        <v>18.399999999999999</v>
      </c>
      <c r="E1858" s="4"/>
      <c r="X1858" s="71">
        <v>18.529999999999699</v>
      </c>
      <c r="Y1858" s="52">
        <f t="shared" si="194"/>
        <v>-4.8933333333332998</v>
      </c>
      <c r="Z1858" s="71">
        <f t="shared" si="190"/>
        <v>0.32409077300312289</v>
      </c>
      <c r="AA1858" s="45"/>
      <c r="AB1858" s="74">
        <v>18.529999999999699</v>
      </c>
      <c r="AC1858" s="75">
        <v>0</v>
      </c>
      <c r="AD1858" s="74">
        <f t="shared" si="191"/>
        <v>1</v>
      </c>
      <c r="AE1858" s="45"/>
      <c r="AF1858" s="76">
        <v>18.529999999999699</v>
      </c>
      <c r="AG1858" s="52">
        <f t="shared" si="195"/>
        <v>-27.690299956641574</v>
      </c>
      <c r="AH1858" s="76">
        <f t="shared" si="192"/>
        <v>1.7020409485043121E-3</v>
      </c>
      <c r="AJ1858" s="77">
        <v>18.529999999999699</v>
      </c>
      <c r="AK1858" s="52">
        <f t="shared" si="196"/>
        <v>-20.700599913280147</v>
      </c>
      <c r="AL1858" s="77">
        <f t="shared" si="193"/>
        <v>8.5102047425239871E-3</v>
      </c>
    </row>
    <row r="1859" spans="4:38" x14ac:dyDescent="0.25">
      <c r="D1859" s="2">
        <v>18.41</v>
      </c>
      <c r="E1859" s="4"/>
      <c r="X1859" s="71">
        <v>18.539999999999701</v>
      </c>
      <c r="Y1859" s="52">
        <f t="shared" si="194"/>
        <v>-4.8966666666666328</v>
      </c>
      <c r="Z1859" s="71">
        <f t="shared" si="190"/>
        <v>0.32384211957870984</v>
      </c>
      <c r="AA1859" s="45"/>
      <c r="AB1859" s="74">
        <v>18.539999999999701</v>
      </c>
      <c r="AC1859" s="75">
        <v>0</v>
      </c>
      <c r="AD1859" s="74">
        <f t="shared" si="191"/>
        <v>1</v>
      </c>
      <c r="AE1859" s="45"/>
      <c r="AF1859" s="76">
        <v>18.539999999999701</v>
      </c>
      <c r="AG1859" s="52">
        <f t="shared" si="195"/>
        <v>-27.700299956641576</v>
      </c>
      <c r="AH1859" s="76">
        <f t="shared" si="192"/>
        <v>1.6981263629513518E-3</v>
      </c>
      <c r="AJ1859" s="77">
        <v>18.539999999999701</v>
      </c>
      <c r="AK1859" s="52">
        <f t="shared" si="196"/>
        <v>-20.710599913280149</v>
      </c>
      <c r="AL1859" s="77">
        <f t="shared" si="193"/>
        <v>8.4906318147591805E-3</v>
      </c>
    </row>
    <row r="1860" spans="4:38" x14ac:dyDescent="0.25">
      <c r="D1860" s="5">
        <v>18.420000000000002</v>
      </c>
      <c r="E1860" s="4"/>
      <c r="X1860" s="71">
        <v>18.549999999999699</v>
      </c>
      <c r="Y1860" s="52">
        <f t="shared" si="194"/>
        <v>-4.8999999999999657</v>
      </c>
      <c r="Z1860" s="71">
        <f t="shared" si="190"/>
        <v>0.32359365692963077</v>
      </c>
      <c r="AA1860" s="45"/>
      <c r="AB1860" s="74">
        <v>18.549999999999699</v>
      </c>
      <c r="AC1860" s="75">
        <v>0</v>
      </c>
      <c r="AD1860" s="74">
        <f t="shared" si="191"/>
        <v>1</v>
      </c>
      <c r="AE1860" s="45"/>
      <c r="AF1860" s="76">
        <v>18.549999999999699</v>
      </c>
      <c r="AG1860" s="52">
        <f t="shared" si="195"/>
        <v>-27.710299956641578</v>
      </c>
      <c r="AH1860" s="76">
        <f t="shared" si="192"/>
        <v>1.6942207806953228E-3</v>
      </c>
      <c r="AJ1860" s="77">
        <v>18.549999999999699</v>
      </c>
      <c r="AK1860" s="52">
        <f t="shared" si="196"/>
        <v>-20.72059991328015</v>
      </c>
      <c r="AL1860" s="77">
        <f t="shared" si="193"/>
        <v>8.4711039034790301E-3</v>
      </c>
    </row>
    <row r="1861" spans="4:38" x14ac:dyDescent="0.25">
      <c r="D1861" s="2">
        <v>18.43</v>
      </c>
      <c r="E1861" s="4"/>
      <c r="X1861" s="71">
        <v>18.5599999999997</v>
      </c>
      <c r="Y1861" s="52">
        <f t="shared" si="194"/>
        <v>-4.9033333333332987</v>
      </c>
      <c r="Z1861" s="71">
        <f t="shared" si="190"/>
        <v>0.32334538490951653</v>
      </c>
      <c r="AA1861" s="45"/>
      <c r="AB1861" s="74">
        <v>18.5599999999997</v>
      </c>
      <c r="AC1861" s="75">
        <v>0</v>
      </c>
      <c r="AD1861" s="74">
        <f t="shared" si="191"/>
        <v>1</v>
      </c>
      <c r="AE1861" s="45"/>
      <c r="AF1861" s="76">
        <v>18.5599999999997</v>
      </c>
      <c r="AG1861" s="52">
        <f t="shared" si="195"/>
        <v>-27.720299956641579</v>
      </c>
      <c r="AH1861" s="76">
        <f t="shared" si="192"/>
        <v>1.6903241810292183E-3</v>
      </c>
      <c r="AJ1861" s="77">
        <v>18.5599999999997</v>
      </c>
      <c r="AK1861" s="52">
        <f t="shared" si="196"/>
        <v>-20.730599913280152</v>
      </c>
      <c r="AL1861" s="77">
        <f t="shared" si="193"/>
        <v>8.4516209051485099E-3</v>
      </c>
    </row>
    <row r="1862" spans="4:38" x14ac:dyDescent="0.25">
      <c r="D1862" s="5">
        <v>18.440000000000001</v>
      </c>
      <c r="E1862" s="4"/>
      <c r="X1862" s="71">
        <v>18.569999999999698</v>
      </c>
      <c r="Y1862" s="52">
        <f t="shared" si="194"/>
        <v>-4.9066666666666316</v>
      </c>
      <c r="Z1862" s="71">
        <f t="shared" ref="Z1862:Z1925" si="197">POWER(10,Y1862/10)</f>
        <v>0.32309730337210985</v>
      </c>
      <c r="AA1862" s="45"/>
      <c r="AB1862" s="74">
        <v>18.569999999999698</v>
      </c>
      <c r="AC1862" s="75">
        <v>0</v>
      </c>
      <c r="AD1862" s="74">
        <f t="shared" ref="AD1862:AD1925" si="198">POWER(10,AC1862/10)</f>
        <v>1</v>
      </c>
      <c r="AE1862" s="45"/>
      <c r="AF1862" s="76">
        <v>18.569999999999698</v>
      </c>
      <c r="AG1862" s="52">
        <f t="shared" si="195"/>
        <v>-27.730299956641581</v>
      </c>
      <c r="AH1862" s="76">
        <f t="shared" ref="AH1862:AH1925" si="199">POWER(10,AG1862/10)</f>
        <v>1.6864365432936567E-3</v>
      </c>
      <c r="AJ1862" s="77">
        <v>18.569999999999698</v>
      </c>
      <c r="AK1862" s="52">
        <f t="shared" si="196"/>
        <v>-20.740599913280153</v>
      </c>
      <c r="AL1862" s="77">
        <f t="shared" ref="AL1862:AL1925" si="200">POWER(10,AK1862/10)</f>
        <v>8.4321827164706882E-3</v>
      </c>
    </row>
    <row r="1863" spans="4:38" x14ac:dyDescent="0.25">
      <c r="D1863" s="2">
        <v>18.45</v>
      </c>
      <c r="E1863" s="4"/>
      <c r="X1863" s="71">
        <v>18.5799999999997</v>
      </c>
      <c r="Y1863" s="52">
        <f t="shared" si="194"/>
        <v>-4.9099999999999646</v>
      </c>
      <c r="Z1863" s="71">
        <f t="shared" si="197"/>
        <v>0.32284941217126617</v>
      </c>
      <c r="AA1863" s="45"/>
      <c r="AB1863" s="74">
        <v>18.5799999999997</v>
      </c>
      <c r="AC1863" s="75">
        <v>0</v>
      </c>
      <c r="AD1863" s="74">
        <f t="shared" si="198"/>
        <v>1</v>
      </c>
      <c r="AE1863" s="45"/>
      <c r="AF1863" s="76">
        <v>18.5799999999997</v>
      </c>
      <c r="AG1863" s="52">
        <f t="shared" si="195"/>
        <v>-27.740299956641582</v>
      </c>
      <c r="AH1863" s="76">
        <f t="shared" si="199"/>
        <v>1.6825578468767663E-3</v>
      </c>
      <c r="AJ1863" s="77">
        <v>18.5799999999997</v>
      </c>
      <c r="AK1863" s="52">
        <f t="shared" si="196"/>
        <v>-20.750599913280155</v>
      </c>
      <c r="AL1863" s="77">
        <f t="shared" si="200"/>
        <v>8.4127892343862313E-3</v>
      </c>
    </row>
    <row r="1864" spans="4:38" x14ac:dyDescent="0.25">
      <c r="D1864" s="5">
        <v>18.46</v>
      </c>
      <c r="E1864" s="4"/>
      <c r="X1864" s="71">
        <v>18.589999999999701</v>
      </c>
      <c r="Y1864" s="52">
        <f t="shared" ref="Y1864:Y1927" si="201">Y1863-$Z$1</f>
        <v>-4.9133333333332976</v>
      </c>
      <c r="Z1864" s="71">
        <f t="shared" si="197"/>
        <v>0.32260171116095276</v>
      </c>
      <c r="AA1864" s="45"/>
      <c r="AB1864" s="74">
        <v>18.589999999999701</v>
      </c>
      <c r="AC1864" s="75">
        <v>0</v>
      </c>
      <c r="AD1864" s="74">
        <f t="shared" si="198"/>
        <v>1</v>
      </c>
      <c r="AE1864" s="45"/>
      <c r="AF1864" s="76">
        <v>18.589999999999701</v>
      </c>
      <c r="AG1864" s="52">
        <f t="shared" ref="AG1864:AG1927" si="202">AG1863-$AH$1</f>
        <v>-27.750299956641584</v>
      </c>
      <c r="AH1864" s="76">
        <f t="shared" si="199"/>
        <v>1.6786880712140878E-3</v>
      </c>
      <c r="AJ1864" s="77">
        <v>18.589999999999701</v>
      </c>
      <c r="AK1864" s="52">
        <f t="shared" ref="AK1864:AK1927" si="203">AK1863-$AL$1</f>
        <v>-20.760599913280156</v>
      </c>
      <c r="AL1864" s="77">
        <f t="shared" si="200"/>
        <v>8.3934403560728347E-3</v>
      </c>
    </row>
    <row r="1865" spans="4:38" x14ac:dyDescent="0.25">
      <c r="D1865" s="2">
        <v>18.47</v>
      </c>
      <c r="E1865" s="4"/>
      <c r="X1865" s="71">
        <v>18.599999999999699</v>
      </c>
      <c r="Y1865" s="52">
        <f t="shared" si="201"/>
        <v>-4.9166666666666305</v>
      </c>
      <c r="Z1865" s="71">
        <f t="shared" si="197"/>
        <v>0.32235420019524891</v>
      </c>
      <c r="AA1865" s="45"/>
      <c r="AB1865" s="74">
        <v>18.599999999999699</v>
      </c>
      <c r="AC1865" s="75">
        <v>0</v>
      </c>
      <c r="AD1865" s="74">
        <f t="shared" si="198"/>
        <v>1</v>
      </c>
      <c r="AE1865" s="45"/>
      <c r="AF1865" s="76">
        <v>18.599999999999699</v>
      </c>
      <c r="AG1865" s="52">
        <f t="shared" si="202"/>
        <v>-27.760299956641585</v>
      </c>
      <c r="AH1865" s="76">
        <f t="shared" si="199"/>
        <v>1.6748271957884532E-3</v>
      </c>
      <c r="AJ1865" s="77">
        <v>18.599999999999699</v>
      </c>
      <c r="AK1865" s="52">
        <f t="shared" si="203"/>
        <v>-20.770599913280158</v>
      </c>
      <c r="AL1865" s="77">
        <f t="shared" si="200"/>
        <v>8.3741359789446558E-3</v>
      </c>
    </row>
    <row r="1866" spans="4:38" x14ac:dyDescent="0.25">
      <c r="D1866" s="5">
        <v>18.48</v>
      </c>
      <c r="E1866" s="4"/>
      <c r="X1866" s="71">
        <v>18.609999999999701</v>
      </c>
      <c r="Y1866" s="52">
        <f t="shared" si="201"/>
        <v>-4.9199999999999635</v>
      </c>
      <c r="Z1866" s="71">
        <f t="shared" si="197"/>
        <v>0.32210687912834618</v>
      </c>
      <c r="AA1866" s="45"/>
      <c r="AB1866" s="74">
        <v>18.609999999999701</v>
      </c>
      <c r="AC1866" s="75">
        <v>0</v>
      </c>
      <c r="AD1866" s="74">
        <f t="shared" si="198"/>
        <v>1</v>
      </c>
      <c r="AE1866" s="45"/>
      <c r="AF1866" s="76">
        <v>18.609999999999701</v>
      </c>
      <c r="AG1866" s="52">
        <f t="shared" si="202"/>
        <v>-27.770299956641587</v>
      </c>
      <c r="AH1866" s="76">
        <f t="shared" si="199"/>
        <v>1.6709752001298869E-3</v>
      </c>
      <c r="AJ1866" s="77">
        <v>18.609999999999701</v>
      </c>
      <c r="AK1866" s="52">
        <f t="shared" si="203"/>
        <v>-20.78059991328016</v>
      </c>
      <c r="AL1866" s="77">
        <f t="shared" si="200"/>
        <v>8.354876000651823E-3</v>
      </c>
    </row>
    <row r="1867" spans="4:38" x14ac:dyDescent="0.25">
      <c r="D1867" s="2">
        <v>18.489999999999998</v>
      </c>
      <c r="E1867" s="4"/>
      <c r="X1867" s="71">
        <v>18.619999999999699</v>
      </c>
      <c r="Y1867" s="52">
        <f t="shared" si="201"/>
        <v>-4.9233333333332965</v>
      </c>
      <c r="Z1867" s="71">
        <f t="shared" si="197"/>
        <v>0.32185974781454751</v>
      </c>
      <c r="AA1867" s="45"/>
      <c r="AB1867" s="74">
        <v>18.619999999999699</v>
      </c>
      <c r="AC1867" s="75">
        <v>0</v>
      </c>
      <c r="AD1867" s="74">
        <f t="shared" si="198"/>
        <v>1</v>
      </c>
      <c r="AE1867" s="45"/>
      <c r="AF1867" s="76">
        <v>18.619999999999699</v>
      </c>
      <c r="AG1867" s="52">
        <f t="shared" si="202"/>
        <v>-27.780299956641588</v>
      </c>
      <c r="AH1867" s="76">
        <f t="shared" si="199"/>
        <v>1.6671320638154919E-3</v>
      </c>
      <c r="AJ1867" s="77">
        <v>18.619999999999699</v>
      </c>
      <c r="AK1867" s="52">
        <f t="shared" si="203"/>
        <v>-20.790599913280161</v>
      </c>
      <c r="AL1867" s="77">
        <f t="shared" si="200"/>
        <v>8.3356603190798389E-3</v>
      </c>
    </row>
    <row r="1868" spans="4:38" x14ac:dyDescent="0.25">
      <c r="D1868" s="5">
        <v>18.5</v>
      </c>
      <c r="E1868" s="4"/>
      <c r="X1868" s="71">
        <v>18.629999999999701</v>
      </c>
      <c r="Y1868" s="52">
        <f t="shared" si="201"/>
        <v>-4.9266666666666294</v>
      </c>
      <c r="Z1868" s="71">
        <f t="shared" si="197"/>
        <v>0.32161280610826815</v>
      </c>
      <c r="AA1868" s="45"/>
      <c r="AB1868" s="74">
        <v>18.629999999999701</v>
      </c>
      <c r="AC1868" s="75">
        <v>0</v>
      </c>
      <c r="AD1868" s="74">
        <f t="shared" si="198"/>
        <v>1</v>
      </c>
      <c r="AE1868" s="45"/>
      <c r="AF1868" s="76">
        <v>18.629999999999701</v>
      </c>
      <c r="AG1868" s="52">
        <f t="shared" si="202"/>
        <v>-27.79029995664159</v>
      </c>
      <c r="AH1868" s="76">
        <f t="shared" si="199"/>
        <v>1.6632977664693405E-3</v>
      </c>
      <c r="AJ1868" s="77">
        <v>18.629999999999701</v>
      </c>
      <c r="AK1868" s="52">
        <f t="shared" si="203"/>
        <v>-20.800599913280163</v>
      </c>
      <c r="AL1868" s="77">
        <f t="shared" si="200"/>
        <v>8.3164888323490737E-3</v>
      </c>
    </row>
    <row r="1869" spans="4:38" x14ac:dyDescent="0.25">
      <c r="D1869" s="2">
        <v>18.510000000000002</v>
      </c>
      <c r="E1869" s="4"/>
      <c r="X1869" s="71">
        <v>18.639999999999699</v>
      </c>
      <c r="Y1869" s="52">
        <f t="shared" si="201"/>
        <v>-4.9299999999999624</v>
      </c>
      <c r="Z1869" s="71">
        <f t="shared" si="197"/>
        <v>0.3213660538640345</v>
      </c>
      <c r="AA1869" s="45"/>
      <c r="AB1869" s="74">
        <v>18.639999999999699</v>
      </c>
      <c r="AC1869" s="75">
        <v>0</v>
      </c>
      <c r="AD1869" s="74">
        <f t="shared" si="198"/>
        <v>1</v>
      </c>
      <c r="AE1869" s="45"/>
      <c r="AF1869" s="76">
        <v>18.639999999999699</v>
      </c>
      <c r="AG1869" s="52">
        <f t="shared" si="202"/>
        <v>-27.800299956641592</v>
      </c>
      <c r="AH1869" s="76">
        <f t="shared" si="199"/>
        <v>1.6594722877623716E-3</v>
      </c>
      <c r="AJ1869" s="77">
        <v>18.639999999999699</v>
      </c>
      <c r="AK1869" s="52">
        <f t="shared" si="203"/>
        <v>-20.810599913280164</v>
      </c>
      <c r="AL1869" s="77">
        <f t="shared" si="200"/>
        <v>8.2973614388142242E-3</v>
      </c>
    </row>
    <row r="1870" spans="4:38" x14ac:dyDescent="0.25">
      <c r="D1870" s="5">
        <v>18.52</v>
      </c>
      <c r="E1870" s="4"/>
      <c r="X1870" s="71">
        <v>18.6499999999997</v>
      </c>
      <c r="Y1870" s="52">
        <f t="shared" si="201"/>
        <v>-4.9333333333332954</v>
      </c>
      <c r="Z1870" s="71">
        <f t="shared" si="197"/>
        <v>0.32111949093648506</v>
      </c>
      <c r="AA1870" s="45"/>
      <c r="AB1870" s="74">
        <v>18.6499999999997</v>
      </c>
      <c r="AC1870" s="75">
        <v>0</v>
      </c>
      <c r="AD1870" s="74">
        <f t="shared" si="198"/>
        <v>1</v>
      </c>
      <c r="AE1870" s="45"/>
      <c r="AF1870" s="76">
        <v>18.6499999999997</v>
      </c>
      <c r="AG1870" s="52">
        <f t="shared" si="202"/>
        <v>-27.810299956641593</v>
      </c>
      <c r="AH1870" s="76">
        <f t="shared" si="199"/>
        <v>1.6556556074122754E-3</v>
      </c>
      <c r="AJ1870" s="77">
        <v>18.6499999999997</v>
      </c>
      <c r="AK1870" s="52">
        <f t="shared" si="203"/>
        <v>-20.820599913280166</v>
      </c>
      <c r="AL1870" s="77">
        <f t="shared" si="200"/>
        <v>8.2782780370637393E-3</v>
      </c>
    </row>
    <row r="1871" spans="4:38" x14ac:dyDescent="0.25">
      <c r="D1871" s="2">
        <v>18.53</v>
      </c>
      <c r="E1871" s="4"/>
      <c r="X1871" s="71">
        <v>18.659999999999702</v>
      </c>
      <c r="Y1871" s="52">
        <f t="shared" si="201"/>
        <v>-4.9366666666666283</v>
      </c>
      <c r="Z1871" s="71">
        <f t="shared" si="197"/>
        <v>0.32087311718036965</v>
      </c>
      <c r="AA1871" s="45"/>
      <c r="AB1871" s="74">
        <v>18.659999999999702</v>
      </c>
      <c r="AC1871" s="75">
        <v>0</v>
      </c>
      <c r="AD1871" s="74">
        <f t="shared" si="198"/>
        <v>1</v>
      </c>
      <c r="AE1871" s="45"/>
      <c r="AF1871" s="76">
        <v>18.659999999999702</v>
      </c>
      <c r="AG1871" s="52">
        <f t="shared" si="202"/>
        <v>-27.820299956641595</v>
      </c>
      <c r="AH1871" s="76">
        <f t="shared" si="199"/>
        <v>1.6518477051833942E-3</v>
      </c>
      <c r="AJ1871" s="77">
        <v>18.659999999999702</v>
      </c>
      <c r="AK1871" s="52">
        <f t="shared" si="203"/>
        <v>-20.830599913280167</v>
      </c>
      <c r="AL1871" s="77">
        <f t="shared" si="200"/>
        <v>8.2592385259193362E-3</v>
      </c>
    </row>
    <row r="1872" spans="4:38" x14ac:dyDescent="0.25">
      <c r="D1872" s="5">
        <v>18.54</v>
      </c>
      <c r="E1872" s="4"/>
      <c r="X1872" s="71">
        <v>18.6699999999997</v>
      </c>
      <c r="Y1872" s="52">
        <f t="shared" si="201"/>
        <v>-4.9399999999999613</v>
      </c>
      <c r="Z1872" s="71">
        <f t="shared" si="197"/>
        <v>0.32062693245054941</v>
      </c>
      <c r="AA1872" s="45"/>
      <c r="AB1872" s="74">
        <v>18.6699999999997</v>
      </c>
      <c r="AC1872" s="75">
        <v>0</v>
      </c>
      <c r="AD1872" s="74">
        <f t="shared" si="198"/>
        <v>1</v>
      </c>
      <c r="AE1872" s="45"/>
      <c r="AF1872" s="76">
        <v>18.6699999999997</v>
      </c>
      <c r="AG1872" s="52">
        <f t="shared" si="202"/>
        <v>-27.830299956641596</v>
      </c>
      <c r="AH1872" s="76">
        <f t="shared" si="199"/>
        <v>1.6480485608866111E-3</v>
      </c>
      <c r="AJ1872" s="77">
        <v>18.6699999999997</v>
      </c>
      <c r="AK1872" s="52">
        <f t="shared" si="203"/>
        <v>-20.840599913280169</v>
      </c>
      <c r="AL1872" s="77">
        <f t="shared" si="200"/>
        <v>8.2402428044354055E-3</v>
      </c>
    </row>
    <row r="1873" spans="4:38" x14ac:dyDescent="0.25">
      <c r="D1873" s="2">
        <v>18.55</v>
      </c>
      <c r="E1873" s="4"/>
      <c r="X1873" s="71">
        <v>18.679999999999701</v>
      </c>
      <c r="Y1873" s="52">
        <f t="shared" si="201"/>
        <v>-4.9433333333332943</v>
      </c>
      <c r="Z1873" s="71">
        <f t="shared" si="197"/>
        <v>0.32038093660199707</v>
      </c>
      <c r="AA1873" s="45"/>
      <c r="AB1873" s="74">
        <v>18.679999999999701</v>
      </c>
      <c r="AC1873" s="75">
        <v>0</v>
      </c>
      <c r="AD1873" s="74">
        <f t="shared" si="198"/>
        <v>1</v>
      </c>
      <c r="AE1873" s="45"/>
      <c r="AF1873" s="76">
        <v>18.679999999999701</v>
      </c>
      <c r="AG1873" s="52">
        <f t="shared" si="202"/>
        <v>-27.840299956641598</v>
      </c>
      <c r="AH1873" s="76">
        <f t="shared" si="199"/>
        <v>1.6442581543792377E-3</v>
      </c>
      <c r="AJ1873" s="77">
        <v>18.679999999999701</v>
      </c>
      <c r="AK1873" s="52">
        <f t="shared" si="203"/>
        <v>-20.85059991328017</v>
      </c>
      <c r="AL1873" s="77">
        <f t="shared" si="200"/>
        <v>8.2212907718985338E-3</v>
      </c>
    </row>
    <row r="1874" spans="4:38" x14ac:dyDescent="0.25">
      <c r="D1874" s="5">
        <v>18.559999999999999</v>
      </c>
      <c r="E1874" s="4"/>
      <c r="X1874" s="71">
        <v>18.689999999999699</v>
      </c>
      <c r="Y1874" s="52">
        <f t="shared" si="201"/>
        <v>-4.9466666666666272</v>
      </c>
      <c r="Z1874" s="71">
        <f t="shared" si="197"/>
        <v>0.3201351294897965</v>
      </c>
      <c r="AA1874" s="45"/>
      <c r="AB1874" s="74">
        <v>18.689999999999699</v>
      </c>
      <c r="AC1874" s="75">
        <v>0</v>
      </c>
      <c r="AD1874" s="74">
        <f t="shared" si="198"/>
        <v>1</v>
      </c>
      <c r="AE1874" s="45"/>
      <c r="AF1874" s="76">
        <v>18.689999999999699</v>
      </c>
      <c r="AG1874" s="52">
        <f t="shared" si="202"/>
        <v>-27.850299956641599</v>
      </c>
      <c r="AH1874" s="76">
        <f t="shared" si="199"/>
        <v>1.6404764655649198E-3</v>
      </c>
      <c r="AJ1874" s="77">
        <v>18.689999999999699</v>
      </c>
      <c r="AK1874" s="52">
        <f t="shared" si="203"/>
        <v>-20.860599913280172</v>
      </c>
      <c r="AL1874" s="77">
        <f t="shared" si="200"/>
        <v>8.2023823278269386E-3</v>
      </c>
    </row>
    <row r="1875" spans="4:38" x14ac:dyDescent="0.25">
      <c r="D1875" s="2">
        <v>18.57</v>
      </c>
      <c r="E1875" s="4"/>
      <c r="X1875" s="71">
        <v>18.699999999999701</v>
      </c>
      <c r="Y1875" s="52">
        <f t="shared" si="201"/>
        <v>-4.9499999999999602</v>
      </c>
      <c r="Z1875" s="71">
        <f t="shared" si="197"/>
        <v>0.31988951096914275</v>
      </c>
      <c r="AA1875" s="45"/>
      <c r="AB1875" s="74">
        <v>18.699999999999701</v>
      </c>
      <c r="AC1875" s="75">
        <v>0</v>
      </c>
      <c r="AD1875" s="74">
        <f t="shared" si="198"/>
        <v>1</v>
      </c>
      <c r="AE1875" s="45"/>
      <c r="AF1875" s="76">
        <v>18.699999999999701</v>
      </c>
      <c r="AG1875" s="52">
        <f t="shared" si="202"/>
        <v>-27.860299956641601</v>
      </c>
      <c r="AH1875" s="76">
        <f t="shared" si="199"/>
        <v>1.6367034743935158E-3</v>
      </c>
      <c r="AJ1875" s="77">
        <v>18.699999999999701</v>
      </c>
      <c r="AK1875" s="52">
        <f t="shared" si="203"/>
        <v>-20.870599913280174</v>
      </c>
      <c r="AL1875" s="77">
        <f t="shared" si="200"/>
        <v>8.1835173719699127E-3</v>
      </c>
    </row>
    <row r="1876" spans="4:38" x14ac:dyDescent="0.25">
      <c r="D1876" s="5">
        <v>18.579999999999998</v>
      </c>
      <c r="E1876" s="4"/>
      <c r="X1876" s="71">
        <v>18.709999999999699</v>
      </c>
      <c r="Y1876" s="52">
        <f t="shared" si="201"/>
        <v>-4.9533333333332932</v>
      </c>
      <c r="Z1876" s="71">
        <f t="shared" si="197"/>
        <v>0.31964408089534196</v>
      </c>
      <c r="AA1876" s="45"/>
      <c r="AB1876" s="74">
        <v>18.709999999999699</v>
      </c>
      <c r="AC1876" s="75">
        <v>0</v>
      </c>
      <c r="AD1876" s="74">
        <f t="shared" si="198"/>
        <v>1</v>
      </c>
      <c r="AE1876" s="45"/>
      <c r="AF1876" s="76">
        <v>18.709999999999699</v>
      </c>
      <c r="AG1876" s="52">
        <f t="shared" si="202"/>
        <v>-27.870299956641603</v>
      </c>
      <c r="AH1876" s="76">
        <f t="shared" si="199"/>
        <v>1.6329391608610046E-3</v>
      </c>
      <c r="AJ1876" s="77">
        <v>18.709999999999699</v>
      </c>
      <c r="AK1876" s="52">
        <f t="shared" si="203"/>
        <v>-20.880599913280175</v>
      </c>
      <c r="AL1876" s="77">
        <f t="shared" si="200"/>
        <v>8.1646958043073582E-3</v>
      </c>
    </row>
    <row r="1877" spans="4:38" x14ac:dyDescent="0.25">
      <c r="D1877" s="2">
        <v>18.59</v>
      </c>
      <c r="E1877" s="4"/>
      <c r="X1877" s="71">
        <v>18.7199999999997</v>
      </c>
      <c r="Y1877" s="52">
        <f t="shared" si="201"/>
        <v>-4.9566666666666261</v>
      </c>
      <c r="Z1877" s="71">
        <f t="shared" si="197"/>
        <v>0.3193988391238114</v>
      </c>
      <c r="AA1877" s="45"/>
      <c r="AB1877" s="74">
        <v>18.7199999999997</v>
      </c>
      <c r="AC1877" s="75">
        <v>0</v>
      </c>
      <c r="AD1877" s="74">
        <f t="shared" si="198"/>
        <v>1</v>
      </c>
      <c r="AE1877" s="45"/>
      <c r="AF1877" s="76">
        <v>18.7199999999997</v>
      </c>
      <c r="AG1877" s="52">
        <f t="shared" si="202"/>
        <v>-27.880299956641604</v>
      </c>
      <c r="AH1877" s="76">
        <f t="shared" si="199"/>
        <v>1.6291835050093711E-3</v>
      </c>
      <c r="AJ1877" s="77">
        <v>18.7199999999997</v>
      </c>
      <c r="AK1877" s="52">
        <f t="shared" si="203"/>
        <v>-20.890599913280177</v>
      </c>
      <c r="AL1877" s="77">
        <f t="shared" si="200"/>
        <v>8.1459175250491785E-3</v>
      </c>
    </row>
    <row r="1878" spans="4:38" x14ac:dyDescent="0.25">
      <c r="D1878" s="5">
        <v>18.600000000000001</v>
      </c>
      <c r="E1878" s="4"/>
      <c r="X1878" s="71">
        <v>18.729999999999698</v>
      </c>
      <c r="Y1878" s="52">
        <f t="shared" si="201"/>
        <v>-4.9599999999999591</v>
      </c>
      <c r="Z1878" s="71">
        <f t="shared" si="197"/>
        <v>0.31915378551007911</v>
      </c>
      <c r="AA1878" s="45"/>
      <c r="AB1878" s="74">
        <v>18.729999999999698</v>
      </c>
      <c r="AC1878" s="75">
        <v>0</v>
      </c>
      <c r="AD1878" s="74">
        <f t="shared" si="198"/>
        <v>1</v>
      </c>
      <c r="AE1878" s="45"/>
      <c r="AF1878" s="76">
        <v>18.729999999999698</v>
      </c>
      <c r="AG1878" s="52">
        <f t="shared" si="202"/>
        <v>-27.890299956641606</v>
      </c>
      <c r="AH1878" s="76">
        <f t="shared" si="199"/>
        <v>1.6254364869264994E-3</v>
      </c>
      <c r="AJ1878" s="77">
        <v>18.729999999999698</v>
      </c>
      <c r="AK1878" s="52">
        <f t="shared" si="203"/>
        <v>-20.900599913280178</v>
      </c>
      <c r="AL1878" s="77">
        <f t="shared" si="200"/>
        <v>8.1271824346348161E-3</v>
      </c>
    </row>
    <row r="1879" spans="4:38" x14ac:dyDescent="0.25">
      <c r="D1879" s="2">
        <v>18.61</v>
      </c>
      <c r="E1879" s="4"/>
      <c r="X1879" s="71">
        <v>18.7399999999997</v>
      </c>
      <c r="Y1879" s="52">
        <f t="shared" si="201"/>
        <v>-4.9633333333332921</v>
      </c>
      <c r="Z1879" s="71">
        <f t="shared" si="197"/>
        <v>0.31890891990978409</v>
      </c>
      <c r="AA1879" s="45"/>
      <c r="AB1879" s="74">
        <v>18.7399999999997</v>
      </c>
      <c r="AC1879" s="75">
        <v>0</v>
      </c>
      <c r="AD1879" s="74">
        <f t="shared" si="198"/>
        <v>1</v>
      </c>
      <c r="AE1879" s="45"/>
      <c r="AF1879" s="76">
        <v>18.7399999999997</v>
      </c>
      <c r="AG1879" s="52">
        <f t="shared" si="202"/>
        <v>-27.900299956641607</v>
      </c>
      <c r="AH1879" s="76">
        <f t="shared" si="199"/>
        <v>1.6216980867460756E-3</v>
      </c>
      <c r="AJ1879" s="77">
        <v>18.7399999999997</v>
      </c>
      <c r="AK1879" s="52">
        <f t="shared" si="203"/>
        <v>-20.91059991328018</v>
      </c>
      <c r="AL1879" s="77">
        <f t="shared" si="200"/>
        <v>8.1084904337326916E-3</v>
      </c>
    </row>
    <row r="1880" spans="4:38" x14ac:dyDescent="0.25">
      <c r="D1880" s="5">
        <v>18.62</v>
      </c>
      <c r="E1880" s="4"/>
      <c r="X1880" s="71">
        <v>18.749999999999702</v>
      </c>
      <c r="Y1880" s="52">
        <f t="shared" si="201"/>
        <v>-4.966666666666625</v>
      </c>
      <c r="Z1880" s="71">
        <f t="shared" si="197"/>
        <v>0.31866424217867617</v>
      </c>
      <c r="AA1880" s="45"/>
      <c r="AB1880" s="74">
        <v>18.749999999999702</v>
      </c>
      <c r="AC1880" s="75">
        <v>0</v>
      </c>
      <c r="AD1880" s="74">
        <f t="shared" si="198"/>
        <v>1</v>
      </c>
      <c r="AE1880" s="45"/>
      <c r="AF1880" s="76">
        <v>18.749999999999702</v>
      </c>
      <c r="AG1880" s="52">
        <f t="shared" si="202"/>
        <v>-27.910299956641609</v>
      </c>
      <c r="AH1880" s="76">
        <f t="shared" si="199"/>
        <v>1.6179682846474712E-3</v>
      </c>
      <c r="AJ1880" s="77">
        <v>18.749999999999702</v>
      </c>
      <c r="AK1880" s="52">
        <f t="shared" si="203"/>
        <v>-20.920599913280181</v>
      </c>
      <c r="AL1880" s="77">
        <f t="shared" si="200"/>
        <v>8.0898414232396625E-3</v>
      </c>
    </row>
    <row r="1881" spans="4:38" x14ac:dyDescent="0.25">
      <c r="D1881" s="2">
        <v>18.63</v>
      </c>
      <c r="E1881" s="4"/>
      <c r="X1881" s="71">
        <v>18.7599999999997</v>
      </c>
      <c r="Y1881" s="52">
        <f t="shared" si="201"/>
        <v>-4.969999999999958</v>
      </c>
      <c r="Z1881" s="71">
        <f t="shared" si="197"/>
        <v>0.31841975217261553</v>
      </c>
      <c r="AA1881" s="45"/>
      <c r="AB1881" s="74">
        <v>18.7599999999997</v>
      </c>
      <c r="AC1881" s="75">
        <v>0</v>
      </c>
      <c r="AD1881" s="74">
        <f t="shared" si="198"/>
        <v>1</v>
      </c>
      <c r="AE1881" s="45"/>
      <c r="AF1881" s="76">
        <v>18.7599999999997</v>
      </c>
      <c r="AG1881" s="52">
        <f t="shared" si="202"/>
        <v>-27.92029995664161</v>
      </c>
      <c r="AH1881" s="76">
        <f t="shared" si="199"/>
        <v>1.6142470608556479E-3</v>
      </c>
      <c r="AJ1881" s="77">
        <v>18.7599999999997</v>
      </c>
      <c r="AK1881" s="52">
        <f t="shared" si="203"/>
        <v>-20.930599913280183</v>
      </c>
      <c r="AL1881" s="77">
        <f t="shared" si="200"/>
        <v>8.0712353042805499E-3</v>
      </c>
    </row>
    <row r="1882" spans="4:38" x14ac:dyDescent="0.25">
      <c r="D1882" s="5">
        <v>18.64</v>
      </c>
      <c r="E1882" s="4"/>
      <c r="X1882" s="71">
        <v>18.769999999999701</v>
      </c>
      <c r="Y1882" s="52">
        <f t="shared" si="201"/>
        <v>-4.973333333333291</v>
      </c>
      <c r="Z1882" s="71">
        <f t="shared" si="197"/>
        <v>0.31817544974757328</v>
      </c>
      <c r="AA1882" s="45"/>
      <c r="AB1882" s="74">
        <v>18.769999999999701</v>
      </c>
      <c r="AC1882" s="75">
        <v>0</v>
      </c>
      <c r="AD1882" s="74">
        <f t="shared" si="198"/>
        <v>1</v>
      </c>
      <c r="AE1882" s="45"/>
      <c r="AF1882" s="76">
        <v>18.769999999999701</v>
      </c>
      <c r="AG1882" s="52">
        <f t="shared" si="202"/>
        <v>-27.930299956641612</v>
      </c>
      <c r="AH1882" s="76">
        <f t="shared" si="199"/>
        <v>1.6105343956410495E-3</v>
      </c>
      <c r="AJ1882" s="77">
        <v>18.769999999999701</v>
      </c>
      <c r="AK1882" s="52">
        <f t="shared" si="203"/>
        <v>-20.940599913280185</v>
      </c>
      <c r="AL1882" s="77">
        <f t="shared" si="200"/>
        <v>8.0526719782075436E-3</v>
      </c>
    </row>
    <row r="1883" spans="4:38" x14ac:dyDescent="0.25">
      <c r="D1883" s="2">
        <v>18.649999999999999</v>
      </c>
      <c r="E1883" s="4"/>
      <c r="X1883" s="71">
        <v>18.779999999999699</v>
      </c>
      <c r="Y1883" s="52">
        <f t="shared" si="201"/>
        <v>-4.9766666666666239</v>
      </c>
      <c r="Z1883" s="71">
        <f t="shared" si="197"/>
        <v>0.31793133475963081</v>
      </c>
      <c r="AA1883" s="45"/>
      <c r="AB1883" s="74">
        <v>18.779999999999699</v>
      </c>
      <c r="AC1883" s="75">
        <v>0</v>
      </c>
      <c r="AD1883" s="74">
        <f t="shared" si="198"/>
        <v>1</v>
      </c>
      <c r="AE1883" s="45"/>
      <c r="AF1883" s="76">
        <v>18.779999999999699</v>
      </c>
      <c r="AG1883" s="52">
        <f t="shared" si="202"/>
        <v>-27.940299956641613</v>
      </c>
      <c r="AH1883" s="76">
        <f t="shared" si="199"/>
        <v>1.606830269319491E-3</v>
      </c>
      <c r="AJ1883" s="77">
        <v>18.779999999999699</v>
      </c>
      <c r="AK1883" s="52">
        <f t="shared" si="203"/>
        <v>-20.950599913280186</v>
      </c>
      <c r="AL1883" s="77">
        <f t="shared" si="200"/>
        <v>8.034151346599747E-3</v>
      </c>
    </row>
    <row r="1884" spans="4:38" x14ac:dyDescent="0.25">
      <c r="D1884" s="5">
        <v>18.66</v>
      </c>
      <c r="E1884" s="4"/>
      <c r="X1884" s="71">
        <v>18.789999999999701</v>
      </c>
      <c r="Y1884" s="52">
        <f t="shared" si="201"/>
        <v>-4.9799999999999569</v>
      </c>
      <c r="Z1884" s="71">
        <f t="shared" si="197"/>
        <v>0.31768740706498022</v>
      </c>
      <c r="AA1884" s="45"/>
      <c r="AB1884" s="74">
        <v>18.789999999999701</v>
      </c>
      <c r="AC1884" s="75">
        <v>0</v>
      </c>
      <c r="AD1884" s="74">
        <f t="shared" si="198"/>
        <v>1</v>
      </c>
      <c r="AE1884" s="45"/>
      <c r="AF1884" s="76">
        <v>18.789999999999701</v>
      </c>
      <c r="AG1884" s="52">
        <f t="shared" si="202"/>
        <v>-27.950299956641615</v>
      </c>
      <c r="AH1884" s="76">
        <f t="shared" si="199"/>
        <v>1.6031346622520672E-3</v>
      </c>
      <c r="AJ1884" s="77">
        <v>18.789999999999701</v>
      </c>
      <c r="AK1884" s="52">
        <f t="shared" si="203"/>
        <v>-20.960599913280188</v>
      </c>
      <c r="AL1884" s="77">
        <f t="shared" si="200"/>
        <v>8.0156733112626225E-3</v>
      </c>
    </row>
    <row r="1885" spans="4:38" x14ac:dyDescent="0.25">
      <c r="D1885" s="2">
        <v>18.670000000000002</v>
      </c>
      <c r="E1885" s="4"/>
      <c r="X1885" s="71">
        <v>18.799999999999699</v>
      </c>
      <c r="Y1885" s="52">
        <f t="shared" si="201"/>
        <v>-4.9833333333332899</v>
      </c>
      <c r="Z1885" s="71">
        <f t="shared" si="197"/>
        <v>0.31744366651992351</v>
      </c>
      <c r="AA1885" s="45"/>
      <c r="AB1885" s="74">
        <v>18.799999999999699</v>
      </c>
      <c r="AC1885" s="75">
        <v>0</v>
      </c>
      <c r="AD1885" s="74">
        <f t="shared" si="198"/>
        <v>1</v>
      </c>
      <c r="AE1885" s="45"/>
      <c r="AF1885" s="76">
        <v>18.799999999999699</v>
      </c>
      <c r="AG1885" s="52">
        <f t="shared" si="202"/>
        <v>-27.960299956641617</v>
      </c>
      <c r="AH1885" s="76">
        <f t="shared" si="199"/>
        <v>1.599447554845034E-3</v>
      </c>
      <c r="AJ1885" s="77">
        <v>18.799999999999699</v>
      </c>
      <c r="AK1885" s="52">
        <f t="shared" si="203"/>
        <v>-20.970599913280189</v>
      </c>
      <c r="AL1885" s="77">
        <f t="shared" si="200"/>
        <v>7.9972377742274503E-3</v>
      </c>
    </row>
    <row r="1886" spans="4:38" x14ac:dyDescent="0.25">
      <c r="D1886" s="5">
        <v>18.68</v>
      </c>
      <c r="E1886" s="4"/>
      <c r="X1886" s="71">
        <v>18.8099999999997</v>
      </c>
      <c r="Y1886" s="52">
        <f t="shared" si="201"/>
        <v>-4.9866666666666228</v>
      </c>
      <c r="Z1886" s="71">
        <f t="shared" si="197"/>
        <v>0.31720011298087331</v>
      </c>
      <c r="AA1886" s="45"/>
      <c r="AB1886" s="74">
        <v>18.8099999999997</v>
      </c>
      <c r="AC1886" s="75">
        <v>0</v>
      </c>
      <c r="AD1886" s="74">
        <f t="shared" si="198"/>
        <v>1</v>
      </c>
      <c r="AE1886" s="45"/>
      <c r="AF1886" s="76">
        <v>18.8099999999997</v>
      </c>
      <c r="AG1886" s="52">
        <f t="shared" si="202"/>
        <v>-27.970299956641618</v>
      </c>
      <c r="AH1886" s="76">
        <f t="shared" si="199"/>
        <v>1.5957689275497159E-3</v>
      </c>
      <c r="AJ1886" s="77">
        <v>18.8099999999997</v>
      </c>
      <c r="AK1886" s="52">
        <f t="shared" si="203"/>
        <v>-20.980599913280191</v>
      </c>
      <c r="AL1886" s="77">
        <f t="shared" si="200"/>
        <v>7.9788446377508614E-3</v>
      </c>
    </row>
    <row r="1887" spans="4:38" x14ac:dyDescent="0.25">
      <c r="D1887" s="2">
        <v>18.690000000000001</v>
      </c>
      <c r="E1887" s="4"/>
      <c r="X1887" s="71">
        <v>18.819999999999698</v>
      </c>
      <c r="Y1887" s="52">
        <f t="shared" si="201"/>
        <v>-4.9899999999999558</v>
      </c>
      <c r="Z1887" s="71">
        <f t="shared" si="197"/>
        <v>0.31695674630435233</v>
      </c>
      <c r="AA1887" s="45"/>
      <c r="AB1887" s="74">
        <v>18.819999999999698</v>
      </c>
      <c r="AC1887" s="75">
        <v>0</v>
      </c>
      <c r="AD1887" s="74">
        <f t="shared" si="198"/>
        <v>1</v>
      </c>
      <c r="AE1887" s="45"/>
      <c r="AF1887" s="76">
        <v>18.819999999999698</v>
      </c>
      <c r="AG1887" s="52">
        <f t="shared" si="202"/>
        <v>-27.98029995664162</v>
      </c>
      <c r="AH1887" s="76">
        <f t="shared" si="199"/>
        <v>1.5920987608623993E-3</v>
      </c>
      <c r="AJ1887" s="77">
        <v>18.819999999999698</v>
      </c>
      <c r="AK1887" s="52">
        <f t="shared" si="203"/>
        <v>-20.990599913280192</v>
      </c>
      <c r="AL1887" s="77">
        <f t="shared" si="200"/>
        <v>7.960493804314267E-3</v>
      </c>
    </row>
    <row r="1888" spans="4:38" x14ac:dyDescent="0.25">
      <c r="D1888" s="5">
        <v>18.7</v>
      </c>
      <c r="E1888" s="4"/>
      <c r="X1888" s="71">
        <v>18.8299999999997</v>
      </c>
      <c r="Y1888" s="52">
        <f t="shared" si="201"/>
        <v>-4.9933333333332888</v>
      </c>
      <c r="Z1888" s="71">
        <f t="shared" si="197"/>
        <v>0.3167135663469931</v>
      </c>
      <c r="AA1888" s="45"/>
      <c r="AB1888" s="74">
        <v>18.8299999999997</v>
      </c>
      <c r="AC1888" s="75">
        <v>0</v>
      </c>
      <c r="AD1888" s="74">
        <f t="shared" si="198"/>
        <v>1</v>
      </c>
      <c r="AE1888" s="45"/>
      <c r="AF1888" s="76">
        <v>18.8299999999997</v>
      </c>
      <c r="AG1888" s="52">
        <f t="shared" si="202"/>
        <v>-27.990299956641621</v>
      </c>
      <c r="AH1888" s="76">
        <f t="shared" si="199"/>
        <v>1.5884370353242228E-3</v>
      </c>
      <c r="AJ1888" s="77">
        <v>18.8299999999997</v>
      </c>
      <c r="AK1888" s="52">
        <f t="shared" si="203"/>
        <v>-21.000599913280194</v>
      </c>
      <c r="AL1888" s="77">
        <f t="shared" si="200"/>
        <v>7.94218517662338E-3</v>
      </c>
    </row>
    <row r="1889" spans="4:38" x14ac:dyDescent="0.25">
      <c r="D1889" s="2">
        <v>18.71</v>
      </c>
      <c r="E1889" s="4"/>
      <c r="X1889" s="71">
        <v>18.839999999999701</v>
      </c>
      <c r="Y1889" s="52">
        <f t="shared" si="201"/>
        <v>-4.9966666666666217</v>
      </c>
      <c r="Z1889" s="71">
        <f t="shared" si="197"/>
        <v>0.31647057296553854</v>
      </c>
      <c r="AA1889" s="45"/>
      <c r="AB1889" s="74">
        <v>18.839999999999701</v>
      </c>
      <c r="AC1889" s="75">
        <v>0</v>
      </c>
      <c r="AD1889" s="74">
        <f t="shared" si="198"/>
        <v>1</v>
      </c>
      <c r="AE1889" s="45"/>
      <c r="AF1889" s="76">
        <v>18.839999999999701</v>
      </c>
      <c r="AG1889" s="52">
        <f t="shared" si="202"/>
        <v>-28.000299956641623</v>
      </c>
      <c r="AH1889" s="76">
        <f t="shared" si="199"/>
        <v>1.5847837315210846E-3</v>
      </c>
      <c r="AJ1889" s="77">
        <v>18.839999999999701</v>
      </c>
      <c r="AK1889" s="52">
        <f t="shared" si="203"/>
        <v>-21.010599913280195</v>
      </c>
      <c r="AL1889" s="77">
        <f t="shared" si="200"/>
        <v>7.9239186576076839E-3</v>
      </c>
    </row>
    <row r="1890" spans="4:38" x14ac:dyDescent="0.25">
      <c r="D1890" s="5">
        <v>18.72</v>
      </c>
      <c r="E1890" s="4"/>
      <c r="X1890" s="71">
        <v>18.849999999999699</v>
      </c>
      <c r="Y1890" s="52">
        <f t="shared" si="201"/>
        <v>-4.9999999999999547</v>
      </c>
      <c r="Z1890" s="71">
        <f t="shared" si="197"/>
        <v>0.31622776601684122</v>
      </c>
      <c r="AA1890" s="45"/>
      <c r="AB1890" s="74">
        <v>18.849999999999699</v>
      </c>
      <c r="AC1890" s="75">
        <v>0</v>
      </c>
      <c r="AD1890" s="74">
        <f t="shared" si="198"/>
        <v>1</v>
      </c>
      <c r="AE1890" s="45"/>
      <c r="AF1890" s="76">
        <v>18.849999999999699</v>
      </c>
      <c r="AG1890" s="52">
        <f t="shared" si="202"/>
        <v>-28.010299956641624</v>
      </c>
      <c r="AH1890" s="76">
        <f t="shared" si="199"/>
        <v>1.5811388300835292E-3</v>
      </c>
      <c r="AJ1890" s="77">
        <v>18.849999999999699</v>
      </c>
      <c r="AK1890" s="52">
        <f t="shared" si="203"/>
        <v>-21.020599913280197</v>
      </c>
      <c r="AL1890" s="77">
        <f t="shared" si="200"/>
        <v>7.9056941504199018E-3</v>
      </c>
    </row>
    <row r="1891" spans="4:38" x14ac:dyDescent="0.25">
      <c r="D1891" s="2">
        <v>18.73</v>
      </c>
      <c r="E1891" s="4"/>
      <c r="X1891" s="71">
        <v>18.859999999999701</v>
      </c>
      <c r="Y1891" s="52">
        <f t="shared" si="201"/>
        <v>-5.0033333333332877</v>
      </c>
      <c r="Z1891" s="71">
        <f t="shared" si="197"/>
        <v>0.31598514535786365</v>
      </c>
      <c r="AA1891" s="45"/>
      <c r="AB1891" s="74">
        <v>18.859999999999701</v>
      </c>
      <c r="AC1891" s="75">
        <v>0</v>
      </c>
      <c r="AD1891" s="74">
        <f t="shared" si="198"/>
        <v>1</v>
      </c>
      <c r="AE1891" s="45"/>
      <c r="AF1891" s="76">
        <v>18.859999999999701</v>
      </c>
      <c r="AG1891" s="52">
        <f t="shared" si="202"/>
        <v>-28.020299956641626</v>
      </c>
      <c r="AH1891" s="76">
        <f t="shared" si="199"/>
        <v>1.5775023116866534E-3</v>
      </c>
      <c r="AJ1891" s="77">
        <v>18.859999999999701</v>
      </c>
      <c r="AK1891" s="52">
        <f t="shared" si="203"/>
        <v>-21.030599913280199</v>
      </c>
      <c r="AL1891" s="77">
        <f t="shared" si="200"/>
        <v>7.8875115584355233E-3</v>
      </c>
    </row>
    <row r="1892" spans="4:38" x14ac:dyDescent="0.25">
      <c r="D1892" s="5">
        <v>18.739999999999998</v>
      </c>
      <c r="E1892" s="4"/>
      <c r="X1892" s="71">
        <v>18.869999999999699</v>
      </c>
      <c r="Y1892" s="52">
        <f t="shared" si="201"/>
        <v>-5.0066666666666206</v>
      </c>
      <c r="Z1892" s="71">
        <f t="shared" si="197"/>
        <v>0.3157427108456779</v>
      </c>
      <c r="AA1892" s="45"/>
      <c r="AB1892" s="74">
        <v>18.869999999999699</v>
      </c>
      <c r="AC1892" s="75">
        <v>0</v>
      </c>
      <c r="AD1892" s="74">
        <f t="shared" si="198"/>
        <v>1</v>
      </c>
      <c r="AE1892" s="45"/>
      <c r="AF1892" s="76">
        <v>18.869999999999699</v>
      </c>
      <c r="AG1892" s="52">
        <f t="shared" si="202"/>
        <v>-28.030299956641628</v>
      </c>
      <c r="AH1892" s="76">
        <f t="shared" si="199"/>
        <v>1.57387415705E-3</v>
      </c>
      <c r="AJ1892" s="77">
        <v>18.869999999999699</v>
      </c>
      <c r="AK1892" s="52">
        <f t="shared" si="203"/>
        <v>-21.0405999132802</v>
      </c>
      <c r="AL1892" s="77">
        <f t="shared" si="200"/>
        <v>7.869370785252244E-3</v>
      </c>
    </row>
    <row r="1893" spans="4:38" x14ac:dyDescent="0.25">
      <c r="D1893" s="2">
        <v>18.75</v>
      </c>
      <c r="E1893" s="4"/>
      <c r="X1893" s="71">
        <v>18.879999999999701</v>
      </c>
      <c r="Y1893" s="52">
        <f t="shared" si="201"/>
        <v>-5.0099999999999536</v>
      </c>
      <c r="Z1893" s="71">
        <f t="shared" si="197"/>
        <v>0.31550046233746609</v>
      </c>
      <c r="AA1893" s="45"/>
      <c r="AB1893" s="74">
        <v>18.879999999999701</v>
      </c>
      <c r="AC1893" s="75">
        <v>0</v>
      </c>
      <c r="AD1893" s="74">
        <f t="shared" si="198"/>
        <v>1</v>
      </c>
      <c r="AE1893" s="45"/>
      <c r="AF1893" s="76">
        <v>18.879999999999701</v>
      </c>
      <c r="AG1893" s="52">
        <f t="shared" si="202"/>
        <v>-28.040299956641629</v>
      </c>
      <c r="AH1893" s="76">
        <f t="shared" si="199"/>
        <v>1.5702543469374509E-3</v>
      </c>
      <c r="AJ1893" s="77">
        <v>18.879999999999701</v>
      </c>
      <c r="AK1893" s="52">
        <f t="shared" si="203"/>
        <v>-21.050599913280202</v>
      </c>
      <c r="AL1893" s="77">
        <f t="shared" si="200"/>
        <v>7.8512717346894949E-3</v>
      </c>
    </row>
    <row r="1894" spans="4:38" x14ac:dyDescent="0.25">
      <c r="D1894" s="5">
        <v>18.760000000000002</v>
      </c>
      <c r="E1894" s="4"/>
      <c r="X1894" s="71">
        <v>18.889999999999699</v>
      </c>
      <c r="Y1894" s="52">
        <f t="shared" si="201"/>
        <v>-5.0133333333332866</v>
      </c>
      <c r="Z1894" s="71">
        <f t="shared" si="197"/>
        <v>0.31525839969051939</v>
      </c>
      <c r="AA1894" s="45"/>
      <c r="AB1894" s="74">
        <v>18.889999999999699</v>
      </c>
      <c r="AC1894" s="75">
        <v>0</v>
      </c>
      <c r="AD1894" s="74">
        <f t="shared" si="198"/>
        <v>1</v>
      </c>
      <c r="AE1894" s="45"/>
      <c r="AF1894" s="76">
        <v>18.889999999999699</v>
      </c>
      <c r="AG1894" s="52">
        <f t="shared" si="202"/>
        <v>-28.050299956641631</v>
      </c>
      <c r="AH1894" s="76">
        <f t="shared" si="199"/>
        <v>1.5666428621571367E-3</v>
      </c>
      <c r="AJ1894" s="77">
        <v>18.889999999999699</v>
      </c>
      <c r="AK1894" s="52">
        <f t="shared" si="203"/>
        <v>-21.060599913280203</v>
      </c>
      <c r="AL1894" s="77">
        <f t="shared" si="200"/>
        <v>7.8332143107879195E-3</v>
      </c>
    </row>
    <row r="1895" spans="4:38" x14ac:dyDescent="0.25">
      <c r="D1895" s="2">
        <v>18.77</v>
      </c>
      <c r="E1895" s="4"/>
      <c r="X1895" s="71">
        <v>18.8999999999997</v>
      </c>
      <c r="Y1895" s="52">
        <f t="shared" si="201"/>
        <v>-5.0166666666666195</v>
      </c>
      <c r="Z1895" s="71">
        <f t="shared" si="197"/>
        <v>0.3150165227622389</v>
      </c>
      <c r="AA1895" s="45"/>
      <c r="AB1895" s="74">
        <v>18.8999999999997</v>
      </c>
      <c r="AC1895" s="75">
        <v>0</v>
      </c>
      <c r="AD1895" s="74">
        <f t="shared" si="198"/>
        <v>1</v>
      </c>
      <c r="AE1895" s="45"/>
      <c r="AF1895" s="76">
        <v>18.8999999999997</v>
      </c>
      <c r="AG1895" s="52">
        <f t="shared" si="202"/>
        <v>-28.060299956641632</v>
      </c>
      <c r="AH1895" s="76">
        <f t="shared" si="199"/>
        <v>1.5630396835613221E-3</v>
      </c>
      <c r="AJ1895" s="77">
        <v>18.8999999999997</v>
      </c>
      <c r="AK1895" s="52">
        <f t="shared" si="203"/>
        <v>-21.070599913280205</v>
      </c>
      <c r="AL1895" s="77">
        <f t="shared" si="200"/>
        <v>7.8151984178088385E-3</v>
      </c>
    </row>
    <row r="1896" spans="4:38" x14ac:dyDescent="0.25">
      <c r="D1896" s="5">
        <v>18.78</v>
      </c>
      <c r="E1896" s="4"/>
      <c r="X1896" s="71">
        <v>18.909999999999702</v>
      </c>
      <c r="Y1896" s="52">
        <f t="shared" si="201"/>
        <v>-5.0199999999999525</v>
      </c>
      <c r="Z1896" s="71">
        <f t="shared" si="197"/>
        <v>0.31477483141013501</v>
      </c>
      <c r="AA1896" s="45"/>
      <c r="AB1896" s="74">
        <v>18.909999999999702</v>
      </c>
      <c r="AC1896" s="75">
        <v>0</v>
      </c>
      <c r="AD1896" s="74">
        <f t="shared" si="198"/>
        <v>1</v>
      </c>
      <c r="AE1896" s="45"/>
      <c r="AF1896" s="76">
        <v>18.909999999999702</v>
      </c>
      <c r="AG1896" s="52">
        <f t="shared" si="202"/>
        <v>-28.070299956641634</v>
      </c>
      <c r="AH1896" s="76">
        <f t="shared" si="199"/>
        <v>1.5594447920463121E-3</v>
      </c>
      <c r="AJ1896" s="77">
        <v>18.909999999999702</v>
      </c>
      <c r="AK1896" s="52">
        <f t="shared" si="203"/>
        <v>-21.080599913280206</v>
      </c>
      <c r="AL1896" s="77">
        <f t="shared" si="200"/>
        <v>7.7972239602337977E-3</v>
      </c>
    </row>
    <row r="1897" spans="4:38" x14ac:dyDescent="0.25">
      <c r="D1897" s="2">
        <v>18.79</v>
      </c>
      <c r="E1897" s="4"/>
      <c r="X1897" s="71">
        <v>18.9199999999997</v>
      </c>
      <c r="Y1897" s="52">
        <f t="shared" si="201"/>
        <v>-5.0233333333332855</v>
      </c>
      <c r="Z1897" s="71">
        <f t="shared" si="197"/>
        <v>0.31453332549182728</v>
      </c>
      <c r="AA1897" s="45"/>
      <c r="AB1897" s="74">
        <v>18.9199999999997</v>
      </c>
      <c r="AC1897" s="75">
        <v>0</v>
      </c>
      <c r="AD1897" s="74">
        <f t="shared" si="198"/>
        <v>1</v>
      </c>
      <c r="AE1897" s="45"/>
      <c r="AF1897" s="76">
        <v>18.9199999999997</v>
      </c>
      <c r="AG1897" s="52">
        <f t="shared" si="202"/>
        <v>-28.080299956641635</v>
      </c>
      <c r="AH1897" s="76">
        <f t="shared" si="199"/>
        <v>1.5558581685523557E-3</v>
      </c>
      <c r="AJ1897" s="77">
        <v>18.9199999999997</v>
      </c>
      <c r="AK1897" s="52">
        <f t="shared" si="203"/>
        <v>-21.090599913280208</v>
      </c>
      <c r="AL1897" s="77">
        <f t="shared" si="200"/>
        <v>7.7792908427639961E-3</v>
      </c>
    </row>
    <row r="1898" spans="4:38" x14ac:dyDescent="0.25">
      <c r="D1898" s="5">
        <v>18.8</v>
      </c>
      <c r="E1898" s="4"/>
      <c r="X1898" s="71">
        <v>18.929999999999701</v>
      </c>
      <c r="Y1898" s="52">
        <f t="shared" si="201"/>
        <v>-5.0266666666666184</v>
      </c>
      <c r="Z1898" s="71">
        <f t="shared" si="197"/>
        <v>0.31429200486504466</v>
      </c>
      <c r="AA1898" s="45"/>
      <c r="AB1898" s="74">
        <v>18.929999999999701</v>
      </c>
      <c r="AC1898" s="75">
        <v>0</v>
      </c>
      <c r="AD1898" s="74">
        <f t="shared" si="198"/>
        <v>1</v>
      </c>
      <c r="AE1898" s="45"/>
      <c r="AF1898" s="76">
        <v>18.929999999999701</v>
      </c>
      <c r="AG1898" s="52">
        <f t="shared" si="202"/>
        <v>-28.090299956641637</v>
      </c>
      <c r="AH1898" s="76">
        <f t="shared" si="199"/>
        <v>1.5522797940635236E-3</v>
      </c>
      <c r="AJ1898" s="77">
        <v>18.929999999999701</v>
      </c>
      <c r="AK1898" s="52">
        <f t="shared" si="203"/>
        <v>-21.10059991328021</v>
      </c>
      <c r="AL1898" s="77">
        <f t="shared" si="200"/>
        <v>7.7613989703198384E-3</v>
      </c>
    </row>
    <row r="1899" spans="4:38" x14ac:dyDescent="0.25">
      <c r="D1899" s="2">
        <v>18.809999999999999</v>
      </c>
      <c r="E1899" s="4"/>
      <c r="X1899" s="71">
        <v>18.939999999999699</v>
      </c>
      <c r="Y1899" s="52">
        <f t="shared" si="201"/>
        <v>-5.0299999999999514</v>
      </c>
      <c r="Z1899" s="71">
        <f t="shared" si="197"/>
        <v>0.31405086938762522</v>
      </c>
      <c r="AA1899" s="45"/>
      <c r="AB1899" s="74">
        <v>18.939999999999699</v>
      </c>
      <c r="AC1899" s="75">
        <v>0</v>
      </c>
      <c r="AD1899" s="74">
        <f t="shared" si="198"/>
        <v>1</v>
      </c>
      <c r="AE1899" s="45"/>
      <c r="AF1899" s="76">
        <v>18.939999999999699</v>
      </c>
      <c r="AG1899" s="52">
        <f t="shared" si="202"/>
        <v>-28.100299956641638</v>
      </c>
      <c r="AH1899" s="76">
        <f t="shared" si="199"/>
        <v>1.5487096496076391E-3</v>
      </c>
      <c r="AJ1899" s="77">
        <v>18.939999999999699</v>
      </c>
      <c r="AK1899" s="52">
        <f t="shared" si="203"/>
        <v>-21.110599913280211</v>
      </c>
      <c r="AL1899" s="77">
        <f t="shared" si="200"/>
        <v>7.7435482480404045E-3</v>
      </c>
    </row>
    <row r="1900" spans="4:38" x14ac:dyDescent="0.25">
      <c r="D1900" s="5">
        <v>18.82</v>
      </c>
      <c r="E1900" s="4"/>
      <c r="X1900" s="71">
        <v>18.949999999999701</v>
      </c>
      <c r="Y1900" s="52">
        <f t="shared" si="201"/>
        <v>-5.0333333333332844</v>
      </c>
      <c r="Z1900" s="71">
        <f t="shared" si="197"/>
        <v>0.31380991891751614</v>
      </c>
      <c r="AA1900" s="45"/>
      <c r="AB1900" s="74">
        <v>18.949999999999701</v>
      </c>
      <c r="AC1900" s="75">
        <v>0</v>
      </c>
      <c r="AD1900" s="74">
        <f t="shared" si="198"/>
        <v>1</v>
      </c>
      <c r="AE1900" s="45"/>
      <c r="AF1900" s="76">
        <v>18.949999999999701</v>
      </c>
      <c r="AG1900" s="52">
        <f t="shared" si="202"/>
        <v>-28.11029995664164</v>
      </c>
      <c r="AH1900" s="76">
        <f t="shared" si="199"/>
        <v>1.5451477162561433E-3</v>
      </c>
      <c r="AJ1900" s="77">
        <v>18.949999999999701</v>
      </c>
      <c r="AK1900" s="52">
        <f t="shared" si="203"/>
        <v>-21.120599913280213</v>
      </c>
      <c r="AL1900" s="77">
        <f t="shared" si="200"/>
        <v>7.7257385812829265E-3</v>
      </c>
    </row>
    <row r="1901" spans="4:38" x14ac:dyDescent="0.25">
      <c r="D1901" s="2">
        <v>18.829999999999998</v>
      </c>
      <c r="E1901" s="4"/>
      <c r="X1901" s="71">
        <v>18.959999999999699</v>
      </c>
      <c r="Y1901" s="52">
        <f t="shared" si="201"/>
        <v>-5.0366666666666173</v>
      </c>
      <c r="Z1901" s="71">
        <f t="shared" si="197"/>
        <v>0.31356915331277341</v>
      </c>
      <c r="AA1901" s="45"/>
      <c r="AB1901" s="74">
        <v>18.959999999999699</v>
      </c>
      <c r="AC1901" s="75">
        <v>0</v>
      </c>
      <c r="AD1901" s="74">
        <f t="shared" si="198"/>
        <v>1</v>
      </c>
      <c r="AE1901" s="45"/>
      <c r="AF1901" s="76">
        <v>18.959999999999699</v>
      </c>
      <c r="AG1901" s="52">
        <f t="shared" si="202"/>
        <v>-28.120299956641642</v>
      </c>
      <c r="AH1901" s="76">
        <f t="shared" si="199"/>
        <v>1.5415939751240255E-3</v>
      </c>
      <c r="AJ1901" s="77">
        <v>18.959999999999699</v>
      </c>
      <c r="AK1901" s="52">
        <f t="shared" si="203"/>
        <v>-21.130599913280214</v>
      </c>
      <c r="AL1901" s="77">
        <f t="shared" si="200"/>
        <v>7.7079698756223405E-3</v>
      </c>
    </row>
    <row r="1902" spans="4:38" x14ac:dyDescent="0.25">
      <c r="D1902" s="5">
        <v>18.84</v>
      </c>
      <c r="E1902" s="4"/>
      <c r="X1902" s="71">
        <v>18.9699999999997</v>
      </c>
      <c r="Y1902" s="52">
        <f t="shared" si="201"/>
        <v>-5.0399999999999503</v>
      </c>
      <c r="Z1902" s="71">
        <f t="shared" si="197"/>
        <v>0.31332857243156209</v>
      </c>
      <c r="AA1902" s="45"/>
      <c r="AB1902" s="74">
        <v>18.9699999999997</v>
      </c>
      <c r="AC1902" s="75">
        <v>0</v>
      </c>
      <c r="AD1902" s="74">
        <f t="shared" si="198"/>
        <v>1</v>
      </c>
      <c r="AE1902" s="45"/>
      <c r="AF1902" s="76">
        <v>18.9699999999997</v>
      </c>
      <c r="AG1902" s="52">
        <f t="shared" si="202"/>
        <v>-28.130299956641643</v>
      </c>
      <c r="AH1902" s="76">
        <f t="shared" si="199"/>
        <v>1.5380484073697041E-3</v>
      </c>
      <c r="AJ1902" s="77">
        <v>18.9699999999997</v>
      </c>
      <c r="AK1902" s="52">
        <f t="shared" si="203"/>
        <v>-21.140599913280216</v>
      </c>
      <c r="AL1902" s="77">
        <f t="shared" si="200"/>
        <v>7.6902420368507212E-3</v>
      </c>
    </row>
    <row r="1903" spans="4:38" x14ac:dyDescent="0.25">
      <c r="D1903" s="2">
        <v>18.850000000000001</v>
      </c>
      <c r="E1903" s="4"/>
      <c r="X1903" s="71">
        <v>18.979999999999698</v>
      </c>
      <c r="Y1903" s="52">
        <f t="shared" si="201"/>
        <v>-5.0433333333332833</v>
      </c>
      <c r="Z1903" s="71">
        <f t="shared" si="197"/>
        <v>0.31308817613215623</v>
      </c>
      <c r="AA1903" s="45"/>
      <c r="AB1903" s="74">
        <v>18.979999999999698</v>
      </c>
      <c r="AC1903" s="75">
        <v>0</v>
      </c>
      <c r="AD1903" s="74">
        <f t="shared" si="198"/>
        <v>1</v>
      </c>
      <c r="AE1903" s="45"/>
      <c r="AF1903" s="76">
        <v>18.979999999999698</v>
      </c>
      <c r="AG1903" s="52">
        <f t="shared" si="202"/>
        <v>-28.140299956641645</v>
      </c>
      <c r="AH1903" s="76">
        <f t="shared" si="199"/>
        <v>1.5345109941949295E-3</v>
      </c>
      <c r="AJ1903" s="77">
        <v>18.979999999999698</v>
      </c>
      <c r="AK1903" s="52">
        <f t="shared" si="203"/>
        <v>-21.150599913280217</v>
      </c>
      <c r="AL1903" s="77">
        <f t="shared" si="200"/>
        <v>7.6725549709768344E-3</v>
      </c>
    </row>
    <row r="1904" spans="4:38" x14ac:dyDescent="0.25">
      <c r="D1904" s="5">
        <v>18.86</v>
      </c>
      <c r="E1904" s="4"/>
      <c r="X1904" s="71">
        <v>18.9899999999997</v>
      </c>
      <c r="Y1904" s="52">
        <f t="shared" si="201"/>
        <v>-5.0466666666666162</v>
      </c>
      <c r="Z1904" s="71">
        <f t="shared" si="197"/>
        <v>0.31284796427293804</v>
      </c>
      <c r="AA1904" s="45"/>
      <c r="AB1904" s="74">
        <v>18.9899999999997</v>
      </c>
      <c r="AC1904" s="75">
        <v>0</v>
      </c>
      <c r="AD1904" s="74">
        <f t="shared" si="198"/>
        <v>1</v>
      </c>
      <c r="AE1904" s="45"/>
      <c r="AF1904" s="76">
        <v>18.9899999999997</v>
      </c>
      <c r="AG1904" s="52">
        <f t="shared" si="202"/>
        <v>-28.150299956641646</v>
      </c>
      <c r="AH1904" s="76">
        <f t="shared" si="199"/>
        <v>1.5309817168446911E-3</v>
      </c>
      <c r="AJ1904" s="77">
        <v>18.9899999999997</v>
      </c>
      <c r="AK1904" s="52">
        <f t="shared" si="203"/>
        <v>-21.160599913280219</v>
      </c>
      <c r="AL1904" s="77">
        <f t="shared" si="200"/>
        <v>7.6549085842256446E-3</v>
      </c>
    </row>
    <row r="1905" spans="4:38" x14ac:dyDescent="0.25">
      <c r="D1905" s="2">
        <v>18.87</v>
      </c>
      <c r="E1905" s="4"/>
      <c r="X1905" s="71">
        <v>18.999999999999702</v>
      </c>
      <c r="Y1905" s="52">
        <f t="shared" si="201"/>
        <v>-5.0499999999999492</v>
      </c>
      <c r="Z1905" s="71">
        <f t="shared" si="197"/>
        <v>0.31260793671239911</v>
      </c>
      <c r="AA1905" s="45"/>
      <c r="AB1905" s="74">
        <v>18.999999999999702</v>
      </c>
      <c r="AC1905" s="75">
        <v>0</v>
      </c>
      <c r="AD1905" s="74">
        <f t="shared" si="198"/>
        <v>1</v>
      </c>
      <c r="AE1905" s="45"/>
      <c r="AF1905" s="76">
        <v>18.999999999999702</v>
      </c>
      <c r="AG1905" s="52">
        <f t="shared" si="202"/>
        <v>-28.160299956641648</v>
      </c>
      <c r="AH1905" s="76">
        <f t="shared" si="199"/>
        <v>1.5274605566071094E-3</v>
      </c>
      <c r="AJ1905" s="77">
        <v>18.999999999999702</v>
      </c>
      <c r="AK1905" s="52">
        <f t="shared" si="203"/>
        <v>-21.170599913280221</v>
      </c>
      <c r="AL1905" s="77">
        <f t="shared" si="200"/>
        <v>7.6373027830377261E-3</v>
      </c>
    </row>
    <row r="1906" spans="4:38" x14ac:dyDescent="0.25">
      <c r="D1906" s="5">
        <v>18.88</v>
      </c>
      <c r="E1906" s="4"/>
      <c r="X1906" s="71">
        <v>19.0099999999997</v>
      </c>
      <c r="Y1906" s="52">
        <f t="shared" si="201"/>
        <v>-5.0533333333332822</v>
      </c>
      <c r="Z1906" s="71">
        <f t="shared" si="197"/>
        <v>0.31236809330913912</v>
      </c>
      <c r="AA1906" s="45"/>
      <c r="AB1906" s="74">
        <v>19.0099999999997</v>
      </c>
      <c r="AC1906" s="75">
        <v>0</v>
      </c>
      <c r="AD1906" s="74">
        <f t="shared" si="198"/>
        <v>1</v>
      </c>
      <c r="AE1906" s="45"/>
      <c r="AF1906" s="76">
        <v>19.0099999999997</v>
      </c>
      <c r="AG1906" s="52">
        <f t="shared" si="202"/>
        <v>-28.170299956641649</v>
      </c>
      <c r="AH1906" s="76">
        <f t="shared" si="199"/>
        <v>1.5239474948133449E-3</v>
      </c>
      <c r="AJ1906" s="77">
        <v>19.0099999999997</v>
      </c>
      <c r="AK1906" s="52">
        <f t="shared" si="203"/>
        <v>-21.180599913280222</v>
      </c>
      <c r="AL1906" s="77">
        <f t="shared" si="200"/>
        <v>7.6197374740689106E-3</v>
      </c>
    </row>
    <row r="1907" spans="4:38" x14ac:dyDescent="0.25">
      <c r="D1907" s="2">
        <v>18.89</v>
      </c>
      <c r="E1907" s="4"/>
      <c r="X1907" s="71">
        <v>19.019999999999701</v>
      </c>
      <c r="Y1907" s="52">
        <f t="shared" si="201"/>
        <v>-5.0566666666666151</v>
      </c>
      <c r="Z1907" s="71">
        <f t="shared" si="197"/>
        <v>0.31212843392186634</v>
      </c>
      <c r="AA1907" s="45"/>
      <c r="AB1907" s="74">
        <v>19.019999999999701</v>
      </c>
      <c r="AC1907" s="75">
        <v>0</v>
      </c>
      <c r="AD1907" s="74">
        <f t="shared" si="198"/>
        <v>1</v>
      </c>
      <c r="AE1907" s="45"/>
      <c r="AF1907" s="76">
        <v>19.019999999999701</v>
      </c>
      <c r="AG1907" s="52">
        <f t="shared" si="202"/>
        <v>-28.180299956641651</v>
      </c>
      <c r="AH1907" s="76">
        <f t="shared" si="199"/>
        <v>1.5204425128374946E-3</v>
      </c>
      <c r="AJ1907" s="77">
        <v>19.019999999999701</v>
      </c>
      <c r="AK1907" s="52">
        <f t="shared" si="203"/>
        <v>-21.190599913280224</v>
      </c>
      <c r="AL1907" s="77">
        <f t="shared" si="200"/>
        <v>7.6022125641896409E-3</v>
      </c>
    </row>
    <row r="1908" spans="4:38" x14ac:dyDescent="0.25">
      <c r="D1908" s="5">
        <v>18.899999999999999</v>
      </c>
      <c r="E1908" s="4"/>
      <c r="X1908" s="71">
        <v>19.029999999999699</v>
      </c>
      <c r="Y1908" s="52">
        <f t="shared" si="201"/>
        <v>-5.0599999999999481</v>
      </c>
      <c r="Z1908" s="71">
        <f t="shared" si="197"/>
        <v>0.3118889584093974</v>
      </c>
      <c r="AA1908" s="45"/>
      <c r="AB1908" s="74">
        <v>19.029999999999699</v>
      </c>
      <c r="AC1908" s="75">
        <v>0</v>
      </c>
      <c r="AD1908" s="74">
        <f t="shared" si="198"/>
        <v>1</v>
      </c>
      <c r="AE1908" s="45"/>
      <c r="AF1908" s="76">
        <v>19.029999999999699</v>
      </c>
      <c r="AG1908" s="52">
        <f t="shared" si="202"/>
        <v>-28.190299956641653</v>
      </c>
      <c r="AH1908" s="76">
        <f t="shared" si="199"/>
        <v>1.5169455920964906E-3</v>
      </c>
      <c r="AJ1908" s="77">
        <v>19.029999999999699</v>
      </c>
      <c r="AK1908" s="52">
        <f t="shared" si="203"/>
        <v>-21.200599913280225</v>
      </c>
      <c r="AL1908" s="77">
        <f t="shared" si="200"/>
        <v>7.5847279604846158E-3</v>
      </c>
    </row>
    <row r="1909" spans="4:38" x14ac:dyDescent="0.25">
      <c r="D1909" s="2">
        <v>18.91</v>
      </c>
      <c r="E1909" s="4"/>
      <c r="X1909" s="71">
        <v>19.039999999999701</v>
      </c>
      <c r="Y1909" s="52">
        <f t="shared" si="201"/>
        <v>-5.0633333333332811</v>
      </c>
      <c r="Z1909" s="71">
        <f t="shared" si="197"/>
        <v>0.31164966663065741</v>
      </c>
      <c r="AA1909" s="45"/>
      <c r="AB1909" s="74">
        <v>19.039999999999701</v>
      </c>
      <c r="AC1909" s="75">
        <v>0</v>
      </c>
      <c r="AD1909" s="74">
        <f t="shared" si="198"/>
        <v>1</v>
      </c>
      <c r="AE1909" s="45"/>
      <c r="AF1909" s="76">
        <v>19.039999999999701</v>
      </c>
      <c r="AG1909" s="52">
        <f t="shared" si="202"/>
        <v>-28.200299956641654</v>
      </c>
      <c r="AH1909" s="76">
        <f t="shared" si="199"/>
        <v>1.5134567140500099E-3</v>
      </c>
      <c r="AJ1909" s="77">
        <v>19.039999999999701</v>
      </c>
      <c r="AK1909" s="52">
        <f t="shared" si="203"/>
        <v>-21.210599913280227</v>
      </c>
      <c r="AL1909" s="77">
        <f t="shared" si="200"/>
        <v>7.5672835702522085E-3</v>
      </c>
    </row>
    <row r="1910" spans="4:38" x14ac:dyDescent="0.25">
      <c r="D1910" s="5">
        <v>18.920000000000002</v>
      </c>
      <c r="E1910" s="4"/>
      <c r="X1910" s="71">
        <v>19.049999999999699</v>
      </c>
      <c r="Y1910" s="52">
        <f t="shared" si="201"/>
        <v>-5.066666666666614</v>
      </c>
      <c r="Z1910" s="71">
        <f t="shared" si="197"/>
        <v>0.31141055844467974</v>
      </c>
      <c r="AA1910" s="45"/>
      <c r="AB1910" s="74">
        <v>19.049999999999699</v>
      </c>
      <c r="AC1910" s="75">
        <v>0</v>
      </c>
      <c r="AD1910" s="74">
        <f t="shared" si="198"/>
        <v>1</v>
      </c>
      <c r="AE1910" s="45"/>
      <c r="AF1910" s="76">
        <v>19.049999999999699</v>
      </c>
      <c r="AG1910" s="52">
        <f t="shared" si="202"/>
        <v>-28.210299956641656</v>
      </c>
      <c r="AH1910" s="76">
        <f t="shared" si="199"/>
        <v>1.5099758602003658E-3</v>
      </c>
      <c r="AJ1910" s="77">
        <v>19.049999999999699</v>
      </c>
      <c r="AK1910" s="52">
        <f t="shared" si="203"/>
        <v>-21.220599913280228</v>
      </c>
      <c r="AL1910" s="77">
        <f t="shared" si="200"/>
        <v>7.5498793010039819E-3</v>
      </c>
    </row>
    <row r="1911" spans="4:38" x14ac:dyDescent="0.25">
      <c r="D1911" s="2">
        <v>18.93</v>
      </c>
      <c r="E1911" s="4"/>
      <c r="X1911" s="71">
        <v>19.0599999999997</v>
      </c>
      <c r="Y1911" s="52">
        <f t="shared" si="201"/>
        <v>-5.069999999999947</v>
      </c>
      <c r="Z1911" s="71">
        <f t="shared" si="197"/>
        <v>0.31117163371060552</v>
      </c>
      <c r="AA1911" s="45"/>
      <c r="AB1911" s="74">
        <v>19.0599999999997</v>
      </c>
      <c r="AC1911" s="75">
        <v>0</v>
      </c>
      <c r="AD1911" s="74">
        <f t="shared" si="198"/>
        <v>1</v>
      </c>
      <c r="AE1911" s="45"/>
      <c r="AF1911" s="76">
        <v>19.0599999999997</v>
      </c>
      <c r="AG1911" s="52">
        <f t="shared" si="202"/>
        <v>-28.220299956641657</v>
      </c>
      <c r="AH1911" s="76">
        <f t="shared" si="199"/>
        <v>1.5065030120924186E-3</v>
      </c>
      <c r="AJ1911" s="77">
        <v>19.0599999999997</v>
      </c>
      <c r="AK1911" s="52">
        <f t="shared" si="203"/>
        <v>-21.23059991328023</v>
      </c>
      <c r="AL1911" s="77">
        <f t="shared" si="200"/>
        <v>7.5325150604642482E-3</v>
      </c>
    </row>
    <row r="1912" spans="4:38" x14ac:dyDescent="0.25">
      <c r="D1912" s="5">
        <v>18.940000000000001</v>
      </c>
      <c r="E1912" s="4"/>
      <c r="X1912" s="71">
        <v>19.069999999999698</v>
      </c>
      <c r="Y1912" s="52">
        <f t="shared" si="201"/>
        <v>-5.07333333333328</v>
      </c>
      <c r="Z1912" s="71">
        <f t="shared" si="197"/>
        <v>0.3109328922876845</v>
      </c>
      <c r="AA1912" s="45"/>
      <c r="AB1912" s="74">
        <v>19.069999999999698</v>
      </c>
      <c r="AC1912" s="75">
        <v>0</v>
      </c>
      <c r="AD1912" s="74">
        <f t="shared" si="198"/>
        <v>1</v>
      </c>
      <c r="AE1912" s="45"/>
      <c r="AF1912" s="76">
        <v>19.069999999999698</v>
      </c>
      <c r="AG1912" s="52">
        <f t="shared" si="202"/>
        <v>-28.230299956641659</v>
      </c>
      <c r="AH1912" s="76">
        <f t="shared" si="199"/>
        <v>1.5030381513134751E-3</v>
      </c>
      <c r="AJ1912" s="77">
        <v>19.069999999999698</v>
      </c>
      <c r="AK1912" s="52">
        <f t="shared" si="203"/>
        <v>-21.240599913280231</v>
      </c>
      <c r="AL1912" s="77">
        <f t="shared" si="200"/>
        <v>7.5151907565695203E-3</v>
      </c>
    </row>
    <row r="1913" spans="4:38" x14ac:dyDescent="0.25">
      <c r="D1913" s="2">
        <v>18.95</v>
      </c>
      <c r="E1913" s="4"/>
      <c r="X1913" s="71">
        <v>19.0799999999997</v>
      </c>
      <c r="Y1913" s="52">
        <f t="shared" si="201"/>
        <v>-5.0766666666666129</v>
      </c>
      <c r="Z1913" s="71">
        <f t="shared" si="197"/>
        <v>0.31069433403527397</v>
      </c>
      <c r="AA1913" s="45"/>
      <c r="AB1913" s="74">
        <v>19.0799999999997</v>
      </c>
      <c r="AC1913" s="75">
        <v>0</v>
      </c>
      <c r="AD1913" s="74">
        <f t="shared" si="198"/>
        <v>1</v>
      </c>
      <c r="AE1913" s="45"/>
      <c r="AF1913" s="76">
        <v>19.0799999999997</v>
      </c>
      <c r="AG1913" s="52">
        <f t="shared" si="202"/>
        <v>-28.24029995664166</v>
      </c>
      <c r="AH1913" s="76">
        <f t="shared" si="199"/>
        <v>1.4995812594931859E-3</v>
      </c>
      <c r="AJ1913" s="77">
        <v>19.0799999999997</v>
      </c>
      <c r="AK1913" s="52">
        <f t="shared" si="203"/>
        <v>-21.250599913280233</v>
      </c>
      <c r="AL1913" s="77">
        <f t="shared" si="200"/>
        <v>7.4979062974680679E-3</v>
      </c>
    </row>
    <row r="1914" spans="4:38" x14ac:dyDescent="0.25">
      <c r="D1914" s="5">
        <v>18.96</v>
      </c>
      <c r="E1914" s="4"/>
      <c r="X1914" s="71">
        <v>19.089999999999701</v>
      </c>
      <c r="Y1914" s="52">
        <f t="shared" si="201"/>
        <v>-5.0799999999999459</v>
      </c>
      <c r="Z1914" s="71">
        <f t="shared" si="197"/>
        <v>0.31045595881283944</v>
      </c>
      <c r="AA1914" s="45"/>
      <c r="AB1914" s="74">
        <v>19.089999999999701</v>
      </c>
      <c r="AC1914" s="75">
        <v>0</v>
      </c>
      <c r="AD1914" s="74">
        <f t="shared" si="198"/>
        <v>1</v>
      </c>
      <c r="AE1914" s="45"/>
      <c r="AF1914" s="76">
        <v>19.089999999999701</v>
      </c>
      <c r="AG1914" s="52">
        <f t="shared" si="202"/>
        <v>-28.250299956641662</v>
      </c>
      <c r="AH1914" s="76">
        <f t="shared" si="199"/>
        <v>1.4961323183034566E-3</v>
      </c>
      <c r="AJ1914" s="77">
        <v>19.089999999999701</v>
      </c>
      <c r="AK1914" s="52">
        <f t="shared" si="203"/>
        <v>-21.260599913280235</v>
      </c>
      <c r="AL1914" s="77">
        <f t="shared" si="200"/>
        <v>7.4806615915194163E-3</v>
      </c>
    </row>
    <row r="1915" spans="4:38" x14ac:dyDescent="0.25">
      <c r="D1915" s="2">
        <v>18.97</v>
      </c>
      <c r="E1915" s="4"/>
      <c r="X1915" s="71">
        <v>19.099999999999699</v>
      </c>
      <c r="Y1915" s="52">
        <f t="shared" si="201"/>
        <v>-5.0833333333332789</v>
      </c>
      <c r="Z1915" s="71">
        <f t="shared" si="197"/>
        <v>0.31021776647995397</v>
      </c>
      <c r="AA1915" s="45"/>
      <c r="AB1915" s="74">
        <v>19.099999999999699</v>
      </c>
      <c r="AC1915" s="75">
        <v>0</v>
      </c>
      <c r="AD1915" s="74">
        <f t="shared" si="198"/>
        <v>1</v>
      </c>
      <c r="AE1915" s="45"/>
      <c r="AF1915" s="76">
        <v>19.099999999999699</v>
      </c>
      <c r="AG1915" s="52">
        <f t="shared" si="202"/>
        <v>-28.260299956641663</v>
      </c>
      <c r="AH1915" s="76">
        <f t="shared" si="199"/>
        <v>1.4926913094583422E-3</v>
      </c>
      <c r="AJ1915" s="77">
        <v>19.099999999999699</v>
      </c>
      <c r="AK1915" s="52">
        <f t="shared" si="203"/>
        <v>-21.270599913280236</v>
      </c>
      <c r="AL1915" s="77">
        <f t="shared" si="200"/>
        <v>7.4634565472938398E-3</v>
      </c>
    </row>
    <row r="1916" spans="4:38" x14ac:dyDescent="0.25">
      <c r="D1916" s="5">
        <v>18.98</v>
      </c>
      <c r="E1916" s="4"/>
      <c r="X1916" s="71">
        <v>19.109999999999701</v>
      </c>
      <c r="Y1916" s="52">
        <f t="shared" si="201"/>
        <v>-5.0866666666666118</v>
      </c>
      <c r="Z1916" s="71">
        <f t="shared" si="197"/>
        <v>0.30997975689629864</v>
      </c>
      <c r="AA1916" s="45"/>
      <c r="AB1916" s="74">
        <v>19.109999999999701</v>
      </c>
      <c r="AC1916" s="75">
        <v>0</v>
      </c>
      <c r="AD1916" s="74">
        <f t="shared" si="198"/>
        <v>1</v>
      </c>
      <c r="AE1916" s="45"/>
      <c r="AF1916" s="76">
        <v>19.109999999999701</v>
      </c>
      <c r="AG1916" s="52">
        <f t="shared" si="202"/>
        <v>-28.270299956641665</v>
      </c>
      <c r="AH1916" s="76">
        <f t="shared" si="199"/>
        <v>1.4892582147139576E-3</v>
      </c>
      <c r="AJ1916" s="77">
        <v>19.109999999999701</v>
      </c>
      <c r="AK1916" s="52">
        <f t="shared" si="203"/>
        <v>-21.280599913280238</v>
      </c>
      <c r="AL1916" s="77">
        <f t="shared" si="200"/>
        <v>7.4462910735719192E-3</v>
      </c>
    </row>
    <row r="1917" spans="4:38" x14ac:dyDescent="0.25">
      <c r="D1917" s="2">
        <v>18.989999999999998</v>
      </c>
      <c r="E1917" s="4"/>
      <c r="X1917" s="71">
        <v>19.119999999999699</v>
      </c>
      <c r="Y1917" s="52">
        <f t="shared" si="201"/>
        <v>-5.0899999999999448</v>
      </c>
      <c r="Z1917" s="71">
        <f t="shared" si="197"/>
        <v>0.30974192992166194</v>
      </c>
      <c r="AA1917" s="45"/>
      <c r="AB1917" s="74">
        <v>19.119999999999699</v>
      </c>
      <c r="AC1917" s="75">
        <v>0</v>
      </c>
      <c r="AD1917" s="74">
        <f t="shared" si="198"/>
        <v>1</v>
      </c>
      <c r="AE1917" s="45"/>
      <c r="AF1917" s="76">
        <v>19.119999999999699</v>
      </c>
      <c r="AG1917" s="52">
        <f t="shared" si="202"/>
        <v>-28.280299956641667</v>
      </c>
      <c r="AH1917" s="76">
        <f t="shared" si="199"/>
        <v>1.4858330158683778E-3</v>
      </c>
      <c r="AJ1917" s="77">
        <v>19.119999999999699</v>
      </c>
      <c r="AK1917" s="52">
        <f t="shared" si="203"/>
        <v>-21.290599913280239</v>
      </c>
      <c r="AL1917" s="77">
        <f t="shared" si="200"/>
        <v>7.4291650793440077E-3</v>
      </c>
    </row>
    <row r="1918" spans="4:38" x14ac:dyDescent="0.25">
      <c r="D1918" s="5">
        <v>19</v>
      </c>
      <c r="E1918" s="4"/>
      <c r="X1918" s="71">
        <v>19.129999999999701</v>
      </c>
      <c r="Y1918" s="52">
        <f t="shared" si="201"/>
        <v>-5.0933333333332778</v>
      </c>
      <c r="Z1918" s="71">
        <f t="shared" si="197"/>
        <v>0.30950428541594005</v>
      </c>
      <c r="AA1918" s="45"/>
      <c r="AB1918" s="74">
        <v>19.129999999999701</v>
      </c>
      <c r="AC1918" s="75">
        <v>0</v>
      </c>
      <c r="AD1918" s="74">
        <f t="shared" si="198"/>
        <v>1</v>
      </c>
      <c r="AE1918" s="45"/>
      <c r="AF1918" s="76">
        <v>19.129999999999701</v>
      </c>
      <c r="AG1918" s="52">
        <f t="shared" si="202"/>
        <v>-28.290299956641668</v>
      </c>
      <c r="AH1918" s="76">
        <f t="shared" si="199"/>
        <v>1.4824156947615362E-3</v>
      </c>
      <c r="AJ1918" s="77">
        <v>19.129999999999701</v>
      </c>
      <c r="AK1918" s="52">
        <f t="shared" si="203"/>
        <v>-21.300599913280241</v>
      </c>
      <c r="AL1918" s="77">
        <f t="shared" si="200"/>
        <v>7.412078473809796E-3</v>
      </c>
    </row>
    <row r="1919" spans="4:38" x14ac:dyDescent="0.25">
      <c r="D1919" s="2">
        <v>19.010000000000002</v>
      </c>
      <c r="E1919" s="4"/>
      <c r="X1919" s="71">
        <v>19.139999999999699</v>
      </c>
      <c r="Y1919" s="52">
        <f t="shared" si="201"/>
        <v>-5.0966666666666107</v>
      </c>
      <c r="Z1919" s="71">
        <f t="shared" si="197"/>
        <v>0.30926682323913679</v>
      </c>
      <c r="AA1919" s="45"/>
      <c r="AB1919" s="74">
        <v>19.139999999999699</v>
      </c>
      <c r="AC1919" s="75">
        <v>0</v>
      </c>
      <c r="AD1919" s="74">
        <f t="shared" si="198"/>
        <v>1</v>
      </c>
      <c r="AE1919" s="45"/>
      <c r="AF1919" s="76">
        <v>19.139999999999699</v>
      </c>
      <c r="AG1919" s="52">
        <f t="shared" si="202"/>
        <v>-28.30029995664167</v>
      </c>
      <c r="AH1919" s="76">
        <f t="shared" si="199"/>
        <v>1.4790062332751396E-3</v>
      </c>
      <c r="AJ1919" s="77">
        <v>19.139999999999699</v>
      </c>
      <c r="AK1919" s="52">
        <f t="shared" si="203"/>
        <v>-21.310599913280242</v>
      </c>
      <c r="AL1919" s="77">
        <f t="shared" si="200"/>
        <v>7.3950311663778081E-3</v>
      </c>
    </row>
    <row r="1920" spans="4:38" x14ac:dyDescent="0.25">
      <c r="D1920" s="5">
        <v>19.02</v>
      </c>
      <c r="E1920" s="4"/>
      <c r="X1920" s="71">
        <v>19.1499999999997</v>
      </c>
      <c r="Y1920" s="52">
        <f t="shared" si="201"/>
        <v>-5.0999999999999437</v>
      </c>
      <c r="Z1920" s="71">
        <f t="shared" si="197"/>
        <v>0.309029543251363</v>
      </c>
      <c r="AA1920" s="45"/>
      <c r="AB1920" s="74">
        <v>19.1499999999997</v>
      </c>
      <c r="AC1920" s="75">
        <v>0</v>
      </c>
      <c r="AD1920" s="74">
        <f t="shared" si="198"/>
        <v>1</v>
      </c>
      <c r="AE1920" s="45"/>
      <c r="AF1920" s="76">
        <v>19.1499999999997</v>
      </c>
      <c r="AG1920" s="52">
        <f t="shared" si="202"/>
        <v>-28.310299956641671</v>
      </c>
      <c r="AH1920" s="76">
        <f t="shared" si="199"/>
        <v>1.47560461333256E-3</v>
      </c>
      <c r="AJ1920" s="77">
        <v>19.1499999999997</v>
      </c>
      <c r="AK1920" s="52">
        <f t="shared" si="203"/>
        <v>-21.320599913280244</v>
      </c>
      <c r="AL1920" s="77">
        <f t="shared" si="200"/>
        <v>7.3780230666649045E-3</v>
      </c>
    </row>
    <row r="1921" spans="4:38" x14ac:dyDescent="0.25">
      <c r="D1921" s="2">
        <v>19.03</v>
      </c>
      <c r="E1921" s="4"/>
      <c r="X1921" s="71">
        <v>19.159999999999702</v>
      </c>
      <c r="Y1921" s="52">
        <f t="shared" si="201"/>
        <v>-5.1033333333332767</v>
      </c>
      <c r="Z1921" s="71">
        <f t="shared" si="197"/>
        <v>0.30879244531283728</v>
      </c>
      <c r="AA1921" s="45"/>
      <c r="AB1921" s="74">
        <v>19.159999999999702</v>
      </c>
      <c r="AC1921" s="75">
        <v>0</v>
      </c>
      <c r="AD1921" s="74">
        <f t="shared" si="198"/>
        <v>1</v>
      </c>
      <c r="AE1921" s="45"/>
      <c r="AF1921" s="76">
        <v>19.159999999999702</v>
      </c>
      <c r="AG1921" s="52">
        <f t="shared" si="202"/>
        <v>-28.320299956641673</v>
      </c>
      <c r="AH1921" s="76">
        <f t="shared" si="199"/>
        <v>1.4722108168987481E-3</v>
      </c>
      <c r="AJ1921" s="77">
        <v>19.159999999999702</v>
      </c>
      <c r="AK1921" s="52">
        <f t="shared" si="203"/>
        <v>-21.330599913280246</v>
      </c>
      <c r="AL1921" s="77">
        <f t="shared" si="200"/>
        <v>7.3610540844958466E-3</v>
      </c>
    </row>
    <row r="1922" spans="4:38" x14ac:dyDescent="0.25">
      <c r="D1922" s="5">
        <v>19.04</v>
      </c>
      <c r="E1922" s="4"/>
      <c r="X1922" s="71">
        <v>19.1699999999997</v>
      </c>
      <c r="Y1922" s="52">
        <f t="shared" si="201"/>
        <v>-5.1066666666666096</v>
      </c>
      <c r="Z1922" s="71">
        <f t="shared" si="197"/>
        <v>0.30855552928388513</v>
      </c>
      <c r="AA1922" s="45"/>
      <c r="AB1922" s="74">
        <v>19.1699999999997</v>
      </c>
      <c r="AC1922" s="75">
        <v>0</v>
      </c>
      <c r="AD1922" s="74">
        <f t="shared" si="198"/>
        <v>1</v>
      </c>
      <c r="AE1922" s="45"/>
      <c r="AF1922" s="76">
        <v>19.1699999999997</v>
      </c>
      <c r="AG1922" s="52">
        <f t="shared" si="202"/>
        <v>-28.330299956641674</v>
      </c>
      <c r="AH1922" s="76">
        <f t="shared" si="199"/>
        <v>1.4688248259801346E-3</v>
      </c>
      <c r="AJ1922" s="77">
        <v>19.1699999999997</v>
      </c>
      <c r="AK1922" s="52">
        <f t="shared" si="203"/>
        <v>-21.340599913280247</v>
      </c>
      <c r="AL1922" s="77">
        <f t="shared" si="200"/>
        <v>7.3441241299027687E-3</v>
      </c>
    </row>
    <row r="1923" spans="4:38" x14ac:dyDescent="0.25">
      <c r="D1923" s="2">
        <v>19.05</v>
      </c>
      <c r="E1923" s="4"/>
      <c r="X1923" s="71">
        <v>19.179999999999701</v>
      </c>
      <c r="Y1923" s="52">
        <f t="shared" si="201"/>
        <v>-5.1099999999999426</v>
      </c>
      <c r="Z1923" s="71">
        <f t="shared" si="197"/>
        <v>0.30831879502493947</v>
      </c>
      <c r="AA1923" s="45"/>
      <c r="AB1923" s="74">
        <v>19.179999999999701</v>
      </c>
      <c r="AC1923" s="75">
        <v>0</v>
      </c>
      <c r="AD1923" s="74">
        <f t="shared" si="198"/>
        <v>1</v>
      </c>
      <c r="AE1923" s="45"/>
      <c r="AF1923" s="76">
        <v>19.179999999999701</v>
      </c>
      <c r="AG1923" s="52">
        <f t="shared" si="202"/>
        <v>-28.340299956641676</v>
      </c>
      <c r="AH1923" s="76">
        <f t="shared" si="199"/>
        <v>1.4654466226245301E-3</v>
      </c>
      <c r="AJ1923" s="77">
        <v>19.179999999999701</v>
      </c>
      <c r="AK1923" s="52">
        <f t="shared" si="203"/>
        <v>-21.350599913280249</v>
      </c>
      <c r="AL1923" s="77">
        <f t="shared" si="200"/>
        <v>7.3272331131247403E-3</v>
      </c>
    </row>
    <row r="1924" spans="4:38" x14ac:dyDescent="0.25">
      <c r="D1924" s="5">
        <v>19.059999999999999</v>
      </c>
      <c r="E1924" s="4"/>
      <c r="X1924" s="71">
        <v>19.189999999999699</v>
      </c>
      <c r="Y1924" s="52">
        <f t="shared" si="201"/>
        <v>-5.1133333333332756</v>
      </c>
      <c r="Z1924" s="71">
        <f t="shared" si="197"/>
        <v>0.30808224239654014</v>
      </c>
      <c r="AA1924" s="45"/>
      <c r="AB1924" s="74">
        <v>19.189999999999699</v>
      </c>
      <c r="AC1924" s="75">
        <v>0</v>
      </c>
      <c r="AD1924" s="74">
        <f t="shared" si="198"/>
        <v>1</v>
      </c>
      <c r="AE1924" s="45"/>
      <c r="AF1924" s="76">
        <v>19.189999999999699</v>
      </c>
      <c r="AG1924" s="52">
        <f t="shared" si="202"/>
        <v>-28.350299956641678</v>
      </c>
      <c r="AH1924" s="76">
        <f t="shared" si="199"/>
        <v>1.4620761889210393E-3</v>
      </c>
      <c r="AJ1924" s="77">
        <v>19.189999999999699</v>
      </c>
      <c r="AK1924" s="52">
        <f t="shared" si="203"/>
        <v>-21.36059991328025</v>
      </c>
      <c r="AL1924" s="77">
        <f t="shared" si="200"/>
        <v>7.3103809446072813E-3</v>
      </c>
    </row>
    <row r="1925" spans="4:38" x14ac:dyDescent="0.25">
      <c r="D1925" s="2">
        <v>19.07</v>
      </c>
      <c r="E1925" s="4"/>
      <c r="X1925" s="71">
        <v>19.199999999999701</v>
      </c>
      <c r="Y1925" s="52">
        <f t="shared" si="201"/>
        <v>-5.1166666666666085</v>
      </c>
      <c r="Z1925" s="71">
        <f t="shared" si="197"/>
        <v>0.30784587125933399</v>
      </c>
      <c r="AA1925" s="45"/>
      <c r="AB1925" s="74">
        <v>19.199999999999701</v>
      </c>
      <c r="AC1925" s="75">
        <v>0</v>
      </c>
      <c r="AD1925" s="74">
        <f t="shared" si="198"/>
        <v>1</v>
      </c>
      <c r="AE1925" s="45"/>
      <c r="AF1925" s="76">
        <v>19.199999999999701</v>
      </c>
      <c r="AG1925" s="52">
        <f t="shared" si="202"/>
        <v>-28.360299956641679</v>
      </c>
      <c r="AH1925" s="76">
        <f t="shared" si="199"/>
        <v>1.4587135069999552E-3</v>
      </c>
      <c r="AJ1925" s="77">
        <v>19.199999999999701</v>
      </c>
      <c r="AK1925" s="52">
        <f t="shared" si="203"/>
        <v>-21.370599913280252</v>
      </c>
      <c r="AL1925" s="77">
        <f t="shared" si="200"/>
        <v>7.293567535001857E-3</v>
      </c>
    </row>
    <row r="1926" spans="4:38" x14ac:dyDescent="0.25">
      <c r="D1926" s="5">
        <v>19.079999999999998</v>
      </c>
      <c r="E1926" s="4"/>
      <c r="X1926" s="71">
        <v>19.209999999999699</v>
      </c>
      <c r="Y1926" s="52">
        <f t="shared" si="201"/>
        <v>-5.1199999999999415</v>
      </c>
      <c r="Z1926" s="71">
        <f t="shared" ref="Z1926:Z1989" si="204">POWER(10,Y1926/10)</f>
        <v>0.30760968147407491</v>
      </c>
      <c r="AA1926" s="45"/>
      <c r="AB1926" s="74">
        <v>19.209999999999699</v>
      </c>
      <c r="AC1926" s="75">
        <v>0</v>
      </c>
      <c r="AD1926" s="74">
        <f t="shared" ref="AD1926:AD1989" si="205">POWER(10,AC1926/10)</f>
        <v>1</v>
      </c>
      <c r="AE1926" s="45"/>
      <c r="AF1926" s="76">
        <v>19.209999999999699</v>
      </c>
      <c r="AG1926" s="52">
        <f t="shared" si="202"/>
        <v>-28.370299956641681</v>
      </c>
      <c r="AH1926" s="76">
        <f t="shared" ref="AH1926:AH1989" si="206">POWER(10,AG1926/10)</f>
        <v>1.4553585590326751E-3</v>
      </c>
      <c r="AJ1926" s="77">
        <v>19.209999999999699</v>
      </c>
      <c r="AK1926" s="52">
        <f t="shared" si="203"/>
        <v>-21.380599913280253</v>
      </c>
      <c r="AL1926" s="77">
        <f t="shared" ref="AL1926:AL1989" si="207">POWER(10,AK1926/10)</f>
        <v>7.2767927951654567E-3</v>
      </c>
    </row>
    <row r="1927" spans="4:38" x14ac:dyDescent="0.25">
      <c r="D1927" s="2">
        <v>19.09</v>
      </c>
      <c r="E1927" s="4"/>
      <c r="X1927" s="71">
        <v>19.2199999999997</v>
      </c>
      <c r="Y1927" s="52">
        <f t="shared" si="201"/>
        <v>-5.1233333333332745</v>
      </c>
      <c r="Z1927" s="71">
        <f t="shared" si="204"/>
        <v>0.30737367290162354</v>
      </c>
      <c r="AA1927" s="45"/>
      <c r="AB1927" s="74">
        <v>19.2199999999997</v>
      </c>
      <c r="AC1927" s="75">
        <v>0</v>
      </c>
      <c r="AD1927" s="74">
        <f t="shared" si="205"/>
        <v>1</v>
      </c>
      <c r="AE1927" s="45"/>
      <c r="AF1927" s="76">
        <v>19.2199999999997</v>
      </c>
      <c r="AG1927" s="52">
        <f t="shared" si="202"/>
        <v>-28.380299956641682</v>
      </c>
      <c r="AH1927" s="76">
        <f t="shared" si="206"/>
        <v>1.4520113272315993E-3</v>
      </c>
      <c r="AJ1927" s="77">
        <v>19.2199999999997</v>
      </c>
      <c r="AK1927" s="52">
        <f t="shared" si="203"/>
        <v>-21.390599913280255</v>
      </c>
      <c r="AL1927" s="77">
        <f t="shared" si="207"/>
        <v>7.2600566361600682E-3</v>
      </c>
    </row>
    <row r="1928" spans="4:38" x14ac:dyDescent="0.25">
      <c r="D1928" s="5">
        <v>19.100000000000001</v>
      </c>
      <c r="E1928" s="4"/>
      <c r="X1928" s="71">
        <v>19.229999999999698</v>
      </c>
      <c r="Y1928" s="52">
        <f t="shared" ref="Y1928:Y1991" si="208">Y1927-$Z$1</f>
        <v>-5.1266666666666074</v>
      </c>
      <c r="Z1928" s="71">
        <f t="shared" si="204"/>
        <v>0.3071378454029472</v>
      </c>
      <c r="AA1928" s="45"/>
      <c r="AB1928" s="74">
        <v>19.229999999999698</v>
      </c>
      <c r="AC1928" s="75">
        <v>0</v>
      </c>
      <c r="AD1928" s="74">
        <f t="shared" si="205"/>
        <v>1</v>
      </c>
      <c r="AE1928" s="45"/>
      <c r="AF1928" s="76">
        <v>19.229999999999698</v>
      </c>
      <c r="AG1928" s="52">
        <f t="shared" ref="AG1928:AG1991" si="209">AG1927-$AH$1</f>
        <v>-28.390299956641684</v>
      </c>
      <c r="AH1928" s="76">
        <f t="shared" si="206"/>
        <v>1.448671793850036E-3</v>
      </c>
      <c r="AJ1928" s="77">
        <v>19.229999999999698</v>
      </c>
      <c r="AK1928" s="52">
        <f t="shared" ref="AK1928:AK1991" si="210">AK1927-$AL$1</f>
        <v>-21.400599913280256</v>
      </c>
      <c r="AL1928" s="77">
        <f t="shared" si="207"/>
        <v>7.2433589692522463E-3</v>
      </c>
    </row>
    <row r="1929" spans="4:38" x14ac:dyDescent="0.25">
      <c r="D1929" s="2">
        <v>19.11</v>
      </c>
      <c r="E1929" s="4"/>
      <c r="X1929" s="71">
        <v>19.2399999999997</v>
      </c>
      <c r="Y1929" s="52">
        <f t="shared" si="208"/>
        <v>-5.1299999999999404</v>
      </c>
      <c r="Z1929" s="71">
        <f t="shared" si="204"/>
        <v>0.30690219883911996</v>
      </c>
      <c r="AA1929" s="45"/>
      <c r="AB1929" s="74">
        <v>19.2399999999997</v>
      </c>
      <c r="AC1929" s="75">
        <v>0</v>
      </c>
      <c r="AD1929" s="74">
        <f t="shared" si="205"/>
        <v>1</v>
      </c>
      <c r="AE1929" s="45"/>
      <c r="AF1929" s="76">
        <v>19.2399999999997</v>
      </c>
      <c r="AG1929" s="52">
        <f t="shared" si="209"/>
        <v>-28.400299956641685</v>
      </c>
      <c r="AH1929" s="76">
        <f t="shared" si="206"/>
        <v>1.4453399411821139E-3</v>
      </c>
      <c r="AJ1929" s="77">
        <v>19.2399999999997</v>
      </c>
      <c r="AK1929" s="52">
        <f t="shared" si="210"/>
        <v>-21.410599913280258</v>
      </c>
      <c r="AL1929" s="77">
        <f t="shared" si="207"/>
        <v>7.2266997059126309E-3</v>
      </c>
    </row>
    <row r="1930" spans="4:38" x14ac:dyDescent="0.25">
      <c r="D1930" s="5">
        <v>19.12</v>
      </c>
      <c r="E1930" s="4"/>
      <c r="X1930" s="71">
        <v>19.249999999999702</v>
      </c>
      <c r="Y1930" s="52">
        <f t="shared" si="208"/>
        <v>-5.1333333333332734</v>
      </c>
      <c r="Z1930" s="71">
        <f t="shared" si="204"/>
        <v>0.30666673307132253</v>
      </c>
      <c r="AA1930" s="45"/>
      <c r="AB1930" s="74">
        <v>19.249999999999702</v>
      </c>
      <c r="AC1930" s="75">
        <v>0</v>
      </c>
      <c r="AD1930" s="74">
        <f t="shared" si="205"/>
        <v>1</v>
      </c>
      <c r="AE1930" s="45"/>
      <c r="AF1930" s="76">
        <v>19.249999999999702</v>
      </c>
      <c r="AG1930" s="52">
        <f t="shared" si="209"/>
        <v>-28.410299956641687</v>
      </c>
      <c r="AH1930" s="76">
        <f t="shared" si="206"/>
        <v>1.4420157515626795E-3</v>
      </c>
      <c r="AJ1930" s="77">
        <v>19.249999999999702</v>
      </c>
      <c r="AK1930" s="52">
        <f t="shared" si="210"/>
        <v>-21.42059991328026</v>
      </c>
      <c r="AL1930" s="77">
        <f t="shared" si="207"/>
        <v>7.2100787578154536E-3</v>
      </c>
    </row>
    <row r="1931" spans="4:38" x14ac:dyDescent="0.25">
      <c r="D1931" s="2">
        <v>19.13</v>
      </c>
      <c r="E1931" s="4"/>
      <c r="X1931" s="71">
        <v>19.2599999999997</v>
      </c>
      <c r="Y1931" s="52">
        <f t="shared" si="208"/>
        <v>-5.1366666666666063</v>
      </c>
      <c r="Z1931" s="71">
        <f t="shared" si="204"/>
        <v>0.30643144796084199</v>
      </c>
      <c r="AA1931" s="45"/>
      <c r="AB1931" s="74">
        <v>19.2599999999997</v>
      </c>
      <c r="AC1931" s="75">
        <v>0</v>
      </c>
      <c r="AD1931" s="74">
        <f t="shared" si="205"/>
        <v>1</v>
      </c>
      <c r="AE1931" s="45"/>
      <c r="AF1931" s="76">
        <v>19.2599999999997</v>
      </c>
      <c r="AG1931" s="52">
        <f t="shared" si="209"/>
        <v>-28.420299956641689</v>
      </c>
      <c r="AH1931" s="76">
        <f t="shared" si="206"/>
        <v>1.4386992073672116E-3</v>
      </c>
      <c r="AJ1931" s="77">
        <v>19.2599999999997</v>
      </c>
      <c r="AK1931" s="52">
        <f t="shared" si="210"/>
        <v>-21.430599913280261</v>
      </c>
      <c r="AL1931" s="77">
        <f t="shared" si="207"/>
        <v>7.1934960368381156E-3</v>
      </c>
    </row>
    <row r="1932" spans="4:38" x14ac:dyDescent="0.25">
      <c r="D1932" s="5">
        <v>19.14</v>
      </c>
      <c r="E1932" s="4"/>
      <c r="X1932" s="71">
        <v>19.269999999999701</v>
      </c>
      <c r="Y1932" s="52">
        <f t="shared" si="208"/>
        <v>-5.1399999999999393</v>
      </c>
      <c r="Z1932" s="71">
        <f t="shared" si="204"/>
        <v>0.30619634336907198</v>
      </c>
      <c r="AA1932" s="45"/>
      <c r="AB1932" s="74">
        <v>19.269999999999701</v>
      </c>
      <c r="AC1932" s="75">
        <v>0</v>
      </c>
      <c r="AD1932" s="74">
        <f t="shared" si="205"/>
        <v>1</v>
      </c>
      <c r="AE1932" s="45"/>
      <c r="AF1932" s="76">
        <v>19.269999999999701</v>
      </c>
      <c r="AG1932" s="52">
        <f t="shared" si="209"/>
        <v>-28.43029995664169</v>
      </c>
      <c r="AH1932" s="76">
        <f t="shared" si="206"/>
        <v>1.435390291011724E-3</v>
      </c>
      <c r="AJ1932" s="77">
        <v>19.269999999999701</v>
      </c>
      <c r="AK1932" s="52">
        <f t="shared" si="210"/>
        <v>-21.440599913280263</v>
      </c>
      <c r="AL1932" s="77">
        <f t="shared" si="207"/>
        <v>7.1769514550606671E-3</v>
      </c>
    </row>
    <row r="1933" spans="4:38" x14ac:dyDescent="0.25">
      <c r="D1933" s="2">
        <v>19.149999999999999</v>
      </c>
      <c r="E1933" s="4"/>
      <c r="X1933" s="71">
        <v>19.279999999999699</v>
      </c>
      <c r="Y1933" s="52">
        <f t="shared" si="208"/>
        <v>-5.1433333333332723</v>
      </c>
      <c r="Z1933" s="71">
        <f t="shared" si="204"/>
        <v>0.30596141915751246</v>
      </c>
      <c r="AA1933" s="45"/>
      <c r="AB1933" s="74">
        <v>19.279999999999699</v>
      </c>
      <c r="AC1933" s="75">
        <v>0</v>
      </c>
      <c r="AD1933" s="74">
        <f t="shared" si="205"/>
        <v>1</v>
      </c>
      <c r="AE1933" s="45"/>
      <c r="AF1933" s="76">
        <v>19.279999999999699</v>
      </c>
      <c r="AG1933" s="52">
        <f t="shared" si="209"/>
        <v>-28.440299956641692</v>
      </c>
      <c r="AH1933" s="76">
        <f t="shared" si="206"/>
        <v>1.4320889849526693E-3</v>
      </c>
      <c r="AJ1933" s="77">
        <v>19.279999999999699</v>
      </c>
      <c r="AK1933" s="52">
        <f t="shared" si="210"/>
        <v>-21.450599913280264</v>
      </c>
      <c r="AL1933" s="77">
        <f t="shared" si="207"/>
        <v>7.1604449247653894E-3</v>
      </c>
    </row>
    <row r="1934" spans="4:38" x14ac:dyDescent="0.25">
      <c r="D1934" s="5">
        <v>19.16</v>
      </c>
      <c r="E1934" s="4"/>
      <c r="X1934" s="71">
        <v>19.289999999999701</v>
      </c>
      <c r="Y1934" s="52">
        <f t="shared" si="208"/>
        <v>-5.1466666666666052</v>
      </c>
      <c r="Z1934" s="71">
        <f t="shared" si="204"/>
        <v>0.30572667518776953</v>
      </c>
      <c r="AA1934" s="45"/>
      <c r="AB1934" s="74">
        <v>19.289999999999701</v>
      </c>
      <c r="AC1934" s="75">
        <v>0</v>
      </c>
      <c r="AD1934" s="74">
        <f t="shared" si="205"/>
        <v>1</v>
      </c>
      <c r="AE1934" s="45"/>
      <c r="AF1934" s="76">
        <v>19.289999999999701</v>
      </c>
      <c r="AG1934" s="52">
        <f t="shared" si="209"/>
        <v>-28.450299956641693</v>
      </c>
      <c r="AH1934" s="76">
        <f t="shared" si="206"/>
        <v>1.4287952716868543E-3</v>
      </c>
      <c r="AJ1934" s="77">
        <v>19.289999999999701</v>
      </c>
      <c r="AK1934" s="52">
        <f t="shared" si="210"/>
        <v>-21.460599913280266</v>
      </c>
      <c r="AL1934" s="77">
        <f t="shared" si="207"/>
        <v>7.1439763584363091E-3</v>
      </c>
    </row>
    <row r="1935" spans="4:38" x14ac:dyDescent="0.25">
      <c r="D1935" s="2">
        <v>19.170000000000002</v>
      </c>
      <c r="E1935" s="4"/>
      <c r="X1935" s="71">
        <v>19.299999999999699</v>
      </c>
      <c r="Y1935" s="52">
        <f t="shared" si="208"/>
        <v>-5.1499999999999382</v>
      </c>
      <c r="Z1935" s="71">
        <f t="shared" si="204"/>
        <v>0.30549211132155568</v>
      </c>
      <c r="AA1935" s="45"/>
      <c r="AB1935" s="74">
        <v>19.299999999999699</v>
      </c>
      <c r="AC1935" s="75">
        <v>0</v>
      </c>
      <c r="AD1935" s="74">
        <f t="shared" si="205"/>
        <v>1</v>
      </c>
      <c r="AE1935" s="45"/>
      <c r="AF1935" s="76">
        <v>19.299999999999699</v>
      </c>
      <c r="AG1935" s="52">
        <f t="shared" si="209"/>
        <v>-28.460299956641695</v>
      </c>
      <c r="AH1935" s="76">
        <f t="shared" si="206"/>
        <v>1.4255091337513359E-3</v>
      </c>
      <c r="AJ1935" s="77">
        <v>19.299999999999699</v>
      </c>
      <c r="AK1935" s="52">
        <f t="shared" si="210"/>
        <v>-21.470599913280267</v>
      </c>
      <c r="AL1935" s="77">
        <f t="shared" si="207"/>
        <v>7.1275456687587124E-3</v>
      </c>
    </row>
    <row r="1936" spans="4:38" x14ac:dyDescent="0.25">
      <c r="D1936" s="5">
        <v>19.18</v>
      </c>
      <c r="E1936" s="4"/>
      <c r="X1936" s="71">
        <v>19.3099999999997</v>
      </c>
      <c r="Y1936" s="52">
        <f t="shared" si="208"/>
        <v>-5.1533333333332711</v>
      </c>
      <c r="Z1936" s="71">
        <f t="shared" si="204"/>
        <v>0.30525772742068924</v>
      </c>
      <c r="AA1936" s="45"/>
      <c r="AB1936" s="74">
        <v>19.3099999999997</v>
      </c>
      <c r="AC1936" s="75">
        <v>0</v>
      </c>
      <c r="AD1936" s="74">
        <f t="shared" si="205"/>
        <v>1</v>
      </c>
      <c r="AE1936" s="45"/>
      <c r="AF1936" s="76">
        <v>19.3099999999997</v>
      </c>
      <c r="AG1936" s="52">
        <f t="shared" si="209"/>
        <v>-28.470299956641696</v>
      </c>
      <c r="AH1936" s="76">
        <f t="shared" si="206"/>
        <v>1.4222305537233396E-3</v>
      </c>
      <c r="AJ1936" s="77">
        <v>19.3099999999997</v>
      </c>
      <c r="AK1936" s="52">
        <f t="shared" si="210"/>
        <v>-21.480599913280269</v>
      </c>
      <c r="AL1936" s="77">
        <f t="shared" si="207"/>
        <v>7.1111527686187311E-3</v>
      </c>
    </row>
    <row r="1937" spans="4:38" x14ac:dyDescent="0.25">
      <c r="D1937" s="2">
        <v>19.190000000000001</v>
      </c>
      <c r="E1937" s="4"/>
      <c r="X1937" s="71">
        <v>19.319999999999698</v>
      </c>
      <c r="Y1937" s="52">
        <f t="shared" si="208"/>
        <v>-5.1566666666666041</v>
      </c>
      <c r="Z1937" s="71">
        <f t="shared" si="204"/>
        <v>0.30502352334709482</v>
      </c>
      <c r="AA1937" s="45"/>
      <c r="AB1937" s="74">
        <v>19.319999999999698</v>
      </c>
      <c r="AC1937" s="75">
        <v>0</v>
      </c>
      <c r="AD1937" s="74">
        <f t="shared" si="205"/>
        <v>1</v>
      </c>
      <c r="AE1937" s="45"/>
      <c r="AF1937" s="76">
        <v>19.319999999999698</v>
      </c>
      <c r="AG1937" s="52">
        <f t="shared" si="209"/>
        <v>-28.480299956641698</v>
      </c>
      <c r="AH1937" s="76">
        <f t="shared" si="206"/>
        <v>1.4189595142201615E-3</v>
      </c>
      <c r="AJ1937" s="77">
        <v>19.319999999999698</v>
      </c>
      <c r="AK1937" s="52">
        <f t="shared" si="210"/>
        <v>-21.490599913280271</v>
      </c>
      <c r="AL1937" s="77">
        <f t="shared" si="207"/>
        <v>7.0947975711028299E-3</v>
      </c>
    </row>
    <row r="1938" spans="4:38" x14ac:dyDescent="0.25">
      <c r="D1938" s="5">
        <v>19.2</v>
      </c>
      <c r="E1938" s="4"/>
      <c r="X1938" s="71">
        <v>19.3299999999997</v>
      </c>
      <c r="Y1938" s="52">
        <f t="shared" si="208"/>
        <v>-5.1599999999999371</v>
      </c>
      <c r="Z1938" s="71">
        <f t="shared" si="204"/>
        <v>0.30478949896280272</v>
      </c>
      <c r="AA1938" s="45"/>
      <c r="AB1938" s="74">
        <v>19.3299999999997</v>
      </c>
      <c r="AC1938" s="75">
        <v>0</v>
      </c>
      <c r="AD1938" s="74">
        <f t="shared" si="205"/>
        <v>1</v>
      </c>
      <c r="AE1938" s="45"/>
      <c r="AF1938" s="76">
        <v>19.3299999999997</v>
      </c>
      <c r="AG1938" s="52">
        <f t="shared" si="209"/>
        <v>-28.490299956641699</v>
      </c>
      <c r="AH1938" s="76">
        <f t="shared" si="206"/>
        <v>1.4156959978990735E-3</v>
      </c>
      <c r="AJ1938" s="77">
        <v>19.3299999999997</v>
      </c>
      <c r="AK1938" s="52">
        <f t="shared" si="210"/>
        <v>-21.500599913280272</v>
      </c>
      <c r="AL1938" s="77">
        <f t="shared" si="207"/>
        <v>7.0784799894973863E-3</v>
      </c>
    </row>
    <row r="1939" spans="4:38" x14ac:dyDescent="0.25">
      <c r="D1939" s="2">
        <v>19.21</v>
      </c>
      <c r="E1939" s="4"/>
      <c r="X1939" s="71">
        <v>19.339999999999701</v>
      </c>
      <c r="Y1939" s="52">
        <f t="shared" si="208"/>
        <v>-5.16333333333327</v>
      </c>
      <c r="Z1939" s="71">
        <f t="shared" si="204"/>
        <v>0.30455565412994928</v>
      </c>
      <c r="AA1939" s="45"/>
      <c r="AB1939" s="74">
        <v>19.339999999999701</v>
      </c>
      <c r="AC1939" s="75">
        <v>0</v>
      </c>
      <c r="AD1939" s="74">
        <f t="shared" si="205"/>
        <v>1</v>
      </c>
      <c r="AE1939" s="45"/>
      <c r="AF1939" s="76">
        <v>19.339999999999701</v>
      </c>
      <c r="AG1939" s="52">
        <f t="shared" si="209"/>
        <v>-28.500299956641701</v>
      </c>
      <c r="AH1939" s="76">
        <f t="shared" si="206"/>
        <v>1.4124399874572389E-3</v>
      </c>
      <c r="AJ1939" s="77">
        <v>19.339999999999701</v>
      </c>
      <c r="AK1939" s="52">
        <f t="shared" si="210"/>
        <v>-21.510599913280274</v>
      </c>
      <c r="AL1939" s="77">
        <f t="shared" si="207"/>
        <v>7.0621999372882096E-3</v>
      </c>
    </row>
    <row r="1940" spans="4:38" x14ac:dyDescent="0.25">
      <c r="D1940" s="5">
        <v>19.22</v>
      </c>
      <c r="E1940" s="4"/>
      <c r="X1940" s="71">
        <v>19.349999999999699</v>
      </c>
      <c r="Y1940" s="52">
        <f t="shared" si="208"/>
        <v>-5.166666666666603</v>
      </c>
      <c r="Z1940" s="71">
        <f t="shared" si="204"/>
        <v>0.30432198871077659</v>
      </c>
      <c r="AA1940" s="45"/>
      <c r="AB1940" s="74">
        <v>19.349999999999699</v>
      </c>
      <c r="AC1940" s="75">
        <v>0</v>
      </c>
      <c r="AD1940" s="74">
        <f t="shared" si="205"/>
        <v>1</v>
      </c>
      <c r="AE1940" s="45"/>
      <c r="AF1940" s="76">
        <v>19.349999999999699</v>
      </c>
      <c r="AG1940" s="52">
        <f t="shared" si="209"/>
        <v>-28.510299956641703</v>
      </c>
      <c r="AH1940" s="76">
        <f t="shared" si="206"/>
        <v>1.4091914656316127E-3</v>
      </c>
      <c r="AJ1940" s="77">
        <v>19.349999999999699</v>
      </c>
      <c r="AK1940" s="52">
        <f t="shared" si="210"/>
        <v>-21.520599913280275</v>
      </c>
      <c r="AL1940" s="77">
        <f t="shared" si="207"/>
        <v>7.0459573281600732E-3</v>
      </c>
    </row>
    <row r="1941" spans="4:38" x14ac:dyDescent="0.25">
      <c r="D1941" s="2">
        <v>19.23</v>
      </c>
      <c r="E1941" s="4"/>
      <c r="X1941" s="71">
        <v>19.359999999999701</v>
      </c>
      <c r="Y1941" s="52">
        <f t="shared" si="208"/>
        <v>-5.169999999999936</v>
      </c>
      <c r="Z1941" s="71">
        <f t="shared" si="204"/>
        <v>0.30408850256763237</v>
      </c>
      <c r="AA1941" s="45"/>
      <c r="AB1941" s="74">
        <v>19.359999999999701</v>
      </c>
      <c r="AC1941" s="75">
        <v>0</v>
      </c>
      <c r="AD1941" s="74">
        <f t="shared" si="205"/>
        <v>1</v>
      </c>
      <c r="AE1941" s="45"/>
      <c r="AF1941" s="76">
        <v>19.359999999999701</v>
      </c>
      <c r="AG1941" s="52">
        <f t="shared" si="209"/>
        <v>-28.520299956641704</v>
      </c>
      <c r="AH1941" s="76">
        <f t="shared" si="206"/>
        <v>1.4059504151988566E-3</v>
      </c>
      <c r="AJ1941" s="77">
        <v>19.359999999999701</v>
      </c>
      <c r="AK1941" s="52">
        <f t="shared" si="210"/>
        <v>-21.530599913280277</v>
      </c>
      <c r="AL1941" s="77">
        <f t="shared" si="207"/>
        <v>7.0297520759962945E-3</v>
      </c>
    </row>
    <row r="1942" spans="4:38" x14ac:dyDescent="0.25">
      <c r="D1942" s="5">
        <v>19.239999999999998</v>
      </c>
      <c r="E1942" s="4"/>
      <c r="X1942" s="71">
        <v>19.369999999999699</v>
      </c>
      <c r="Y1942" s="52">
        <f t="shared" si="208"/>
        <v>-5.1733333333332689</v>
      </c>
      <c r="Z1942" s="71">
        <f t="shared" si="204"/>
        <v>0.30385519556297003</v>
      </c>
      <c r="AA1942" s="45"/>
      <c r="AB1942" s="74">
        <v>19.369999999999699</v>
      </c>
      <c r="AC1942" s="75">
        <v>0</v>
      </c>
      <c r="AD1942" s="74">
        <f t="shared" si="205"/>
        <v>1</v>
      </c>
      <c r="AE1942" s="45"/>
      <c r="AF1942" s="76">
        <v>19.369999999999699</v>
      </c>
      <c r="AG1942" s="52">
        <f t="shared" si="209"/>
        <v>-28.530299956641706</v>
      </c>
      <c r="AH1942" s="76">
        <f t="shared" si="206"/>
        <v>1.4027168189752449E-3</v>
      </c>
      <c r="AJ1942" s="77">
        <v>19.369999999999699</v>
      </c>
      <c r="AK1942" s="52">
        <f t="shared" si="210"/>
        <v>-21.540599913280278</v>
      </c>
      <c r="AL1942" s="77">
        <f t="shared" si="207"/>
        <v>7.0135840948782249E-3</v>
      </c>
    </row>
    <row r="1943" spans="4:38" x14ac:dyDescent="0.25">
      <c r="D1943" s="2">
        <v>19.25</v>
      </c>
      <c r="E1943" s="4"/>
      <c r="X1943" s="71">
        <v>19.379999999999701</v>
      </c>
      <c r="Y1943" s="52">
        <f t="shared" si="208"/>
        <v>-5.1766666666666019</v>
      </c>
      <c r="Z1943" s="71">
        <f t="shared" si="204"/>
        <v>0.30362206755934823</v>
      </c>
      <c r="AA1943" s="45"/>
      <c r="AB1943" s="74">
        <v>19.379999999999701</v>
      </c>
      <c r="AC1943" s="75">
        <v>0</v>
      </c>
      <c r="AD1943" s="74">
        <f t="shared" si="205"/>
        <v>1</v>
      </c>
      <c r="AE1943" s="45"/>
      <c r="AF1943" s="76">
        <v>19.379999999999701</v>
      </c>
      <c r="AG1943" s="52">
        <f t="shared" si="209"/>
        <v>-28.540299956641707</v>
      </c>
      <c r="AH1943" s="76">
        <f t="shared" si="206"/>
        <v>1.3994906598165696E-3</v>
      </c>
      <c r="AJ1943" s="77">
        <v>19.379999999999701</v>
      </c>
      <c r="AK1943" s="52">
        <f t="shared" si="210"/>
        <v>-21.55059991328028</v>
      </c>
      <c r="AL1943" s="77">
        <f t="shared" si="207"/>
        <v>6.9974532990848444E-3</v>
      </c>
    </row>
    <row r="1944" spans="4:38" x14ac:dyDescent="0.25">
      <c r="D1944" s="5">
        <v>19.260000000000002</v>
      </c>
      <c r="E1944" s="4"/>
      <c r="X1944" s="71">
        <v>19.389999999999699</v>
      </c>
      <c r="Y1944" s="52">
        <f t="shared" si="208"/>
        <v>-5.1799999999999349</v>
      </c>
      <c r="Z1944" s="71">
        <f t="shared" si="204"/>
        <v>0.30338911841943161</v>
      </c>
      <c r="AA1944" s="45"/>
      <c r="AB1944" s="74">
        <v>19.389999999999699</v>
      </c>
      <c r="AC1944" s="75">
        <v>0</v>
      </c>
      <c r="AD1944" s="74">
        <f t="shared" si="205"/>
        <v>1</v>
      </c>
      <c r="AE1944" s="45"/>
      <c r="AF1944" s="76">
        <v>19.389999999999699</v>
      </c>
      <c r="AG1944" s="52">
        <f t="shared" si="209"/>
        <v>-28.550299956641709</v>
      </c>
      <c r="AH1944" s="76">
        <f t="shared" si="206"/>
        <v>1.3962719206180591E-3</v>
      </c>
      <c r="AJ1944" s="77">
        <v>19.389999999999699</v>
      </c>
      <c r="AK1944" s="52">
        <f t="shared" si="210"/>
        <v>-21.560599913280281</v>
      </c>
      <c r="AL1944" s="77">
        <f t="shared" si="207"/>
        <v>6.9813596030922874E-3</v>
      </c>
    </row>
    <row r="1945" spans="4:38" x14ac:dyDescent="0.25">
      <c r="D1945" s="2">
        <v>19.27</v>
      </c>
      <c r="E1945" s="4"/>
      <c r="X1945" s="71">
        <v>19.3999999999997</v>
      </c>
      <c r="Y1945" s="52">
        <f t="shared" si="208"/>
        <v>-5.1833333333332678</v>
      </c>
      <c r="Z1945" s="71">
        <f t="shared" si="204"/>
        <v>0.30315634800598967</v>
      </c>
      <c r="AA1945" s="45"/>
      <c r="AB1945" s="74">
        <v>19.3999999999997</v>
      </c>
      <c r="AC1945" s="75">
        <v>0</v>
      </c>
      <c r="AD1945" s="74">
        <f t="shared" si="205"/>
        <v>1</v>
      </c>
      <c r="AE1945" s="45"/>
      <c r="AF1945" s="76">
        <v>19.3999999999997</v>
      </c>
      <c r="AG1945" s="52">
        <f t="shared" si="209"/>
        <v>-28.56029995664171</v>
      </c>
      <c r="AH1945" s="76">
        <f t="shared" si="206"/>
        <v>1.3930605843142758E-3</v>
      </c>
      <c r="AJ1945" s="77">
        <v>19.3999999999997</v>
      </c>
      <c r="AK1945" s="52">
        <f t="shared" si="210"/>
        <v>-21.570599913280283</v>
      </c>
      <c r="AL1945" s="77">
        <f t="shared" si="207"/>
        <v>6.9653029215733658E-3</v>
      </c>
    </row>
    <row r="1946" spans="4:38" x14ac:dyDescent="0.25">
      <c r="D1946" s="5">
        <v>19.28</v>
      </c>
      <c r="E1946" s="4"/>
      <c r="X1946" s="71">
        <v>19.409999999999702</v>
      </c>
      <c r="Y1946" s="52">
        <f t="shared" si="208"/>
        <v>-5.1866666666666008</v>
      </c>
      <c r="Z1946" s="71">
        <f t="shared" si="204"/>
        <v>0.30292375618189737</v>
      </c>
      <c r="AA1946" s="45"/>
      <c r="AB1946" s="74">
        <v>19.409999999999702</v>
      </c>
      <c r="AC1946" s="75">
        <v>0</v>
      </c>
      <c r="AD1946" s="74">
        <f t="shared" si="205"/>
        <v>1</v>
      </c>
      <c r="AE1946" s="45"/>
      <c r="AF1946" s="76">
        <v>19.409999999999702</v>
      </c>
      <c r="AG1946" s="52">
        <f t="shared" si="209"/>
        <v>-28.570299956641712</v>
      </c>
      <c r="AH1946" s="76">
        <f t="shared" si="206"/>
        <v>1.3898566338790355E-3</v>
      </c>
      <c r="AJ1946" s="77">
        <v>19.409999999999702</v>
      </c>
      <c r="AK1946" s="52">
        <f t="shared" si="210"/>
        <v>-21.580599913280285</v>
      </c>
      <c r="AL1946" s="77">
        <f t="shared" si="207"/>
        <v>6.9492831693971652E-3</v>
      </c>
    </row>
    <row r="1947" spans="4:38" x14ac:dyDescent="0.25">
      <c r="D1947" s="2">
        <v>19.29</v>
      </c>
      <c r="E1947" s="4"/>
      <c r="X1947" s="71">
        <v>19.4199999999997</v>
      </c>
      <c r="Y1947" s="52">
        <f t="shared" si="208"/>
        <v>-5.1899999999999338</v>
      </c>
      <c r="Z1947" s="71">
        <f t="shared" si="204"/>
        <v>0.30269134281013516</v>
      </c>
      <c r="AA1947" s="45"/>
      <c r="AB1947" s="74">
        <v>19.4199999999997</v>
      </c>
      <c r="AC1947" s="75">
        <v>0</v>
      </c>
      <c r="AD1947" s="74">
        <f t="shared" si="205"/>
        <v>1</v>
      </c>
      <c r="AE1947" s="45"/>
      <c r="AF1947" s="76">
        <v>19.4199999999997</v>
      </c>
      <c r="AG1947" s="52">
        <f t="shared" si="209"/>
        <v>-28.580299956641714</v>
      </c>
      <c r="AH1947" s="76">
        <f t="shared" si="206"/>
        <v>1.386660052325313E-3</v>
      </c>
      <c r="AJ1947" s="77">
        <v>19.4199999999997</v>
      </c>
      <c r="AK1947" s="52">
        <f t="shared" si="210"/>
        <v>-21.590599913280286</v>
      </c>
      <c r="AL1947" s="77">
        <f t="shared" si="207"/>
        <v>6.9333002616285416E-3</v>
      </c>
    </row>
    <row r="1948" spans="4:38" x14ac:dyDescent="0.25">
      <c r="D1948" s="5">
        <v>19.3</v>
      </c>
      <c r="E1948" s="4"/>
      <c r="X1948" s="71">
        <v>19.429999999999701</v>
      </c>
      <c r="Y1948" s="52">
        <f t="shared" si="208"/>
        <v>-5.1933333333332667</v>
      </c>
      <c r="Z1948" s="71">
        <f t="shared" si="204"/>
        <v>0.30245910775378809</v>
      </c>
      <c r="AA1948" s="45"/>
      <c r="AB1948" s="74">
        <v>19.429999999999701</v>
      </c>
      <c r="AC1948" s="75">
        <v>0</v>
      </c>
      <c r="AD1948" s="74">
        <f t="shared" si="205"/>
        <v>1</v>
      </c>
      <c r="AE1948" s="45"/>
      <c r="AF1948" s="76">
        <v>19.429999999999701</v>
      </c>
      <c r="AG1948" s="52">
        <f t="shared" si="209"/>
        <v>-28.590299956641715</v>
      </c>
      <c r="AH1948" s="76">
        <f t="shared" si="206"/>
        <v>1.3834708227051487E-3</v>
      </c>
      <c r="AJ1948" s="77">
        <v>19.429999999999701</v>
      </c>
      <c r="AK1948" s="52">
        <f t="shared" si="210"/>
        <v>-21.600599913280288</v>
      </c>
      <c r="AL1948" s="77">
        <f t="shared" si="207"/>
        <v>6.9173541135277164E-3</v>
      </c>
    </row>
    <row r="1949" spans="4:38" x14ac:dyDescent="0.25">
      <c r="D1949" s="2">
        <v>19.309999999999999</v>
      </c>
      <c r="E1949" s="4"/>
      <c r="X1949" s="71">
        <v>19.439999999999699</v>
      </c>
      <c r="Y1949" s="52">
        <f t="shared" si="208"/>
        <v>-5.1966666666665997</v>
      </c>
      <c r="Z1949" s="71">
        <f t="shared" si="204"/>
        <v>0.30222705087604673</v>
      </c>
      <c r="AA1949" s="45"/>
      <c r="AB1949" s="74">
        <v>19.439999999999699</v>
      </c>
      <c r="AC1949" s="75">
        <v>0</v>
      </c>
      <c r="AD1949" s="74">
        <f t="shared" si="205"/>
        <v>1</v>
      </c>
      <c r="AE1949" s="45"/>
      <c r="AF1949" s="76">
        <v>19.439999999999699</v>
      </c>
      <c r="AG1949" s="52">
        <f t="shared" si="209"/>
        <v>-28.600299956641717</v>
      </c>
      <c r="AH1949" s="76">
        <f t="shared" si="206"/>
        <v>1.3802889281095676E-3</v>
      </c>
      <c r="AJ1949" s="77">
        <v>19.439999999999699</v>
      </c>
      <c r="AK1949" s="52">
        <f t="shared" si="210"/>
        <v>-21.610599913280289</v>
      </c>
      <c r="AL1949" s="77">
        <f t="shared" si="207"/>
        <v>6.9014446405498064E-3</v>
      </c>
    </row>
    <row r="1950" spans="4:38" x14ac:dyDescent="0.25">
      <c r="D1950" s="5">
        <v>19.32</v>
      </c>
      <c r="E1950" s="4"/>
      <c r="X1950" s="71">
        <v>19.449999999999701</v>
      </c>
      <c r="Y1950" s="52">
        <f t="shared" si="208"/>
        <v>-5.1999999999999327</v>
      </c>
      <c r="Z1950" s="71">
        <f t="shared" si="204"/>
        <v>0.30199517204020626</v>
      </c>
      <c r="AA1950" s="45"/>
      <c r="AB1950" s="74">
        <v>19.449999999999701</v>
      </c>
      <c r="AC1950" s="75">
        <v>0</v>
      </c>
      <c r="AD1950" s="74">
        <f t="shared" si="205"/>
        <v>1</v>
      </c>
      <c r="AE1950" s="45"/>
      <c r="AF1950" s="76">
        <v>19.449999999999701</v>
      </c>
      <c r="AG1950" s="52">
        <f t="shared" si="209"/>
        <v>-28.610299956641718</v>
      </c>
      <c r="AH1950" s="76">
        <f t="shared" si="206"/>
        <v>1.3771143516684782E-3</v>
      </c>
      <c r="AJ1950" s="77">
        <v>19.449999999999701</v>
      </c>
      <c r="AK1950" s="52">
        <f t="shared" si="210"/>
        <v>-21.620599913280291</v>
      </c>
      <c r="AL1950" s="77">
        <f t="shared" si="207"/>
        <v>6.8855717583443552E-3</v>
      </c>
    </row>
    <row r="1951" spans="4:38" x14ac:dyDescent="0.25">
      <c r="D1951" s="2">
        <v>19.329999999999998</v>
      </c>
      <c r="E1951" s="4"/>
      <c r="X1951" s="71">
        <v>19.459999999999699</v>
      </c>
      <c r="Y1951" s="52">
        <f t="shared" si="208"/>
        <v>-5.2033333333332656</v>
      </c>
      <c r="Z1951" s="71">
        <f t="shared" si="204"/>
        <v>0.30176347110966706</v>
      </c>
      <c r="AA1951" s="45"/>
      <c r="AB1951" s="74">
        <v>19.459999999999699</v>
      </c>
      <c r="AC1951" s="75">
        <v>0</v>
      </c>
      <c r="AD1951" s="74">
        <f t="shared" si="205"/>
        <v>1</v>
      </c>
      <c r="AE1951" s="45"/>
      <c r="AF1951" s="76">
        <v>19.459999999999699</v>
      </c>
      <c r="AG1951" s="52">
        <f t="shared" si="209"/>
        <v>-28.62029995664172</v>
      </c>
      <c r="AH1951" s="76">
        <f t="shared" si="206"/>
        <v>1.3739470765505941E-3</v>
      </c>
      <c r="AJ1951" s="77">
        <v>19.459999999999699</v>
      </c>
      <c r="AK1951" s="52">
        <f t="shared" si="210"/>
        <v>-21.630599913280292</v>
      </c>
      <c r="AL1951" s="77">
        <f t="shared" si="207"/>
        <v>6.8697353827549355E-3</v>
      </c>
    </row>
    <row r="1952" spans="4:38" x14ac:dyDescent="0.25">
      <c r="D1952" s="5">
        <v>19.34</v>
      </c>
      <c r="E1952" s="4"/>
      <c r="X1952" s="71">
        <v>19.4699999999997</v>
      </c>
      <c r="Y1952" s="52">
        <f t="shared" si="208"/>
        <v>-5.2066666666665986</v>
      </c>
      <c r="Z1952" s="71">
        <f t="shared" si="204"/>
        <v>0.30153194794793398</v>
      </c>
      <c r="AA1952" s="45"/>
      <c r="AB1952" s="74">
        <v>19.4699999999997</v>
      </c>
      <c r="AC1952" s="75">
        <v>0</v>
      </c>
      <c r="AD1952" s="74">
        <f t="shared" si="205"/>
        <v>1</v>
      </c>
      <c r="AE1952" s="45"/>
      <c r="AF1952" s="76">
        <v>19.4699999999997</v>
      </c>
      <c r="AG1952" s="52">
        <f t="shared" si="209"/>
        <v>-28.630299956641721</v>
      </c>
      <c r="AH1952" s="76">
        <f t="shared" si="206"/>
        <v>1.3707870859633383E-3</v>
      </c>
      <c r="AJ1952" s="77">
        <v>19.4699999999997</v>
      </c>
      <c r="AK1952" s="52">
        <f t="shared" si="210"/>
        <v>-21.640599913280294</v>
      </c>
      <c r="AL1952" s="77">
        <f t="shared" si="207"/>
        <v>6.8539354298186471E-3</v>
      </c>
    </row>
    <row r="1953" spans="4:38" x14ac:dyDescent="0.25">
      <c r="D1953" s="2">
        <v>19.350000000000001</v>
      </c>
      <c r="E1953" s="4"/>
      <c r="X1953" s="71">
        <v>19.479999999999698</v>
      </c>
      <c r="Y1953" s="52">
        <f t="shared" si="208"/>
        <v>-5.2099999999999316</v>
      </c>
      <c r="Z1953" s="71">
        <f t="shared" si="204"/>
        <v>0.30130060241861678</v>
      </c>
      <c r="AA1953" s="45"/>
      <c r="AB1953" s="74">
        <v>19.479999999999698</v>
      </c>
      <c r="AC1953" s="75">
        <v>0</v>
      </c>
      <c r="AD1953" s="74">
        <f t="shared" si="205"/>
        <v>1</v>
      </c>
      <c r="AE1953" s="45"/>
      <c r="AF1953" s="76">
        <v>19.479999999999698</v>
      </c>
      <c r="AG1953" s="52">
        <f t="shared" si="209"/>
        <v>-28.640299956641723</v>
      </c>
      <c r="AH1953" s="76">
        <f t="shared" si="206"/>
        <v>1.3676343631527535E-3</v>
      </c>
      <c r="AJ1953" s="77">
        <v>19.479999999999698</v>
      </c>
      <c r="AK1953" s="52">
        <f t="shared" si="210"/>
        <v>-21.650599913280296</v>
      </c>
      <c r="AL1953" s="77">
        <f t="shared" si="207"/>
        <v>6.8381718157657185E-3</v>
      </c>
    </row>
    <row r="1954" spans="4:38" x14ac:dyDescent="0.25">
      <c r="D1954" s="5">
        <v>19.36</v>
      </c>
      <c r="E1954" s="4"/>
      <c r="X1954" s="71">
        <v>19.4899999999997</v>
      </c>
      <c r="Y1954" s="52">
        <f t="shared" si="208"/>
        <v>-5.2133333333332645</v>
      </c>
      <c r="Z1954" s="71">
        <f t="shared" si="204"/>
        <v>0.3010694343854301</v>
      </c>
      <c r="AA1954" s="45"/>
      <c r="AB1954" s="74">
        <v>19.4899999999997</v>
      </c>
      <c r="AC1954" s="75">
        <v>0</v>
      </c>
      <c r="AD1954" s="74">
        <f t="shared" si="205"/>
        <v>1</v>
      </c>
      <c r="AE1954" s="45"/>
      <c r="AF1954" s="76">
        <v>19.4899999999997</v>
      </c>
      <c r="AG1954" s="52">
        <f t="shared" si="209"/>
        <v>-28.650299956641724</v>
      </c>
      <c r="AH1954" s="76">
        <f t="shared" si="206"/>
        <v>1.3644888914034197E-3</v>
      </c>
      <c r="AJ1954" s="77">
        <v>19.4899999999997</v>
      </c>
      <c r="AK1954" s="52">
        <f t="shared" si="210"/>
        <v>-21.660599913280297</v>
      </c>
      <c r="AL1954" s="77">
        <f t="shared" si="207"/>
        <v>6.8224444570190437E-3</v>
      </c>
    </row>
    <row r="1955" spans="4:38" x14ac:dyDescent="0.25">
      <c r="D1955" s="2">
        <v>19.37</v>
      </c>
      <c r="E1955" s="4"/>
      <c r="X1955" s="71">
        <v>19.499999999999702</v>
      </c>
      <c r="Y1955" s="52">
        <f t="shared" si="208"/>
        <v>-5.2166666666665975</v>
      </c>
      <c r="Z1955" s="71">
        <f t="shared" si="204"/>
        <v>0.30083844371219259</v>
      </c>
      <c r="AA1955" s="45"/>
      <c r="AB1955" s="74">
        <v>19.499999999999702</v>
      </c>
      <c r="AC1955" s="75">
        <v>0</v>
      </c>
      <c r="AD1955" s="74">
        <f t="shared" si="205"/>
        <v>1</v>
      </c>
      <c r="AE1955" s="45"/>
      <c r="AF1955" s="76">
        <v>19.499999999999702</v>
      </c>
      <c r="AG1955" s="52">
        <f t="shared" si="209"/>
        <v>-28.660299956641726</v>
      </c>
      <c r="AH1955" s="76">
        <f t="shared" si="206"/>
        <v>1.3613506540383559E-3</v>
      </c>
      <c r="AJ1955" s="77">
        <v>19.499999999999702</v>
      </c>
      <c r="AK1955" s="52">
        <f t="shared" si="210"/>
        <v>-21.670599913280299</v>
      </c>
      <c r="AL1955" s="77">
        <f t="shared" si="207"/>
        <v>6.8067532701937212E-3</v>
      </c>
    </row>
    <row r="1956" spans="4:38" x14ac:dyDescent="0.25">
      <c r="D1956" s="5">
        <v>19.38</v>
      </c>
      <c r="E1956" s="4"/>
      <c r="X1956" s="71">
        <v>19.5099999999997</v>
      </c>
      <c r="Y1956" s="52">
        <f t="shared" si="208"/>
        <v>-5.2199999999999305</v>
      </c>
      <c r="Z1956" s="71">
        <f t="shared" si="204"/>
        <v>0.30060763026282789</v>
      </c>
      <c r="AA1956" s="45"/>
      <c r="AB1956" s="74">
        <v>19.5099999999997</v>
      </c>
      <c r="AC1956" s="75">
        <v>0</v>
      </c>
      <c r="AD1956" s="74">
        <f t="shared" si="205"/>
        <v>1</v>
      </c>
      <c r="AE1956" s="45"/>
      <c r="AF1956" s="76">
        <v>19.5099999999997</v>
      </c>
      <c r="AG1956" s="52">
        <f t="shared" si="209"/>
        <v>-28.670299956641728</v>
      </c>
      <c r="AH1956" s="76">
        <f t="shared" si="206"/>
        <v>1.3582196344189413E-3</v>
      </c>
      <c r="AJ1956" s="77">
        <v>19.5099999999997</v>
      </c>
      <c r="AK1956" s="52">
        <f t="shared" si="210"/>
        <v>-21.6805999132803</v>
      </c>
      <c r="AL1956" s="77">
        <f t="shared" si="207"/>
        <v>6.7910981720966492E-3</v>
      </c>
    </row>
    <row r="1957" spans="4:38" x14ac:dyDescent="0.25">
      <c r="D1957" s="2">
        <v>19.39</v>
      </c>
      <c r="E1957" s="4"/>
      <c r="X1957" s="71">
        <v>19.519999999999701</v>
      </c>
      <c r="Y1957" s="52">
        <f t="shared" si="208"/>
        <v>-5.2233333333332634</v>
      </c>
      <c r="Z1957" s="71">
        <f t="shared" si="204"/>
        <v>0.30037699390136369</v>
      </c>
      <c r="AA1957" s="45"/>
      <c r="AB1957" s="74">
        <v>19.519999999999701</v>
      </c>
      <c r="AC1957" s="75">
        <v>0</v>
      </c>
      <c r="AD1957" s="74">
        <f t="shared" si="205"/>
        <v>1</v>
      </c>
      <c r="AE1957" s="45"/>
      <c r="AF1957" s="76">
        <v>19.519999999999701</v>
      </c>
      <c r="AG1957" s="52">
        <f t="shared" si="209"/>
        <v>-28.680299956641729</v>
      </c>
      <c r="AH1957" s="76">
        <f t="shared" si="206"/>
        <v>1.3550958159448232E-3</v>
      </c>
      <c r="AJ1957" s="77">
        <v>19.519999999999701</v>
      </c>
      <c r="AK1957" s="52">
        <f t="shared" si="210"/>
        <v>-21.690599913280302</v>
      </c>
      <c r="AL1957" s="77">
        <f t="shared" si="207"/>
        <v>6.7754790797260479E-3</v>
      </c>
    </row>
    <row r="1958" spans="4:38" x14ac:dyDescent="0.25">
      <c r="D1958" s="5">
        <v>19.399999999999999</v>
      </c>
      <c r="E1958" s="4"/>
      <c r="X1958" s="71">
        <v>19.529999999999699</v>
      </c>
      <c r="Y1958" s="52">
        <f t="shared" si="208"/>
        <v>-5.2266666666665964</v>
      </c>
      <c r="Z1958" s="71">
        <f t="shared" si="204"/>
        <v>0.30014653449193229</v>
      </c>
      <c r="AA1958" s="45"/>
      <c r="AB1958" s="74">
        <v>19.529999999999699</v>
      </c>
      <c r="AC1958" s="75">
        <v>0</v>
      </c>
      <c r="AD1958" s="74">
        <f t="shared" si="205"/>
        <v>1</v>
      </c>
      <c r="AE1958" s="45"/>
      <c r="AF1958" s="76">
        <v>19.529999999999699</v>
      </c>
      <c r="AG1958" s="52">
        <f t="shared" si="209"/>
        <v>-28.690299956641731</v>
      </c>
      <c r="AH1958" s="76">
        <f t="shared" si="206"/>
        <v>1.351979182053824E-3</v>
      </c>
      <c r="AJ1958" s="77">
        <v>19.529999999999699</v>
      </c>
      <c r="AK1958" s="52">
        <f t="shared" si="210"/>
        <v>-21.700599913280303</v>
      </c>
      <c r="AL1958" s="77">
        <f t="shared" si="207"/>
        <v>6.7598959102710479E-3</v>
      </c>
    </row>
    <row r="1959" spans="4:38" x14ac:dyDescent="0.25">
      <c r="D1959" s="2">
        <v>19.41</v>
      </c>
      <c r="E1959" s="4"/>
      <c r="X1959" s="71">
        <v>19.539999999999701</v>
      </c>
      <c r="Y1959" s="52">
        <f t="shared" si="208"/>
        <v>-5.2299999999999294</v>
      </c>
      <c r="Z1959" s="71">
        <f t="shared" si="204"/>
        <v>0.29991625189876997</v>
      </c>
      <c r="AA1959" s="45"/>
      <c r="AB1959" s="74">
        <v>19.539999999999701</v>
      </c>
      <c r="AC1959" s="75">
        <v>0</v>
      </c>
      <c r="AD1959" s="74">
        <f t="shared" si="205"/>
        <v>1</v>
      </c>
      <c r="AE1959" s="45"/>
      <c r="AF1959" s="76">
        <v>19.539999999999701</v>
      </c>
      <c r="AG1959" s="52">
        <f t="shared" si="209"/>
        <v>-28.700299956641732</v>
      </c>
      <c r="AH1959" s="76">
        <f t="shared" si="206"/>
        <v>1.3488697162218639E-3</v>
      </c>
      <c r="AJ1959" s="77">
        <v>19.539999999999701</v>
      </c>
      <c r="AK1959" s="52">
        <f t="shared" si="210"/>
        <v>-21.710599913280305</v>
      </c>
      <c r="AL1959" s="77">
        <f t="shared" si="207"/>
        <v>6.7443485811112432E-3</v>
      </c>
    </row>
    <row r="1960" spans="4:38" x14ac:dyDescent="0.25">
      <c r="D1960" s="5">
        <v>19.420000000000002</v>
      </c>
      <c r="E1960" s="4"/>
      <c r="X1960" s="71">
        <v>19.549999999999699</v>
      </c>
      <c r="Y1960" s="52">
        <f t="shared" si="208"/>
        <v>-5.2333333333332623</v>
      </c>
      <c r="Z1960" s="71">
        <f t="shared" si="204"/>
        <v>0.29968614598621734</v>
      </c>
      <c r="AA1960" s="45"/>
      <c r="AB1960" s="74">
        <v>19.549999999999699</v>
      </c>
      <c r="AC1960" s="75">
        <v>0</v>
      </c>
      <c r="AD1960" s="74">
        <f t="shared" si="205"/>
        <v>1</v>
      </c>
      <c r="AE1960" s="45"/>
      <c r="AF1960" s="76">
        <v>19.549999999999699</v>
      </c>
      <c r="AG1960" s="52">
        <f t="shared" si="209"/>
        <v>-28.710299956641734</v>
      </c>
      <c r="AH1960" s="76">
        <f t="shared" si="206"/>
        <v>1.345767401962862E-3</v>
      </c>
      <c r="AJ1960" s="77">
        <v>19.549999999999699</v>
      </c>
      <c r="AK1960" s="52">
        <f t="shared" si="210"/>
        <v>-21.720599913280306</v>
      </c>
      <c r="AL1960" s="77">
        <f t="shared" si="207"/>
        <v>6.7288370098162291E-3</v>
      </c>
    </row>
    <row r="1961" spans="4:38" x14ac:dyDescent="0.25">
      <c r="D1961" s="2">
        <v>19.43</v>
      </c>
      <c r="E1961" s="4"/>
      <c r="X1961" s="71">
        <v>19.5599999999997</v>
      </c>
      <c r="Y1961" s="52">
        <f t="shared" si="208"/>
        <v>-5.2366666666665953</v>
      </c>
      <c r="Z1961" s="71">
        <f t="shared" si="204"/>
        <v>0.29945621661871913</v>
      </c>
      <c r="AA1961" s="45"/>
      <c r="AB1961" s="74">
        <v>19.5599999999997</v>
      </c>
      <c r="AC1961" s="75">
        <v>0</v>
      </c>
      <c r="AD1961" s="74">
        <f t="shared" si="205"/>
        <v>1</v>
      </c>
      <c r="AE1961" s="45"/>
      <c r="AF1961" s="76">
        <v>19.5599999999997</v>
      </c>
      <c r="AG1961" s="52">
        <f t="shared" si="209"/>
        <v>-28.720299956641735</v>
      </c>
      <c r="AH1961" s="76">
        <f t="shared" si="206"/>
        <v>1.3426722228286571E-3</v>
      </c>
      <c r="AJ1961" s="77">
        <v>19.5599999999997</v>
      </c>
      <c r="AK1961" s="52">
        <f t="shared" si="210"/>
        <v>-21.730599913280308</v>
      </c>
      <c r="AL1961" s="77">
        <f t="shared" si="207"/>
        <v>6.7133611141452117E-3</v>
      </c>
    </row>
    <row r="1962" spans="4:38" x14ac:dyDescent="0.25">
      <c r="D1962" s="5">
        <v>19.440000000000001</v>
      </c>
      <c r="E1962" s="4"/>
      <c r="X1962" s="71">
        <v>19.569999999999698</v>
      </c>
      <c r="Y1962" s="52">
        <f t="shared" si="208"/>
        <v>-5.2399999999999283</v>
      </c>
      <c r="Z1962" s="71">
        <f t="shared" si="204"/>
        <v>0.29922646366082378</v>
      </c>
      <c r="AA1962" s="45"/>
      <c r="AB1962" s="74">
        <v>19.569999999999698</v>
      </c>
      <c r="AC1962" s="75">
        <v>0</v>
      </c>
      <c r="AD1962" s="74">
        <f t="shared" si="205"/>
        <v>1</v>
      </c>
      <c r="AE1962" s="45"/>
      <c r="AF1962" s="76">
        <v>19.569999999999698</v>
      </c>
      <c r="AG1962" s="52">
        <f t="shared" si="209"/>
        <v>-28.730299956641737</v>
      </c>
      <c r="AH1962" s="76">
        <f t="shared" si="206"/>
        <v>1.339584162408922E-3</v>
      </c>
      <c r="AJ1962" s="77">
        <v>19.569999999999698</v>
      </c>
      <c r="AK1962" s="52">
        <f t="shared" si="210"/>
        <v>-21.74059991328031</v>
      </c>
      <c r="AL1962" s="77">
        <f t="shared" si="207"/>
        <v>6.6979208120465216E-3</v>
      </c>
    </row>
    <row r="1963" spans="4:38" x14ac:dyDescent="0.25">
      <c r="D1963" s="2">
        <v>19.45</v>
      </c>
      <c r="E1963" s="4"/>
      <c r="X1963" s="71">
        <v>19.5799999999997</v>
      </c>
      <c r="Y1963" s="52">
        <f t="shared" si="208"/>
        <v>-5.2433333333332612</v>
      </c>
      <c r="Z1963" s="71">
        <f t="shared" si="204"/>
        <v>0.29899688697718418</v>
      </c>
      <c r="AA1963" s="45"/>
      <c r="AB1963" s="74">
        <v>19.5799999999997</v>
      </c>
      <c r="AC1963" s="75">
        <v>0</v>
      </c>
      <c r="AD1963" s="74">
        <f t="shared" si="205"/>
        <v>1</v>
      </c>
      <c r="AE1963" s="45"/>
      <c r="AF1963" s="76">
        <v>19.5799999999997</v>
      </c>
      <c r="AG1963" s="52">
        <f t="shared" si="209"/>
        <v>-28.740299956641739</v>
      </c>
      <c r="AH1963" s="76">
        <f t="shared" si="206"/>
        <v>1.3365032043310611E-3</v>
      </c>
      <c r="AJ1963" s="77">
        <v>19.5799999999997</v>
      </c>
      <c r="AK1963" s="52">
        <f t="shared" si="210"/>
        <v>-21.750599913280311</v>
      </c>
      <c r="AL1963" s="77">
        <f t="shared" si="207"/>
        <v>6.682516021657218E-3</v>
      </c>
    </row>
    <row r="1964" spans="4:38" x14ac:dyDescent="0.25">
      <c r="D1964" s="5">
        <v>19.46</v>
      </c>
      <c r="E1964" s="4"/>
      <c r="X1964" s="71">
        <v>19.589999999999701</v>
      </c>
      <c r="Y1964" s="52">
        <f t="shared" si="208"/>
        <v>-5.2466666666665942</v>
      </c>
      <c r="Z1964" s="71">
        <f t="shared" si="204"/>
        <v>0.29876748643255646</v>
      </c>
      <c r="AA1964" s="45"/>
      <c r="AB1964" s="74">
        <v>19.589999999999701</v>
      </c>
      <c r="AC1964" s="75">
        <v>0</v>
      </c>
      <c r="AD1964" s="74">
        <f t="shared" si="205"/>
        <v>1</v>
      </c>
      <c r="AE1964" s="45"/>
      <c r="AF1964" s="76">
        <v>19.589999999999701</v>
      </c>
      <c r="AG1964" s="52">
        <f t="shared" si="209"/>
        <v>-28.75029995664174</v>
      </c>
      <c r="AH1964" s="76">
        <f t="shared" si="206"/>
        <v>1.3334293322601481E-3</v>
      </c>
      <c r="AJ1964" s="77">
        <v>19.589999999999701</v>
      </c>
      <c r="AK1964" s="52">
        <f t="shared" si="210"/>
        <v>-21.760599913280313</v>
      </c>
      <c r="AL1964" s="77">
        <f t="shared" si="207"/>
        <v>6.6671466613026425E-3</v>
      </c>
    </row>
    <row r="1965" spans="4:38" x14ac:dyDescent="0.25">
      <c r="D1965" s="2">
        <v>19.47</v>
      </c>
      <c r="E1965" s="4"/>
      <c r="X1965" s="71">
        <v>19.599999999999699</v>
      </c>
      <c r="Y1965" s="52">
        <f t="shared" si="208"/>
        <v>-5.2499999999999272</v>
      </c>
      <c r="Z1965" s="71">
        <f t="shared" si="204"/>
        <v>0.29853826189180099</v>
      </c>
      <c r="AA1965" s="45"/>
      <c r="AB1965" s="74">
        <v>19.599999999999699</v>
      </c>
      <c r="AC1965" s="75">
        <v>0</v>
      </c>
      <c r="AD1965" s="74">
        <f t="shared" si="205"/>
        <v>1</v>
      </c>
      <c r="AE1965" s="45"/>
      <c r="AF1965" s="76">
        <v>19.599999999999699</v>
      </c>
      <c r="AG1965" s="52">
        <f t="shared" si="209"/>
        <v>-28.760299956641742</v>
      </c>
      <c r="AH1965" s="76">
        <f t="shared" si="206"/>
        <v>1.3303625298988124E-3</v>
      </c>
      <c r="AJ1965" s="77">
        <v>19.599999999999699</v>
      </c>
      <c r="AK1965" s="52">
        <f t="shared" si="210"/>
        <v>-21.770599913280314</v>
      </c>
      <c r="AL1965" s="77">
        <f t="shared" si="207"/>
        <v>6.6518126494959657E-3</v>
      </c>
    </row>
    <row r="1966" spans="4:38" x14ac:dyDescent="0.25">
      <c r="D1966" s="5">
        <v>19.48</v>
      </c>
      <c r="E1966" s="4"/>
      <c r="X1966" s="71">
        <v>19.609999999999701</v>
      </c>
      <c r="Y1966" s="52">
        <f t="shared" si="208"/>
        <v>-5.2533333333332601</v>
      </c>
      <c r="Z1966" s="71">
        <f t="shared" si="204"/>
        <v>0.29830921321988146</v>
      </c>
      <c r="AA1966" s="45"/>
      <c r="AB1966" s="74">
        <v>19.609999999999701</v>
      </c>
      <c r="AC1966" s="75">
        <v>0</v>
      </c>
      <c r="AD1966" s="74">
        <f t="shared" si="205"/>
        <v>1</v>
      </c>
      <c r="AE1966" s="45"/>
      <c r="AF1966" s="76">
        <v>19.609999999999701</v>
      </c>
      <c r="AG1966" s="52">
        <f t="shared" si="209"/>
        <v>-28.770299956641743</v>
      </c>
      <c r="AH1966" s="76">
        <f t="shared" si="206"/>
        <v>1.3273027809871775E-3</v>
      </c>
      <c r="AJ1966" s="77">
        <v>19.609999999999701</v>
      </c>
      <c r="AK1966" s="52">
        <f t="shared" si="210"/>
        <v>-21.780599913280316</v>
      </c>
      <c r="AL1966" s="77">
        <f t="shared" si="207"/>
        <v>6.6365139049377932E-3</v>
      </c>
    </row>
    <row r="1967" spans="4:38" x14ac:dyDescent="0.25">
      <c r="D1967" s="2">
        <v>19.489999999999998</v>
      </c>
      <c r="E1967" s="4"/>
      <c r="X1967" s="71">
        <v>19.619999999999699</v>
      </c>
      <c r="Y1967" s="52">
        <f t="shared" si="208"/>
        <v>-5.2566666666665931</v>
      </c>
      <c r="Z1967" s="71">
        <f t="shared" si="204"/>
        <v>0.29808034028186553</v>
      </c>
      <c r="AA1967" s="45"/>
      <c r="AB1967" s="74">
        <v>19.619999999999699</v>
      </c>
      <c r="AC1967" s="75">
        <v>0</v>
      </c>
      <c r="AD1967" s="74">
        <f t="shared" si="205"/>
        <v>1</v>
      </c>
      <c r="AE1967" s="45"/>
      <c r="AF1967" s="76">
        <v>19.619999999999699</v>
      </c>
      <c r="AG1967" s="52">
        <f t="shared" si="209"/>
        <v>-28.780299956641745</v>
      </c>
      <c r="AH1967" s="76">
        <f t="shared" si="206"/>
        <v>1.3242500693027598E-3</v>
      </c>
      <c r="AJ1967" s="77">
        <v>19.619999999999699</v>
      </c>
      <c r="AK1967" s="52">
        <f t="shared" si="210"/>
        <v>-21.790599913280317</v>
      </c>
      <c r="AL1967" s="77">
        <f t="shared" si="207"/>
        <v>6.6212503465156933E-3</v>
      </c>
    </row>
    <row r="1968" spans="4:38" x14ac:dyDescent="0.25">
      <c r="D1968" s="5">
        <v>19.5</v>
      </c>
      <c r="E1968" s="4"/>
      <c r="X1968" s="71">
        <v>19.629999999999701</v>
      </c>
      <c r="Y1968" s="52">
        <f t="shared" si="208"/>
        <v>-5.2599999999999261</v>
      </c>
      <c r="Z1968" s="71">
        <f t="shared" si="204"/>
        <v>0.29785164294292399</v>
      </c>
      <c r="AA1968" s="45"/>
      <c r="AB1968" s="74">
        <v>19.629999999999701</v>
      </c>
      <c r="AC1968" s="75">
        <v>0</v>
      </c>
      <c r="AD1968" s="74">
        <f t="shared" si="205"/>
        <v>1</v>
      </c>
      <c r="AE1968" s="45"/>
      <c r="AF1968" s="76">
        <v>19.629999999999701</v>
      </c>
      <c r="AG1968" s="52">
        <f t="shared" si="209"/>
        <v>-28.790299956641746</v>
      </c>
      <c r="AH1968" s="76">
        <f t="shared" si="206"/>
        <v>1.3212043786603833E-3</v>
      </c>
      <c r="AJ1968" s="77">
        <v>19.629999999999701</v>
      </c>
      <c r="AK1968" s="52">
        <f t="shared" si="210"/>
        <v>-21.800599913280319</v>
      </c>
      <c r="AL1968" s="77">
        <f t="shared" si="207"/>
        <v>6.6060218933038008E-3</v>
      </c>
    </row>
    <row r="1969" spans="4:38" x14ac:dyDescent="0.25">
      <c r="D1969" s="2">
        <v>19.510000000000002</v>
      </c>
      <c r="E1969" s="4"/>
      <c r="X1969" s="71">
        <v>19.639999999999699</v>
      </c>
      <c r="Y1969" s="52">
        <f t="shared" si="208"/>
        <v>-5.263333333333259</v>
      </c>
      <c r="Z1969" s="71">
        <f t="shared" si="204"/>
        <v>0.2976231210683315</v>
      </c>
      <c r="AA1969" s="45"/>
      <c r="AB1969" s="74">
        <v>19.639999999999699</v>
      </c>
      <c r="AC1969" s="75">
        <v>0</v>
      </c>
      <c r="AD1969" s="74">
        <f t="shared" si="205"/>
        <v>1</v>
      </c>
      <c r="AE1969" s="45"/>
      <c r="AF1969" s="76">
        <v>19.639999999999699</v>
      </c>
      <c r="AG1969" s="52">
        <f t="shared" si="209"/>
        <v>-28.800299956641748</v>
      </c>
      <c r="AH1969" s="76">
        <f t="shared" si="206"/>
        <v>1.3181656929121017E-3</v>
      </c>
      <c r="AJ1969" s="77">
        <v>19.639999999999699</v>
      </c>
      <c r="AK1969" s="52">
        <f t="shared" si="210"/>
        <v>-21.810599913280321</v>
      </c>
      <c r="AL1969" s="77">
        <f t="shared" si="207"/>
        <v>6.5908284645623937E-3</v>
      </c>
    </row>
    <row r="1970" spans="4:38" x14ac:dyDescent="0.25">
      <c r="D1970" s="5">
        <v>19.52</v>
      </c>
      <c r="E1970" s="4"/>
      <c r="X1970" s="71">
        <v>19.6499999999997</v>
      </c>
      <c r="Y1970" s="52">
        <f t="shared" si="208"/>
        <v>-5.266666666666592</v>
      </c>
      <c r="Z1970" s="71">
        <f t="shared" si="204"/>
        <v>0.29739477452346574</v>
      </c>
      <c r="AA1970" s="45"/>
      <c r="AB1970" s="74">
        <v>19.6499999999997</v>
      </c>
      <c r="AC1970" s="75">
        <v>0</v>
      </c>
      <c r="AD1970" s="74">
        <f t="shared" si="205"/>
        <v>1</v>
      </c>
      <c r="AE1970" s="45"/>
      <c r="AF1970" s="76">
        <v>19.6499999999997</v>
      </c>
      <c r="AG1970" s="52">
        <f t="shared" si="209"/>
        <v>-28.810299956641749</v>
      </c>
      <c r="AH1970" s="76">
        <f t="shared" si="206"/>
        <v>1.315133995947103E-3</v>
      </c>
      <c r="AJ1970" s="77">
        <v>19.6499999999997</v>
      </c>
      <c r="AK1970" s="52">
        <f t="shared" si="210"/>
        <v>-21.820599913280322</v>
      </c>
      <c r="AL1970" s="77">
        <f t="shared" si="207"/>
        <v>6.5756699797373912E-3</v>
      </c>
    </row>
    <row r="1971" spans="4:38" x14ac:dyDescent="0.25">
      <c r="D1971" s="2">
        <v>19.53</v>
      </c>
      <c r="E1971" s="4"/>
      <c r="X1971" s="71">
        <v>19.659999999999702</v>
      </c>
      <c r="Y1971" s="52">
        <f t="shared" si="208"/>
        <v>-5.269999999999925</v>
      </c>
      <c r="Z1971" s="71">
        <f t="shared" si="204"/>
        <v>0.29716660317380772</v>
      </c>
      <c r="AA1971" s="45"/>
      <c r="AB1971" s="74">
        <v>19.659999999999702</v>
      </c>
      <c r="AC1971" s="75">
        <v>0</v>
      </c>
      <c r="AD1971" s="74">
        <f t="shared" si="205"/>
        <v>1</v>
      </c>
      <c r="AE1971" s="45"/>
      <c r="AF1971" s="76">
        <v>19.659999999999702</v>
      </c>
      <c r="AG1971" s="52">
        <f t="shared" si="209"/>
        <v>-28.820299956641751</v>
      </c>
      <c r="AH1971" s="76">
        <f t="shared" si="206"/>
        <v>1.3121092716916333E-3</v>
      </c>
      <c r="AJ1971" s="77">
        <v>19.659999999999702</v>
      </c>
      <c r="AK1971" s="52">
        <f t="shared" si="210"/>
        <v>-21.830599913280324</v>
      </c>
      <c r="AL1971" s="77">
        <f t="shared" si="207"/>
        <v>6.5605463584600494E-3</v>
      </c>
    </row>
    <row r="1972" spans="4:38" x14ac:dyDescent="0.25">
      <c r="D1972" s="5">
        <v>19.54</v>
      </c>
      <c r="E1972" s="4"/>
      <c r="X1972" s="71">
        <v>19.6699999999997</v>
      </c>
      <c r="Y1972" s="52">
        <f t="shared" si="208"/>
        <v>-5.2733333333332579</v>
      </c>
      <c r="Z1972" s="71">
        <f t="shared" si="204"/>
        <v>0.29693860688494189</v>
      </c>
      <c r="AA1972" s="45"/>
      <c r="AB1972" s="74">
        <v>19.6699999999997</v>
      </c>
      <c r="AC1972" s="75">
        <v>0</v>
      </c>
      <c r="AD1972" s="74">
        <f t="shared" si="205"/>
        <v>1</v>
      </c>
      <c r="AE1972" s="45"/>
      <c r="AF1972" s="76">
        <v>19.6699999999997</v>
      </c>
      <c r="AG1972" s="52">
        <f t="shared" si="209"/>
        <v>-28.830299956641753</v>
      </c>
      <c r="AH1972" s="76">
        <f t="shared" si="206"/>
        <v>1.3090915041089068E-3</v>
      </c>
      <c r="AJ1972" s="77">
        <v>19.6699999999997</v>
      </c>
      <c r="AK1972" s="52">
        <f t="shared" si="210"/>
        <v>-21.840599913280325</v>
      </c>
      <c r="AL1972" s="77">
        <f t="shared" si="207"/>
        <v>6.5454575205464013E-3</v>
      </c>
    </row>
    <row r="1973" spans="4:38" x14ac:dyDescent="0.25">
      <c r="D1973" s="2">
        <v>19.55</v>
      </c>
      <c r="E1973" s="4"/>
      <c r="X1973" s="71">
        <v>19.679999999999701</v>
      </c>
      <c r="Y1973" s="52">
        <f t="shared" si="208"/>
        <v>-5.2766666666665909</v>
      </c>
      <c r="Z1973" s="71">
        <f t="shared" si="204"/>
        <v>0.29671078552255564</v>
      </c>
      <c r="AA1973" s="45"/>
      <c r="AB1973" s="74">
        <v>19.679999999999701</v>
      </c>
      <c r="AC1973" s="75">
        <v>0</v>
      </c>
      <c r="AD1973" s="74">
        <f t="shared" si="205"/>
        <v>1</v>
      </c>
      <c r="AE1973" s="45"/>
      <c r="AF1973" s="76">
        <v>19.679999999999701</v>
      </c>
      <c r="AG1973" s="52">
        <f t="shared" si="209"/>
        <v>-28.840299956641754</v>
      </c>
      <c r="AH1973" s="76">
        <f t="shared" si="206"/>
        <v>1.3060806771990176E-3</v>
      </c>
      <c r="AJ1973" s="77">
        <v>19.679999999999701</v>
      </c>
      <c r="AK1973" s="52">
        <f t="shared" si="210"/>
        <v>-21.850599913280327</v>
      </c>
      <c r="AL1973" s="77">
        <f t="shared" si="207"/>
        <v>6.530403385996952E-3</v>
      </c>
    </row>
    <row r="1974" spans="4:38" x14ac:dyDescent="0.25">
      <c r="D1974" s="5">
        <v>19.559999999999999</v>
      </c>
      <c r="E1974" s="4"/>
      <c r="X1974" s="71">
        <v>19.689999999999699</v>
      </c>
      <c r="Y1974" s="52">
        <f t="shared" si="208"/>
        <v>-5.2799999999999239</v>
      </c>
      <c r="Z1974" s="71">
        <f t="shared" si="204"/>
        <v>0.29648313895243944</v>
      </c>
      <c r="AA1974" s="45"/>
      <c r="AB1974" s="74">
        <v>19.689999999999699</v>
      </c>
      <c r="AC1974" s="75">
        <v>0</v>
      </c>
      <c r="AD1974" s="74">
        <f t="shared" si="205"/>
        <v>1</v>
      </c>
      <c r="AE1974" s="45"/>
      <c r="AF1974" s="76">
        <v>19.689999999999699</v>
      </c>
      <c r="AG1974" s="52">
        <f t="shared" si="209"/>
        <v>-28.850299956641756</v>
      </c>
      <c r="AH1974" s="76">
        <f t="shared" si="206"/>
        <v>1.3030767749988639E-3</v>
      </c>
      <c r="AJ1974" s="77">
        <v>19.689999999999699</v>
      </c>
      <c r="AK1974" s="52">
        <f t="shared" si="210"/>
        <v>-21.860599913280328</v>
      </c>
      <c r="AL1974" s="77">
        <f t="shared" si="207"/>
        <v>6.5153838749961775E-3</v>
      </c>
    </row>
    <row r="1975" spans="4:38" x14ac:dyDescent="0.25">
      <c r="D1975" s="2">
        <v>19.57</v>
      </c>
      <c r="E1975" s="4"/>
      <c r="X1975" s="71">
        <v>19.699999999999701</v>
      </c>
      <c r="Y1975" s="52">
        <f t="shared" si="208"/>
        <v>-5.2833333333332568</v>
      </c>
      <c r="Z1975" s="71">
        <f t="shared" si="204"/>
        <v>0.29625566704048673</v>
      </c>
      <c r="AA1975" s="45"/>
      <c r="AB1975" s="74">
        <v>19.699999999999701</v>
      </c>
      <c r="AC1975" s="75">
        <v>0</v>
      </c>
      <c r="AD1975" s="74">
        <f t="shared" si="205"/>
        <v>1</v>
      </c>
      <c r="AE1975" s="45"/>
      <c r="AF1975" s="76">
        <v>19.699999999999701</v>
      </c>
      <c r="AG1975" s="52">
        <f t="shared" si="209"/>
        <v>-28.860299956641757</v>
      </c>
      <c r="AH1975" s="76">
        <f t="shared" si="206"/>
        <v>1.3000797815820525E-3</v>
      </c>
      <c r="AJ1975" s="77">
        <v>19.699999999999701</v>
      </c>
      <c r="AK1975" s="52">
        <f t="shared" si="210"/>
        <v>-21.87059991328033</v>
      </c>
      <c r="AL1975" s="77">
        <f t="shared" si="207"/>
        <v>6.5003989079121171E-3</v>
      </c>
    </row>
    <row r="1976" spans="4:38" x14ac:dyDescent="0.25">
      <c r="D1976" s="5">
        <v>19.579999999999998</v>
      </c>
      <c r="E1976" s="4"/>
      <c r="X1976" s="71">
        <v>19.709999999999699</v>
      </c>
      <c r="Y1976" s="52">
        <f t="shared" si="208"/>
        <v>-5.2866666666665898</v>
      </c>
      <c r="Z1976" s="71">
        <f t="shared" si="204"/>
        <v>0.29602836965269375</v>
      </c>
      <c r="AA1976" s="45"/>
      <c r="AB1976" s="74">
        <v>19.709999999999699</v>
      </c>
      <c r="AC1976" s="75">
        <v>0</v>
      </c>
      <c r="AD1976" s="74">
        <f t="shared" si="205"/>
        <v>1</v>
      </c>
      <c r="AE1976" s="45"/>
      <c r="AF1976" s="76">
        <v>19.709999999999699</v>
      </c>
      <c r="AG1976" s="52">
        <f t="shared" si="209"/>
        <v>-28.870299956641759</v>
      </c>
      <c r="AH1976" s="76">
        <f t="shared" si="206"/>
        <v>1.2970896810588241E-3</v>
      </c>
      <c r="AJ1976" s="77">
        <v>19.709999999999699</v>
      </c>
      <c r="AK1976" s="52">
        <f t="shared" si="210"/>
        <v>-21.880599913280331</v>
      </c>
      <c r="AL1976" s="77">
        <f t="shared" si="207"/>
        <v>6.485448405295976E-3</v>
      </c>
    </row>
    <row r="1977" spans="4:38" x14ac:dyDescent="0.25">
      <c r="D1977" s="2">
        <v>19.59</v>
      </c>
      <c r="E1977" s="4"/>
      <c r="X1977" s="71">
        <v>19.7199999999997</v>
      </c>
      <c r="Y1977" s="52">
        <f t="shared" si="208"/>
        <v>-5.2899999999999228</v>
      </c>
      <c r="Z1977" s="71">
        <f t="shared" si="204"/>
        <v>0.29580124665515983</v>
      </c>
      <c r="AA1977" s="45"/>
      <c r="AB1977" s="74">
        <v>19.7199999999997</v>
      </c>
      <c r="AC1977" s="75">
        <v>0</v>
      </c>
      <c r="AD1977" s="74">
        <f t="shared" si="205"/>
        <v>1</v>
      </c>
      <c r="AE1977" s="45"/>
      <c r="AF1977" s="76">
        <v>19.7199999999997</v>
      </c>
      <c r="AG1977" s="52">
        <f t="shared" si="209"/>
        <v>-28.88029995664176</v>
      </c>
      <c r="AH1977" s="76">
        <f t="shared" si="206"/>
        <v>1.2941064575759643E-3</v>
      </c>
      <c r="AJ1977" s="77">
        <v>19.7199999999997</v>
      </c>
      <c r="AK1977" s="52">
        <f t="shared" si="210"/>
        <v>-21.890599913280333</v>
      </c>
      <c r="AL1977" s="77">
        <f t="shared" si="207"/>
        <v>6.4705322878816675E-3</v>
      </c>
    </row>
    <row r="1978" spans="4:38" x14ac:dyDescent="0.25">
      <c r="D1978" s="5">
        <v>19.600000000000001</v>
      </c>
      <c r="E1978" s="4"/>
      <c r="X1978" s="71">
        <v>19.729999999999698</v>
      </c>
      <c r="Y1978" s="52">
        <f t="shared" si="208"/>
        <v>-5.2933333333332557</v>
      </c>
      <c r="Z1978" s="71">
        <f t="shared" si="204"/>
        <v>0.29557429791408674</v>
      </c>
      <c r="AA1978" s="45"/>
      <c r="AB1978" s="74">
        <v>19.729999999999698</v>
      </c>
      <c r="AC1978" s="75">
        <v>0</v>
      </c>
      <c r="AD1978" s="74">
        <f t="shared" si="205"/>
        <v>1</v>
      </c>
      <c r="AE1978" s="45"/>
      <c r="AF1978" s="76">
        <v>19.729999999999698</v>
      </c>
      <c r="AG1978" s="52">
        <f t="shared" si="209"/>
        <v>-28.890299956641762</v>
      </c>
      <c r="AH1978" s="76">
        <f t="shared" si="206"/>
        <v>1.2911300953167169E-3</v>
      </c>
      <c r="AJ1978" s="77">
        <v>19.729999999999698</v>
      </c>
      <c r="AK1978" s="52">
        <f t="shared" si="210"/>
        <v>-21.900599913280335</v>
      </c>
      <c r="AL1978" s="77">
        <f t="shared" si="207"/>
        <v>6.4556504765854268E-3</v>
      </c>
    </row>
    <row r="1979" spans="4:38" x14ac:dyDescent="0.25">
      <c r="D1979" s="2">
        <v>19.61</v>
      </c>
      <c r="E1979" s="4"/>
      <c r="X1979" s="71">
        <v>19.7399999999997</v>
      </c>
      <c r="Y1979" s="52">
        <f t="shared" si="208"/>
        <v>-5.2966666666665887</v>
      </c>
      <c r="Z1979" s="71">
        <f t="shared" si="204"/>
        <v>0.29534752329577907</v>
      </c>
      <c r="AA1979" s="45"/>
      <c r="AB1979" s="74">
        <v>19.7399999999997</v>
      </c>
      <c r="AC1979" s="75">
        <v>0</v>
      </c>
      <c r="AD1979" s="74">
        <f t="shared" si="205"/>
        <v>1</v>
      </c>
      <c r="AE1979" s="45"/>
      <c r="AF1979" s="76">
        <v>19.7399999999997</v>
      </c>
      <c r="AG1979" s="52">
        <f t="shared" si="209"/>
        <v>-28.900299956641764</v>
      </c>
      <c r="AH1979" s="76">
        <f t="shared" si="206"/>
        <v>1.2881605785007083E-3</v>
      </c>
      <c r="AJ1979" s="77">
        <v>19.7399999999997</v>
      </c>
      <c r="AK1979" s="52">
        <f t="shared" si="210"/>
        <v>-21.910599913280336</v>
      </c>
      <c r="AL1979" s="77">
        <f t="shared" si="207"/>
        <v>6.4408028925053784E-3</v>
      </c>
    </row>
    <row r="1980" spans="4:38" x14ac:dyDescent="0.25">
      <c r="D1980" s="5">
        <v>19.62</v>
      </c>
      <c r="E1980" s="4"/>
      <c r="X1980" s="71">
        <v>19.749999999999702</v>
      </c>
      <c r="Y1980" s="52">
        <f t="shared" si="208"/>
        <v>-5.2999999999999217</v>
      </c>
      <c r="Z1980" s="71">
        <f t="shared" si="204"/>
        <v>0.29512092266664386</v>
      </c>
      <c r="AA1980" s="45"/>
      <c r="AB1980" s="74">
        <v>19.749999999999702</v>
      </c>
      <c r="AC1980" s="75">
        <v>0</v>
      </c>
      <c r="AD1980" s="74">
        <f t="shared" si="205"/>
        <v>1</v>
      </c>
      <c r="AE1980" s="45"/>
      <c r="AF1980" s="76">
        <v>19.749999999999702</v>
      </c>
      <c r="AG1980" s="52">
        <f t="shared" si="209"/>
        <v>-28.910299956641765</v>
      </c>
      <c r="AH1980" s="76">
        <f t="shared" si="206"/>
        <v>1.2851978913838529E-3</v>
      </c>
      <c r="AJ1980" s="77">
        <v>19.749999999999702</v>
      </c>
      <c r="AK1980" s="52">
        <f t="shared" si="210"/>
        <v>-21.920599913280338</v>
      </c>
      <c r="AL1980" s="77">
        <f t="shared" si="207"/>
        <v>6.4259894569210973E-3</v>
      </c>
    </row>
    <row r="1981" spans="4:38" x14ac:dyDescent="0.25">
      <c r="D1981" s="2">
        <v>19.63</v>
      </c>
      <c r="E1981" s="4"/>
      <c r="X1981" s="71">
        <v>19.7599999999997</v>
      </c>
      <c r="Y1981" s="52">
        <f t="shared" si="208"/>
        <v>-5.3033333333332546</v>
      </c>
      <c r="Z1981" s="71">
        <f t="shared" si="204"/>
        <v>0.29489449589319083</v>
      </c>
      <c r="AA1981" s="45"/>
      <c r="AB1981" s="74">
        <v>19.7599999999997</v>
      </c>
      <c r="AC1981" s="75">
        <v>0</v>
      </c>
      <c r="AD1981" s="74">
        <f t="shared" si="205"/>
        <v>1</v>
      </c>
      <c r="AE1981" s="45"/>
      <c r="AF1981" s="76">
        <v>19.7599999999997</v>
      </c>
      <c r="AG1981" s="52">
        <f t="shared" si="209"/>
        <v>-28.920299956641767</v>
      </c>
      <c r="AH1981" s="76">
        <f t="shared" si="206"/>
        <v>1.2822420182582801E-3</v>
      </c>
      <c r="AJ1981" s="77">
        <v>19.7599999999997</v>
      </c>
      <c r="AK1981" s="52">
        <f t="shared" si="210"/>
        <v>-21.930599913280339</v>
      </c>
      <c r="AL1981" s="77">
        <f t="shared" si="207"/>
        <v>6.4112100912932339E-3</v>
      </c>
    </row>
    <row r="1982" spans="4:38" x14ac:dyDescent="0.25">
      <c r="D1982" s="5">
        <v>19.64</v>
      </c>
      <c r="E1982" s="4"/>
      <c r="X1982" s="71">
        <v>19.769999999999701</v>
      </c>
      <c r="Y1982" s="52">
        <f t="shared" si="208"/>
        <v>-5.3066666666665876</v>
      </c>
      <c r="Z1982" s="71">
        <f t="shared" si="204"/>
        <v>0.29466824284203186</v>
      </c>
      <c r="AA1982" s="45"/>
      <c r="AB1982" s="74">
        <v>19.769999999999701</v>
      </c>
      <c r="AC1982" s="75">
        <v>0</v>
      </c>
      <c r="AD1982" s="74">
        <f t="shared" si="205"/>
        <v>1</v>
      </c>
      <c r="AE1982" s="45"/>
      <c r="AF1982" s="76">
        <v>19.769999999999701</v>
      </c>
      <c r="AG1982" s="52">
        <f t="shared" si="209"/>
        <v>-28.930299956641768</v>
      </c>
      <c r="AH1982" s="76">
        <f t="shared" si="206"/>
        <v>1.2792929434522458E-3</v>
      </c>
      <c r="AJ1982" s="77">
        <v>19.769999999999701</v>
      </c>
      <c r="AK1982" s="52">
        <f t="shared" si="210"/>
        <v>-21.940599913280341</v>
      </c>
      <c r="AL1982" s="77">
        <f t="shared" si="207"/>
        <v>6.3964647172630529E-3</v>
      </c>
    </row>
    <row r="1983" spans="4:38" x14ac:dyDescent="0.25">
      <c r="D1983" s="2">
        <v>19.649999999999999</v>
      </c>
      <c r="E1983" s="4"/>
      <c r="X1983" s="71">
        <v>19.779999999999699</v>
      </c>
      <c r="Y1983" s="52">
        <f t="shared" si="208"/>
        <v>-5.3099999999999206</v>
      </c>
      <c r="Z1983" s="71">
        <f t="shared" si="204"/>
        <v>0.29444216337988144</v>
      </c>
      <c r="AA1983" s="45"/>
      <c r="AB1983" s="74">
        <v>19.779999999999699</v>
      </c>
      <c r="AC1983" s="75">
        <v>0</v>
      </c>
      <c r="AD1983" s="74">
        <f t="shared" si="205"/>
        <v>1</v>
      </c>
      <c r="AE1983" s="45"/>
      <c r="AF1983" s="76">
        <v>19.779999999999699</v>
      </c>
      <c r="AG1983" s="52">
        <f t="shared" si="209"/>
        <v>-28.94029995664177</v>
      </c>
      <c r="AH1983" s="76">
        <f t="shared" si="206"/>
        <v>1.2763506513300469E-3</v>
      </c>
      <c r="AJ1983" s="77">
        <v>19.779999999999699</v>
      </c>
      <c r="AK1983" s="52">
        <f t="shared" si="210"/>
        <v>-21.950599913280342</v>
      </c>
      <c r="AL1983" s="77">
        <f t="shared" si="207"/>
        <v>6.3817532566520542E-3</v>
      </c>
    </row>
    <row r="1984" spans="4:38" x14ac:dyDescent="0.25">
      <c r="D1984" s="5">
        <v>19.66</v>
      </c>
      <c r="E1984" s="4"/>
      <c r="X1984" s="71">
        <v>19.789999999999701</v>
      </c>
      <c r="Y1984" s="52">
        <f t="shared" si="208"/>
        <v>-5.3133333333332535</v>
      </c>
      <c r="Z1984" s="71">
        <f t="shared" si="204"/>
        <v>0.29421625737355628</v>
      </c>
      <c r="AA1984" s="45"/>
      <c r="AB1984" s="74">
        <v>19.789999999999701</v>
      </c>
      <c r="AC1984" s="75">
        <v>0</v>
      </c>
      <c r="AD1984" s="74">
        <f t="shared" si="205"/>
        <v>1</v>
      </c>
      <c r="AE1984" s="45"/>
      <c r="AF1984" s="76">
        <v>19.789999999999701</v>
      </c>
      <c r="AG1984" s="52">
        <f t="shared" si="209"/>
        <v>-28.950299956641771</v>
      </c>
      <c r="AH1984" s="76">
        <f t="shared" si="206"/>
        <v>1.2734151262919456E-3</v>
      </c>
      <c r="AJ1984" s="77">
        <v>19.789999999999701</v>
      </c>
      <c r="AK1984" s="52">
        <f t="shared" si="210"/>
        <v>-21.960599913280344</v>
      </c>
      <c r="AL1984" s="77">
        <f t="shared" si="207"/>
        <v>6.3670756314615435E-3</v>
      </c>
    </row>
    <row r="1985" spans="4:38" x14ac:dyDescent="0.25">
      <c r="D1985" s="2">
        <v>19.670000000000002</v>
      </c>
      <c r="E1985" s="4"/>
      <c r="X1985" s="71">
        <v>19.799999999999699</v>
      </c>
      <c r="Y1985" s="52">
        <f t="shared" si="208"/>
        <v>-5.3166666666665865</v>
      </c>
      <c r="Z1985" s="71">
        <f t="shared" si="204"/>
        <v>0.29399052468997494</v>
      </c>
      <c r="AA1985" s="45"/>
      <c r="AB1985" s="74">
        <v>19.799999999999699</v>
      </c>
      <c r="AC1985" s="75">
        <v>0</v>
      </c>
      <c r="AD1985" s="74">
        <f t="shared" si="205"/>
        <v>1</v>
      </c>
      <c r="AE1985" s="45"/>
      <c r="AF1985" s="76">
        <v>19.799999999999699</v>
      </c>
      <c r="AG1985" s="52">
        <f t="shared" si="209"/>
        <v>-28.960299956641773</v>
      </c>
      <c r="AH1985" s="76">
        <f t="shared" si="206"/>
        <v>1.2704863527740779E-3</v>
      </c>
      <c r="AJ1985" s="77">
        <v>19.799999999999699</v>
      </c>
      <c r="AK1985" s="52">
        <f t="shared" si="210"/>
        <v>-21.970599913280346</v>
      </c>
      <c r="AL1985" s="77">
        <f t="shared" si="207"/>
        <v>6.3524317638722011E-3</v>
      </c>
    </row>
    <row r="1986" spans="4:38" x14ac:dyDescent="0.25">
      <c r="D1986" s="5">
        <v>19.68</v>
      </c>
      <c r="E1986" s="4"/>
      <c r="X1986" s="71">
        <v>19.8099999999997</v>
      </c>
      <c r="Y1986" s="52">
        <f t="shared" si="208"/>
        <v>-5.3199999999999195</v>
      </c>
      <c r="Z1986" s="71">
        <f t="shared" si="204"/>
        <v>0.29376496519615852</v>
      </c>
      <c r="AA1986" s="45"/>
      <c r="AB1986" s="74">
        <v>19.8099999999997</v>
      </c>
      <c r="AC1986" s="75">
        <v>0</v>
      </c>
      <c r="AD1986" s="74">
        <f t="shared" si="205"/>
        <v>1</v>
      </c>
      <c r="AE1986" s="45"/>
      <c r="AF1986" s="76">
        <v>19.8099999999997</v>
      </c>
      <c r="AG1986" s="52">
        <f t="shared" si="209"/>
        <v>-28.970299956641774</v>
      </c>
      <c r="AH1986" s="76">
        <f t="shared" si="206"/>
        <v>1.2675643152483796E-3</v>
      </c>
      <c r="AJ1986" s="77">
        <v>19.8099999999997</v>
      </c>
      <c r="AK1986" s="52">
        <f t="shared" si="210"/>
        <v>-21.980599913280347</v>
      </c>
      <c r="AL1986" s="77">
        <f t="shared" si="207"/>
        <v>6.3378215762437112E-3</v>
      </c>
    </row>
    <row r="1987" spans="4:38" x14ac:dyDescent="0.25">
      <c r="D1987" s="2">
        <v>19.690000000000001</v>
      </c>
      <c r="E1987" s="4"/>
      <c r="X1987" s="71">
        <v>19.819999999999698</v>
      </c>
      <c r="Y1987" s="52">
        <f t="shared" si="208"/>
        <v>-5.3233333333332524</v>
      </c>
      <c r="Z1987" s="71">
        <f t="shared" si="204"/>
        <v>0.29353957875922987</v>
      </c>
      <c r="AA1987" s="45"/>
      <c r="AB1987" s="74">
        <v>19.819999999999698</v>
      </c>
      <c r="AC1987" s="75">
        <v>0</v>
      </c>
      <c r="AD1987" s="74">
        <f t="shared" si="205"/>
        <v>1</v>
      </c>
      <c r="AE1987" s="45"/>
      <c r="AF1987" s="76">
        <v>19.819999999999698</v>
      </c>
      <c r="AG1987" s="52">
        <f t="shared" si="209"/>
        <v>-28.980299956641776</v>
      </c>
      <c r="AH1987" s="76">
        <f t="shared" si="206"/>
        <v>1.2646489982224996E-3</v>
      </c>
      <c r="AJ1987" s="77">
        <v>19.819999999999698</v>
      </c>
      <c r="AK1987" s="52">
        <f t="shared" si="210"/>
        <v>-21.990599913280349</v>
      </c>
      <c r="AL1987" s="77">
        <f t="shared" si="207"/>
        <v>6.3232449911143022E-3</v>
      </c>
    </row>
    <row r="1988" spans="4:38" x14ac:dyDescent="0.25">
      <c r="D1988" s="5">
        <v>19.7</v>
      </c>
      <c r="E1988" s="4"/>
      <c r="X1988" s="71">
        <v>19.8299999999997</v>
      </c>
      <c r="Y1988" s="52">
        <f t="shared" si="208"/>
        <v>-5.3266666666665854</v>
      </c>
      <c r="Z1988" s="71">
        <f t="shared" si="204"/>
        <v>0.29331436524641402</v>
      </c>
      <c r="AA1988" s="45"/>
      <c r="AB1988" s="74">
        <v>19.8299999999997</v>
      </c>
      <c r="AC1988" s="75">
        <v>0</v>
      </c>
      <c r="AD1988" s="74">
        <f t="shared" si="205"/>
        <v>1</v>
      </c>
      <c r="AE1988" s="45"/>
      <c r="AF1988" s="76">
        <v>19.8299999999997</v>
      </c>
      <c r="AG1988" s="52">
        <f t="shared" si="209"/>
        <v>-28.990299956641778</v>
      </c>
      <c r="AH1988" s="76">
        <f t="shared" si="206"/>
        <v>1.2617403862397153E-3</v>
      </c>
      <c r="AJ1988" s="77">
        <v>19.8299999999997</v>
      </c>
      <c r="AK1988" s="52">
        <f t="shared" si="210"/>
        <v>-22.00059991328035</v>
      </c>
      <c r="AL1988" s="77">
        <f t="shared" si="207"/>
        <v>6.3087019312003754E-3</v>
      </c>
    </row>
    <row r="1989" spans="4:38" x14ac:dyDescent="0.25">
      <c r="D1989" s="2">
        <v>19.71</v>
      </c>
      <c r="E1989" s="4"/>
      <c r="X1989" s="71">
        <v>19.839999999999701</v>
      </c>
      <c r="Y1989" s="52">
        <f t="shared" si="208"/>
        <v>-5.3299999999999184</v>
      </c>
      <c r="Z1989" s="71">
        <f t="shared" si="204"/>
        <v>0.29308932452503755</v>
      </c>
      <c r="AA1989" s="45"/>
      <c r="AB1989" s="74">
        <v>19.839999999999701</v>
      </c>
      <c r="AC1989" s="75">
        <v>0</v>
      </c>
      <c r="AD1989" s="74">
        <f t="shared" si="205"/>
        <v>1</v>
      </c>
      <c r="AE1989" s="45"/>
      <c r="AF1989" s="76">
        <v>19.839999999999701</v>
      </c>
      <c r="AG1989" s="52">
        <f t="shared" si="209"/>
        <v>-29.000299956641779</v>
      </c>
      <c r="AH1989" s="76">
        <f t="shared" si="206"/>
        <v>1.2588384638788572E-3</v>
      </c>
      <c r="AJ1989" s="77">
        <v>19.839999999999701</v>
      </c>
      <c r="AK1989" s="52">
        <f t="shared" si="210"/>
        <v>-22.010599913280352</v>
      </c>
      <c r="AL1989" s="77">
        <f t="shared" si="207"/>
        <v>6.2941923193960804E-3</v>
      </c>
    </row>
    <row r="1990" spans="4:38" x14ac:dyDescent="0.25">
      <c r="D1990" s="5">
        <v>19.72</v>
      </c>
      <c r="E1990" s="4"/>
      <c r="X1990" s="71">
        <v>19.849999999999699</v>
      </c>
      <c r="Y1990" s="52">
        <f t="shared" si="208"/>
        <v>-5.3333333333332513</v>
      </c>
      <c r="Z1990" s="71">
        <f t="shared" ref="Z1990:Z2053" si="211">POWER(10,Y1990/10)</f>
        <v>0.29286445646252912</v>
      </c>
      <c r="AA1990" s="45"/>
      <c r="AB1990" s="74">
        <v>19.849999999999699</v>
      </c>
      <c r="AC1990" s="75">
        <v>0</v>
      </c>
      <c r="AD1990" s="74">
        <f t="shared" ref="AD1990:AD2053" si="212">POWER(10,AC1990/10)</f>
        <v>1</v>
      </c>
      <c r="AE1990" s="45"/>
      <c r="AF1990" s="76">
        <v>19.849999999999699</v>
      </c>
      <c r="AG1990" s="52">
        <f t="shared" si="209"/>
        <v>-29.010299956641781</v>
      </c>
      <c r="AH1990" s="76">
        <f t="shared" ref="AH1990:AH2053" si="213">POWER(10,AG1990/10)</f>
        <v>1.2559432157542199E-3</v>
      </c>
      <c r="AJ1990" s="77">
        <v>19.849999999999699</v>
      </c>
      <c r="AK1990" s="52">
        <f t="shared" si="210"/>
        <v>-22.020599913280353</v>
      </c>
      <c r="AL1990" s="77">
        <f t="shared" ref="AL1990:AL2053" si="214">POWER(10,AK1990/10)</f>
        <v>6.2797160787728904E-3</v>
      </c>
    </row>
    <row r="1991" spans="4:38" x14ac:dyDescent="0.25">
      <c r="D1991" s="2">
        <v>19.73</v>
      </c>
      <c r="E1991" s="4"/>
      <c r="X1991" s="71">
        <v>19.859999999999701</v>
      </c>
      <c r="Y1991" s="52">
        <f t="shared" si="208"/>
        <v>-5.3366666666665843</v>
      </c>
      <c r="Z1991" s="71">
        <f t="shared" si="211"/>
        <v>0.29263976092641908</v>
      </c>
      <c r="AA1991" s="45"/>
      <c r="AB1991" s="74">
        <v>19.859999999999701</v>
      </c>
      <c r="AC1991" s="75">
        <v>0</v>
      </c>
      <c r="AD1991" s="74">
        <f t="shared" si="212"/>
        <v>1</v>
      </c>
      <c r="AE1991" s="45"/>
      <c r="AF1991" s="76">
        <v>19.859999999999701</v>
      </c>
      <c r="AG1991" s="52">
        <f t="shared" si="209"/>
        <v>-29.020299956641782</v>
      </c>
      <c r="AH1991" s="76">
        <f t="shared" si="213"/>
        <v>1.2530546265154872E-3</v>
      </c>
      <c r="AJ1991" s="77">
        <v>19.859999999999701</v>
      </c>
      <c r="AK1991" s="52">
        <f t="shared" si="210"/>
        <v>-22.030599913280355</v>
      </c>
      <c r="AL1991" s="77">
        <f t="shared" si="214"/>
        <v>6.265273132579228E-3</v>
      </c>
    </row>
    <row r="1992" spans="4:38" x14ac:dyDescent="0.25">
      <c r="D1992" s="5">
        <v>19.739999999999998</v>
      </c>
      <c r="E1992" s="4"/>
      <c r="X1992" s="71">
        <v>19.869999999999699</v>
      </c>
      <c r="Y1992" s="52">
        <f t="shared" ref="Y1992:Y2055" si="215">Y1991-$Z$1</f>
        <v>-5.3399999999999173</v>
      </c>
      <c r="Z1992" s="71">
        <f t="shared" si="211"/>
        <v>0.29241523778433909</v>
      </c>
      <c r="AA1992" s="45"/>
      <c r="AB1992" s="74">
        <v>19.869999999999699</v>
      </c>
      <c r="AC1992" s="75">
        <v>0</v>
      </c>
      <c r="AD1992" s="74">
        <f t="shared" si="212"/>
        <v>1</v>
      </c>
      <c r="AE1992" s="45"/>
      <c r="AF1992" s="76">
        <v>19.869999999999699</v>
      </c>
      <c r="AG1992" s="52">
        <f t="shared" ref="AG1992:AG2055" si="216">AG1991-$AH$1</f>
        <v>-29.030299956641784</v>
      </c>
      <c r="AH1992" s="76">
        <f t="shared" si="213"/>
        <v>1.2501726808476475E-3</v>
      </c>
      <c r="AJ1992" s="77">
        <v>19.869999999999699</v>
      </c>
      <c r="AK1992" s="52">
        <f t="shared" ref="AK1992:AK2055" si="217">AK1991-$AL$1</f>
        <v>-22.040599913280357</v>
      </c>
      <c r="AL1992" s="77">
        <f t="shared" si="214"/>
        <v>6.2508634042400205E-3</v>
      </c>
    </row>
    <row r="1993" spans="4:38" x14ac:dyDescent="0.25">
      <c r="D1993" s="2">
        <v>19.75</v>
      </c>
      <c r="E1993" s="4"/>
      <c r="X1993" s="71">
        <v>19.879999999999701</v>
      </c>
      <c r="Y1993" s="52">
        <f t="shared" si="215"/>
        <v>-5.3433333333332502</v>
      </c>
      <c r="Z1993" s="71">
        <f t="shared" si="211"/>
        <v>0.29219088690402284</v>
      </c>
      <c r="AA1993" s="45"/>
      <c r="AB1993" s="74">
        <v>19.879999999999701</v>
      </c>
      <c r="AC1993" s="75">
        <v>0</v>
      </c>
      <c r="AD1993" s="74">
        <f t="shared" si="212"/>
        <v>1</v>
      </c>
      <c r="AE1993" s="45"/>
      <c r="AF1993" s="76">
        <v>19.879999999999701</v>
      </c>
      <c r="AG1993" s="52">
        <f t="shared" si="216"/>
        <v>-29.040299956641785</v>
      </c>
      <c r="AH1993" s="76">
        <f t="shared" si="213"/>
        <v>1.2472973634709097E-3</v>
      </c>
      <c r="AJ1993" s="77">
        <v>19.879999999999701</v>
      </c>
      <c r="AK1993" s="52">
        <f t="shared" si="217"/>
        <v>-22.050599913280358</v>
      </c>
      <c r="AL1993" s="77">
        <f t="shared" si="214"/>
        <v>6.2364868173563261E-3</v>
      </c>
    </row>
    <row r="1994" spans="4:38" x14ac:dyDescent="0.25">
      <c r="D1994" s="5">
        <v>19.760000000000002</v>
      </c>
      <c r="E1994" s="4"/>
      <c r="X1994" s="71">
        <v>19.889999999999699</v>
      </c>
      <c r="Y1994" s="52">
        <f t="shared" si="215"/>
        <v>-5.3466666666665832</v>
      </c>
      <c r="Z1994" s="71">
        <f t="shared" si="211"/>
        <v>0.29196670815330511</v>
      </c>
      <c r="AA1994" s="45"/>
      <c r="AB1994" s="74">
        <v>19.889999999999699</v>
      </c>
      <c r="AC1994" s="75">
        <v>0</v>
      </c>
      <c r="AD1994" s="74">
        <f t="shared" si="212"/>
        <v>1</v>
      </c>
      <c r="AE1994" s="45"/>
      <c r="AF1994" s="76">
        <v>19.889999999999699</v>
      </c>
      <c r="AG1994" s="52">
        <f t="shared" si="216"/>
        <v>-29.050299956641787</v>
      </c>
      <c r="AH1994" s="76">
        <f t="shared" si="213"/>
        <v>1.2444286591406291E-3</v>
      </c>
      <c r="AJ1994" s="77">
        <v>19.889999999999699</v>
      </c>
      <c r="AK1994" s="52">
        <f t="shared" si="217"/>
        <v>-22.06059991328036</v>
      </c>
      <c r="AL1994" s="77">
        <f t="shared" si="214"/>
        <v>6.2221432957049209E-3</v>
      </c>
    </row>
    <row r="1995" spans="4:38" x14ac:dyDescent="0.25">
      <c r="D1995" s="2">
        <v>19.77</v>
      </c>
      <c r="E1995" s="4"/>
      <c r="X1995" s="71">
        <v>19.8999999999997</v>
      </c>
      <c r="Y1995" s="52">
        <f t="shared" si="215"/>
        <v>-5.3499999999999162</v>
      </c>
      <c r="Z1995" s="71">
        <f t="shared" si="211"/>
        <v>0.29174270140012232</v>
      </c>
      <c r="AA1995" s="45"/>
      <c r="AB1995" s="74">
        <v>19.8999999999997</v>
      </c>
      <c r="AC1995" s="75">
        <v>0</v>
      </c>
      <c r="AD1995" s="74">
        <f t="shared" si="212"/>
        <v>1</v>
      </c>
      <c r="AE1995" s="45"/>
      <c r="AF1995" s="76">
        <v>19.8999999999997</v>
      </c>
      <c r="AG1995" s="52">
        <f t="shared" si="216"/>
        <v>-29.060299956641789</v>
      </c>
      <c r="AH1995" s="76">
        <f t="shared" si="213"/>
        <v>1.2415665526472194E-3</v>
      </c>
      <c r="AJ1995" s="77">
        <v>19.8999999999997</v>
      </c>
      <c r="AK1995" s="52">
        <f t="shared" si="217"/>
        <v>-22.070599913280361</v>
      </c>
      <c r="AL1995" s="77">
        <f t="shared" si="214"/>
        <v>6.2078327632378669E-3</v>
      </c>
    </row>
    <row r="1996" spans="4:38" x14ac:dyDescent="0.25">
      <c r="D1996" s="5">
        <v>19.78</v>
      </c>
      <c r="E1996" s="4"/>
      <c r="X1996" s="71">
        <v>19.909999999999702</v>
      </c>
      <c r="Y1996" s="52">
        <f t="shared" si="215"/>
        <v>-5.3533333333332491</v>
      </c>
      <c r="Z1996" s="71">
        <f t="shared" si="211"/>
        <v>0.29151886651251208</v>
      </c>
      <c r="AA1996" s="45"/>
      <c r="AB1996" s="74">
        <v>19.909999999999702</v>
      </c>
      <c r="AC1996" s="75">
        <v>0</v>
      </c>
      <c r="AD1996" s="74">
        <f t="shared" si="212"/>
        <v>1</v>
      </c>
      <c r="AE1996" s="45"/>
      <c r="AF1996" s="76">
        <v>19.909999999999702</v>
      </c>
      <c r="AG1996" s="52">
        <f t="shared" si="216"/>
        <v>-29.07029995664179</v>
      </c>
      <c r="AH1996" s="76">
        <f t="shared" si="213"/>
        <v>1.2387110288160775E-3</v>
      </c>
      <c r="AJ1996" s="77">
        <v>19.909999999999702</v>
      </c>
      <c r="AK1996" s="52">
        <f t="shared" si="217"/>
        <v>-22.080599913280363</v>
      </c>
      <c r="AL1996" s="77">
        <f t="shared" si="214"/>
        <v>6.1935551440821593E-3</v>
      </c>
    </row>
    <row r="1997" spans="4:38" x14ac:dyDescent="0.25">
      <c r="D1997" s="2">
        <v>19.79</v>
      </c>
      <c r="E1997" s="4"/>
      <c r="X1997" s="71">
        <v>19.9199999999997</v>
      </c>
      <c r="Y1997" s="52">
        <f t="shared" si="215"/>
        <v>-5.3566666666665821</v>
      </c>
      <c r="Z1997" s="71">
        <f t="shared" si="211"/>
        <v>0.29129520335861342</v>
      </c>
      <c r="AA1997" s="45"/>
      <c r="AB1997" s="74">
        <v>19.9199999999997</v>
      </c>
      <c r="AC1997" s="75">
        <v>0</v>
      </c>
      <c r="AD1997" s="74">
        <f t="shared" si="212"/>
        <v>1</v>
      </c>
      <c r="AE1997" s="45"/>
      <c r="AF1997" s="76">
        <v>19.9199999999997</v>
      </c>
      <c r="AG1997" s="52">
        <f t="shared" si="216"/>
        <v>-29.080299956641792</v>
      </c>
      <c r="AH1997" s="76">
        <f t="shared" si="213"/>
        <v>1.2358620725075014E-3</v>
      </c>
      <c r="AJ1997" s="77">
        <v>19.9199999999997</v>
      </c>
      <c r="AK1997" s="52">
        <f t="shared" si="217"/>
        <v>-22.090599913280364</v>
      </c>
      <c r="AL1997" s="77">
        <f t="shared" si="214"/>
        <v>6.1793103625392689E-3</v>
      </c>
    </row>
    <row r="1998" spans="4:38" x14ac:dyDescent="0.25">
      <c r="D1998" s="5">
        <v>19.8</v>
      </c>
      <c r="E1998" s="4"/>
      <c r="X1998" s="71">
        <v>19.929999999999701</v>
      </c>
      <c r="Y1998" s="52">
        <f t="shared" si="215"/>
        <v>-5.3599999999999151</v>
      </c>
      <c r="Z1998" s="71">
        <f t="shared" si="211"/>
        <v>0.29107171180666624</v>
      </c>
      <c r="AA1998" s="45"/>
      <c r="AB1998" s="74">
        <v>19.929999999999701</v>
      </c>
      <c r="AC1998" s="75">
        <v>0</v>
      </c>
      <c r="AD1998" s="74">
        <f t="shared" si="212"/>
        <v>1</v>
      </c>
      <c r="AE1998" s="45"/>
      <c r="AF1998" s="76">
        <v>19.929999999999701</v>
      </c>
      <c r="AG1998" s="52">
        <f t="shared" si="216"/>
        <v>-29.090299956641793</v>
      </c>
      <c r="AH1998" s="76">
        <f t="shared" si="213"/>
        <v>1.2330196686166062E-3</v>
      </c>
      <c r="AJ1998" s="77">
        <v>19.929999999999701</v>
      </c>
      <c r="AK1998" s="52">
        <f t="shared" si="217"/>
        <v>-22.100599913280366</v>
      </c>
      <c r="AL1998" s="77">
        <f t="shared" si="214"/>
        <v>6.1650983430847897E-3</v>
      </c>
    </row>
    <row r="1999" spans="4:38" x14ac:dyDescent="0.25">
      <c r="D1999" s="2">
        <v>19.809999999999999</v>
      </c>
      <c r="E1999" s="4"/>
      <c r="X1999" s="71">
        <v>19.939999999999699</v>
      </c>
      <c r="Y1999" s="52">
        <f t="shared" si="215"/>
        <v>-5.363333333333248</v>
      </c>
      <c r="Z1999" s="71">
        <f t="shared" si="211"/>
        <v>0.29084839172501176</v>
      </c>
      <c r="AA1999" s="45"/>
      <c r="AB1999" s="74">
        <v>19.939999999999699</v>
      </c>
      <c r="AC1999" s="75">
        <v>0</v>
      </c>
      <c r="AD1999" s="74">
        <f t="shared" si="212"/>
        <v>1</v>
      </c>
      <c r="AE1999" s="45"/>
      <c r="AF1999" s="76">
        <v>19.939999999999699</v>
      </c>
      <c r="AG1999" s="52">
        <f t="shared" si="216"/>
        <v>-29.100299956641795</v>
      </c>
      <c r="AH1999" s="76">
        <f t="shared" si="213"/>
        <v>1.2301838020732519E-3</v>
      </c>
      <c r="AJ1999" s="77">
        <v>19.939999999999699</v>
      </c>
      <c r="AK1999" s="52">
        <f t="shared" si="217"/>
        <v>-22.110599913280367</v>
      </c>
      <c r="AL1999" s="77">
        <f t="shared" si="214"/>
        <v>6.1509190103680132E-3</v>
      </c>
    </row>
    <row r="2000" spans="4:38" x14ac:dyDescent="0.25">
      <c r="D2000" s="5">
        <v>19.82</v>
      </c>
      <c r="E2000" s="4"/>
      <c r="X2000" s="71">
        <v>19.949999999999701</v>
      </c>
      <c r="Y2000" s="52">
        <f t="shared" si="215"/>
        <v>-5.366666666666581</v>
      </c>
      <c r="Z2000" s="71">
        <f t="shared" si="211"/>
        <v>0.2906252429820923</v>
      </c>
      <c r="AA2000" s="45"/>
      <c r="AB2000" s="74">
        <v>19.949999999999701</v>
      </c>
      <c r="AC2000" s="75">
        <v>0</v>
      </c>
      <c r="AD2000" s="74">
        <f t="shared" si="212"/>
        <v>1</v>
      </c>
      <c r="AE2000" s="45"/>
      <c r="AF2000" s="76">
        <v>19.949999999999701</v>
      </c>
      <c r="AG2000" s="52">
        <f t="shared" si="216"/>
        <v>-29.110299956641796</v>
      </c>
      <c r="AH2000" s="76">
        <f t="shared" si="213"/>
        <v>1.2273544578419537E-3</v>
      </c>
      <c r="AJ2000" s="77">
        <v>19.949999999999701</v>
      </c>
      <c r="AK2000" s="52">
        <f t="shared" si="217"/>
        <v>-22.120599913280369</v>
      </c>
      <c r="AL2000" s="77">
        <f t="shared" si="214"/>
        <v>6.1367722892115197E-3</v>
      </c>
    </row>
    <row r="2001" spans="4:38" x14ac:dyDescent="0.25">
      <c r="D2001" s="2">
        <v>19.829999999999998</v>
      </c>
      <c r="E2001" s="4"/>
      <c r="X2001" s="71">
        <v>19.959999999999699</v>
      </c>
      <c r="Y2001" s="52">
        <f t="shared" si="215"/>
        <v>-5.369999999999914</v>
      </c>
      <c r="Z2001" s="71">
        <f t="shared" si="211"/>
        <v>0.29040226544645076</v>
      </c>
      <c r="AA2001" s="45"/>
      <c r="AB2001" s="74">
        <v>19.959999999999699</v>
      </c>
      <c r="AC2001" s="75">
        <v>0</v>
      </c>
      <c r="AD2001" s="74">
        <f t="shared" si="212"/>
        <v>1</v>
      </c>
      <c r="AE2001" s="45"/>
      <c r="AF2001" s="76">
        <v>19.959999999999699</v>
      </c>
      <c r="AG2001" s="52">
        <f t="shared" si="216"/>
        <v>-29.120299956641798</v>
      </c>
      <c r="AH2001" s="76">
        <f t="shared" si="213"/>
        <v>1.2245316209218119E-3</v>
      </c>
      <c r="AJ2001" s="77">
        <v>19.959999999999699</v>
      </c>
      <c r="AK2001" s="52">
        <f t="shared" si="217"/>
        <v>-22.130599913280371</v>
      </c>
      <c r="AL2001" s="77">
        <f t="shared" si="214"/>
        <v>6.12265810461081E-3</v>
      </c>
    </row>
    <row r="2002" spans="4:38" x14ac:dyDescent="0.25">
      <c r="D2002" s="5">
        <v>19.84</v>
      </c>
      <c r="E2002" s="4"/>
      <c r="X2002" s="71">
        <v>19.9699999999997</v>
      </c>
      <c r="Y2002" s="52">
        <f t="shared" si="215"/>
        <v>-5.3733333333332469</v>
      </c>
      <c r="Z2002" s="71">
        <f t="shared" si="211"/>
        <v>0.29017945898673131</v>
      </c>
      <c r="AA2002" s="45"/>
      <c r="AB2002" s="74">
        <v>19.9699999999997</v>
      </c>
      <c r="AC2002" s="75">
        <v>0</v>
      </c>
      <c r="AD2002" s="74">
        <f t="shared" si="212"/>
        <v>1</v>
      </c>
      <c r="AE2002" s="45"/>
      <c r="AF2002" s="76">
        <v>19.9699999999997</v>
      </c>
      <c r="AG2002" s="52">
        <f t="shared" si="216"/>
        <v>-29.130299956641799</v>
      </c>
      <c r="AH2002" s="76">
        <f t="shared" si="213"/>
        <v>1.2217152763464264E-3</v>
      </c>
      <c r="AJ2002" s="77">
        <v>19.9699999999997</v>
      </c>
      <c r="AK2002" s="52">
        <f t="shared" si="217"/>
        <v>-22.140599913280372</v>
      </c>
      <c r="AL2002" s="77">
        <f t="shared" si="214"/>
        <v>6.1085763817338747E-3</v>
      </c>
    </row>
    <row r="2003" spans="4:38" x14ac:dyDescent="0.25">
      <c r="D2003" s="2">
        <v>19.850000000000001</v>
      </c>
      <c r="E2003" s="4"/>
      <c r="X2003" s="71">
        <v>19.979999999999698</v>
      </c>
      <c r="Y2003" s="52">
        <f t="shared" si="215"/>
        <v>-5.3766666666665799</v>
      </c>
      <c r="Z2003" s="71">
        <f t="shared" si="211"/>
        <v>0.28995682347167856</v>
      </c>
      <c r="AA2003" s="45"/>
      <c r="AB2003" s="74">
        <v>19.979999999999698</v>
      </c>
      <c r="AC2003" s="75">
        <v>0</v>
      </c>
      <c r="AD2003" s="74">
        <f t="shared" si="212"/>
        <v>1</v>
      </c>
      <c r="AE2003" s="45"/>
      <c r="AF2003" s="76">
        <v>19.979999999999698</v>
      </c>
      <c r="AG2003" s="52">
        <f t="shared" si="216"/>
        <v>-29.140299956641801</v>
      </c>
      <c r="AH2003" s="76">
        <f t="shared" si="213"/>
        <v>1.2189054091838172E-3</v>
      </c>
      <c r="AJ2003" s="77">
        <v>19.979999999999698</v>
      </c>
      <c r="AK2003" s="52">
        <f t="shared" si="217"/>
        <v>-22.150599913280374</v>
      </c>
      <c r="AL2003" s="77">
        <f t="shared" si="214"/>
        <v>6.0945270459208242E-3</v>
      </c>
    </row>
    <row r="2004" spans="4:38" x14ac:dyDescent="0.25">
      <c r="D2004" s="5">
        <v>19.86</v>
      </c>
      <c r="E2004" s="4"/>
      <c r="X2004" s="71">
        <v>19.9899999999997</v>
      </c>
      <c r="Y2004" s="52">
        <f t="shared" si="215"/>
        <v>-5.3799999999999129</v>
      </c>
      <c r="Z2004" s="71">
        <f t="shared" si="211"/>
        <v>0.28973435877013815</v>
      </c>
      <c r="AA2004" s="45"/>
      <c r="AB2004" s="74">
        <v>19.9899999999997</v>
      </c>
      <c r="AC2004" s="75">
        <v>0</v>
      </c>
      <c r="AD2004" s="74">
        <f t="shared" si="212"/>
        <v>1</v>
      </c>
      <c r="AE2004" s="45"/>
      <c r="AF2004" s="76">
        <v>19.9899999999997</v>
      </c>
      <c r="AG2004" s="52">
        <f t="shared" si="216"/>
        <v>-29.150299956641803</v>
      </c>
      <c r="AH2004" s="76">
        <f t="shared" si="213"/>
        <v>1.21610200453635E-3</v>
      </c>
      <c r="AJ2004" s="77">
        <v>19.9899999999997</v>
      </c>
      <c r="AK2004" s="52">
        <f t="shared" si="217"/>
        <v>-22.160599913280375</v>
      </c>
      <c r="AL2004" s="77">
        <f t="shared" si="214"/>
        <v>6.0805100226834843E-3</v>
      </c>
    </row>
    <row r="2005" spans="4:38" x14ac:dyDescent="0.25">
      <c r="D2005" s="2">
        <v>19.87</v>
      </c>
      <c r="E2005" s="4"/>
      <c r="X2005" s="71">
        <v>19.999999999999702</v>
      </c>
      <c r="Y2005" s="52">
        <f t="shared" si="215"/>
        <v>-5.3833333333332458</v>
      </c>
      <c r="Z2005" s="71">
        <f t="shared" si="211"/>
        <v>0.2895120647510559</v>
      </c>
      <c r="AA2005" s="45"/>
      <c r="AB2005" s="74">
        <v>19.999999999999702</v>
      </c>
      <c r="AC2005" s="75">
        <v>0</v>
      </c>
      <c r="AD2005" s="74">
        <f t="shared" si="212"/>
        <v>1</v>
      </c>
      <c r="AE2005" s="45"/>
      <c r="AF2005" s="76">
        <v>19.999999999999702</v>
      </c>
      <c r="AG2005" s="52">
        <f t="shared" si="216"/>
        <v>-29.160299956641804</v>
      </c>
      <c r="AH2005" s="76">
        <f t="shared" si="213"/>
        <v>1.2133050475406507E-3</v>
      </c>
      <c r="AJ2005" s="77">
        <v>19.999999999999702</v>
      </c>
      <c r="AK2005" s="52">
        <f t="shared" si="217"/>
        <v>-22.170599913280377</v>
      </c>
      <c r="AL2005" s="77">
        <f t="shared" si="214"/>
        <v>6.066525237704983E-3</v>
      </c>
    </row>
    <row r="2006" spans="4:38" x14ac:dyDescent="0.25">
      <c r="D2006" s="5">
        <v>19.88</v>
      </c>
      <c r="E2006" s="4"/>
      <c r="X2006" s="71">
        <v>20.0099999999997</v>
      </c>
      <c r="Y2006" s="52">
        <f t="shared" si="215"/>
        <v>-5.3866666666665788</v>
      </c>
      <c r="Z2006" s="71">
        <f t="shared" si="211"/>
        <v>0.28928994128347862</v>
      </c>
      <c r="AA2006" s="45"/>
      <c r="AB2006" s="74">
        <v>20.0099999999997</v>
      </c>
      <c r="AC2006" s="75">
        <v>0</v>
      </c>
      <c r="AD2006" s="74">
        <f t="shared" si="212"/>
        <v>1</v>
      </c>
      <c r="AE2006" s="45"/>
      <c r="AF2006" s="76">
        <v>20.0099999999997</v>
      </c>
      <c r="AG2006" s="52">
        <f t="shared" si="216"/>
        <v>-29.170299956641806</v>
      </c>
      <c r="AH2006" s="76">
        <f t="shared" si="213"/>
        <v>1.2105145233675325E-3</v>
      </c>
      <c r="AJ2006" s="77">
        <v>20.0099999999997</v>
      </c>
      <c r="AK2006" s="52">
        <f t="shared" si="217"/>
        <v>-22.180599913280378</v>
      </c>
      <c r="AL2006" s="77">
        <f t="shared" si="214"/>
        <v>6.0525726168393938E-3</v>
      </c>
    </row>
    <row r="2007" spans="4:38" x14ac:dyDescent="0.25">
      <c r="D2007" s="2">
        <v>19.89</v>
      </c>
      <c r="E2007" s="4"/>
      <c r="X2007" s="71">
        <v>20.019999999999701</v>
      </c>
      <c r="Y2007" s="52">
        <f t="shared" si="215"/>
        <v>-5.3899999999999118</v>
      </c>
      <c r="Z2007" s="71">
        <f t="shared" si="211"/>
        <v>0.28906798823655344</v>
      </c>
      <c r="AA2007" s="45"/>
      <c r="AB2007" s="74">
        <v>20.019999999999701</v>
      </c>
      <c r="AC2007" s="75">
        <v>0</v>
      </c>
      <c r="AD2007" s="74">
        <f t="shared" si="212"/>
        <v>1</v>
      </c>
      <c r="AE2007" s="45"/>
      <c r="AF2007" s="76">
        <v>20.019999999999701</v>
      </c>
      <c r="AG2007" s="52">
        <f t="shared" si="216"/>
        <v>-29.180299956641807</v>
      </c>
      <c r="AH2007" s="76">
        <f t="shared" si="213"/>
        <v>1.207730417221915E-3</v>
      </c>
      <c r="AJ2007" s="77">
        <v>20.019999999999701</v>
      </c>
      <c r="AK2007" s="52">
        <f t="shared" si="217"/>
        <v>-22.19059991328038</v>
      </c>
      <c r="AL2007" s="77">
        <f t="shared" si="214"/>
        <v>6.038652086111298E-3</v>
      </c>
    </row>
    <row r="2008" spans="4:38" x14ac:dyDescent="0.25">
      <c r="D2008" s="5">
        <v>19.899999999999999</v>
      </c>
      <c r="E2008" s="4"/>
      <c r="X2008" s="71">
        <v>20.029999999999699</v>
      </c>
      <c r="Y2008" s="52">
        <f t="shared" si="215"/>
        <v>-5.3933333333332447</v>
      </c>
      <c r="Z2008" s="71">
        <f t="shared" si="211"/>
        <v>0.28884620547952772</v>
      </c>
      <c r="AA2008" s="45"/>
      <c r="AB2008" s="74">
        <v>20.029999999999699</v>
      </c>
      <c r="AC2008" s="75">
        <v>0</v>
      </c>
      <c r="AD2008" s="74">
        <f t="shared" si="212"/>
        <v>1</v>
      </c>
      <c r="AE2008" s="45"/>
      <c r="AF2008" s="76">
        <v>20.029999999999699</v>
      </c>
      <c r="AG2008" s="52">
        <f t="shared" si="216"/>
        <v>-29.190299956641809</v>
      </c>
      <c r="AH2008" s="76">
        <f t="shared" si="213"/>
        <v>1.2049527143427427E-3</v>
      </c>
      <c r="AJ2008" s="77">
        <v>20.029999999999699</v>
      </c>
      <c r="AK2008" s="52">
        <f t="shared" si="217"/>
        <v>-22.200599913280382</v>
      </c>
      <c r="AL2008" s="77">
        <f t="shared" si="214"/>
        <v>6.0247635717154318E-3</v>
      </c>
    </row>
    <row r="2009" spans="4:38" x14ac:dyDescent="0.25">
      <c r="D2009" s="2">
        <v>19.91</v>
      </c>
      <c r="E2009" s="4"/>
      <c r="X2009" s="71">
        <v>20.039999999999701</v>
      </c>
      <c r="Y2009" s="52">
        <f t="shared" si="215"/>
        <v>-5.3966666666665777</v>
      </c>
      <c r="Z2009" s="71">
        <f t="shared" si="211"/>
        <v>0.28862459288174941</v>
      </c>
      <c r="AA2009" s="45"/>
      <c r="AB2009" s="74">
        <v>20.039999999999701</v>
      </c>
      <c r="AC2009" s="75">
        <v>0</v>
      </c>
      <c r="AD2009" s="74">
        <f t="shared" si="212"/>
        <v>1</v>
      </c>
      <c r="AE2009" s="45"/>
      <c r="AF2009" s="76">
        <v>20.039999999999701</v>
      </c>
      <c r="AG2009" s="52">
        <f t="shared" si="216"/>
        <v>-29.20029995664181</v>
      </c>
      <c r="AH2009" s="76">
        <f t="shared" si="213"/>
        <v>1.2021814000029135E-3</v>
      </c>
      <c r="AJ2009" s="77">
        <v>20.039999999999701</v>
      </c>
      <c r="AK2009" s="52">
        <f t="shared" si="217"/>
        <v>-22.210599913280383</v>
      </c>
      <c r="AL2009" s="77">
        <f t="shared" si="214"/>
        <v>6.0109070000162823E-3</v>
      </c>
    </row>
    <row r="2010" spans="4:38" x14ac:dyDescent="0.25">
      <c r="D2010" s="5">
        <v>19.920000000000002</v>
      </c>
      <c r="E2010" s="4"/>
      <c r="X2010" s="71">
        <v>20.049999999999699</v>
      </c>
      <c r="Y2010" s="52">
        <f t="shared" si="215"/>
        <v>-5.3999999999999106</v>
      </c>
      <c r="Z2010" s="71">
        <f t="shared" si="211"/>
        <v>0.2884031503126665</v>
      </c>
      <c r="AA2010" s="45"/>
      <c r="AB2010" s="74">
        <v>20.049999999999699</v>
      </c>
      <c r="AC2010" s="75">
        <v>0</v>
      </c>
      <c r="AD2010" s="74">
        <f t="shared" si="212"/>
        <v>1</v>
      </c>
      <c r="AE2010" s="45"/>
      <c r="AF2010" s="76">
        <v>20.049999999999699</v>
      </c>
      <c r="AG2010" s="52">
        <f t="shared" si="216"/>
        <v>-29.210299956641812</v>
      </c>
      <c r="AH2010" s="76">
        <f t="shared" si="213"/>
        <v>1.1994164595091924E-3</v>
      </c>
      <c r="AJ2010" s="77">
        <v>20.049999999999699</v>
      </c>
      <c r="AK2010" s="52">
        <f t="shared" si="217"/>
        <v>-22.220599913280385</v>
      </c>
      <c r="AL2010" s="77">
        <f t="shared" si="214"/>
        <v>5.9970822975476722E-3</v>
      </c>
    </row>
    <row r="2011" spans="4:38" x14ac:dyDescent="0.25">
      <c r="D2011" s="2">
        <v>19.93</v>
      </c>
      <c r="E2011" s="4"/>
      <c r="X2011" s="71">
        <v>20.0599999999997</v>
      </c>
      <c r="Y2011" s="52">
        <f t="shared" si="215"/>
        <v>-5.4033333333332436</v>
      </c>
      <c r="Z2011" s="71">
        <f t="shared" si="211"/>
        <v>0.28818187764182729</v>
      </c>
      <c r="AA2011" s="45"/>
      <c r="AB2011" s="74">
        <v>20.0599999999997</v>
      </c>
      <c r="AC2011" s="75">
        <v>0</v>
      </c>
      <c r="AD2011" s="74">
        <f t="shared" si="212"/>
        <v>1</v>
      </c>
      <c r="AE2011" s="45"/>
      <c r="AF2011" s="76">
        <v>20.0599999999997</v>
      </c>
      <c r="AG2011" s="52">
        <f t="shared" si="216"/>
        <v>-29.220299956641814</v>
      </c>
      <c r="AH2011" s="76">
        <f t="shared" si="213"/>
        <v>1.1966578782021415E-3</v>
      </c>
      <c r="AJ2011" s="77">
        <v>20.0599999999997</v>
      </c>
      <c r="AK2011" s="52">
        <f t="shared" si="217"/>
        <v>-22.230599913280386</v>
      </c>
      <c r="AL2011" s="77">
        <f t="shared" si="214"/>
        <v>5.9832893910124188E-3</v>
      </c>
    </row>
    <row r="2012" spans="4:38" x14ac:dyDescent="0.25">
      <c r="D2012" s="5">
        <v>19.940000000000001</v>
      </c>
      <c r="E2012" s="4"/>
      <c r="X2012" s="71">
        <v>20.069999999999698</v>
      </c>
      <c r="Y2012" s="52">
        <f t="shared" si="215"/>
        <v>-5.4066666666665766</v>
      </c>
      <c r="Z2012" s="71">
        <f t="shared" si="211"/>
        <v>0.28796077473887993</v>
      </c>
      <c r="AA2012" s="45"/>
      <c r="AB2012" s="74">
        <v>20.069999999999698</v>
      </c>
      <c r="AC2012" s="75">
        <v>0</v>
      </c>
      <c r="AD2012" s="74">
        <f t="shared" si="212"/>
        <v>1</v>
      </c>
      <c r="AE2012" s="45"/>
      <c r="AF2012" s="76">
        <v>20.069999999999698</v>
      </c>
      <c r="AG2012" s="52">
        <f t="shared" si="216"/>
        <v>-29.230299956641815</v>
      </c>
      <c r="AH2012" s="76">
        <f t="shared" si="213"/>
        <v>1.1939056414560379E-3</v>
      </c>
      <c r="AJ2012" s="77">
        <v>20.069999999999698</v>
      </c>
      <c r="AK2012" s="52">
        <f t="shared" si="217"/>
        <v>-22.240599913280388</v>
      </c>
      <c r="AL2012" s="77">
        <f t="shared" si="214"/>
        <v>5.9695282072818922E-3</v>
      </c>
    </row>
    <row r="2013" spans="4:38" x14ac:dyDescent="0.25">
      <c r="D2013" s="2">
        <v>19.95</v>
      </c>
      <c r="E2013" s="4"/>
      <c r="X2013" s="71">
        <v>20.0799999999997</v>
      </c>
      <c r="Y2013" s="52">
        <f t="shared" si="215"/>
        <v>-5.4099999999999095</v>
      </c>
      <c r="Z2013" s="71">
        <f t="shared" si="211"/>
        <v>0.28773984147357284</v>
      </c>
      <c r="AA2013" s="45"/>
      <c r="AB2013" s="74">
        <v>20.0799999999997</v>
      </c>
      <c r="AC2013" s="75">
        <v>0</v>
      </c>
      <c r="AD2013" s="74">
        <f t="shared" si="212"/>
        <v>1</v>
      </c>
      <c r="AE2013" s="45"/>
      <c r="AF2013" s="76">
        <v>20.0799999999997</v>
      </c>
      <c r="AG2013" s="52">
        <f t="shared" si="216"/>
        <v>-29.240299956641817</v>
      </c>
      <c r="AH2013" s="76">
        <f t="shared" si="213"/>
        <v>1.1911597346787948E-3</v>
      </c>
      <c r="AJ2013" s="77">
        <v>20.0799999999997</v>
      </c>
      <c r="AK2013" s="52">
        <f t="shared" si="217"/>
        <v>-22.250599913280389</v>
      </c>
      <c r="AL2013" s="77">
        <f t="shared" si="214"/>
        <v>5.9557986733956726E-3</v>
      </c>
    </row>
    <row r="2014" spans="4:38" x14ac:dyDescent="0.25">
      <c r="D2014" s="5">
        <v>19.96</v>
      </c>
      <c r="E2014" s="4"/>
      <c r="X2014" s="71">
        <v>20.089999999999701</v>
      </c>
      <c r="Y2014" s="52">
        <f t="shared" si="215"/>
        <v>-5.4133333333332425</v>
      </c>
      <c r="Z2014" s="71">
        <f t="shared" si="211"/>
        <v>0.28751907771575436</v>
      </c>
      <c r="AA2014" s="45"/>
      <c r="AB2014" s="74">
        <v>20.089999999999701</v>
      </c>
      <c r="AC2014" s="75">
        <v>0</v>
      </c>
      <c r="AD2014" s="74">
        <f t="shared" si="212"/>
        <v>1</v>
      </c>
      <c r="AE2014" s="45"/>
      <c r="AF2014" s="76">
        <v>20.089999999999701</v>
      </c>
      <c r="AG2014" s="52">
        <f t="shared" si="216"/>
        <v>-29.250299956641818</v>
      </c>
      <c r="AH2014" s="76">
        <f t="shared" si="213"/>
        <v>1.1884201433118892E-3</v>
      </c>
      <c r="AJ2014" s="77">
        <v>20.089999999999701</v>
      </c>
      <c r="AK2014" s="52">
        <f t="shared" si="217"/>
        <v>-22.260599913280391</v>
      </c>
      <c r="AL2014" s="77">
        <f t="shared" si="214"/>
        <v>5.9421007165611417E-3</v>
      </c>
    </row>
    <row r="2015" spans="4:38" x14ac:dyDescent="0.25">
      <c r="D2015" s="2">
        <v>19.97</v>
      </c>
      <c r="E2015" s="4"/>
      <c r="X2015" s="71">
        <v>20.099999999999699</v>
      </c>
      <c r="Y2015" s="52">
        <f t="shared" si="215"/>
        <v>-5.4166666666665755</v>
      </c>
      <c r="Z2015" s="71">
        <f t="shared" si="211"/>
        <v>0.28729848333537245</v>
      </c>
      <c r="AA2015" s="45"/>
      <c r="AB2015" s="74">
        <v>20.099999999999699</v>
      </c>
      <c r="AC2015" s="75">
        <v>0</v>
      </c>
      <c r="AD2015" s="74">
        <f t="shared" si="212"/>
        <v>1</v>
      </c>
      <c r="AE2015" s="45"/>
      <c r="AF2015" s="76">
        <v>20.099999999999699</v>
      </c>
      <c r="AG2015" s="52">
        <f t="shared" si="216"/>
        <v>-29.26029995664182</v>
      </c>
      <c r="AH2015" s="76">
        <f t="shared" si="213"/>
        <v>1.1856868528302791E-3</v>
      </c>
      <c r="AJ2015" s="77">
        <v>20.099999999999699</v>
      </c>
      <c r="AK2015" s="52">
        <f t="shared" si="217"/>
        <v>-22.270599913280392</v>
      </c>
      <c r="AL2015" s="77">
        <f t="shared" si="214"/>
        <v>5.9284342641530863E-3</v>
      </c>
    </row>
    <row r="2016" spans="4:38" x14ac:dyDescent="0.25">
      <c r="D2016" s="5">
        <v>19.98</v>
      </c>
      <c r="E2016" s="4"/>
      <c r="X2016" s="71">
        <v>20.109999999999701</v>
      </c>
      <c r="Y2016" s="52">
        <f t="shared" si="215"/>
        <v>-5.4199999999999084</v>
      </c>
      <c r="Z2016" s="71">
        <f t="shared" si="211"/>
        <v>0.28707805820247517</v>
      </c>
      <c r="AA2016" s="45"/>
      <c r="AB2016" s="74">
        <v>20.109999999999701</v>
      </c>
      <c r="AC2016" s="75">
        <v>0</v>
      </c>
      <c r="AD2016" s="74">
        <f t="shared" si="212"/>
        <v>1</v>
      </c>
      <c r="AE2016" s="45"/>
      <c r="AF2016" s="76">
        <v>20.109999999999701</v>
      </c>
      <c r="AG2016" s="52">
        <f t="shared" si="216"/>
        <v>-29.270299956641821</v>
      </c>
      <c r="AH2016" s="76">
        <f t="shared" si="213"/>
        <v>1.1829598487423311E-3</v>
      </c>
      <c r="AJ2016" s="77">
        <v>20.109999999999701</v>
      </c>
      <c r="AK2016" s="52">
        <f t="shared" si="217"/>
        <v>-22.280599913280394</v>
      </c>
      <c r="AL2016" s="77">
        <f t="shared" si="214"/>
        <v>5.9147992437133473E-3</v>
      </c>
    </row>
    <row r="2017" spans="4:38" x14ac:dyDescent="0.25">
      <c r="D2017" s="2">
        <v>19.989999999999998</v>
      </c>
      <c r="E2017" s="4"/>
      <c r="X2017" s="71">
        <v>20.119999999999699</v>
      </c>
      <c r="Y2017" s="52">
        <f t="shared" si="215"/>
        <v>-5.4233333333332414</v>
      </c>
      <c r="Z2017" s="71">
        <f t="shared" si="211"/>
        <v>0.28685780218720985</v>
      </c>
      <c r="AA2017" s="45"/>
      <c r="AB2017" s="74">
        <v>20.119999999999699</v>
      </c>
      <c r="AC2017" s="75">
        <v>0</v>
      </c>
      <c r="AD2017" s="74">
        <f t="shared" si="212"/>
        <v>1</v>
      </c>
      <c r="AE2017" s="45"/>
      <c r="AF2017" s="76">
        <v>20.119999999999699</v>
      </c>
      <c r="AG2017" s="52">
        <f t="shared" si="216"/>
        <v>-29.280299956641823</v>
      </c>
      <c r="AH2017" s="76">
        <f t="shared" si="213"/>
        <v>1.180239116589742E-3</v>
      </c>
      <c r="AJ2017" s="77">
        <v>20.119999999999699</v>
      </c>
      <c r="AK2017" s="52">
        <f t="shared" si="217"/>
        <v>-22.290599913280396</v>
      </c>
      <c r="AL2017" s="77">
        <f t="shared" si="214"/>
        <v>5.9011955829503925E-3</v>
      </c>
    </row>
    <row r="2018" spans="4:38" x14ac:dyDescent="0.25">
      <c r="D2018" s="5">
        <v>20</v>
      </c>
      <c r="E2018" s="4"/>
      <c r="X2018" s="71">
        <v>20.129999999999701</v>
      </c>
      <c r="Y2018" s="52">
        <f t="shared" si="215"/>
        <v>-5.4266666666665744</v>
      </c>
      <c r="Z2018" s="71">
        <f t="shared" si="211"/>
        <v>0.286637715159824</v>
      </c>
      <c r="AA2018" s="45"/>
      <c r="AB2018" s="74">
        <v>20.129999999999701</v>
      </c>
      <c r="AC2018" s="75">
        <v>0</v>
      </c>
      <c r="AD2018" s="74">
        <f t="shared" si="212"/>
        <v>1</v>
      </c>
      <c r="AE2018" s="45"/>
      <c r="AF2018" s="76">
        <v>20.129999999999701</v>
      </c>
      <c r="AG2018" s="52">
        <f t="shared" si="216"/>
        <v>-29.290299956641825</v>
      </c>
      <c r="AH2018" s="76">
        <f t="shared" si="213"/>
        <v>1.1775246419474586E-3</v>
      </c>
      <c r="AJ2018" s="77">
        <v>20.129999999999701</v>
      </c>
      <c r="AK2018" s="52">
        <f t="shared" si="217"/>
        <v>-22.300599913280397</v>
      </c>
      <c r="AL2018" s="77">
        <f t="shared" si="214"/>
        <v>5.8876232097389717E-3</v>
      </c>
    </row>
    <row r="2019" spans="4:38" x14ac:dyDescent="0.25">
      <c r="D2019" s="2">
        <v>20.010000000000002</v>
      </c>
      <c r="E2019" s="4"/>
      <c r="X2019" s="71">
        <v>20.139999999999699</v>
      </c>
      <c r="Y2019" s="52">
        <f t="shared" si="215"/>
        <v>-5.4299999999999073</v>
      </c>
      <c r="Z2019" s="71">
        <f t="shared" si="211"/>
        <v>0.28641779699066416</v>
      </c>
      <c r="AA2019" s="45"/>
      <c r="AB2019" s="74">
        <v>20.139999999999699</v>
      </c>
      <c r="AC2019" s="75">
        <v>0</v>
      </c>
      <c r="AD2019" s="74">
        <f t="shared" si="212"/>
        <v>1</v>
      </c>
      <c r="AE2019" s="45"/>
      <c r="AF2019" s="76">
        <v>20.139999999999699</v>
      </c>
      <c r="AG2019" s="52">
        <f t="shared" si="216"/>
        <v>-29.300299956641826</v>
      </c>
      <c r="AH2019" s="76">
        <f t="shared" si="213"/>
        <v>1.1748164104236089E-3</v>
      </c>
      <c r="AJ2019" s="77">
        <v>20.139999999999699</v>
      </c>
      <c r="AK2019" s="52">
        <f t="shared" si="217"/>
        <v>-22.310599913280399</v>
      </c>
      <c r="AL2019" s="77">
        <f t="shared" si="214"/>
        <v>5.8740820521197201E-3</v>
      </c>
    </row>
    <row r="2020" spans="4:38" x14ac:dyDescent="0.25">
      <c r="D2020" s="5">
        <v>20.02</v>
      </c>
      <c r="E2020" s="4"/>
      <c r="X2020" s="71">
        <v>20.1499999999997</v>
      </c>
      <c r="Y2020" s="52">
        <f t="shared" si="215"/>
        <v>-5.4333333333332403</v>
      </c>
      <c r="Z2020" s="71">
        <f t="shared" si="211"/>
        <v>0.28619804755017669</v>
      </c>
      <c r="AA2020" s="45"/>
      <c r="AB2020" s="74">
        <v>20.1499999999997</v>
      </c>
      <c r="AC2020" s="75">
        <v>0</v>
      </c>
      <c r="AD2020" s="74">
        <f t="shared" si="212"/>
        <v>1</v>
      </c>
      <c r="AE2020" s="45"/>
      <c r="AF2020" s="76">
        <v>20.1499999999997</v>
      </c>
      <c r="AG2020" s="52">
        <f t="shared" si="216"/>
        <v>-29.310299956641828</v>
      </c>
      <c r="AH2020" s="76">
        <f t="shared" si="213"/>
        <v>1.1721144076594168E-3</v>
      </c>
      <c r="AJ2020" s="77">
        <v>20.1499999999997</v>
      </c>
      <c r="AK2020" s="52">
        <f t="shared" si="217"/>
        <v>-22.3205999132804</v>
      </c>
      <c r="AL2020" s="77">
        <f t="shared" si="214"/>
        <v>5.8605720382987553E-3</v>
      </c>
    </row>
    <row r="2021" spans="4:38" x14ac:dyDescent="0.25">
      <c r="D2021" s="2">
        <v>20.03</v>
      </c>
      <c r="E2021" s="4"/>
      <c r="X2021" s="71">
        <v>20.159999999999702</v>
      </c>
      <c r="Y2021" s="52">
        <f t="shared" si="215"/>
        <v>-5.4366666666665733</v>
      </c>
      <c r="Z2021" s="71">
        <f t="shared" si="211"/>
        <v>0.28597846670890731</v>
      </c>
      <c r="AA2021" s="45"/>
      <c r="AB2021" s="74">
        <v>20.159999999999702</v>
      </c>
      <c r="AC2021" s="75">
        <v>0</v>
      </c>
      <c r="AD2021" s="74">
        <f t="shared" si="212"/>
        <v>1</v>
      </c>
      <c r="AE2021" s="45"/>
      <c r="AF2021" s="76">
        <v>20.159999999999702</v>
      </c>
      <c r="AG2021" s="52">
        <f t="shared" si="216"/>
        <v>-29.320299956641829</v>
      </c>
      <c r="AH2021" s="76">
        <f t="shared" si="213"/>
        <v>1.1694186193291324E-3</v>
      </c>
      <c r="AJ2021" s="77">
        <v>20.159999999999702</v>
      </c>
      <c r="AK2021" s="52">
        <f t="shared" si="217"/>
        <v>-22.330599913280402</v>
      </c>
      <c r="AL2021" s="77">
        <f t="shared" si="214"/>
        <v>5.8470930966473414E-3</v>
      </c>
    </row>
    <row r="2022" spans="4:38" x14ac:dyDescent="0.25">
      <c r="D2022" s="5">
        <v>20.04</v>
      </c>
      <c r="E2022" s="4"/>
      <c r="X2022" s="71">
        <v>20.1699999999997</v>
      </c>
      <c r="Y2022" s="52">
        <f t="shared" si="215"/>
        <v>-5.4399999999999062</v>
      </c>
      <c r="Z2022" s="71">
        <f t="shared" si="211"/>
        <v>0.28575905433750082</v>
      </c>
      <c r="AA2022" s="45"/>
      <c r="AB2022" s="74">
        <v>20.1699999999997</v>
      </c>
      <c r="AC2022" s="75">
        <v>0</v>
      </c>
      <c r="AD2022" s="74">
        <f t="shared" si="212"/>
        <v>1</v>
      </c>
      <c r="AE2022" s="45"/>
      <c r="AF2022" s="76">
        <v>20.1699999999997</v>
      </c>
      <c r="AG2022" s="52">
        <f t="shared" si="216"/>
        <v>-29.330299956641831</v>
      </c>
      <c r="AH2022" s="76">
        <f t="shared" si="213"/>
        <v>1.1667290311399589E-3</v>
      </c>
      <c r="AJ2022" s="77">
        <v>20.1699999999997</v>
      </c>
      <c r="AK2022" s="52">
        <f t="shared" si="217"/>
        <v>-22.340599913280403</v>
      </c>
      <c r="AL2022" s="77">
        <f t="shared" si="214"/>
        <v>5.8336451557014588E-3</v>
      </c>
    </row>
    <row r="2023" spans="4:38" x14ac:dyDescent="0.25">
      <c r="D2023" s="2">
        <v>20.05</v>
      </c>
      <c r="E2023" s="4"/>
      <c r="X2023" s="71">
        <v>20.179999999999701</v>
      </c>
      <c r="Y2023" s="52">
        <f t="shared" si="215"/>
        <v>-5.4433333333332392</v>
      </c>
      <c r="Z2023" s="71">
        <f t="shared" si="211"/>
        <v>0.28553981030670156</v>
      </c>
      <c r="AA2023" s="45"/>
      <c r="AB2023" s="74">
        <v>20.179999999999701</v>
      </c>
      <c r="AC2023" s="75">
        <v>0</v>
      </c>
      <c r="AD2023" s="74">
        <f t="shared" si="212"/>
        <v>1</v>
      </c>
      <c r="AE2023" s="45"/>
      <c r="AF2023" s="76">
        <v>20.179999999999701</v>
      </c>
      <c r="AG2023" s="52">
        <f t="shared" si="216"/>
        <v>-29.340299956641832</v>
      </c>
      <c r="AH2023" s="76">
        <f t="shared" si="213"/>
        <v>1.1640456288319609E-3</v>
      </c>
      <c r="AJ2023" s="77">
        <v>20.179999999999701</v>
      </c>
      <c r="AK2023" s="52">
        <f t="shared" si="217"/>
        <v>-22.350599913280405</v>
      </c>
      <c r="AL2023" s="77">
        <f t="shared" si="214"/>
        <v>5.8202281441614703E-3</v>
      </c>
    </row>
    <row r="2024" spans="4:38" x14ac:dyDescent="0.25">
      <c r="D2024" s="5">
        <v>20.059999999999999</v>
      </c>
      <c r="E2024" s="4"/>
      <c r="X2024" s="71">
        <v>20.189999999999699</v>
      </c>
      <c r="Y2024" s="52">
        <f t="shared" si="215"/>
        <v>-5.4466666666665722</v>
      </c>
      <c r="Z2024" s="71">
        <f t="shared" si="211"/>
        <v>0.28532073448735279</v>
      </c>
      <c r="AA2024" s="45"/>
      <c r="AB2024" s="74">
        <v>20.189999999999699</v>
      </c>
      <c r="AC2024" s="75">
        <v>0</v>
      </c>
      <c r="AD2024" s="74">
        <f t="shared" si="212"/>
        <v>1</v>
      </c>
      <c r="AE2024" s="45"/>
      <c r="AF2024" s="76">
        <v>20.189999999999699</v>
      </c>
      <c r="AG2024" s="52">
        <f t="shared" si="216"/>
        <v>-29.350299956641834</v>
      </c>
      <c r="AH2024" s="76">
        <f t="shared" si="213"/>
        <v>1.161368398178013E-3</v>
      </c>
      <c r="AJ2024" s="77">
        <v>20.189999999999699</v>
      </c>
      <c r="AK2024" s="52">
        <f t="shared" si="217"/>
        <v>-22.360599913280407</v>
      </c>
      <c r="AL2024" s="77">
        <f t="shared" si="214"/>
        <v>5.8068419908917212E-3</v>
      </c>
    </row>
    <row r="2025" spans="4:38" x14ac:dyDescent="0.25">
      <c r="D2025" s="2">
        <v>20.07</v>
      </c>
      <c r="E2025" s="4"/>
      <c r="X2025" s="71">
        <v>20.199999999999701</v>
      </c>
      <c r="Y2025" s="52">
        <f t="shared" si="215"/>
        <v>-5.4499999999999051</v>
      </c>
      <c r="Z2025" s="71">
        <f t="shared" si="211"/>
        <v>0.28510182675039714</v>
      </c>
      <c r="AA2025" s="45"/>
      <c r="AB2025" s="74">
        <v>20.199999999999701</v>
      </c>
      <c r="AC2025" s="75">
        <v>0</v>
      </c>
      <c r="AD2025" s="74">
        <f t="shared" si="212"/>
        <v>1</v>
      </c>
      <c r="AE2025" s="45"/>
      <c r="AF2025" s="76">
        <v>20.199999999999701</v>
      </c>
      <c r="AG2025" s="52">
        <f t="shared" si="216"/>
        <v>-29.360299956641835</v>
      </c>
      <c r="AH2025" s="76">
        <f t="shared" si="213"/>
        <v>1.1586973249836981E-3</v>
      </c>
      <c r="AJ2025" s="77">
        <v>20.199999999999701</v>
      </c>
      <c r="AK2025" s="52">
        <f t="shared" si="217"/>
        <v>-22.370599913280408</v>
      </c>
      <c r="AL2025" s="77">
        <f t="shared" si="214"/>
        <v>5.7934866249201491E-3</v>
      </c>
    </row>
    <row r="2026" spans="4:38" x14ac:dyDescent="0.25">
      <c r="D2026" s="5">
        <v>20.079999999999998</v>
      </c>
      <c r="E2026" s="4"/>
      <c r="X2026" s="71">
        <v>20.209999999999699</v>
      </c>
      <c r="Y2026" s="52">
        <f t="shared" si="215"/>
        <v>-5.4533333333332381</v>
      </c>
      <c r="Z2026" s="71">
        <f t="shared" si="211"/>
        <v>0.28488308696687598</v>
      </c>
      <c r="AA2026" s="45"/>
      <c r="AB2026" s="74">
        <v>20.209999999999699</v>
      </c>
      <c r="AC2026" s="75">
        <v>0</v>
      </c>
      <c r="AD2026" s="74">
        <f t="shared" si="212"/>
        <v>1</v>
      </c>
      <c r="AE2026" s="45"/>
      <c r="AF2026" s="76">
        <v>20.209999999999699</v>
      </c>
      <c r="AG2026" s="52">
        <f t="shared" si="216"/>
        <v>-29.370299956641837</v>
      </c>
      <c r="AH2026" s="76">
        <f t="shared" si="213"/>
        <v>1.1560323950872567E-3</v>
      </c>
      <c r="AJ2026" s="77">
        <v>20.209999999999699</v>
      </c>
      <c r="AK2026" s="52">
        <f t="shared" si="217"/>
        <v>-22.38059991328041</v>
      </c>
      <c r="AL2026" s="77">
        <f t="shared" si="214"/>
        <v>5.780161975437942E-3</v>
      </c>
    </row>
    <row r="2027" spans="4:38" x14ac:dyDescent="0.25">
      <c r="D2027" s="2">
        <v>20.09</v>
      </c>
      <c r="E2027" s="4"/>
      <c r="X2027" s="71">
        <v>20.219999999999601</v>
      </c>
      <c r="Y2027" s="52">
        <f t="shared" si="215"/>
        <v>-5.4566666666665711</v>
      </c>
      <c r="Z2027" s="71">
        <f t="shared" si="211"/>
        <v>0.28466451500792972</v>
      </c>
      <c r="AA2027" s="45"/>
      <c r="AB2027" s="74">
        <v>20.219999999999601</v>
      </c>
      <c r="AC2027" s="75">
        <v>0</v>
      </c>
      <c r="AD2027" s="74">
        <f t="shared" si="212"/>
        <v>1</v>
      </c>
      <c r="AE2027" s="45"/>
      <c r="AF2027" s="76">
        <v>20.219999999999601</v>
      </c>
      <c r="AG2027" s="52">
        <f t="shared" si="216"/>
        <v>-29.380299956641839</v>
      </c>
      <c r="AH2027" s="76">
        <f t="shared" si="213"/>
        <v>1.1533735943594955E-3</v>
      </c>
      <c r="AJ2027" s="77">
        <v>20.219999999999601</v>
      </c>
      <c r="AK2027" s="52">
        <f t="shared" si="217"/>
        <v>-22.390599913280411</v>
      </c>
      <c r="AL2027" s="77">
        <f t="shared" si="214"/>
        <v>5.7668679717991275E-3</v>
      </c>
    </row>
    <row r="2028" spans="4:38" x14ac:dyDescent="0.25">
      <c r="D2028" s="5">
        <v>20.100000000000001</v>
      </c>
      <c r="E2028" s="4"/>
      <c r="X2028" s="71">
        <v>20.229999999999698</v>
      </c>
      <c r="Y2028" s="52">
        <f t="shared" si="215"/>
        <v>-5.459999999999904</v>
      </c>
      <c r="Z2028" s="71">
        <f t="shared" si="211"/>
        <v>0.28444611074479781</v>
      </c>
      <c r="AA2028" s="45"/>
      <c r="AB2028" s="74">
        <v>20.229999999999698</v>
      </c>
      <c r="AC2028" s="75">
        <v>0</v>
      </c>
      <c r="AD2028" s="74">
        <f t="shared" si="212"/>
        <v>1</v>
      </c>
      <c r="AE2028" s="45"/>
      <c r="AF2028" s="76">
        <v>20.229999999999698</v>
      </c>
      <c r="AG2028" s="52">
        <f t="shared" si="216"/>
        <v>-29.39029995664184</v>
      </c>
      <c r="AH2028" s="76">
        <f t="shared" si="213"/>
        <v>1.1507209087037154E-3</v>
      </c>
      <c r="AJ2028" s="77">
        <v>20.229999999999698</v>
      </c>
      <c r="AK2028" s="52">
        <f t="shared" si="217"/>
        <v>-22.400599913280413</v>
      </c>
      <c r="AL2028" s="77">
        <f t="shared" si="214"/>
        <v>5.7536045435202183E-3</v>
      </c>
    </row>
    <row r="2029" spans="4:38" x14ac:dyDescent="0.25">
      <c r="D2029" s="2">
        <v>20.11</v>
      </c>
      <c r="E2029" s="4"/>
      <c r="X2029" s="71">
        <v>20.2399999999997</v>
      </c>
      <c r="Y2029" s="52">
        <f t="shared" si="215"/>
        <v>-5.463333333333237</v>
      </c>
      <c r="Z2029" s="71">
        <f t="shared" si="211"/>
        <v>0.28422787404881822</v>
      </c>
      <c r="AA2029" s="45"/>
      <c r="AB2029" s="74">
        <v>20.2399999999997</v>
      </c>
      <c r="AC2029" s="75">
        <v>0</v>
      </c>
      <c r="AD2029" s="74">
        <f t="shared" si="212"/>
        <v>1</v>
      </c>
      <c r="AE2029" s="45"/>
      <c r="AF2029" s="76">
        <v>20.2399999999997</v>
      </c>
      <c r="AG2029" s="52">
        <f t="shared" si="216"/>
        <v>-29.400299956641842</v>
      </c>
      <c r="AH2029" s="76">
        <f t="shared" si="213"/>
        <v>1.1480743240556437E-3</v>
      </c>
      <c r="AJ2029" s="77">
        <v>20.2399999999997</v>
      </c>
      <c r="AK2029" s="52">
        <f t="shared" si="217"/>
        <v>-22.410599913280414</v>
      </c>
      <c r="AL2029" s="77">
        <f t="shared" si="214"/>
        <v>5.7403716202798606E-3</v>
      </c>
    </row>
    <row r="2030" spans="4:38" x14ac:dyDescent="0.25">
      <c r="D2030" s="5">
        <v>20.12</v>
      </c>
      <c r="E2030" s="4"/>
      <c r="X2030" s="71">
        <v>20.249999999999702</v>
      </c>
      <c r="Y2030" s="52">
        <f t="shared" si="215"/>
        <v>-5.46666666666657</v>
      </c>
      <c r="Z2030" s="71">
        <f t="shared" si="211"/>
        <v>0.28400980479142784</v>
      </c>
      <c r="AA2030" s="45"/>
      <c r="AB2030" s="74">
        <v>20.249999999999702</v>
      </c>
      <c r="AC2030" s="75">
        <v>0</v>
      </c>
      <c r="AD2030" s="74">
        <f t="shared" si="212"/>
        <v>1</v>
      </c>
      <c r="AE2030" s="45"/>
      <c r="AF2030" s="76">
        <v>20.249999999999702</v>
      </c>
      <c r="AG2030" s="52">
        <f t="shared" si="216"/>
        <v>-29.410299956641843</v>
      </c>
      <c r="AH2030" s="76">
        <f t="shared" si="213"/>
        <v>1.1454338263833497E-3</v>
      </c>
      <c r="AJ2030" s="77">
        <v>20.249999999999702</v>
      </c>
      <c r="AK2030" s="52">
        <f t="shared" si="217"/>
        <v>-22.420599913280416</v>
      </c>
      <c r="AL2030" s="77">
        <f t="shared" si="214"/>
        <v>5.7271691319183814E-3</v>
      </c>
    </row>
    <row r="2031" spans="4:38" x14ac:dyDescent="0.25">
      <c r="D2031" s="2">
        <v>20.13</v>
      </c>
      <c r="E2031" s="4"/>
      <c r="X2031" s="71">
        <v>20.2599999999996</v>
      </c>
      <c r="Y2031" s="52">
        <f t="shared" si="215"/>
        <v>-5.4699999999999029</v>
      </c>
      <c r="Z2031" s="71">
        <f t="shared" si="211"/>
        <v>0.28379190284416189</v>
      </c>
      <c r="AA2031" s="45"/>
      <c r="AB2031" s="74">
        <v>20.2599999999996</v>
      </c>
      <c r="AC2031" s="75">
        <v>0</v>
      </c>
      <c r="AD2031" s="74">
        <f t="shared" si="212"/>
        <v>1</v>
      </c>
      <c r="AE2031" s="45"/>
      <c r="AF2031" s="76">
        <v>20.2599999999996</v>
      </c>
      <c r="AG2031" s="52">
        <f t="shared" si="216"/>
        <v>-29.420299956641845</v>
      </c>
      <c r="AH2031" s="76">
        <f t="shared" si="213"/>
        <v>1.1427994016871786E-3</v>
      </c>
      <c r="AJ2031" s="77">
        <v>20.2599999999996</v>
      </c>
      <c r="AK2031" s="52">
        <f t="shared" si="217"/>
        <v>-22.430599913280417</v>
      </c>
      <c r="AL2031" s="77">
        <f t="shared" si="214"/>
        <v>5.713997008437533E-3</v>
      </c>
    </row>
    <row r="2032" spans="4:38" x14ac:dyDescent="0.25">
      <c r="D2032" s="5">
        <v>20.14</v>
      </c>
      <c r="E2032" s="4"/>
      <c r="X2032" s="71">
        <v>20.269999999999602</v>
      </c>
      <c r="Y2032" s="52">
        <f t="shared" si="215"/>
        <v>-5.4733333333332359</v>
      </c>
      <c r="Z2032" s="71">
        <f t="shared" si="211"/>
        <v>0.28357416807865471</v>
      </c>
      <c r="AA2032" s="45"/>
      <c r="AB2032" s="74">
        <v>20.269999999999602</v>
      </c>
      <c r="AC2032" s="75">
        <v>0</v>
      </c>
      <c r="AD2032" s="74">
        <f t="shared" si="212"/>
        <v>1</v>
      </c>
      <c r="AE2032" s="45"/>
      <c r="AF2032" s="76">
        <v>20.269999999999602</v>
      </c>
      <c r="AG2032" s="52">
        <f t="shared" si="216"/>
        <v>-29.430299956641846</v>
      </c>
      <c r="AH2032" s="76">
        <f t="shared" si="213"/>
        <v>1.1401710359996741E-3</v>
      </c>
      <c r="AJ2032" s="77">
        <v>20.269999999999602</v>
      </c>
      <c r="AK2032" s="52">
        <f t="shared" si="217"/>
        <v>-22.440599913280419</v>
      </c>
      <c r="AL2032" s="77">
        <f t="shared" si="214"/>
        <v>5.7008551799999961E-3</v>
      </c>
    </row>
    <row r="2033" spans="4:38" x14ac:dyDescent="0.25">
      <c r="D2033" s="2">
        <v>20.149999999999999</v>
      </c>
      <c r="E2033" s="4"/>
      <c r="X2033" s="71">
        <v>20.279999999999699</v>
      </c>
      <c r="Y2033" s="52">
        <f t="shared" si="215"/>
        <v>-5.4766666666665689</v>
      </c>
      <c r="Z2033" s="71">
        <f t="shared" si="211"/>
        <v>0.28335660036663846</v>
      </c>
      <c r="AA2033" s="45"/>
      <c r="AB2033" s="74">
        <v>20.279999999999699</v>
      </c>
      <c r="AC2033" s="75">
        <v>0</v>
      </c>
      <c r="AD2033" s="74">
        <f t="shared" si="212"/>
        <v>1</v>
      </c>
      <c r="AE2033" s="45"/>
      <c r="AF2033" s="76">
        <v>20.279999999999699</v>
      </c>
      <c r="AG2033" s="52">
        <f t="shared" si="216"/>
        <v>-29.440299956641848</v>
      </c>
      <c r="AH2033" s="76">
        <f t="shared" si="213"/>
        <v>1.1375487153855008E-3</v>
      </c>
      <c r="AJ2033" s="77">
        <v>20.279999999999699</v>
      </c>
      <c r="AK2033" s="52">
        <f t="shared" si="217"/>
        <v>-22.450599913280421</v>
      </c>
      <c r="AL2033" s="77">
        <f t="shared" si="214"/>
        <v>5.6877435769291254E-3</v>
      </c>
    </row>
    <row r="2034" spans="4:38" x14ac:dyDescent="0.25">
      <c r="D2034" s="5">
        <v>20.16</v>
      </c>
      <c r="E2034" s="4"/>
      <c r="X2034" s="71">
        <v>20.289999999999601</v>
      </c>
      <c r="Y2034" s="52">
        <f t="shared" si="215"/>
        <v>-5.4799999999999018</v>
      </c>
      <c r="Z2034" s="71">
        <f t="shared" si="211"/>
        <v>0.28313919957994432</v>
      </c>
      <c r="AA2034" s="45"/>
      <c r="AB2034" s="74">
        <v>20.289999999999601</v>
      </c>
      <c r="AC2034" s="75">
        <v>0</v>
      </c>
      <c r="AD2034" s="74">
        <f t="shared" si="212"/>
        <v>1</v>
      </c>
      <c r="AE2034" s="45"/>
      <c r="AF2034" s="76">
        <v>20.289999999999601</v>
      </c>
      <c r="AG2034" s="52">
        <f t="shared" si="216"/>
        <v>-29.45029995664185</v>
      </c>
      <c r="AH2034" s="76">
        <f t="shared" si="213"/>
        <v>1.1349324259413778E-3</v>
      </c>
      <c r="AJ2034" s="77">
        <v>20.289999999999601</v>
      </c>
      <c r="AK2034" s="52">
        <f t="shared" si="217"/>
        <v>-22.460599913280422</v>
      </c>
      <c r="AL2034" s="77">
        <f t="shared" si="214"/>
        <v>5.6746621297085083E-3</v>
      </c>
    </row>
    <row r="2035" spans="4:38" x14ac:dyDescent="0.25">
      <c r="D2035" s="2">
        <v>20.170000000000002</v>
      </c>
      <c r="E2035" s="4"/>
      <c r="X2035" s="71">
        <v>20.299999999999599</v>
      </c>
      <c r="Y2035" s="52">
        <f t="shared" si="215"/>
        <v>-5.4833333333332348</v>
      </c>
      <c r="Z2035" s="71">
        <f t="shared" si="211"/>
        <v>0.28292196559050131</v>
      </c>
      <c r="AA2035" s="45"/>
      <c r="AB2035" s="74">
        <v>20.299999999999599</v>
      </c>
      <c r="AC2035" s="75">
        <v>0</v>
      </c>
      <c r="AD2035" s="74">
        <f t="shared" si="212"/>
        <v>1</v>
      </c>
      <c r="AE2035" s="45"/>
      <c r="AF2035" s="76">
        <v>20.299999999999599</v>
      </c>
      <c r="AG2035" s="52">
        <f t="shared" si="216"/>
        <v>-29.460299956641851</v>
      </c>
      <c r="AH2035" s="76">
        <f t="shared" si="213"/>
        <v>1.132322153795997E-3</v>
      </c>
      <c r="AJ2035" s="77">
        <v>20.299999999999599</v>
      </c>
      <c r="AK2035" s="52">
        <f t="shared" si="217"/>
        <v>-22.470599913280424</v>
      </c>
      <c r="AL2035" s="77">
        <f t="shared" si="214"/>
        <v>5.6616107689816007E-3</v>
      </c>
    </row>
    <row r="2036" spans="4:38" x14ac:dyDescent="0.25">
      <c r="D2036" s="5">
        <v>20.18</v>
      </c>
      <c r="E2036" s="4"/>
      <c r="X2036" s="71">
        <v>20.309999999999601</v>
      </c>
      <c r="Y2036" s="52">
        <f t="shared" si="215"/>
        <v>-5.4866666666665678</v>
      </c>
      <c r="Z2036" s="71">
        <f t="shared" si="211"/>
        <v>0.28270489827033701</v>
      </c>
      <c r="AA2036" s="45"/>
      <c r="AB2036" s="74">
        <v>20.309999999999601</v>
      </c>
      <c r="AC2036" s="75">
        <v>0</v>
      </c>
      <c r="AD2036" s="74">
        <f t="shared" si="212"/>
        <v>1</v>
      </c>
      <c r="AE2036" s="45"/>
      <c r="AF2036" s="76">
        <v>20.309999999999601</v>
      </c>
      <c r="AG2036" s="52">
        <f t="shared" si="216"/>
        <v>-29.470299956641853</v>
      </c>
      <c r="AH2036" s="76">
        <f t="shared" si="213"/>
        <v>1.1297178851099566E-3</v>
      </c>
      <c r="AJ2036" s="77">
        <v>20.309999999999601</v>
      </c>
      <c r="AK2036" s="52">
        <f t="shared" si="217"/>
        <v>-22.480599913280425</v>
      </c>
      <c r="AL2036" s="77">
        <f t="shared" si="214"/>
        <v>5.6485894255513995E-3</v>
      </c>
    </row>
    <row r="2037" spans="4:38" x14ac:dyDescent="0.25">
      <c r="D2037" s="2">
        <v>20.190000000000001</v>
      </c>
      <c r="E2037" s="4"/>
      <c r="X2037" s="71">
        <v>20.319999999999698</v>
      </c>
      <c r="Y2037" s="52">
        <f t="shared" si="215"/>
        <v>-5.4899999999999007</v>
      </c>
      <c r="Z2037" s="71">
        <f t="shared" si="211"/>
        <v>0.28248799749157716</v>
      </c>
      <c r="AA2037" s="45"/>
      <c r="AB2037" s="74">
        <v>20.319999999999698</v>
      </c>
      <c r="AC2037" s="75">
        <v>0</v>
      </c>
      <c r="AD2037" s="74">
        <f t="shared" si="212"/>
        <v>1</v>
      </c>
      <c r="AE2037" s="45"/>
      <c r="AF2037" s="76">
        <v>20.319999999999698</v>
      </c>
      <c r="AG2037" s="52">
        <f t="shared" si="216"/>
        <v>-29.480299956641854</v>
      </c>
      <c r="AH2037" s="76">
        <f t="shared" si="213"/>
        <v>1.1271196060756838E-3</v>
      </c>
      <c r="AJ2037" s="77">
        <v>20.319999999999698</v>
      </c>
      <c r="AK2037" s="52">
        <f t="shared" si="217"/>
        <v>-22.490599913280427</v>
      </c>
      <c r="AL2037" s="77">
        <f t="shared" si="214"/>
        <v>5.635598030380027E-3</v>
      </c>
    </row>
    <row r="2038" spans="4:38" x14ac:dyDescent="0.25">
      <c r="D2038" s="5">
        <v>20.2</v>
      </c>
      <c r="E2038" s="4"/>
      <c r="X2038" s="71">
        <v>20.3299999999996</v>
      </c>
      <c r="Y2038" s="52">
        <f t="shared" si="215"/>
        <v>-5.4933333333332337</v>
      </c>
      <c r="Z2038" s="71">
        <f t="shared" si="211"/>
        <v>0.28227126312644546</v>
      </c>
      <c r="AA2038" s="45"/>
      <c r="AB2038" s="74">
        <v>20.3299999999996</v>
      </c>
      <c r="AC2038" s="75">
        <v>0</v>
      </c>
      <c r="AD2038" s="74">
        <f t="shared" si="212"/>
        <v>1</v>
      </c>
      <c r="AE2038" s="45"/>
      <c r="AF2038" s="76">
        <v>20.3299999999996</v>
      </c>
      <c r="AG2038" s="52">
        <f t="shared" si="216"/>
        <v>-29.490299956641856</v>
      </c>
      <c r="AH2038" s="76">
        <f t="shared" si="213"/>
        <v>1.1245273029173602E-3</v>
      </c>
      <c r="AJ2038" s="77">
        <v>20.3299999999996</v>
      </c>
      <c r="AK2038" s="52">
        <f t="shared" si="217"/>
        <v>-22.500599913280428</v>
      </c>
      <c r="AL2038" s="77">
        <f t="shared" si="214"/>
        <v>5.6226365145884043E-3</v>
      </c>
    </row>
    <row r="2039" spans="4:38" x14ac:dyDescent="0.25">
      <c r="D2039" s="2">
        <v>20.21</v>
      </c>
      <c r="E2039" s="4"/>
      <c r="X2039" s="71">
        <v>20.339999999999598</v>
      </c>
      <c r="Y2039" s="52">
        <f t="shared" si="215"/>
        <v>-5.4966666666665667</v>
      </c>
      <c r="Z2039" s="71">
        <f t="shared" si="211"/>
        <v>0.28205469504726383</v>
      </c>
      <c r="AA2039" s="45"/>
      <c r="AB2039" s="74">
        <v>20.339999999999598</v>
      </c>
      <c r="AC2039" s="75">
        <v>0</v>
      </c>
      <c r="AD2039" s="74">
        <f t="shared" si="212"/>
        <v>1</v>
      </c>
      <c r="AE2039" s="45"/>
      <c r="AF2039" s="76">
        <v>20.339999999999598</v>
      </c>
      <c r="AG2039" s="52">
        <f t="shared" si="216"/>
        <v>-29.500299956641857</v>
      </c>
      <c r="AH2039" s="76">
        <f t="shared" si="213"/>
        <v>1.1219409618908542E-3</v>
      </c>
      <c r="AJ2039" s="77">
        <v>20.339999999999598</v>
      </c>
      <c r="AK2039" s="52">
        <f t="shared" si="217"/>
        <v>-22.51059991328043</v>
      </c>
      <c r="AL2039" s="77">
        <f t="shared" si="214"/>
        <v>5.6097048094558713E-3</v>
      </c>
    </row>
    <row r="2040" spans="4:38" x14ac:dyDescent="0.25">
      <c r="D2040" s="5">
        <v>20.22</v>
      </c>
      <c r="E2040" s="4"/>
      <c r="X2040" s="71">
        <v>20.3499999999996</v>
      </c>
      <c r="Y2040" s="52">
        <f t="shared" si="215"/>
        <v>-5.4999999999998996</v>
      </c>
      <c r="Z2040" s="71">
        <f t="shared" si="211"/>
        <v>0.28183829312645187</v>
      </c>
      <c r="AA2040" s="45"/>
      <c r="AB2040" s="74">
        <v>20.3499999999996</v>
      </c>
      <c r="AC2040" s="75">
        <v>0</v>
      </c>
      <c r="AD2040" s="74">
        <f t="shared" si="212"/>
        <v>1</v>
      </c>
      <c r="AE2040" s="45"/>
      <c r="AF2040" s="76">
        <v>20.3499999999996</v>
      </c>
      <c r="AG2040" s="52">
        <f t="shared" si="216"/>
        <v>-29.510299956641859</v>
      </c>
      <c r="AH2040" s="76">
        <f t="shared" si="213"/>
        <v>1.1193605692836413E-3</v>
      </c>
      <c r="AJ2040" s="77">
        <v>20.3499999999996</v>
      </c>
      <c r="AK2040" s="52">
        <f t="shared" si="217"/>
        <v>-22.520599913280432</v>
      </c>
      <c r="AL2040" s="77">
        <f t="shared" si="214"/>
        <v>5.5968028464198029E-3</v>
      </c>
    </row>
    <row r="2041" spans="4:38" x14ac:dyDescent="0.25">
      <c r="D2041" s="2">
        <v>20.23</v>
      </c>
      <c r="E2041" s="4"/>
      <c r="X2041" s="71">
        <v>20.359999999999602</v>
      </c>
      <c r="Y2041" s="52">
        <f t="shared" si="215"/>
        <v>-5.5033333333332326</v>
      </c>
      <c r="Z2041" s="71">
        <f t="shared" si="211"/>
        <v>0.2816220572365275</v>
      </c>
      <c r="AA2041" s="45"/>
      <c r="AB2041" s="74">
        <v>20.359999999999602</v>
      </c>
      <c r="AC2041" s="75">
        <v>0</v>
      </c>
      <c r="AD2041" s="74">
        <f t="shared" si="212"/>
        <v>1</v>
      </c>
      <c r="AE2041" s="45"/>
      <c r="AF2041" s="76">
        <v>20.359999999999602</v>
      </c>
      <c r="AG2041" s="52">
        <f t="shared" si="216"/>
        <v>-29.52029995664186</v>
      </c>
      <c r="AH2041" s="76">
        <f t="shared" si="213"/>
        <v>1.1167861114147377E-3</v>
      </c>
      <c r="AJ2041" s="77">
        <v>20.359999999999602</v>
      </c>
      <c r="AK2041" s="52">
        <f t="shared" si="217"/>
        <v>-22.530599913280433</v>
      </c>
      <c r="AL2041" s="77">
        <f t="shared" si="214"/>
        <v>5.583930557075286E-3</v>
      </c>
    </row>
    <row r="2042" spans="4:38" x14ac:dyDescent="0.25">
      <c r="D2042" s="5">
        <v>20.239999999999998</v>
      </c>
      <c r="E2042" s="4"/>
      <c r="X2042" s="71">
        <v>20.3699999999996</v>
      </c>
      <c r="Y2042" s="52">
        <f t="shared" si="215"/>
        <v>-5.5066666666665656</v>
      </c>
      <c r="Z2042" s="71">
        <f t="shared" si="211"/>
        <v>0.28140598725010596</v>
      </c>
      <c r="AA2042" s="45"/>
      <c r="AB2042" s="74">
        <v>20.3699999999996</v>
      </c>
      <c r="AC2042" s="75">
        <v>0</v>
      </c>
      <c r="AD2042" s="74">
        <f t="shared" si="212"/>
        <v>1</v>
      </c>
      <c r="AE2042" s="45"/>
      <c r="AF2042" s="76">
        <v>20.3699999999996</v>
      </c>
      <c r="AG2042" s="52">
        <f t="shared" si="216"/>
        <v>-29.530299956641862</v>
      </c>
      <c r="AH2042" s="76">
        <f t="shared" si="213"/>
        <v>1.1142175746346253E-3</v>
      </c>
      <c r="AJ2042" s="77">
        <v>20.3699999999996</v>
      </c>
      <c r="AK2042" s="52">
        <f t="shared" si="217"/>
        <v>-22.540599913280435</v>
      </c>
      <c r="AL2042" s="77">
        <f t="shared" si="214"/>
        <v>5.5710878731747146E-3</v>
      </c>
    </row>
    <row r="2043" spans="4:38" x14ac:dyDescent="0.25">
      <c r="D2043" s="2">
        <v>20.25</v>
      </c>
      <c r="E2043" s="4"/>
      <c r="X2043" s="71">
        <v>20.379999999999601</v>
      </c>
      <c r="Y2043" s="52">
        <f t="shared" si="215"/>
        <v>-5.5099999999998985</v>
      </c>
      <c r="Z2043" s="71">
        <f t="shared" si="211"/>
        <v>0.28119008303990056</v>
      </c>
      <c r="AA2043" s="45"/>
      <c r="AB2043" s="74">
        <v>20.379999999999601</v>
      </c>
      <c r="AC2043" s="75">
        <v>0</v>
      </c>
      <c r="AD2043" s="74">
        <f t="shared" si="212"/>
        <v>1</v>
      </c>
      <c r="AE2043" s="45"/>
      <c r="AF2043" s="76">
        <v>20.379999999999601</v>
      </c>
      <c r="AG2043" s="52">
        <f t="shared" si="216"/>
        <v>-29.540299956641864</v>
      </c>
      <c r="AH2043" s="76">
        <f t="shared" si="213"/>
        <v>1.1116549453251755E-3</v>
      </c>
      <c r="AJ2043" s="77">
        <v>20.379999999999601</v>
      </c>
      <c r="AK2043" s="52">
        <f t="shared" si="217"/>
        <v>-22.550599913280436</v>
      </c>
      <c r="AL2043" s="77">
        <f t="shared" si="214"/>
        <v>5.5582747266274624E-3</v>
      </c>
    </row>
    <row r="2044" spans="4:38" x14ac:dyDescent="0.25">
      <c r="D2044" s="5">
        <v>20.260000000000002</v>
      </c>
      <c r="E2044" s="4"/>
      <c r="X2044" s="71">
        <v>20.389999999999599</v>
      </c>
      <c r="Y2044" s="52">
        <f t="shared" si="215"/>
        <v>-5.5133333333332315</v>
      </c>
      <c r="Z2044" s="71">
        <f t="shared" si="211"/>
        <v>0.28097434447872227</v>
      </c>
      <c r="AA2044" s="45"/>
      <c r="AB2044" s="74">
        <v>20.389999999999599</v>
      </c>
      <c r="AC2044" s="75">
        <v>0</v>
      </c>
      <c r="AD2044" s="74">
        <f t="shared" si="212"/>
        <v>1</v>
      </c>
      <c r="AE2044" s="45"/>
      <c r="AF2044" s="76">
        <v>20.389999999999599</v>
      </c>
      <c r="AG2044" s="52">
        <f t="shared" si="216"/>
        <v>-29.550299956641865</v>
      </c>
      <c r="AH2044" s="76">
        <f t="shared" si="213"/>
        <v>1.1090982098995847E-3</v>
      </c>
      <c r="AJ2044" s="77">
        <v>20.389999999999599</v>
      </c>
      <c r="AK2044" s="52">
        <f t="shared" si="217"/>
        <v>-22.560599913280438</v>
      </c>
      <c r="AL2044" s="77">
        <f t="shared" si="214"/>
        <v>5.5454910494995048E-3</v>
      </c>
    </row>
    <row r="2045" spans="4:38" x14ac:dyDescent="0.25">
      <c r="D2045" s="2">
        <v>20.27</v>
      </c>
      <c r="E2045" s="4"/>
      <c r="X2045" s="71">
        <v>20.399999999999601</v>
      </c>
      <c r="Y2045" s="52">
        <f t="shared" si="215"/>
        <v>-5.5166666666665645</v>
      </c>
      <c r="Z2045" s="71">
        <f t="shared" si="211"/>
        <v>0.28075877143947936</v>
      </c>
      <c r="AA2045" s="45"/>
      <c r="AB2045" s="74">
        <v>20.399999999999601</v>
      </c>
      <c r="AC2045" s="75">
        <v>0</v>
      </c>
      <c r="AD2045" s="74">
        <f t="shared" si="212"/>
        <v>1</v>
      </c>
      <c r="AE2045" s="45"/>
      <c r="AF2045" s="76">
        <v>20.399999999999601</v>
      </c>
      <c r="AG2045" s="52">
        <f t="shared" si="216"/>
        <v>-29.560299956641867</v>
      </c>
      <c r="AH2045" s="76">
        <f t="shared" si="213"/>
        <v>1.1065473548022944E-3</v>
      </c>
      <c r="AJ2045" s="77">
        <v>20.399999999999601</v>
      </c>
      <c r="AK2045" s="52">
        <f t="shared" si="217"/>
        <v>-22.570599913280439</v>
      </c>
      <c r="AL2045" s="77">
        <f t="shared" si="214"/>
        <v>5.5327367740130506E-3</v>
      </c>
    </row>
    <row r="2046" spans="4:38" x14ac:dyDescent="0.25">
      <c r="D2046" s="5">
        <v>20.28</v>
      </c>
      <c r="E2046" s="4"/>
      <c r="X2046" s="71">
        <v>20.409999999999599</v>
      </c>
      <c r="Y2046" s="52">
        <f t="shared" si="215"/>
        <v>-5.5199999999998974</v>
      </c>
      <c r="Z2046" s="71">
        <f t="shared" si="211"/>
        <v>0.28054336379517797</v>
      </c>
      <c r="AA2046" s="45"/>
      <c r="AB2046" s="74">
        <v>20.409999999999599</v>
      </c>
      <c r="AC2046" s="75">
        <v>0</v>
      </c>
      <c r="AD2046" s="74">
        <f t="shared" si="212"/>
        <v>1</v>
      </c>
      <c r="AE2046" s="45"/>
      <c r="AF2046" s="76">
        <v>20.409999999999599</v>
      </c>
      <c r="AG2046" s="52">
        <f t="shared" si="216"/>
        <v>-29.570299956641868</v>
      </c>
      <c r="AH2046" s="76">
        <f t="shared" si="213"/>
        <v>1.1040023665089261E-3</v>
      </c>
      <c r="AJ2046" s="77">
        <v>20.409999999999599</v>
      </c>
      <c r="AK2046" s="52">
        <f t="shared" si="217"/>
        <v>-22.580599913280441</v>
      </c>
      <c r="AL2046" s="77">
        <f t="shared" si="214"/>
        <v>5.5200118325462091E-3</v>
      </c>
    </row>
    <row r="2047" spans="4:38" x14ac:dyDescent="0.25">
      <c r="D2047" s="2">
        <v>20.29</v>
      </c>
      <c r="E2047" s="4"/>
      <c r="X2047" s="71">
        <v>20.4199999999996</v>
      </c>
      <c r="Y2047" s="52">
        <f t="shared" si="215"/>
        <v>-5.5233333333332304</v>
      </c>
      <c r="Z2047" s="71">
        <f t="shared" si="211"/>
        <v>0.28032812141892133</v>
      </c>
      <c r="AA2047" s="45"/>
      <c r="AB2047" s="74">
        <v>20.4199999999996</v>
      </c>
      <c r="AC2047" s="75">
        <v>0</v>
      </c>
      <c r="AD2047" s="74">
        <f t="shared" si="212"/>
        <v>1</v>
      </c>
      <c r="AE2047" s="45"/>
      <c r="AF2047" s="76">
        <v>20.4199999999996</v>
      </c>
      <c r="AG2047" s="52">
        <f t="shared" si="216"/>
        <v>-29.58029995664187</v>
      </c>
      <c r="AH2047" s="76">
        <f t="shared" si="213"/>
        <v>1.1014632315262056E-3</v>
      </c>
      <c r="AJ2047" s="77">
        <v>20.4199999999996</v>
      </c>
      <c r="AK2047" s="52">
        <f t="shared" si="217"/>
        <v>-22.590599913280442</v>
      </c>
      <c r="AL2047" s="77">
        <f t="shared" si="214"/>
        <v>5.5073161576325988E-3</v>
      </c>
    </row>
    <row r="2048" spans="4:38" x14ac:dyDescent="0.25">
      <c r="D2048" s="5">
        <v>20.3</v>
      </c>
      <c r="E2048" s="4"/>
      <c r="X2048" s="71">
        <v>20.429999999999598</v>
      </c>
      <c r="Y2048" s="52">
        <f t="shared" si="215"/>
        <v>-5.5266666666665634</v>
      </c>
      <c r="Z2048" s="71">
        <f t="shared" si="211"/>
        <v>0.28011304418391036</v>
      </c>
      <c r="AA2048" s="45"/>
      <c r="AB2048" s="74">
        <v>20.429999999999598</v>
      </c>
      <c r="AC2048" s="75">
        <v>0</v>
      </c>
      <c r="AD2048" s="74">
        <f t="shared" si="212"/>
        <v>1</v>
      </c>
      <c r="AE2048" s="45"/>
      <c r="AF2048" s="76">
        <v>20.429999999999598</v>
      </c>
      <c r="AG2048" s="52">
        <f t="shared" si="216"/>
        <v>-29.590299956641871</v>
      </c>
      <c r="AH2048" s="76">
        <f t="shared" si="213"/>
        <v>1.0989299363918903E-3</v>
      </c>
      <c r="AJ2048" s="77">
        <v>20.429999999999598</v>
      </c>
      <c r="AK2048" s="52">
        <f t="shared" si="217"/>
        <v>-22.600599913280444</v>
      </c>
      <c r="AL2048" s="77">
        <f t="shared" si="214"/>
        <v>5.4946496819610197E-3</v>
      </c>
    </row>
    <row r="2049" spans="4:38" x14ac:dyDescent="0.25">
      <c r="D2049" s="2">
        <v>20.309999999999999</v>
      </c>
      <c r="E2049" s="4"/>
      <c r="X2049" s="71">
        <v>20.4399999999996</v>
      </c>
      <c r="Y2049" s="52">
        <f t="shared" si="215"/>
        <v>-5.5299999999998963</v>
      </c>
      <c r="Z2049" s="71">
        <f t="shared" si="211"/>
        <v>0.27989813196344293</v>
      </c>
      <c r="AA2049" s="45"/>
      <c r="AB2049" s="74">
        <v>20.4399999999996</v>
      </c>
      <c r="AC2049" s="75">
        <v>0</v>
      </c>
      <c r="AD2049" s="74">
        <f t="shared" si="212"/>
        <v>1</v>
      </c>
      <c r="AE2049" s="45"/>
      <c r="AF2049" s="76">
        <v>20.4399999999996</v>
      </c>
      <c r="AG2049" s="52">
        <f t="shared" si="216"/>
        <v>-29.600299956641873</v>
      </c>
      <c r="AH2049" s="76">
        <f t="shared" si="213"/>
        <v>1.0964024676747037E-3</v>
      </c>
      <c r="AJ2049" s="77">
        <v>20.4399999999996</v>
      </c>
      <c r="AK2049" s="52">
        <f t="shared" si="217"/>
        <v>-22.610599913280446</v>
      </c>
      <c r="AL2049" s="77">
        <f t="shared" si="214"/>
        <v>5.4820123383750819E-3</v>
      </c>
    </row>
    <row r="2050" spans="4:38" x14ac:dyDescent="0.25">
      <c r="D2050" s="5">
        <v>20.32</v>
      </c>
      <c r="E2050" s="4"/>
      <c r="X2050" s="71">
        <v>20.449999999999601</v>
      </c>
      <c r="Y2050" s="52">
        <f t="shared" si="215"/>
        <v>-5.5333333333332293</v>
      </c>
      <c r="Z2050" s="71">
        <f t="shared" si="211"/>
        <v>0.27968338463091436</v>
      </c>
      <c r="AA2050" s="45"/>
      <c r="AB2050" s="74">
        <v>20.449999999999601</v>
      </c>
      <c r="AC2050" s="75">
        <v>0</v>
      </c>
      <c r="AD2050" s="74">
        <f t="shared" si="212"/>
        <v>1</v>
      </c>
      <c r="AE2050" s="45"/>
      <c r="AF2050" s="76">
        <v>20.449999999999601</v>
      </c>
      <c r="AG2050" s="52">
        <f t="shared" si="216"/>
        <v>-29.610299956641875</v>
      </c>
      <c r="AH2050" s="76">
        <f t="shared" si="213"/>
        <v>1.093880811974256E-3</v>
      </c>
      <c r="AJ2050" s="77">
        <v>20.449999999999601</v>
      </c>
      <c r="AK2050" s="52">
        <f t="shared" si="217"/>
        <v>-22.620599913280447</v>
      </c>
      <c r="AL2050" s="77">
        <f t="shared" si="214"/>
        <v>5.46940405987284E-3</v>
      </c>
    </row>
    <row r="2051" spans="4:38" x14ac:dyDescent="0.25">
      <c r="D2051" s="2">
        <v>20.329999999999998</v>
      </c>
      <c r="E2051" s="4"/>
      <c r="X2051" s="71">
        <v>20.459999999999599</v>
      </c>
      <c r="Y2051" s="52">
        <f t="shared" si="215"/>
        <v>-5.5366666666665623</v>
      </c>
      <c r="Z2051" s="71">
        <f t="shared" si="211"/>
        <v>0.27946880205981711</v>
      </c>
      <c r="AA2051" s="45"/>
      <c r="AB2051" s="74">
        <v>20.459999999999599</v>
      </c>
      <c r="AC2051" s="75">
        <v>0</v>
      </c>
      <c r="AD2051" s="74">
        <f t="shared" si="212"/>
        <v>1</v>
      </c>
      <c r="AE2051" s="45"/>
      <c r="AF2051" s="76">
        <v>20.459999999999599</v>
      </c>
      <c r="AG2051" s="52">
        <f t="shared" si="216"/>
        <v>-29.620299956641876</v>
      </c>
      <c r="AH2051" s="76">
        <f t="shared" si="213"/>
        <v>1.0913649559209809E-3</v>
      </c>
      <c r="AJ2051" s="77">
        <v>20.459999999999599</v>
      </c>
      <c r="AK2051" s="52">
        <f t="shared" si="217"/>
        <v>-22.630599913280449</v>
      </c>
      <c r="AL2051" s="77">
        <f t="shared" si="214"/>
        <v>5.4568247796064652E-3</v>
      </c>
    </row>
    <row r="2052" spans="4:38" x14ac:dyDescent="0.25">
      <c r="D2052" s="5">
        <v>20.34</v>
      </c>
      <c r="E2052" s="4"/>
      <c r="X2052" s="71">
        <v>20.469999999999601</v>
      </c>
      <c r="Y2052" s="52">
        <f t="shared" si="215"/>
        <v>-5.5399999999998952</v>
      </c>
      <c r="Z2052" s="71">
        <f t="shared" si="211"/>
        <v>0.27925438412374048</v>
      </c>
      <c r="AA2052" s="45"/>
      <c r="AB2052" s="74">
        <v>20.469999999999601</v>
      </c>
      <c r="AC2052" s="75">
        <v>0</v>
      </c>
      <c r="AD2052" s="74">
        <f t="shared" si="212"/>
        <v>1</v>
      </c>
      <c r="AE2052" s="45"/>
      <c r="AF2052" s="76">
        <v>20.469999999999601</v>
      </c>
      <c r="AG2052" s="52">
        <f t="shared" si="216"/>
        <v>-29.630299956641878</v>
      </c>
      <c r="AH2052" s="76">
        <f t="shared" si="213"/>
        <v>1.0888548861760609E-3</v>
      </c>
      <c r="AJ2052" s="77">
        <v>20.469999999999601</v>
      </c>
      <c r="AK2052" s="52">
        <f t="shared" si="217"/>
        <v>-22.64059991328045</v>
      </c>
      <c r="AL2052" s="77">
        <f t="shared" si="214"/>
        <v>5.4442744308818578E-3</v>
      </c>
    </row>
    <row r="2053" spans="4:38" x14ac:dyDescent="0.25">
      <c r="D2053" s="2">
        <v>20.350000000000001</v>
      </c>
      <c r="E2053" s="4"/>
      <c r="X2053" s="71">
        <v>20.479999999999599</v>
      </c>
      <c r="Y2053" s="52">
        <f t="shared" si="215"/>
        <v>-5.5433333333332282</v>
      </c>
      <c r="Z2053" s="71">
        <f t="shared" si="211"/>
        <v>0.27904013069637107</v>
      </c>
      <c r="AA2053" s="45"/>
      <c r="AB2053" s="74">
        <v>20.479999999999599</v>
      </c>
      <c r="AC2053" s="75">
        <v>0</v>
      </c>
      <c r="AD2053" s="74">
        <f t="shared" si="212"/>
        <v>1</v>
      </c>
      <c r="AE2053" s="45"/>
      <c r="AF2053" s="76">
        <v>20.479999999999599</v>
      </c>
      <c r="AG2053" s="52">
        <f t="shared" si="216"/>
        <v>-29.640299956641879</v>
      </c>
      <c r="AH2053" s="76">
        <f t="shared" si="213"/>
        <v>1.0863505894313542E-3</v>
      </c>
      <c r="AJ2053" s="77">
        <v>20.479999999999599</v>
      </c>
      <c r="AK2053" s="52">
        <f t="shared" si="217"/>
        <v>-22.650599913280452</v>
      </c>
      <c r="AL2053" s="77">
        <f t="shared" si="214"/>
        <v>5.4317529471583203E-3</v>
      </c>
    </row>
    <row r="2054" spans="4:38" x14ac:dyDescent="0.25">
      <c r="D2054" s="5">
        <v>20.36</v>
      </c>
      <c r="E2054" s="4"/>
      <c r="X2054" s="71">
        <v>20.489999999999601</v>
      </c>
      <c r="Y2054" s="52">
        <f t="shared" si="215"/>
        <v>-5.5466666666665612</v>
      </c>
      <c r="Z2054" s="71">
        <f t="shared" ref="Z2054:Z2117" si="218">POWER(10,Y2054/10)</f>
        <v>0.27882604165149211</v>
      </c>
      <c r="AA2054" s="45"/>
      <c r="AB2054" s="74">
        <v>20.489999999999601</v>
      </c>
      <c r="AC2054" s="75">
        <v>0</v>
      </c>
      <c r="AD2054" s="74">
        <f t="shared" ref="AD2054:AD2117" si="219">POWER(10,AC2054/10)</f>
        <v>1</v>
      </c>
      <c r="AE2054" s="45"/>
      <c r="AF2054" s="76">
        <v>20.489999999999601</v>
      </c>
      <c r="AG2054" s="52">
        <f t="shared" si="216"/>
        <v>-29.650299956641881</v>
      </c>
      <c r="AH2054" s="76">
        <f t="shared" ref="AH2054:AH2117" si="220">POWER(10,AG2054/10)</f>
        <v>1.0838520524093307E-3</v>
      </c>
      <c r="AJ2054" s="77">
        <v>20.489999999999601</v>
      </c>
      <c r="AK2054" s="52">
        <f t="shared" si="217"/>
        <v>-22.660599913280453</v>
      </c>
      <c r="AL2054" s="77">
        <f t="shared" ref="AL2054:AL2117" si="221">POWER(10,AK2054/10)</f>
        <v>5.4192602620481995E-3</v>
      </c>
    </row>
    <row r="2055" spans="4:38" x14ac:dyDescent="0.25">
      <c r="D2055" s="2">
        <v>20.37</v>
      </c>
      <c r="E2055" s="4"/>
      <c r="X2055" s="71">
        <v>20.499999999999599</v>
      </c>
      <c r="Y2055" s="52">
        <f t="shared" si="215"/>
        <v>-5.5499999999998941</v>
      </c>
      <c r="Z2055" s="71">
        <f t="shared" si="218"/>
        <v>0.27861211686298382</v>
      </c>
      <c r="AA2055" s="45"/>
      <c r="AB2055" s="74">
        <v>20.499999999999599</v>
      </c>
      <c r="AC2055" s="75">
        <v>0</v>
      </c>
      <c r="AD2055" s="74">
        <f t="shared" si="219"/>
        <v>1</v>
      </c>
      <c r="AE2055" s="45"/>
      <c r="AF2055" s="76">
        <v>20.499999999999599</v>
      </c>
      <c r="AG2055" s="52">
        <f t="shared" si="216"/>
        <v>-29.660299956641882</v>
      </c>
      <c r="AH2055" s="76">
        <f t="shared" si="220"/>
        <v>1.081359261862994E-3</v>
      </c>
      <c r="AJ2055" s="77">
        <v>20.499999999999599</v>
      </c>
      <c r="AK2055" s="52">
        <f t="shared" si="217"/>
        <v>-22.670599913280455</v>
      </c>
      <c r="AL2055" s="77">
        <f t="shared" si="221"/>
        <v>5.4067963093165127E-3</v>
      </c>
    </row>
    <row r="2056" spans="4:38" x14ac:dyDescent="0.25">
      <c r="D2056" s="5">
        <v>20.38</v>
      </c>
      <c r="E2056" s="4"/>
      <c r="X2056" s="71">
        <v>20.5099999999996</v>
      </c>
      <c r="Y2056" s="52">
        <f t="shared" ref="Y2056:Y2119" si="222">Y2055-$Z$1</f>
        <v>-5.5533333333332271</v>
      </c>
      <c r="Z2056" s="71">
        <f t="shared" si="218"/>
        <v>0.27839835620482312</v>
      </c>
      <c r="AA2056" s="45"/>
      <c r="AB2056" s="74">
        <v>20.5099999999996</v>
      </c>
      <c r="AC2056" s="75">
        <v>0</v>
      </c>
      <c r="AD2056" s="74">
        <f t="shared" si="219"/>
        <v>1</v>
      </c>
      <c r="AE2056" s="45"/>
      <c r="AF2056" s="76">
        <v>20.5099999999996</v>
      </c>
      <c r="AG2056" s="52">
        <f t="shared" ref="AG2056:AG2119" si="223">AG2055-$AH$1</f>
        <v>-29.670299956641884</v>
      </c>
      <c r="AH2056" s="76">
        <f t="shared" si="220"/>
        <v>1.0788722045758175E-3</v>
      </c>
      <c r="AJ2056" s="77">
        <v>20.5099999999996</v>
      </c>
      <c r="AK2056" s="52">
        <f t="shared" ref="AK2056:AK2119" si="224">AK2055-$AL$1</f>
        <v>-22.680599913280457</v>
      </c>
      <c r="AL2056" s="77">
        <f t="shared" si="221"/>
        <v>5.3943610228806308E-3</v>
      </c>
    </row>
    <row r="2057" spans="4:38" x14ac:dyDescent="0.25">
      <c r="D2057" s="2">
        <v>20.39</v>
      </c>
      <c r="E2057" s="4"/>
      <c r="X2057" s="71">
        <v>20.519999999999602</v>
      </c>
      <c r="Y2057" s="52">
        <f t="shared" si="222"/>
        <v>-5.5566666666665601</v>
      </c>
      <c r="Z2057" s="71">
        <f t="shared" si="218"/>
        <v>0.27818475955108363</v>
      </c>
      <c r="AA2057" s="45"/>
      <c r="AB2057" s="74">
        <v>20.519999999999602</v>
      </c>
      <c r="AC2057" s="75">
        <v>0</v>
      </c>
      <c r="AD2057" s="74">
        <f t="shared" si="219"/>
        <v>1</v>
      </c>
      <c r="AE2057" s="45"/>
      <c r="AF2057" s="76">
        <v>20.519999999999602</v>
      </c>
      <c r="AG2057" s="52">
        <f t="shared" si="223"/>
        <v>-29.680299956641885</v>
      </c>
      <c r="AH2057" s="76">
        <f t="shared" si="220"/>
        <v>1.0763908673616721E-3</v>
      </c>
      <c r="AJ2057" s="77">
        <v>20.519999999999602</v>
      </c>
      <c r="AK2057" s="52">
        <f t="shared" si="224"/>
        <v>-22.690599913280458</v>
      </c>
      <c r="AL2057" s="77">
        <f t="shared" si="221"/>
        <v>5.3819543368098955E-3</v>
      </c>
    </row>
    <row r="2058" spans="4:38" x14ac:dyDescent="0.25">
      <c r="D2058" s="5">
        <v>20.399999999999999</v>
      </c>
      <c r="E2058" s="4"/>
      <c r="X2058" s="71">
        <v>20.5299999999996</v>
      </c>
      <c r="Y2058" s="52">
        <f t="shared" si="222"/>
        <v>-5.559999999999893</v>
      </c>
      <c r="Z2058" s="71">
        <f t="shared" si="218"/>
        <v>0.27797132677593572</v>
      </c>
      <c r="AA2058" s="45"/>
      <c r="AB2058" s="74">
        <v>20.5299999999996</v>
      </c>
      <c r="AC2058" s="75">
        <v>0</v>
      </c>
      <c r="AD2058" s="74">
        <f t="shared" si="219"/>
        <v>1</v>
      </c>
      <c r="AE2058" s="45"/>
      <c r="AF2058" s="76">
        <v>20.5299999999996</v>
      </c>
      <c r="AG2058" s="52">
        <f t="shared" si="223"/>
        <v>-29.690299956641887</v>
      </c>
      <c r="AH2058" s="76">
        <f t="shared" si="220"/>
        <v>1.073915237064753E-3</v>
      </c>
      <c r="AJ2058" s="77">
        <v>20.5299999999996</v>
      </c>
      <c r="AK2058" s="52">
        <f t="shared" si="224"/>
        <v>-22.70059991328046</v>
      </c>
      <c r="AL2058" s="77">
        <f t="shared" si="221"/>
        <v>5.3695761853252959E-3</v>
      </c>
    </row>
    <row r="2059" spans="4:38" x14ac:dyDescent="0.25">
      <c r="D2059" s="2">
        <v>20.41</v>
      </c>
      <c r="E2059" s="4"/>
      <c r="X2059" s="71">
        <v>20.539999999999601</v>
      </c>
      <c r="Y2059" s="52">
        <f t="shared" si="222"/>
        <v>-5.563333333333226</v>
      </c>
      <c r="Z2059" s="71">
        <f t="shared" si="218"/>
        <v>0.27775805775364598</v>
      </c>
      <c r="AA2059" s="45"/>
      <c r="AB2059" s="74">
        <v>20.539999999999601</v>
      </c>
      <c r="AC2059" s="75">
        <v>0</v>
      </c>
      <c r="AD2059" s="74">
        <f t="shared" si="219"/>
        <v>1</v>
      </c>
      <c r="AE2059" s="45"/>
      <c r="AF2059" s="76">
        <v>20.539999999999601</v>
      </c>
      <c r="AG2059" s="52">
        <f t="shared" si="223"/>
        <v>-29.700299956641889</v>
      </c>
      <c r="AH2059" s="76">
        <f t="shared" si="220"/>
        <v>1.0714453005595168E-3</v>
      </c>
      <c r="AJ2059" s="77">
        <v>20.539999999999601</v>
      </c>
      <c r="AK2059" s="52">
        <f t="shared" si="224"/>
        <v>-22.710599913280461</v>
      </c>
      <c r="AL2059" s="77">
        <f t="shared" si="221"/>
        <v>5.3572265027991119E-3</v>
      </c>
    </row>
    <row r="2060" spans="4:38" x14ac:dyDescent="0.25">
      <c r="D2060" s="5">
        <v>20.420000000000002</v>
      </c>
      <c r="E2060" s="4"/>
      <c r="X2060" s="71">
        <v>20.549999999999599</v>
      </c>
      <c r="Y2060" s="52">
        <f t="shared" si="222"/>
        <v>-5.566666666666559</v>
      </c>
      <c r="Z2060" s="71">
        <f t="shared" si="218"/>
        <v>0.2775449523585779</v>
      </c>
      <c r="AA2060" s="45"/>
      <c r="AB2060" s="74">
        <v>20.549999999999599</v>
      </c>
      <c r="AC2060" s="75">
        <v>0</v>
      </c>
      <c r="AD2060" s="74">
        <f t="shared" si="219"/>
        <v>1</v>
      </c>
      <c r="AE2060" s="45"/>
      <c r="AF2060" s="76">
        <v>20.549999999999599</v>
      </c>
      <c r="AG2060" s="52">
        <f t="shared" si="223"/>
        <v>-29.71029995664189</v>
      </c>
      <c r="AH2060" s="76">
        <f t="shared" si="220"/>
        <v>1.0689810447506039E-3</v>
      </c>
      <c r="AJ2060" s="77">
        <v>20.549999999999599</v>
      </c>
      <c r="AK2060" s="52">
        <f t="shared" si="224"/>
        <v>-22.720599913280463</v>
      </c>
      <c r="AL2060" s="77">
        <f t="shared" si="221"/>
        <v>5.344905223754544E-3</v>
      </c>
    </row>
    <row r="2061" spans="4:38" x14ac:dyDescent="0.25">
      <c r="D2061" s="2">
        <v>20.43</v>
      </c>
      <c r="E2061" s="4"/>
      <c r="X2061" s="71">
        <v>20.559999999999601</v>
      </c>
      <c r="Y2061" s="52">
        <f t="shared" si="222"/>
        <v>-5.5699999999998919</v>
      </c>
      <c r="Z2061" s="71">
        <f t="shared" si="218"/>
        <v>0.27733201046519096</v>
      </c>
      <c r="AA2061" s="45"/>
      <c r="AB2061" s="74">
        <v>20.559999999999601</v>
      </c>
      <c r="AC2061" s="75">
        <v>0</v>
      </c>
      <c r="AD2061" s="74">
        <f t="shared" si="219"/>
        <v>1</v>
      </c>
      <c r="AE2061" s="45"/>
      <c r="AF2061" s="76">
        <v>20.559999999999601</v>
      </c>
      <c r="AG2061" s="52">
        <f t="shared" si="223"/>
        <v>-29.720299956641892</v>
      </c>
      <c r="AH2061" s="76">
        <f t="shared" si="220"/>
        <v>1.0665224565727764E-3</v>
      </c>
      <c r="AJ2061" s="77">
        <v>20.559999999999601</v>
      </c>
      <c r="AK2061" s="52">
        <f t="shared" si="224"/>
        <v>-22.730599913280464</v>
      </c>
      <c r="AL2061" s="77">
        <f t="shared" si="221"/>
        <v>5.3326122828654078E-3</v>
      </c>
    </row>
    <row r="2062" spans="4:38" x14ac:dyDescent="0.25">
      <c r="D2062" s="5">
        <v>20.440000000000001</v>
      </c>
      <c r="E2062" s="4"/>
      <c r="X2062" s="71">
        <v>20.569999999999599</v>
      </c>
      <c r="Y2062" s="52">
        <f t="shared" si="222"/>
        <v>-5.5733333333332249</v>
      </c>
      <c r="Z2062" s="71">
        <f t="shared" si="218"/>
        <v>0.27711923194804117</v>
      </c>
      <c r="AA2062" s="45"/>
      <c r="AB2062" s="74">
        <v>20.569999999999599</v>
      </c>
      <c r="AC2062" s="75">
        <v>0</v>
      </c>
      <c r="AD2062" s="74">
        <f t="shared" si="219"/>
        <v>1</v>
      </c>
      <c r="AE2062" s="45"/>
      <c r="AF2062" s="76">
        <v>20.569999999999599</v>
      </c>
      <c r="AG2062" s="52">
        <f t="shared" si="223"/>
        <v>-29.730299956641893</v>
      </c>
      <c r="AH2062" s="76">
        <f t="shared" si="220"/>
        <v>1.0640695229908457E-3</v>
      </c>
      <c r="AJ2062" s="77">
        <v>20.569999999999599</v>
      </c>
      <c r="AK2062" s="52">
        <f t="shared" si="224"/>
        <v>-22.740599913280466</v>
      </c>
      <c r="AL2062" s="77">
        <f t="shared" si="221"/>
        <v>5.3203476149557456E-3</v>
      </c>
    </row>
    <row r="2063" spans="4:38" x14ac:dyDescent="0.25">
      <c r="D2063" s="2">
        <v>20.45</v>
      </c>
      <c r="E2063" s="4"/>
      <c r="X2063" s="71">
        <v>20.5799999999996</v>
      </c>
      <c r="Y2063" s="52">
        <f t="shared" si="222"/>
        <v>-5.5766666666665579</v>
      </c>
      <c r="Z2063" s="71">
        <f t="shared" si="218"/>
        <v>0.27690661668178074</v>
      </c>
      <c r="AA2063" s="45"/>
      <c r="AB2063" s="74">
        <v>20.5799999999996</v>
      </c>
      <c r="AC2063" s="75">
        <v>0</v>
      </c>
      <c r="AD2063" s="74">
        <f t="shared" si="219"/>
        <v>1</v>
      </c>
      <c r="AE2063" s="45"/>
      <c r="AF2063" s="76">
        <v>20.5799999999996</v>
      </c>
      <c r="AG2063" s="52">
        <f t="shared" si="223"/>
        <v>-29.740299956641895</v>
      </c>
      <c r="AH2063" s="76">
        <f t="shared" si="220"/>
        <v>1.0616222309996E-3</v>
      </c>
      <c r="AJ2063" s="77">
        <v>20.5799999999996</v>
      </c>
      <c r="AK2063" s="52">
        <f t="shared" si="224"/>
        <v>-22.750599913280467</v>
      </c>
      <c r="AL2063" s="77">
        <f t="shared" si="221"/>
        <v>5.3081111549995131E-3</v>
      </c>
    </row>
    <row r="2064" spans="4:38" x14ac:dyDescent="0.25">
      <c r="D2064" s="5">
        <v>20.46</v>
      </c>
      <c r="E2064" s="4"/>
      <c r="X2064" s="71">
        <v>20.589999999999598</v>
      </c>
      <c r="Y2064" s="52">
        <f t="shared" si="222"/>
        <v>-5.5799999999998908</v>
      </c>
      <c r="Z2064" s="71">
        <f t="shared" si="218"/>
        <v>0.27669416454115808</v>
      </c>
      <c r="AA2064" s="45"/>
      <c r="AB2064" s="74">
        <v>20.589999999999598</v>
      </c>
      <c r="AC2064" s="75">
        <v>0</v>
      </c>
      <c r="AD2064" s="74">
        <f t="shared" si="219"/>
        <v>1</v>
      </c>
      <c r="AE2064" s="45"/>
      <c r="AF2064" s="76">
        <v>20.589999999999598</v>
      </c>
      <c r="AG2064" s="52">
        <f t="shared" si="223"/>
        <v>-29.750299956641896</v>
      </c>
      <c r="AH2064" s="76">
        <f t="shared" si="220"/>
        <v>1.0591805676237423E-3</v>
      </c>
      <c r="AJ2064" s="77">
        <v>20.589999999999598</v>
      </c>
      <c r="AK2064" s="52">
        <f t="shared" si="224"/>
        <v>-22.760599913280469</v>
      </c>
      <c r="AL2064" s="77">
        <f t="shared" si="221"/>
        <v>5.2959028381202224E-3</v>
      </c>
    </row>
    <row r="2065" spans="4:38" x14ac:dyDescent="0.25">
      <c r="D2065" s="2">
        <v>20.47</v>
      </c>
      <c r="E2065" s="4"/>
      <c r="X2065" s="71">
        <v>20.5999999999996</v>
      </c>
      <c r="Y2065" s="52">
        <f t="shared" si="222"/>
        <v>-5.5833333333332238</v>
      </c>
      <c r="Z2065" s="71">
        <f t="shared" si="218"/>
        <v>0.27648187540101771</v>
      </c>
      <c r="AA2065" s="45"/>
      <c r="AB2065" s="74">
        <v>20.5999999999996</v>
      </c>
      <c r="AC2065" s="75">
        <v>0</v>
      </c>
      <c r="AD2065" s="74">
        <f t="shared" si="219"/>
        <v>1</v>
      </c>
      <c r="AE2065" s="45"/>
      <c r="AF2065" s="76">
        <v>20.5999999999996</v>
      </c>
      <c r="AG2065" s="52">
        <f t="shared" si="223"/>
        <v>-29.760299956641898</v>
      </c>
      <c r="AH2065" s="76">
        <f t="shared" si="220"/>
        <v>1.0567445199178153E-3</v>
      </c>
      <c r="AJ2065" s="77">
        <v>20.5999999999996</v>
      </c>
      <c r="AK2065" s="52">
        <f t="shared" si="224"/>
        <v>-22.770599913280471</v>
      </c>
      <c r="AL2065" s="77">
        <f t="shared" si="221"/>
        <v>5.283722599590584E-3</v>
      </c>
    </row>
    <row r="2066" spans="4:38" x14ac:dyDescent="0.25">
      <c r="D2066" s="5">
        <v>20.48</v>
      </c>
      <c r="E2066" s="4"/>
      <c r="X2066" s="71">
        <v>20.609999999999602</v>
      </c>
      <c r="Y2066" s="52">
        <f t="shared" si="222"/>
        <v>-5.5866666666665568</v>
      </c>
      <c r="Z2066" s="71">
        <f t="shared" si="218"/>
        <v>0.27626974913629998</v>
      </c>
      <c r="AA2066" s="45"/>
      <c r="AB2066" s="74">
        <v>20.609999999999602</v>
      </c>
      <c r="AC2066" s="75">
        <v>0</v>
      </c>
      <c r="AD2066" s="74">
        <f t="shared" si="219"/>
        <v>1</v>
      </c>
      <c r="AE2066" s="45"/>
      <c r="AF2066" s="76">
        <v>20.609999999999602</v>
      </c>
      <c r="AG2066" s="52">
        <f t="shared" si="223"/>
        <v>-29.7702999566419</v>
      </c>
      <c r="AH2066" s="76">
        <f t="shared" si="220"/>
        <v>1.054314074966137E-3</v>
      </c>
      <c r="AJ2066" s="77">
        <v>20.609999999999602</v>
      </c>
      <c r="AK2066" s="52">
        <f t="shared" si="224"/>
        <v>-22.780599913280472</v>
      </c>
      <c r="AL2066" s="77">
        <f t="shared" si="221"/>
        <v>5.2715703748321937E-3</v>
      </c>
    </row>
    <row r="2067" spans="4:38" x14ac:dyDescent="0.25">
      <c r="D2067" s="2">
        <v>20.49</v>
      </c>
      <c r="E2067" s="4"/>
      <c r="X2067" s="71">
        <v>20.6199999999996</v>
      </c>
      <c r="Y2067" s="52">
        <f t="shared" si="222"/>
        <v>-5.5899999999998897</v>
      </c>
      <c r="Z2067" s="71">
        <f t="shared" si="218"/>
        <v>0.27605778562204158</v>
      </c>
      <c r="AA2067" s="45"/>
      <c r="AB2067" s="74">
        <v>20.6199999999996</v>
      </c>
      <c r="AC2067" s="75">
        <v>0</v>
      </c>
      <c r="AD2067" s="74">
        <f t="shared" si="219"/>
        <v>1</v>
      </c>
      <c r="AE2067" s="45"/>
      <c r="AF2067" s="76">
        <v>20.6199999999996</v>
      </c>
      <c r="AG2067" s="52">
        <f t="shared" si="223"/>
        <v>-29.780299956641901</v>
      </c>
      <c r="AH2067" s="76">
        <f t="shared" si="220"/>
        <v>1.0518892198827315E-3</v>
      </c>
      <c r="AJ2067" s="77">
        <v>20.6199999999996</v>
      </c>
      <c r="AK2067" s="52">
        <f t="shared" si="224"/>
        <v>-22.790599913280474</v>
      </c>
      <c r="AL2067" s="77">
        <f t="shared" si="221"/>
        <v>5.2594460994151576E-3</v>
      </c>
    </row>
    <row r="2068" spans="4:38" x14ac:dyDescent="0.25">
      <c r="D2068" s="5">
        <v>20.5</v>
      </c>
      <c r="E2068" s="4"/>
      <c r="X2068" s="71">
        <v>20.629999999999601</v>
      </c>
      <c r="Y2068" s="52">
        <f t="shared" si="222"/>
        <v>-5.5933333333332227</v>
      </c>
      <c r="Z2068" s="71">
        <f t="shared" si="218"/>
        <v>0.27584598473337463</v>
      </c>
      <c r="AA2068" s="45"/>
      <c r="AB2068" s="74">
        <v>20.629999999999601</v>
      </c>
      <c r="AC2068" s="75">
        <v>0</v>
      </c>
      <c r="AD2068" s="74">
        <f t="shared" si="219"/>
        <v>1</v>
      </c>
      <c r="AE2068" s="45"/>
      <c r="AF2068" s="76">
        <v>20.629999999999601</v>
      </c>
      <c r="AG2068" s="52">
        <f t="shared" si="223"/>
        <v>-29.790299956641903</v>
      </c>
      <c r="AH2068" s="76">
        <f t="shared" si="220"/>
        <v>1.0494699418112563E-3</v>
      </c>
      <c r="AJ2068" s="77">
        <v>20.629999999999601</v>
      </c>
      <c r="AK2068" s="52">
        <f t="shared" si="224"/>
        <v>-22.800599913280475</v>
      </c>
      <c r="AL2068" s="77">
        <f t="shared" si="221"/>
        <v>5.2473497090577779E-3</v>
      </c>
    </row>
    <row r="2069" spans="4:38" x14ac:dyDescent="0.25">
      <c r="D2069" s="2">
        <v>20.51</v>
      </c>
      <c r="E2069" s="4"/>
      <c r="X2069" s="71">
        <v>20.639999999999599</v>
      </c>
      <c r="Y2069" s="52">
        <f t="shared" si="222"/>
        <v>-5.5966666666665557</v>
      </c>
      <c r="Z2069" s="71">
        <f t="shared" si="218"/>
        <v>0.27563434634552741</v>
      </c>
      <c r="AA2069" s="45"/>
      <c r="AB2069" s="74">
        <v>20.639999999999599</v>
      </c>
      <c r="AC2069" s="75">
        <v>0</v>
      </c>
      <c r="AD2069" s="74">
        <f t="shared" si="219"/>
        <v>1</v>
      </c>
      <c r="AE2069" s="45"/>
      <c r="AF2069" s="76">
        <v>20.639999999999599</v>
      </c>
      <c r="AG2069" s="52">
        <f t="shared" si="223"/>
        <v>-29.800299956641904</v>
      </c>
      <c r="AH2069" s="76">
        <f t="shared" si="220"/>
        <v>1.0470562279249419E-3</v>
      </c>
      <c r="AJ2069" s="77">
        <v>20.639999999999599</v>
      </c>
      <c r="AK2069" s="52">
        <f t="shared" si="224"/>
        <v>-22.810599913280477</v>
      </c>
      <c r="AL2069" s="77">
        <f t="shared" si="221"/>
        <v>5.2352811396262026E-3</v>
      </c>
    </row>
    <row r="2070" spans="4:38" x14ac:dyDescent="0.25">
      <c r="D2070" s="5">
        <v>20.52</v>
      </c>
      <c r="E2070" s="4"/>
      <c r="X2070" s="71">
        <v>20.649999999999601</v>
      </c>
      <c r="Y2070" s="52">
        <f t="shared" si="222"/>
        <v>-5.5999999999998886</v>
      </c>
      <c r="Z2070" s="71">
        <f t="shared" si="218"/>
        <v>0.27542287033382368</v>
      </c>
      <c r="AA2070" s="45"/>
      <c r="AB2070" s="74">
        <v>20.649999999999601</v>
      </c>
      <c r="AC2070" s="75">
        <v>0</v>
      </c>
      <c r="AD2070" s="74">
        <f t="shared" si="219"/>
        <v>1</v>
      </c>
      <c r="AE2070" s="45"/>
      <c r="AF2070" s="76">
        <v>20.649999999999601</v>
      </c>
      <c r="AG2070" s="52">
        <f t="shared" si="223"/>
        <v>-29.810299956641906</v>
      </c>
      <c r="AH2070" s="76">
        <f t="shared" si="220"/>
        <v>1.0446480654265156E-3</v>
      </c>
      <c r="AJ2070" s="77">
        <v>20.649999999999601</v>
      </c>
      <c r="AK2070" s="52">
        <f t="shared" si="224"/>
        <v>-22.820599913280478</v>
      </c>
      <c r="AL2070" s="77">
        <f t="shared" si="221"/>
        <v>5.2232403271340678E-3</v>
      </c>
    </row>
    <row r="2071" spans="4:38" x14ac:dyDescent="0.25">
      <c r="D2071" s="2">
        <v>20.53</v>
      </c>
      <c r="E2071" s="4"/>
      <c r="X2071" s="71">
        <v>20.659999999999599</v>
      </c>
      <c r="Y2071" s="52">
        <f t="shared" si="222"/>
        <v>-5.6033333333332216</v>
      </c>
      <c r="Z2071" s="71">
        <f t="shared" si="218"/>
        <v>0.27521155657368307</v>
      </c>
      <c r="AA2071" s="45"/>
      <c r="AB2071" s="74">
        <v>20.659999999999599</v>
      </c>
      <c r="AC2071" s="75">
        <v>0</v>
      </c>
      <c r="AD2071" s="74">
        <f t="shared" si="219"/>
        <v>1</v>
      </c>
      <c r="AE2071" s="45"/>
      <c r="AF2071" s="76">
        <v>20.659999999999599</v>
      </c>
      <c r="AG2071" s="52">
        <f t="shared" si="223"/>
        <v>-29.820299956641907</v>
      </c>
      <c r="AH2071" s="76">
        <f t="shared" si="220"/>
        <v>1.0422454415481407E-3</v>
      </c>
      <c r="AJ2071" s="77">
        <v>20.659999999999599</v>
      </c>
      <c r="AK2071" s="52">
        <f t="shared" si="224"/>
        <v>-22.83059991328048</v>
      </c>
      <c r="AL2071" s="77">
        <f t="shared" si="221"/>
        <v>5.2112272077421947E-3</v>
      </c>
    </row>
    <row r="2072" spans="4:38" x14ac:dyDescent="0.25">
      <c r="D2072" s="5">
        <v>20.54</v>
      </c>
      <c r="E2072" s="4"/>
      <c r="X2072" s="71">
        <v>20.6699999999996</v>
      </c>
      <c r="Y2072" s="52">
        <f t="shared" si="222"/>
        <v>-5.6066666666665546</v>
      </c>
      <c r="Z2072" s="71">
        <f t="shared" si="218"/>
        <v>0.2750004049406205</v>
      </c>
      <c r="AA2072" s="45"/>
      <c r="AB2072" s="74">
        <v>20.6699999999996</v>
      </c>
      <c r="AC2072" s="75">
        <v>0</v>
      </c>
      <c r="AD2072" s="74">
        <f t="shared" si="219"/>
        <v>1</v>
      </c>
      <c r="AE2072" s="45"/>
      <c r="AF2072" s="76">
        <v>20.6699999999996</v>
      </c>
      <c r="AG2072" s="52">
        <f t="shared" si="223"/>
        <v>-29.830299956641909</v>
      </c>
      <c r="AH2072" s="76">
        <f t="shared" si="220"/>
        <v>1.0398483435513455E-3</v>
      </c>
      <c r="AJ2072" s="77">
        <v>20.6699999999996</v>
      </c>
      <c r="AK2072" s="52">
        <f t="shared" si="224"/>
        <v>-22.840599913280482</v>
      </c>
      <c r="AL2072" s="77">
        <f t="shared" si="221"/>
        <v>5.1992417177582108E-3</v>
      </c>
    </row>
    <row r="2073" spans="4:38" x14ac:dyDescent="0.25">
      <c r="D2073" s="2">
        <v>20.55</v>
      </c>
      <c r="E2073" s="4"/>
      <c r="X2073" s="71">
        <v>20.679999999999598</v>
      </c>
      <c r="Y2073" s="52">
        <f t="shared" si="222"/>
        <v>-5.6099999999998875</v>
      </c>
      <c r="Z2073" s="71">
        <f t="shared" si="218"/>
        <v>0.27478941531024675</v>
      </c>
      <c r="AA2073" s="45"/>
      <c r="AB2073" s="74">
        <v>20.679999999999598</v>
      </c>
      <c r="AC2073" s="75">
        <v>0</v>
      </c>
      <c r="AD2073" s="74">
        <f t="shared" si="219"/>
        <v>1</v>
      </c>
      <c r="AE2073" s="45"/>
      <c r="AF2073" s="76">
        <v>20.679999999999598</v>
      </c>
      <c r="AG2073" s="52">
        <f t="shared" si="223"/>
        <v>-29.84029995664191</v>
      </c>
      <c r="AH2073" s="76">
        <f t="shared" si="220"/>
        <v>1.037456758726953E-3</v>
      </c>
      <c r="AJ2073" s="77">
        <v>20.679999999999598</v>
      </c>
      <c r="AK2073" s="52">
        <f t="shared" si="224"/>
        <v>-22.850599913280483</v>
      </c>
      <c r="AL2073" s="77">
        <f t="shared" si="221"/>
        <v>5.1872837936362444E-3</v>
      </c>
    </row>
    <row r="2074" spans="4:38" x14ac:dyDescent="0.25">
      <c r="D2074" s="5">
        <v>20.56</v>
      </c>
      <c r="E2074" s="4"/>
      <c r="X2074" s="71">
        <v>20.6899999999996</v>
      </c>
      <c r="Y2074" s="52">
        <f t="shared" si="222"/>
        <v>-5.6133333333332205</v>
      </c>
      <c r="Z2074" s="71">
        <f t="shared" si="218"/>
        <v>0.27457858755826786</v>
      </c>
      <c r="AA2074" s="45"/>
      <c r="AB2074" s="74">
        <v>20.6899999999996</v>
      </c>
      <c r="AC2074" s="75">
        <v>0</v>
      </c>
      <c r="AD2074" s="74">
        <f t="shared" si="219"/>
        <v>1</v>
      </c>
      <c r="AE2074" s="45"/>
      <c r="AF2074" s="76">
        <v>20.6899999999996</v>
      </c>
      <c r="AG2074" s="52">
        <f t="shared" si="223"/>
        <v>-29.850299956641912</v>
      </c>
      <c r="AH2074" s="76">
        <f t="shared" si="220"/>
        <v>1.0350706743950206E-3</v>
      </c>
      <c r="AJ2074" s="77">
        <v>20.6899999999996</v>
      </c>
      <c r="AK2074" s="52">
        <f t="shared" si="224"/>
        <v>-22.860599913280485</v>
      </c>
      <c r="AL2074" s="77">
        <f t="shared" si="221"/>
        <v>5.1753533719765795E-3</v>
      </c>
    </row>
    <row r="2075" spans="4:38" x14ac:dyDescent="0.25">
      <c r="D2075" s="2">
        <v>20.57</v>
      </c>
      <c r="E2075" s="4"/>
      <c r="X2075" s="71">
        <v>20.699999999999601</v>
      </c>
      <c r="Y2075" s="52">
        <f t="shared" si="222"/>
        <v>-5.6166666666665535</v>
      </c>
      <c r="Z2075" s="71">
        <f t="shared" si="218"/>
        <v>0.27436792156048517</v>
      </c>
      <c r="AA2075" s="45"/>
      <c r="AB2075" s="74">
        <v>20.699999999999601</v>
      </c>
      <c r="AC2075" s="75">
        <v>0</v>
      </c>
      <c r="AD2075" s="74">
        <f t="shared" si="219"/>
        <v>1</v>
      </c>
      <c r="AE2075" s="45"/>
      <c r="AF2075" s="76">
        <v>20.699999999999601</v>
      </c>
      <c r="AG2075" s="52">
        <f t="shared" si="223"/>
        <v>-29.860299956641914</v>
      </c>
      <c r="AH2075" s="76">
        <f t="shared" si="220"/>
        <v>1.0326900779047646E-3</v>
      </c>
      <c r="AJ2075" s="77">
        <v>20.699999999999601</v>
      </c>
      <c r="AK2075" s="52">
        <f t="shared" si="224"/>
        <v>-22.870599913280486</v>
      </c>
      <c r="AL2075" s="77">
        <f t="shared" si="221"/>
        <v>5.1634503895252957E-3</v>
      </c>
    </row>
    <row r="2076" spans="4:38" x14ac:dyDescent="0.25">
      <c r="D2076" s="5">
        <v>20.58</v>
      </c>
      <c r="E2076" s="4"/>
      <c r="X2076" s="71">
        <v>20.709999999999599</v>
      </c>
      <c r="Y2076" s="52">
        <f t="shared" si="222"/>
        <v>-5.6199999999998864</v>
      </c>
      <c r="Z2076" s="71">
        <f t="shared" si="218"/>
        <v>0.27415741719279541</v>
      </c>
      <c r="AA2076" s="45"/>
      <c r="AB2076" s="74">
        <v>20.709999999999599</v>
      </c>
      <c r="AC2076" s="75">
        <v>0</v>
      </c>
      <c r="AD2076" s="74">
        <f t="shared" si="219"/>
        <v>1</v>
      </c>
      <c r="AE2076" s="45"/>
      <c r="AF2076" s="76">
        <v>20.709999999999599</v>
      </c>
      <c r="AG2076" s="52">
        <f t="shared" si="223"/>
        <v>-29.870299956641915</v>
      </c>
      <c r="AH2076" s="76">
        <f t="shared" si="220"/>
        <v>1.0303149566345004E-3</v>
      </c>
      <c r="AJ2076" s="77">
        <v>20.709999999999599</v>
      </c>
      <c r="AK2076" s="52">
        <f t="shared" si="224"/>
        <v>-22.880599913280488</v>
      </c>
      <c r="AL2076" s="77">
        <f t="shared" si="221"/>
        <v>5.1515747831739761E-3</v>
      </c>
    </row>
    <row r="2077" spans="4:38" x14ac:dyDescent="0.25">
      <c r="D2077" s="2">
        <v>20.59</v>
      </c>
      <c r="E2077" s="4"/>
      <c r="X2077" s="71">
        <v>20.719999999999601</v>
      </c>
      <c r="Y2077" s="52">
        <f t="shared" si="222"/>
        <v>-5.6233333333332194</v>
      </c>
      <c r="Z2077" s="71">
        <f t="shared" si="218"/>
        <v>0.27394707433119048</v>
      </c>
      <c r="AA2077" s="45"/>
      <c r="AB2077" s="74">
        <v>20.719999999999601</v>
      </c>
      <c r="AC2077" s="75">
        <v>0</v>
      </c>
      <c r="AD2077" s="74">
        <f t="shared" si="219"/>
        <v>1</v>
      </c>
      <c r="AE2077" s="45"/>
      <c r="AF2077" s="76">
        <v>20.719999999999601</v>
      </c>
      <c r="AG2077" s="52">
        <f t="shared" si="223"/>
        <v>-29.880299956641917</v>
      </c>
      <c r="AH2077" s="76">
        <f t="shared" si="220"/>
        <v>1.0279452979915726E-3</v>
      </c>
      <c r="AJ2077" s="77">
        <v>20.719999999999601</v>
      </c>
      <c r="AK2077" s="52">
        <f t="shared" si="224"/>
        <v>-22.890599913280489</v>
      </c>
      <c r="AL2077" s="77">
        <f t="shared" si="221"/>
        <v>5.1397264899593282E-3</v>
      </c>
    </row>
    <row r="2078" spans="4:38" x14ac:dyDescent="0.25">
      <c r="D2078" s="5">
        <v>20.6</v>
      </c>
      <c r="E2078" s="4"/>
      <c r="X2078" s="71">
        <v>20.729999999999599</v>
      </c>
      <c r="Y2078" s="52">
        <f t="shared" si="222"/>
        <v>-5.6266666666665524</v>
      </c>
      <c r="Z2078" s="71">
        <f t="shared" si="218"/>
        <v>0.27373689285175745</v>
      </c>
      <c r="AA2078" s="45"/>
      <c r="AB2078" s="74">
        <v>20.729999999999599</v>
      </c>
      <c r="AC2078" s="75">
        <v>0</v>
      </c>
      <c r="AD2078" s="74">
        <f t="shared" si="219"/>
        <v>1</v>
      </c>
      <c r="AE2078" s="45"/>
      <c r="AF2078" s="76">
        <v>20.729999999999599</v>
      </c>
      <c r="AG2078" s="52">
        <f t="shared" si="223"/>
        <v>-29.890299956641918</v>
      </c>
      <c r="AH2078" s="76">
        <f t="shared" si="220"/>
        <v>1.0255810894122847E-3</v>
      </c>
      <c r="AJ2078" s="77">
        <v>20.729999999999599</v>
      </c>
      <c r="AK2078" s="52">
        <f t="shared" si="224"/>
        <v>-22.900599913280491</v>
      </c>
      <c r="AL2078" s="77">
        <f t="shared" si="221"/>
        <v>5.127905447062887E-3</v>
      </c>
    </row>
    <row r="2079" spans="4:38" x14ac:dyDescent="0.25">
      <c r="D2079" s="2">
        <v>20.61</v>
      </c>
      <c r="E2079" s="4"/>
      <c r="X2079" s="71">
        <v>20.739999999999601</v>
      </c>
      <c r="Y2079" s="52">
        <f t="shared" si="222"/>
        <v>-5.6299999999998853</v>
      </c>
      <c r="Z2079" s="71">
        <f t="shared" si="218"/>
        <v>0.27352687263067843</v>
      </c>
      <c r="AA2079" s="45"/>
      <c r="AB2079" s="74">
        <v>20.739999999999601</v>
      </c>
      <c r="AC2079" s="75">
        <v>0</v>
      </c>
      <c r="AD2079" s="74">
        <f t="shared" si="219"/>
        <v>1</v>
      </c>
      <c r="AE2079" s="45"/>
      <c r="AF2079" s="76">
        <v>20.739999999999601</v>
      </c>
      <c r="AG2079" s="52">
        <f t="shared" si="223"/>
        <v>-29.90029995664192</v>
      </c>
      <c r="AH2079" s="76">
        <f t="shared" si="220"/>
        <v>1.0232223183618404E-3</v>
      </c>
      <c r="AJ2079" s="77">
        <v>20.739999999999601</v>
      </c>
      <c r="AK2079" s="52">
        <f t="shared" si="224"/>
        <v>-22.910599913280493</v>
      </c>
      <c r="AL2079" s="77">
        <f t="shared" si="221"/>
        <v>5.1161115918106617E-3</v>
      </c>
    </row>
    <row r="2080" spans="4:38" x14ac:dyDescent="0.25">
      <c r="D2080" s="5">
        <v>20.62</v>
      </c>
      <c r="E2080" s="4"/>
      <c r="X2080" s="71">
        <v>20.749999999999599</v>
      </c>
      <c r="Y2080" s="52">
        <f t="shared" si="222"/>
        <v>-5.6333333333332183</v>
      </c>
      <c r="Z2080" s="71">
        <f t="shared" si="218"/>
        <v>0.27331701354423055</v>
      </c>
      <c r="AA2080" s="45"/>
      <c r="AB2080" s="74">
        <v>20.749999999999599</v>
      </c>
      <c r="AC2080" s="75">
        <v>0</v>
      </c>
      <c r="AD2080" s="74">
        <f t="shared" si="219"/>
        <v>1</v>
      </c>
      <c r="AE2080" s="45"/>
      <c r="AF2080" s="76">
        <v>20.749999999999599</v>
      </c>
      <c r="AG2080" s="52">
        <f t="shared" si="223"/>
        <v>-29.910299956641921</v>
      </c>
      <c r="AH2080" s="76">
        <f t="shared" si="220"/>
        <v>1.0208689723342685E-3</v>
      </c>
      <c r="AJ2080" s="77">
        <v>20.749999999999599</v>
      </c>
      <c r="AK2080" s="52">
        <f t="shared" si="224"/>
        <v>-22.920599913280494</v>
      </c>
      <c r="AL2080" s="77">
        <f t="shared" si="221"/>
        <v>5.1043448616727985E-3</v>
      </c>
    </row>
    <row r="2081" spans="4:38" x14ac:dyDescent="0.25">
      <c r="D2081" s="2">
        <v>20.63</v>
      </c>
      <c r="E2081" s="4"/>
      <c r="X2081" s="71">
        <v>20.7599999999996</v>
      </c>
      <c r="Y2081" s="52">
        <f t="shared" si="222"/>
        <v>-5.6366666666665513</v>
      </c>
      <c r="Z2081" s="71">
        <f t="shared" si="218"/>
        <v>0.27310731546878592</v>
      </c>
      <c r="AA2081" s="45"/>
      <c r="AB2081" s="74">
        <v>20.7599999999996</v>
      </c>
      <c r="AC2081" s="75">
        <v>0</v>
      </c>
      <c r="AD2081" s="74">
        <f t="shared" si="219"/>
        <v>1</v>
      </c>
      <c r="AE2081" s="45"/>
      <c r="AF2081" s="76">
        <v>20.7599999999996</v>
      </c>
      <c r="AG2081" s="52">
        <f t="shared" si="223"/>
        <v>-29.920299956641923</v>
      </c>
      <c r="AH2081" s="76">
        <f t="shared" si="220"/>
        <v>1.0185210388523624E-3</v>
      </c>
      <c r="AJ2081" s="77">
        <v>20.7599999999996</v>
      </c>
      <c r="AK2081" s="52">
        <f t="shared" si="224"/>
        <v>-22.930599913280496</v>
      </c>
      <c r="AL2081" s="77">
        <f t="shared" si="221"/>
        <v>5.0926051942632748E-3</v>
      </c>
    </row>
    <row r="2082" spans="4:38" x14ac:dyDescent="0.25">
      <c r="D2082" s="5">
        <v>20.64</v>
      </c>
      <c r="E2082" s="4"/>
      <c r="X2082" s="71">
        <v>20.769999999999602</v>
      </c>
      <c r="Y2082" s="52">
        <f t="shared" si="222"/>
        <v>-5.6399999999998842</v>
      </c>
      <c r="Z2082" s="71">
        <f t="shared" si="218"/>
        <v>0.27289777828081135</v>
      </c>
      <c r="AA2082" s="45"/>
      <c r="AB2082" s="74">
        <v>20.769999999999602</v>
      </c>
      <c r="AC2082" s="75">
        <v>0</v>
      </c>
      <c r="AD2082" s="74">
        <f t="shared" si="219"/>
        <v>1</v>
      </c>
      <c r="AE2082" s="45"/>
      <c r="AF2082" s="76">
        <v>20.769999999999602</v>
      </c>
      <c r="AG2082" s="52">
        <f t="shared" si="223"/>
        <v>-29.930299956641925</v>
      </c>
      <c r="AH2082" s="76">
        <f t="shared" si="220"/>
        <v>1.0161785054676165E-3</v>
      </c>
      <c r="AJ2082" s="77">
        <v>20.769999999999602</v>
      </c>
      <c r="AK2082" s="52">
        <f t="shared" si="224"/>
        <v>-22.940599913280497</v>
      </c>
      <c r="AL2082" s="77">
        <f t="shared" si="221"/>
        <v>5.0808925273395315E-3</v>
      </c>
    </row>
    <row r="2083" spans="4:38" x14ac:dyDescent="0.25">
      <c r="D2083" s="2">
        <v>20.65</v>
      </c>
      <c r="E2083" s="4"/>
      <c r="X2083" s="71">
        <v>20.7799999999996</v>
      </c>
      <c r="Y2083" s="52">
        <f t="shared" si="222"/>
        <v>-5.6433333333332172</v>
      </c>
      <c r="Z2083" s="71">
        <f t="shared" si="218"/>
        <v>0.2726884018568686</v>
      </c>
      <c r="AA2083" s="45"/>
      <c r="AB2083" s="74">
        <v>20.7799999999996</v>
      </c>
      <c r="AC2083" s="75">
        <v>0</v>
      </c>
      <c r="AD2083" s="74">
        <f t="shared" si="219"/>
        <v>1</v>
      </c>
      <c r="AE2083" s="45"/>
      <c r="AF2083" s="76">
        <v>20.7799999999996</v>
      </c>
      <c r="AG2083" s="52">
        <f t="shared" si="223"/>
        <v>-29.940299956641926</v>
      </c>
      <c r="AH2083" s="76">
        <f t="shared" si="220"/>
        <v>1.0138413597601463E-3</v>
      </c>
      <c r="AJ2083" s="77">
        <v>20.7799999999996</v>
      </c>
      <c r="AK2083" s="52">
        <f t="shared" si="224"/>
        <v>-22.950599913280499</v>
      </c>
      <c r="AL2083" s="77">
        <f t="shared" si="221"/>
        <v>5.0692067988021812E-3</v>
      </c>
    </row>
    <row r="2084" spans="4:38" x14ac:dyDescent="0.25">
      <c r="D2084" s="5">
        <v>20.66</v>
      </c>
      <c r="E2084" s="4"/>
      <c r="X2084" s="71">
        <v>20.789999999999601</v>
      </c>
      <c r="Y2084" s="52">
        <f t="shared" si="222"/>
        <v>-5.6466666666665501</v>
      </c>
      <c r="Z2084" s="71">
        <f t="shared" si="218"/>
        <v>0.27247918607361399</v>
      </c>
      <c r="AA2084" s="45"/>
      <c r="AB2084" s="74">
        <v>20.789999999999601</v>
      </c>
      <c r="AC2084" s="75">
        <v>0</v>
      </c>
      <c r="AD2084" s="74">
        <f t="shared" si="219"/>
        <v>1</v>
      </c>
      <c r="AE2084" s="45"/>
      <c r="AF2084" s="76">
        <v>20.789999999999601</v>
      </c>
      <c r="AG2084" s="52">
        <f t="shared" si="223"/>
        <v>-29.950299956641928</v>
      </c>
      <c r="AH2084" s="76">
        <f t="shared" si="220"/>
        <v>1.0115095893386433E-3</v>
      </c>
      <c r="AJ2084" s="77">
        <v>20.789999999999601</v>
      </c>
      <c r="AK2084" s="52">
        <f t="shared" si="224"/>
        <v>-22.9605999132805</v>
      </c>
      <c r="AL2084" s="77">
        <f t="shared" si="221"/>
        <v>5.0575479466946583E-3</v>
      </c>
    </row>
    <row r="2085" spans="4:38" x14ac:dyDescent="0.25">
      <c r="D2085" s="2">
        <v>20.67</v>
      </c>
      <c r="E2085" s="4"/>
      <c r="X2085" s="71">
        <v>20.799999999999599</v>
      </c>
      <c r="Y2085" s="52">
        <f t="shared" si="222"/>
        <v>-5.6499999999998831</v>
      </c>
      <c r="Z2085" s="71">
        <f t="shared" si="218"/>
        <v>0.2722701308077986</v>
      </c>
      <c r="AA2085" s="45"/>
      <c r="AB2085" s="74">
        <v>20.799999999999599</v>
      </c>
      <c r="AC2085" s="75">
        <v>0</v>
      </c>
      <c r="AD2085" s="74">
        <f t="shared" si="219"/>
        <v>1</v>
      </c>
      <c r="AE2085" s="45"/>
      <c r="AF2085" s="76">
        <v>20.799999999999599</v>
      </c>
      <c r="AG2085" s="52">
        <f t="shared" si="223"/>
        <v>-29.960299956641929</v>
      </c>
      <c r="AH2085" s="76">
        <f t="shared" si="220"/>
        <v>1.0091831818402873E-3</v>
      </c>
      <c r="AJ2085" s="77">
        <v>20.799999999999599</v>
      </c>
      <c r="AK2085" s="52">
        <f t="shared" si="224"/>
        <v>-22.970599913280502</v>
      </c>
      <c r="AL2085" s="77">
        <f t="shared" si="221"/>
        <v>5.0459159092028803E-3</v>
      </c>
    </row>
    <row r="2086" spans="4:38" x14ac:dyDescent="0.25">
      <c r="D2086" s="5">
        <v>20.68</v>
      </c>
      <c r="E2086" s="4"/>
      <c r="X2086" s="71">
        <v>20.809999999999601</v>
      </c>
      <c r="Y2086" s="52">
        <f t="shared" si="222"/>
        <v>-5.6533333333332161</v>
      </c>
      <c r="Z2086" s="71">
        <f t="shared" si="218"/>
        <v>0.27206123593626791</v>
      </c>
      <c r="AA2086" s="45"/>
      <c r="AB2086" s="74">
        <v>20.809999999999601</v>
      </c>
      <c r="AC2086" s="75">
        <v>0</v>
      </c>
      <c r="AD2086" s="74">
        <f t="shared" si="219"/>
        <v>1</v>
      </c>
      <c r="AE2086" s="45"/>
      <c r="AF2086" s="76">
        <v>20.809999999999601</v>
      </c>
      <c r="AG2086" s="52">
        <f t="shared" si="223"/>
        <v>-29.970299956641931</v>
      </c>
      <c r="AH2086" s="76">
        <f t="shared" si="220"/>
        <v>1.0068621249307015E-3</v>
      </c>
      <c r="AJ2086" s="77">
        <v>20.809999999999601</v>
      </c>
      <c r="AK2086" s="52">
        <f t="shared" si="224"/>
        <v>-22.980599913280503</v>
      </c>
      <c r="AL2086" s="77">
        <f t="shared" si="221"/>
        <v>5.0343106246549521E-3</v>
      </c>
    </row>
    <row r="2087" spans="4:38" x14ac:dyDescent="0.25">
      <c r="D2087" s="2">
        <v>20.69</v>
      </c>
      <c r="E2087" s="4"/>
      <c r="X2087" s="71">
        <v>20.819999999999599</v>
      </c>
      <c r="Y2087" s="52">
        <f t="shared" si="222"/>
        <v>-5.656666666666549</v>
      </c>
      <c r="Z2087" s="71">
        <f t="shared" si="218"/>
        <v>0.27185250133596206</v>
      </c>
      <c r="AA2087" s="45"/>
      <c r="AB2087" s="74">
        <v>20.819999999999599</v>
      </c>
      <c r="AC2087" s="75">
        <v>0</v>
      </c>
      <c r="AD2087" s="74">
        <f t="shared" si="219"/>
        <v>1</v>
      </c>
      <c r="AE2087" s="45"/>
      <c r="AF2087" s="76">
        <v>20.819999999999599</v>
      </c>
      <c r="AG2087" s="52">
        <f t="shared" si="223"/>
        <v>-29.980299956641932</v>
      </c>
      <c r="AH2087" s="76">
        <f t="shared" si="220"/>
        <v>1.0045464063038727E-3</v>
      </c>
      <c r="AJ2087" s="77">
        <v>20.819999999999599</v>
      </c>
      <c r="AK2087" s="52">
        <f t="shared" si="224"/>
        <v>-22.990599913280505</v>
      </c>
      <c r="AL2087" s="77">
        <f t="shared" si="221"/>
        <v>5.0227320315208001E-3</v>
      </c>
    </row>
    <row r="2088" spans="4:38" x14ac:dyDescent="0.25">
      <c r="D2088" s="5">
        <v>20.7</v>
      </c>
      <c r="E2088" s="4"/>
      <c r="X2088" s="71">
        <v>20.8299999999996</v>
      </c>
      <c r="Y2088" s="52">
        <f t="shared" si="222"/>
        <v>-5.659999999999882</v>
      </c>
      <c r="Z2088" s="71">
        <f t="shared" si="218"/>
        <v>0.27164392688391564</v>
      </c>
      <c r="AA2088" s="45"/>
      <c r="AB2088" s="74">
        <v>20.8299999999996</v>
      </c>
      <c r="AC2088" s="75">
        <v>0</v>
      </c>
      <c r="AD2088" s="74">
        <f t="shared" si="219"/>
        <v>1</v>
      </c>
      <c r="AE2088" s="45"/>
      <c r="AF2088" s="76">
        <v>20.8299999999996</v>
      </c>
      <c r="AG2088" s="52">
        <f t="shared" si="223"/>
        <v>-29.990299956641934</v>
      </c>
      <c r="AH2088" s="76">
        <f t="shared" si="220"/>
        <v>1.0022360136820896E-3</v>
      </c>
      <c r="AJ2088" s="77">
        <v>20.8299999999996</v>
      </c>
      <c r="AK2088" s="52">
        <f t="shared" si="224"/>
        <v>-23.000599913280507</v>
      </c>
      <c r="AL2088" s="77">
        <f t="shared" si="221"/>
        <v>5.0111800684118774E-3</v>
      </c>
    </row>
    <row r="2089" spans="4:38" x14ac:dyDescent="0.25">
      <c r="D2089" s="2">
        <v>20.71</v>
      </c>
      <c r="E2089" s="4"/>
      <c r="X2089" s="71">
        <v>20.839999999999598</v>
      </c>
      <c r="Y2089" s="52">
        <f t="shared" si="222"/>
        <v>-5.663333333333215</v>
      </c>
      <c r="Z2089" s="71">
        <f t="shared" si="218"/>
        <v>0.27143551245725728</v>
      </c>
      <c r="AA2089" s="45"/>
      <c r="AB2089" s="74">
        <v>20.839999999999598</v>
      </c>
      <c r="AC2089" s="75">
        <v>0</v>
      </c>
      <c r="AD2089" s="74">
        <f t="shared" si="219"/>
        <v>1</v>
      </c>
      <c r="AE2089" s="45"/>
      <c r="AF2089" s="76">
        <v>20.839999999999598</v>
      </c>
      <c r="AG2089" s="52">
        <f t="shared" si="223"/>
        <v>-30.000299956641935</v>
      </c>
      <c r="AH2089" s="76">
        <f t="shared" si="220"/>
        <v>9.9993093481588247E-4</v>
      </c>
      <c r="AJ2089" s="77">
        <v>20.839999999999598</v>
      </c>
      <c r="AK2089" s="52">
        <f t="shared" si="224"/>
        <v>-23.010599913280508</v>
      </c>
      <c r="AL2089" s="77">
        <f t="shared" si="221"/>
        <v>4.9996546740808433E-3</v>
      </c>
    </row>
    <row r="2090" spans="4:38" x14ac:dyDescent="0.25">
      <c r="D2090" s="5">
        <v>20.72</v>
      </c>
      <c r="E2090" s="4"/>
      <c r="X2090" s="71">
        <v>20.8499999999996</v>
      </c>
      <c r="Y2090" s="52">
        <f t="shared" si="222"/>
        <v>-5.6666666666665479</v>
      </c>
      <c r="Z2090" s="71">
        <f t="shared" si="218"/>
        <v>0.27122725793321023</v>
      </c>
      <c r="AA2090" s="45"/>
      <c r="AB2090" s="74">
        <v>20.8499999999996</v>
      </c>
      <c r="AC2090" s="75">
        <v>0</v>
      </c>
      <c r="AD2090" s="74">
        <f t="shared" si="219"/>
        <v>1</v>
      </c>
      <c r="AE2090" s="45"/>
      <c r="AF2090" s="76">
        <v>20.8499999999996</v>
      </c>
      <c r="AG2090" s="52">
        <f t="shared" si="223"/>
        <v>-30.010299956641937</v>
      </c>
      <c r="AH2090" s="76">
        <f t="shared" si="220"/>
        <v>9.976311574839507E-4</v>
      </c>
      <c r="AJ2090" s="77">
        <v>20.8499999999996</v>
      </c>
      <c r="AK2090" s="52">
        <f t="shared" si="224"/>
        <v>-23.02059991328051</v>
      </c>
      <c r="AL2090" s="77">
        <f t="shared" si="221"/>
        <v>4.9881557874211762E-3</v>
      </c>
    </row>
    <row r="2091" spans="4:38" x14ac:dyDescent="0.25">
      <c r="D2091" s="2">
        <v>20.73</v>
      </c>
      <c r="E2091" s="4"/>
      <c r="X2091" s="71">
        <v>20.859999999999602</v>
      </c>
      <c r="Y2091" s="52">
        <f t="shared" si="222"/>
        <v>-5.6699999999998809</v>
      </c>
      <c r="Z2091" s="71">
        <f t="shared" si="218"/>
        <v>0.27101916318909169</v>
      </c>
      <c r="AA2091" s="45"/>
      <c r="AB2091" s="74">
        <v>20.859999999999602</v>
      </c>
      <c r="AC2091" s="75">
        <f>AC2090-$AD$1</f>
        <v>-0.01</v>
      </c>
      <c r="AD2091" s="74">
        <f t="shared" si="219"/>
        <v>0.99770006382255338</v>
      </c>
      <c r="AE2091" s="45"/>
      <c r="AF2091" s="76">
        <v>20.859999999999602</v>
      </c>
      <c r="AG2091" s="52">
        <f t="shared" si="223"/>
        <v>-30.020299956641939</v>
      </c>
      <c r="AH2091" s="76">
        <f t="shared" si="220"/>
        <v>9.9533666949310471E-4</v>
      </c>
      <c r="AJ2091" s="77">
        <v>20.859999999999602</v>
      </c>
      <c r="AK2091" s="52">
        <f t="shared" si="224"/>
        <v>-23.030599913280511</v>
      </c>
      <c r="AL2091" s="77">
        <f t="shared" si="221"/>
        <v>4.976683347466951E-3</v>
      </c>
    </row>
    <row r="2092" spans="4:38" x14ac:dyDescent="0.25">
      <c r="D2092" s="5">
        <v>20.74</v>
      </c>
      <c r="E2092" s="4"/>
      <c r="X2092" s="71">
        <v>20.8699999999996</v>
      </c>
      <c r="Y2092" s="52">
        <f t="shared" si="222"/>
        <v>-5.6733333333332139</v>
      </c>
      <c r="Z2092" s="71">
        <f t="shared" si="218"/>
        <v>0.27081122810231317</v>
      </c>
      <c r="AA2092" s="45"/>
      <c r="AB2092" s="74">
        <v>20.8699999999996</v>
      </c>
      <c r="AC2092" s="75">
        <f t="shared" ref="AC2092:AC2155" si="225">AC2091-$AD$1</f>
        <v>-0.02</v>
      </c>
      <c r="AD2092" s="74">
        <f t="shared" si="219"/>
        <v>0.99540541735152688</v>
      </c>
      <c r="AE2092" s="45"/>
      <c r="AF2092" s="76">
        <v>20.8699999999996</v>
      </c>
      <c r="AG2092" s="52">
        <f t="shared" si="223"/>
        <v>-30.03029995664194</v>
      </c>
      <c r="AH2092" s="76">
        <f t="shared" si="220"/>
        <v>9.9304745867819823E-4</v>
      </c>
      <c r="AJ2092" s="77">
        <v>20.8699999999996</v>
      </c>
      <c r="AK2092" s="52">
        <f t="shared" si="224"/>
        <v>-23.040599913280513</v>
      </c>
      <c r="AL2092" s="77">
        <f t="shared" si="221"/>
        <v>4.9652372933924075E-3</v>
      </c>
    </row>
    <row r="2093" spans="4:38" x14ac:dyDescent="0.25">
      <c r="D2093" s="2">
        <v>20.75</v>
      </c>
      <c r="E2093" s="4"/>
      <c r="X2093" s="71">
        <v>20.879999999999601</v>
      </c>
      <c r="Y2093" s="52">
        <f t="shared" si="222"/>
        <v>-5.6766666666665468</v>
      </c>
      <c r="Z2093" s="71">
        <f t="shared" si="218"/>
        <v>0.27060345255037999</v>
      </c>
      <c r="AA2093" s="45"/>
      <c r="AB2093" s="74">
        <v>20.879999999999601</v>
      </c>
      <c r="AC2093" s="75">
        <f t="shared" si="225"/>
        <v>-0.03</v>
      </c>
      <c r="AD2093" s="74">
        <f t="shared" si="219"/>
        <v>0.99311604842093371</v>
      </c>
      <c r="AE2093" s="45"/>
      <c r="AF2093" s="76">
        <v>20.879999999999601</v>
      </c>
      <c r="AG2093" s="52">
        <f t="shared" si="223"/>
        <v>-30.040299956641942</v>
      </c>
      <c r="AH2093" s="76">
        <f t="shared" si="220"/>
        <v>9.9076351290206216E-4</v>
      </c>
      <c r="AJ2093" s="77">
        <v>20.879999999999601</v>
      </c>
      <c r="AK2093" s="52">
        <f t="shared" si="224"/>
        <v>-23.050599913280514</v>
      </c>
      <c r="AL2093" s="77">
        <f t="shared" si="221"/>
        <v>4.9538175645117239E-3</v>
      </c>
    </row>
    <row r="2094" spans="4:38" x14ac:dyDescent="0.25">
      <c r="D2094" s="5">
        <v>20.76</v>
      </c>
      <c r="E2094" s="4"/>
      <c r="X2094" s="71">
        <v>20.889999999999599</v>
      </c>
      <c r="Y2094" s="52">
        <f t="shared" si="222"/>
        <v>-5.6799999999998798</v>
      </c>
      <c r="Z2094" s="71">
        <f t="shared" si="218"/>
        <v>0.27039583641089182</v>
      </c>
      <c r="AA2094" s="45"/>
      <c r="AB2094" s="74">
        <v>20.889999999999599</v>
      </c>
      <c r="AC2094" s="75">
        <f t="shared" si="225"/>
        <v>-0.04</v>
      </c>
      <c r="AD2094" s="74">
        <f t="shared" si="219"/>
        <v>0.99083194489276749</v>
      </c>
      <c r="AE2094" s="45"/>
      <c r="AF2094" s="76">
        <v>20.889999999999599</v>
      </c>
      <c r="AG2094" s="52">
        <f t="shared" si="223"/>
        <v>-30.050299956641943</v>
      </c>
      <c r="AH2094" s="76">
        <f t="shared" si="220"/>
        <v>9.8848482005544475E-4</v>
      </c>
      <c r="AJ2094" s="77">
        <v>20.889999999999599</v>
      </c>
      <c r="AK2094" s="52">
        <f t="shared" si="224"/>
        <v>-23.060599913280516</v>
      </c>
      <c r="AL2094" s="77">
        <f t="shared" si="221"/>
        <v>4.9424241002786334E-3</v>
      </c>
    </row>
    <row r="2095" spans="4:38" x14ac:dyDescent="0.25">
      <c r="D2095" s="2">
        <v>20.77</v>
      </c>
      <c r="E2095" s="4"/>
      <c r="X2095" s="71">
        <v>20.899999999999601</v>
      </c>
      <c r="Y2095" s="52">
        <f t="shared" si="222"/>
        <v>-5.6833333333332128</v>
      </c>
      <c r="Z2095" s="71">
        <f t="shared" si="218"/>
        <v>0.27018837956154196</v>
      </c>
      <c r="AA2095" s="45"/>
      <c r="AB2095" s="74">
        <v>20.899999999999601</v>
      </c>
      <c r="AC2095" s="75">
        <f t="shared" si="225"/>
        <v>-0.05</v>
      </c>
      <c r="AD2095" s="74">
        <f t="shared" si="219"/>
        <v>0.98855309465693875</v>
      </c>
      <c r="AE2095" s="45"/>
      <c r="AF2095" s="76">
        <v>20.899999999999601</v>
      </c>
      <c r="AG2095" s="52">
        <f t="shared" si="223"/>
        <v>-30.060299956641945</v>
      </c>
      <c r="AH2095" s="76">
        <f t="shared" si="220"/>
        <v>9.8621136805694155E-4</v>
      </c>
      <c r="AJ2095" s="77">
        <v>20.899999999999601</v>
      </c>
      <c r="AK2095" s="52">
        <f t="shared" si="224"/>
        <v>-23.070599913280518</v>
      </c>
      <c r="AL2095" s="77">
        <f t="shared" si="221"/>
        <v>4.9310568402861146E-3</v>
      </c>
    </row>
    <row r="2096" spans="4:38" x14ac:dyDescent="0.25">
      <c r="D2096" s="5">
        <v>20.78</v>
      </c>
      <c r="E2096" s="4"/>
      <c r="X2096" s="71">
        <v>20.909999999999599</v>
      </c>
      <c r="Y2096" s="52">
        <f t="shared" si="222"/>
        <v>-5.6866666666665457</v>
      </c>
      <c r="Z2096" s="71">
        <f t="shared" si="218"/>
        <v>0.26998108188011749</v>
      </c>
      <c r="AA2096" s="45"/>
      <c r="AB2096" s="74">
        <v>20.909999999999599</v>
      </c>
      <c r="AC2096" s="75">
        <f t="shared" si="225"/>
        <v>-6.0000000000000005E-2</v>
      </c>
      <c r="AD2096" s="74">
        <f t="shared" si="219"/>
        <v>0.98627948563121037</v>
      </c>
      <c r="AE2096" s="45"/>
      <c r="AF2096" s="76">
        <v>20.909999999999599</v>
      </c>
      <c r="AG2096" s="52">
        <f t="shared" si="223"/>
        <v>-30.070299956641946</v>
      </c>
      <c r="AH2096" s="76">
        <f t="shared" si="220"/>
        <v>9.8394314485293751E-4</v>
      </c>
      <c r="AJ2096" s="77">
        <v>20.909999999999599</v>
      </c>
      <c r="AK2096" s="52">
        <f t="shared" si="224"/>
        <v>-23.080599913280519</v>
      </c>
      <c r="AL2096" s="77">
        <f t="shared" si="221"/>
        <v>4.9197157242660957E-3</v>
      </c>
    </row>
    <row r="2097" spans="4:38" x14ac:dyDescent="0.25">
      <c r="D2097" s="2">
        <v>20.79</v>
      </c>
      <c r="E2097" s="4"/>
      <c r="X2097" s="71">
        <v>20.9199999999996</v>
      </c>
      <c r="Y2097" s="52">
        <f t="shared" si="222"/>
        <v>-5.6899999999998787</v>
      </c>
      <c r="Z2097" s="71">
        <f t="shared" si="218"/>
        <v>0.26977394324449955</v>
      </c>
      <c r="AA2097" s="45"/>
      <c r="AB2097" s="74">
        <v>20.9199999999996</v>
      </c>
      <c r="AC2097" s="75">
        <f t="shared" si="225"/>
        <v>-7.0000000000000007E-2</v>
      </c>
      <c r="AD2097" s="74">
        <f t="shared" si="219"/>
        <v>0.98401110576113382</v>
      </c>
      <c r="AE2097" s="45"/>
      <c r="AF2097" s="76">
        <v>20.9199999999996</v>
      </c>
      <c r="AG2097" s="52">
        <f t="shared" si="223"/>
        <v>-30.080299956641948</v>
      </c>
      <c r="AH2097" s="76">
        <f t="shared" si="220"/>
        <v>9.8168013841753977E-4</v>
      </c>
      <c r="AJ2097" s="77">
        <v>20.9199999999996</v>
      </c>
      <c r="AK2097" s="52">
        <f t="shared" si="224"/>
        <v>-23.090599913280521</v>
      </c>
      <c r="AL2097" s="77">
        <f t="shared" si="221"/>
        <v>4.908400692089099E-3</v>
      </c>
    </row>
    <row r="2098" spans="4:38" x14ac:dyDescent="0.25">
      <c r="D2098" s="5">
        <v>20.8</v>
      </c>
      <c r="E2098" s="4"/>
      <c r="X2098" s="71">
        <v>20.929999999999598</v>
      </c>
      <c r="Y2098" s="52">
        <f t="shared" si="222"/>
        <v>-5.6933333333332117</v>
      </c>
      <c r="Z2098" s="71">
        <f t="shared" si="218"/>
        <v>0.26956696353266268</v>
      </c>
      <c r="AA2098" s="45"/>
      <c r="AB2098" s="74">
        <v>20.929999999999598</v>
      </c>
      <c r="AC2098" s="75">
        <f t="shared" si="225"/>
        <v>-0.08</v>
      </c>
      <c r="AD2098" s="74">
        <f t="shared" si="219"/>
        <v>0.98174794301998447</v>
      </c>
      <c r="AE2098" s="45"/>
      <c r="AF2098" s="76">
        <v>20.929999999999598</v>
      </c>
      <c r="AG2098" s="52">
        <f t="shared" si="223"/>
        <v>-30.09029995664195</v>
      </c>
      <c r="AH2098" s="76">
        <f t="shared" si="220"/>
        <v>9.7942233675251192E-4</v>
      </c>
      <c r="AJ2098" s="77">
        <v>20.929999999999598</v>
      </c>
      <c r="AK2098" s="52">
        <f t="shared" si="224"/>
        <v>-23.100599913280522</v>
      </c>
      <c r="AL2098" s="77">
        <f t="shared" si="221"/>
        <v>4.8971116837639552E-3</v>
      </c>
    </row>
    <row r="2099" spans="4:38" x14ac:dyDescent="0.25">
      <c r="D2099" s="2">
        <v>20.81</v>
      </c>
      <c r="E2099" s="4"/>
      <c r="X2099" s="71">
        <v>20.9399999999996</v>
      </c>
      <c r="Y2099" s="52">
        <f t="shared" si="222"/>
        <v>-5.6966666666665446</v>
      </c>
      <c r="Z2099" s="71">
        <f t="shared" si="218"/>
        <v>0.26936014262267532</v>
      </c>
      <c r="AA2099" s="45"/>
      <c r="AB2099" s="74">
        <v>20.9399999999996</v>
      </c>
      <c r="AC2099" s="75">
        <f t="shared" si="225"/>
        <v>-0.09</v>
      </c>
      <c r="AD2099" s="74">
        <f t="shared" si="219"/>
        <v>0.97948998540869892</v>
      </c>
      <c r="AE2099" s="45"/>
      <c r="AF2099" s="76">
        <v>20.9399999999996</v>
      </c>
      <c r="AG2099" s="52">
        <f t="shared" si="223"/>
        <v>-30.100299956641951</v>
      </c>
      <c r="AH2099" s="76">
        <f t="shared" si="220"/>
        <v>9.7716972788721552E-4</v>
      </c>
      <c r="AJ2099" s="77">
        <v>20.9399999999996</v>
      </c>
      <c r="AK2099" s="52">
        <f t="shared" si="224"/>
        <v>-23.110599913280524</v>
      </c>
      <c r="AL2099" s="77">
        <f t="shared" si="221"/>
        <v>4.8858486394374708E-3</v>
      </c>
    </row>
    <row r="2100" spans="4:38" x14ac:dyDescent="0.25">
      <c r="D2100" s="5">
        <v>20.82</v>
      </c>
      <c r="E2100" s="4"/>
      <c r="X2100" s="71">
        <v>20.949999999999601</v>
      </c>
      <c r="Y2100" s="52">
        <f t="shared" si="222"/>
        <v>-5.6999999999998776</v>
      </c>
      <c r="Z2100" s="71">
        <f t="shared" si="218"/>
        <v>0.2691534803926991</v>
      </c>
      <c r="AA2100" s="45"/>
      <c r="AB2100" s="74">
        <v>20.949999999999601</v>
      </c>
      <c r="AC2100" s="75">
        <f t="shared" si="225"/>
        <v>-9.9999999999999992E-2</v>
      </c>
      <c r="AD2100" s="74">
        <f t="shared" si="219"/>
        <v>0.97723722095581067</v>
      </c>
      <c r="AE2100" s="45"/>
      <c r="AF2100" s="76">
        <v>20.949999999999601</v>
      </c>
      <c r="AG2100" s="52">
        <f t="shared" si="223"/>
        <v>-30.110299956641953</v>
      </c>
      <c r="AH2100" s="76">
        <f t="shared" si="220"/>
        <v>9.7492229987854119E-4</v>
      </c>
      <c r="AJ2100" s="77">
        <v>20.949999999999601</v>
      </c>
      <c r="AK2100" s="52">
        <f t="shared" si="224"/>
        <v>-23.120599913280525</v>
      </c>
      <c r="AL2100" s="77">
        <f t="shared" si="221"/>
        <v>4.8746114993940964E-3</v>
      </c>
    </row>
    <row r="2101" spans="4:38" x14ac:dyDescent="0.25">
      <c r="D2101" s="2">
        <v>20.83</v>
      </c>
      <c r="E2101" s="4"/>
      <c r="X2101" s="71">
        <v>20.959999999999599</v>
      </c>
      <c r="Y2101" s="52">
        <f t="shared" si="222"/>
        <v>-5.7033333333332106</v>
      </c>
      <c r="Z2101" s="71">
        <f t="shared" si="218"/>
        <v>0.26894697672098961</v>
      </c>
      <c r="AA2101" s="45"/>
      <c r="AB2101" s="74">
        <v>20.959999999999599</v>
      </c>
      <c r="AC2101" s="75">
        <f t="shared" si="225"/>
        <v>-0.10999999999999999</v>
      </c>
      <c r="AD2101" s="74">
        <f t="shared" si="219"/>
        <v>0.97498963771738689</v>
      </c>
      <c r="AE2101" s="45"/>
      <c r="AF2101" s="76">
        <v>20.959999999999599</v>
      </c>
      <c r="AG2101" s="52">
        <f t="shared" si="223"/>
        <v>-30.120299956641954</v>
      </c>
      <c r="AH2101" s="76">
        <f t="shared" si="220"/>
        <v>9.7268004081085043E-4</v>
      </c>
      <c r="AJ2101" s="77">
        <v>20.959999999999599</v>
      </c>
      <c r="AK2101" s="52">
        <f t="shared" si="224"/>
        <v>-23.130599913280527</v>
      </c>
      <c r="AL2101" s="77">
        <f t="shared" si="221"/>
        <v>4.8634002040556434E-3</v>
      </c>
    </row>
    <row r="2102" spans="4:38" x14ac:dyDescent="0.25">
      <c r="D2102" s="5">
        <v>20.84</v>
      </c>
      <c r="E2102" s="4"/>
      <c r="X2102" s="71">
        <v>20.969999999999601</v>
      </c>
      <c r="Y2102" s="52">
        <f t="shared" si="222"/>
        <v>-5.7066666666665435</v>
      </c>
      <c r="Z2102" s="71">
        <f t="shared" si="218"/>
        <v>0.26874063148589528</v>
      </c>
      <c r="AA2102" s="45"/>
      <c r="AB2102" s="74">
        <v>20.969999999999601</v>
      </c>
      <c r="AC2102" s="75">
        <f t="shared" si="225"/>
        <v>-0.11999999999999998</v>
      </c>
      <c r="AD2102" s="74">
        <f t="shared" si="219"/>
        <v>0.9727472237769651</v>
      </c>
      <c r="AE2102" s="45"/>
      <c r="AF2102" s="76">
        <v>20.969999999999601</v>
      </c>
      <c r="AG2102" s="52">
        <f t="shared" si="223"/>
        <v>-30.130299956641956</v>
      </c>
      <c r="AH2102" s="76">
        <f t="shared" si="220"/>
        <v>9.7044293879590935E-4</v>
      </c>
      <c r="AJ2102" s="77">
        <v>20.969999999999601</v>
      </c>
      <c r="AK2102" s="52">
        <f t="shared" si="224"/>
        <v>-23.140599913280528</v>
      </c>
      <c r="AL2102" s="77">
        <f t="shared" si="221"/>
        <v>4.8522146939809314E-3</v>
      </c>
    </row>
    <row r="2103" spans="4:38" x14ac:dyDescent="0.25">
      <c r="D2103" s="2">
        <v>20.85</v>
      </c>
      <c r="E2103" s="4"/>
      <c r="X2103" s="71">
        <v>20.979999999999599</v>
      </c>
      <c r="Y2103" s="52">
        <f t="shared" si="222"/>
        <v>-5.7099999999998765</v>
      </c>
      <c r="Z2103" s="71">
        <f t="shared" si="218"/>
        <v>0.26853444456585834</v>
      </c>
      <c r="AA2103" s="45"/>
      <c r="AB2103" s="74">
        <v>20.979999999999599</v>
      </c>
      <c r="AC2103" s="75">
        <f t="shared" si="225"/>
        <v>-0.12999999999999998</v>
      </c>
      <c r="AD2103" s="74">
        <f t="shared" si="219"/>
        <v>0.97050996724548977</v>
      </c>
      <c r="AE2103" s="45"/>
      <c r="AF2103" s="76">
        <v>20.979999999999599</v>
      </c>
      <c r="AG2103" s="52">
        <f t="shared" si="223"/>
        <v>-30.140299956641957</v>
      </c>
      <c r="AH2103" s="76">
        <f t="shared" si="220"/>
        <v>9.6821098197282429E-4</v>
      </c>
      <c r="AJ2103" s="77">
        <v>20.979999999999599</v>
      </c>
      <c r="AK2103" s="52">
        <f t="shared" si="224"/>
        <v>-23.15059991328053</v>
      </c>
      <c r="AL2103" s="77">
        <f t="shared" si="221"/>
        <v>4.8410549098655024E-3</v>
      </c>
    </row>
    <row r="2104" spans="4:38" x14ac:dyDescent="0.25">
      <c r="D2104" s="5">
        <v>20.86</v>
      </c>
      <c r="E2104" s="4"/>
      <c r="X2104" s="71">
        <v>20.989999999999601</v>
      </c>
      <c r="Y2104" s="52">
        <f t="shared" si="222"/>
        <v>-5.7133333333332095</v>
      </c>
      <c r="Z2104" s="71">
        <f t="shared" si="218"/>
        <v>0.26832841583941414</v>
      </c>
      <c r="AA2104" s="45"/>
      <c r="AB2104" s="74">
        <v>20.989999999999601</v>
      </c>
      <c r="AC2104" s="75">
        <f t="shared" si="225"/>
        <v>-0.13999999999999999</v>
      </c>
      <c r="AD2104" s="74">
        <f t="shared" si="219"/>
        <v>0.96827785626124918</v>
      </c>
      <c r="AE2104" s="45"/>
      <c r="AF2104" s="76">
        <v>20.989999999999601</v>
      </c>
      <c r="AG2104" s="52">
        <f t="shared" si="223"/>
        <v>-30.150299956641959</v>
      </c>
      <c r="AH2104" s="76">
        <f t="shared" si="220"/>
        <v>9.65984158507984E-4</v>
      </c>
      <c r="AJ2104" s="77">
        <v>20.989999999999601</v>
      </c>
      <c r="AK2104" s="52">
        <f t="shared" si="224"/>
        <v>-23.160599913280532</v>
      </c>
      <c r="AL2104" s="77">
        <f t="shared" si="221"/>
        <v>4.8299207925412979E-3</v>
      </c>
    </row>
    <row r="2105" spans="4:38" x14ac:dyDescent="0.25">
      <c r="D2105" s="2">
        <v>20.87</v>
      </c>
      <c r="E2105" s="4"/>
      <c r="X2105" s="71">
        <v>20.999999999999599</v>
      </c>
      <c r="Y2105" s="52">
        <f t="shared" si="222"/>
        <v>-5.7166666666665424</v>
      </c>
      <c r="Z2105" s="71">
        <f t="shared" si="218"/>
        <v>0.26812254518519102</v>
      </c>
      <c r="AA2105" s="45"/>
      <c r="AB2105" s="74">
        <v>20.999999999999599</v>
      </c>
      <c r="AC2105" s="75">
        <f t="shared" si="225"/>
        <v>-0.15</v>
      </c>
      <c r="AD2105" s="74">
        <f t="shared" si="219"/>
        <v>0.96605087898981334</v>
      </c>
      <c r="AE2105" s="45"/>
      <c r="AF2105" s="76">
        <v>20.999999999999599</v>
      </c>
      <c r="AG2105" s="52">
        <f t="shared" si="223"/>
        <v>-30.160299956641961</v>
      </c>
      <c r="AH2105" s="76">
        <f t="shared" si="220"/>
        <v>9.6376245659499039E-4</v>
      </c>
      <c r="AJ2105" s="77">
        <v>20.999999999999599</v>
      </c>
      <c r="AK2105" s="52">
        <f t="shared" si="224"/>
        <v>-23.170599913280533</v>
      </c>
      <c r="AL2105" s="77">
        <f t="shared" si="221"/>
        <v>4.8188122829763268E-3</v>
      </c>
    </row>
    <row r="2106" spans="4:38" x14ac:dyDescent="0.25">
      <c r="D2106" s="5">
        <v>20.88</v>
      </c>
      <c r="E2106" s="4"/>
      <c r="X2106" s="71">
        <v>21.0099999999996</v>
      </c>
      <c r="Y2106" s="52">
        <f t="shared" si="222"/>
        <v>-5.7199999999998754</v>
      </c>
      <c r="Z2106" s="71">
        <f t="shared" si="218"/>
        <v>0.26791683248191089</v>
      </c>
      <c r="AA2106" s="45"/>
      <c r="AB2106" s="74">
        <v>21.0099999999996</v>
      </c>
      <c r="AC2106" s="75">
        <f t="shared" si="225"/>
        <v>-0.16</v>
      </c>
      <c r="AD2106" s="74">
        <f t="shared" si="219"/>
        <v>0.96382902362397049</v>
      </c>
      <c r="AE2106" s="45"/>
      <c r="AF2106" s="76">
        <v>21.0099999999996</v>
      </c>
      <c r="AG2106" s="52">
        <f t="shared" si="223"/>
        <v>-30.170299956641962</v>
      </c>
      <c r="AH2106" s="76">
        <f t="shared" si="220"/>
        <v>9.6154586445460204E-4</v>
      </c>
      <c r="AJ2106" s="77">
        <v>21.0099999999996</v>
      </c>
      <c r="AK2106" s="52">
        <f t="shared" si="224"/>
        <v>-23.180599913280535</v>
      </c>
      <c r="AL2106" s="77">
        <f t="shared" si="221"/>
        <v>4.8077293222743862E-3</v>
      </c>
    </row>
    <row r="2107" spans="4:38" x14ac:dyDescent="0.25">
      <c r="D2107" s="2">
        <v>20.89</v>
      </c>
      <c r="E2107" s="4"/>
      <c r="X2107" s="71">
        <v>21.019999999999602</v>
      </c>
      <c r="Y2107" s="52">
        <f t="shared" si="222"/>
        <v>-5.7233333333332084</v>
      </c>
      <c r="Z2107" s="71">
        <f t="shared" si="218"/>
        <v>0.26771127760838814</v>
      </c>
      <c r="AA2107" s="45"/>
      <c r="AB2107" s="74">
        <v>21.019999999999602</v>
      </c>
      <c r="AC2107" s="75">
        <f t="shared" si="225"/>
        <v>-0.17</v>
      </c>
      <c r="AD2107" s="74">
        <f t="shared" si="219"/>
        <v>0.96161227838366459</v>
      </c>
      <c r="AE2107" s="45"/>
      <c r="AF2107" s="76">
        <v>21.019999999999602</v>
      </c>
      <c r="AG2107" s="52">
        <f t="shared" si="223"/>
        <v>-30.180299956641964</v>
      </c>
      <c r="AH2107" s="76">
        <f t="shared" si="220"/>
        <v>9.5933437033466891E-4</v>
      </c>
      <c r="AJ2107" s="77">
        <v>21.019999999999602</v>
      </c>
      <c r="AK2107" s="52">
        <f t="shared" si="224"/>
        <v>-23.190599913280536</v>
      </c>
      <c r="AL2107" s="77">
        <f t="shared" si="221"/>
        <v>4.7966718516747123E-3</v>
      </c>
    </row>
    <row r="2108" spans="4:38" x14ac:dyDescent="0.25">
      <c r="D2108" s="5">
        <v>20.9</v>
      </c>
      <c r="E2108" s="4"/>
      <c r="X2108" s="71">
        <v>21.0299999999996</v>
      </c>
      <c r="Y2108" s="52">
        <f t="shared" si="222"/>
        <v>-5.7266666666665413</v>
      </c>
      <c r="Z2108" s="71">
        <f t="shared" si="218"/>
        <v>0.26750588044353069</v>
      </c>
      <c r="AA2108" s="45"/>
      <c r="AB2108" s="74">
        <v>21.0299999999996</v>
      </c>
      <c r="AC2108" s="75">
        <f t="shared" si="225"/>
        <v>-0.18000000000000002</v>
      </c>
      <c r="AD2108" s="74">
        <f t="shared" si="219"/>
        <v>0.95940063151593302</v>
      </c>
      <c r="AE2108" s="45"/>
      <c r="AF2108" s="76">
        <v>21.0299999999996</v>
      </c>
      <c r="AG2108" s="52">
        <f t="shared" si="223"/>
        <v>-30.190299956641965</v>
      </c>
      <c r="AH2108" s="76">
        <f t="shared" si="220"/>
        <v>9.5712796251006742E-4</v>
      </c>
      <c r="AJ2108" s="77">
        <v>21.0299999999996</v>
      </c>
      <c r="AK2108" s="52">
        <f t="shared" si="224"/>
        <v>-23.200599913280538</v>
      </c>
      <c r="AL2108" s="77">
        <f t="shared" si="221"/>
        <v>4.7856398125517017E-3</v>
      </c>
    </row>
    <row r="2109" spans="4:38" x14ac:dyDescent="0.25">
      <c r="D2109" s="2">
        <v>20.91</v>
      </c>
      <c r="E2109" s="4"/>
      <c r="X2109" s="71">
        <v>21.039999999999601</v>
      </c>
      <c r="Y2109" s="52">
        <f t="shared" si="222"/>
        <v>-5.7299999999998743</v>
      </c>
      <c r="Z2109" s="71">
        <f t="shared" si="218"/>
        <v>0.26730064086633887</v>
      </c>
      <c r="AA2109" s="45"/>
      <c r="AB2109" s="74">
        <v>21.039999999999601</v>
      </c>
      <c r="AC2109" s="75">
        <f t="shared" si="225"/>
        <v>-0.19000000000000003</v>
      </c>
      <c r="AD2109" s="74">
        <f t="shared" si="219"/>
        <v>0.95719407129484446</v>
      </c>
      <c r="AE2109" s="45"/>
      <c r="AF2109" s="76">
        <v>21.039999999999601</v>
      </c>
      <c r="AG2109" s="52">
        <f t="shared" si="223"/>
        <v>-30.200299956641967</v>
      </c>
      <c r="AH2109" s="76">
        <f t="shared" si="220"/>
        <v>9.5492662928264491E-4</v>
      </c>
      <c r="AJ2109" s="77">
        <v>21.039999999999601</v>
      </c>
      <c r="AK2109" s="52">
        <f t="shared" si="224"/>
        <v>-23.210599913280539</v>
      </c>
      <c r="AL2109" s="77">
        <f t="shared" si="221"/>
        <v>4.7746331464145865E-3</v>
      </c>
    </row>
    <row r="2110" spans="4:38" x14ac:dyDescent="0.25">
      <c r="D2110" s="5">
        <v>20.92</v>
      </c>
      <c r="E2110" s="4"/>
      <c r="X2110" s="71">
        <v>21.049999999999599</v>
      </c>
      <c r="Y2110" s="52">
        <f t="shared" si="222"/>
        <v>-5.7333333333332073</v>
      </c>
      <c r="Z2110" s="71">
        <f t="shared" si="218"/>
        <v>0.26709555875590618</v>
      </c>
      <c r="AA2110" s="45"/>
      <c r="AB2110" s="74">
        <v>21.049999999999599</v>
      </c>
      <c r="AC2110" s="75">
        <f t="shared" si="225"/>
        <v>-0.20000000000000004</v>
      </c>
      <c r="AD2110" s="74">
        <f t="shared" si="219"/>
        <v>0.95499258602143589</v>
      </c>
      <c r="AE2110" s="45"/>
      <c r="AF2110" s="76">
        <v>21.049999999999599</v>
      </c>
      <c r="AG2110" s="52">
        <f t="shared" si="223"/>
        <v>-30.210299956641968</v>
      </c>
      <c r="AH2110" s="76">
        <f t="shared" si="220"/>
        <v>9.5273035898114998E-4</v>
      </c>
      <c r="AJ2110" s="77">
        <v>21.049999999999599</v>
      </c>
      <c r="AK2110" s="52">
        <f t="shared" si="224"/>
        <v>-23.220599913280541</v>
      </c>
      <c r="AL2110" s="77">
        <f t="shared" si="221"/>
        <v>4.7636517949071078E-3</v>
      </c>
    </row>
    <row r="2111" spans="4:38" x14ac:dyDescent="0.25">
      <c r="D2111" s="2">
        <v>20.93</v>
      </c>
      <c r="E2111" s="4"/>
      <c r="X2111" s="71">
        <v>21.059999999999601</v>
      </c>
      <c r="Y2111" s="52">
        <f t="shared" si="222"/>
        <v>-5.7366666666665402</v>
      </c>
      <c r="Z2111" s="71">
        <f t="shared" si="218"/>
        <v>0.26689063399141888</v>
      </c>
      <c r="AA2111" s="45"/>
      <c r="AB2111" s="74">
        <v>21.059999999999601</v>
      </c>
      <c r="AC2111" s="75">
        <f t="shared" si="225"/>
        <v>-0.21000000000000005</v>
      </c>
      <c r="AD2111" s="74">
        <f t="shared" si="219"/>
        <v>0.95279616402365186</v>
      </c>
      <c r="AE2111" s="45"/>
      <c r="AF2111" s="76">
        <v>21.059999999999601</v>
      </c>
      <c r="AG2111" s="52">
        <f t="shared" si="223"/>
        <v>-30.22029995664197</v>
      </c>
      <c r="AH2111" s="76">
        <f t="shared" si="220"/>
        <v>9.5053913996117679E-4</v>
      </c>
      <c r="AJ2111" s="77">
        <v>21.059999999999601</v>
      </c>
      <c r="AK2111" s="52">
        <f t="shared" si="224"/>
        <v>-23.230599913280543</v>
      </c>
      <c r="AL2111" s="77">
        <f t="shared" si="221"/>
        <v>4.7526956998072429E-3</v>
      </c>
    </row>
    <row r="2112" spans="4:38" x14ac:dyDescent="0.25">
      <c r="D2112" s="5">
        <v>20.94</v>
      </c>
      <c r="E2112" s="4"/>
      <c r="X2112" s="71">
        <v>21.069999999999599</v>
      </c>
      <c r="Y2112" s="52">
        <f t="shared" si="222"/>
        <v>-5.7399999999998732</v>
      </c>
      <c r="Z2112" s="71">
        <f t="shared" si="218"/>
        <v>0.26668586645215575</v>
      </c>
      <c r="AA2112" s="45"/>
      <c r="AB2112" s="74">
        <v>21.069999999999599</v>
      </c>
      <c r="AC2112" s="75">
        <f t="shared" si="225"/>
        <v>-0.22000000000000006</v>
      </c>
      <c r="AD2112" s="74">
        <f t="shared" si="219"/>
        <v>0.95060479365628159</v>
      </c>
      <c r="AE2112" s="45"/>
      <c r="AF2112" s="76">
        <v>21.069999999999599</v>
      </c>
      <c r="AG2112" s="52">
        <f t="shared" si="223"/>
        <v>-30.230299956641971</v>
      </c>
      <c r="AH2112" s="76">
        <f t="shared" si="220"/>
        <v>9.4835296060510118E-4</v>
      </c>
      <c r="AJ2112" s="77">
        <v>21.069999999999599</v>
      </c>
      <c r="AK2112" s="52">
        <f t="shared" si="224"/>
        <v>-23.240599913280544</v>
      </c>
      <c r="AL2112" s="77">
        <f t="shared" si="221"/>
        <v>4.7417648030268576E-3</v>
      </c>
    </row>
    <row r="2113" spans="4:38" x14ac:dyDescent="0.25">
      <c r="D2113" s="2">
        <v>20.95</v>
      </c>
      <c r="E2113" s="4"/>
      <c r="X2113" s="71">
        <v>21.0799999999996</v>
      </c>
      <c r="Y2113" s="52">
        <f t="shared" si="222"/>
        <v>-5.7433333333332062</v>
      </c>
      <c r="Z2113" s="71">
        <f t="shared" si="218"/>
        <v>0.26648125601748823</v>
      </c>
      <c r="AA2113" s="45"/>
      <c r="AB2113" s="74">
        <v>21.0799999999996</v>
      </c>
      <c r="AC2113" s="75">
        <f t="shared" si="225"/>
        <v>-0.23000000000000007</v>
      </c>
      <c r="AD2113" s="74">
        <f t="shared" si="219"/>
        <v>0.94841846330089719</v>
      </c>
      <c r="AE2113" s="45"/>
      <c r="AF2113" s="76">
        <v>21.0799999999996</v>
      </c>
      <c r="AG2113" s="52">
        <f t="shared" si="223"/>
        <v>-30.240299956641973</v>
      </c>
      <c r="AH2113" s="76">
        <f t="shared" si="220"/>
        <v>9.4617180932201608E-4</v>
      </c>
      <c r="AJ2113" s="77">
        <v>21.0799999999996</v>
      </c>
      <c r="AK2113" s="52">
        <f t="shared" si="224"/>
        <v>-23.250599913280546</v>
      </c>
      <c r="AL2113" s="77">
        <f t="shared" si="221"/>
        <v>4.7308590466114296E-3</v>
      </c>
    </row>
    <row r="2114" spans="4:38" x14ac:dyDescent="0.25">
      <c r="D2114" s="5">
        <v>20.96</v>
      </c>
      <c r="E2114" s="4"/>
      <c r="X2114" s="71">
        <v>21.089999999999598</v>
      </c>
      <c r="Y2114" s="52">
        <f t="shared" si="222"/>
        <v>-5.7466666666665391</v>
      </c>
      <c r="Z2114" s="71">
        <f t="shared" si="218"/>
        <v>0.26627680256688041</v>
      </c>
      <c r="AA2114" s="45"/>
      <c r="AB2114" s="74">
        <v>21.089999999999598</v>
      </c>
      <c r="AC2114" s="75">
        <f t="shared" si="225"/>
        <v>-0.24000000000000007</v>
      </c>
      <c r="AD2114" s="74">
        <f t="shared" si="219"/>
        <v>0.94623716136579306</v>
      </c>
      <c r="AE2114" s="45"/>
      <c r="AF2114" s="76">
        <v>21.089999999999598</v>
      </c>
      <c r="AG2114" s="52">
        <f t="shared" si="223"/>
        <v>-30.250299956641975</v>
      </c>
      <c r="AH2114" s="76">
        <f t="shared" si="220"/>
        <v>9.439956745476765E-4</v>
      </c>
      <c r="AJ2114" s="77">
        <v>21.089999999999598</v>
      </c>
      <c r="AK2114" s="52">
        <f t="shared" si="224"/>
        <v>-23.260599913280547</v>
      </c>
      <c r="AL2114" s="77">
        <f t="shared" si="221"/>
        <v>4.7199783727397285E-3</v>
      </c>
    </row>
    <row r="2115" spans="4:38" x14ac:dyDescent="0.25">
      <c r="D2115" s="2">
        <v>20.97</v>
      </c>
      <c r="E2115" s="4"/>
      <c r="X2115" s="71">
        <v>21.0999999999996</v>
      </c>
      <c r="Y2115" s="52">
        <f t="shared" si="222"/>
        <v>-5.7499999999998721</v>
      </c>
      <c r="Z2115" s="71">
        <f t="shared" si="218"/>
        <v>0.2660725059798888</v>
      </c>
      <c r="AA2115" s="45"/>
      <c r="AB2115" s="74">
        <v>21.0999999999996</v>
      </c>
      <c r="AC2115" s="75">
        <f t="shared" si="225"/>
        <v>-0.25000000000000006</v>
      </c>
      <c r="AD2115" s="74">
        <f t="shared" si="219"/>
        <v>0.94406087628592339</v>
      </c>
      <c r="AE2115" s="45"/>
      <c r="AF2115" s="76">
        <v>21.0999999999996</v>
      </c>
      <c r="AG2115" s="52">
        <f t="shared" si="223"/>
        <v>-30.260299956641976</v>
      </c>
      <c r="AH2115" s="76">
        <f t="shared" si="220"/>
        <v>9.418245447444303E-4</v>
      </c>
      <c r="AJ2115" s="77">
        <v>21.0999999999996</v>
      </c>
      <c r="AK2115" s="52">
        <f t="shared" si="224"/>
        <v>-23.270599913280549</v>
      </c>
      <c r="AL2115" s="77">
        <f t="shared" si="221"/>
        <v>4.7091227237234948E-3</v>
      </c>
    </row>
    <row r="2116" spans="4:38" x14ac:dyDescent="0.25">
      <c r="D2116" s="5">
        <v>20.98</v>
      </c>
      <c r="E2116" s="4"/>
      <c r="X2116" s="71">
        <v>21.109999999999602</v>
      </c>
      <c r="Y2116" s="52">
        <f t="shared" si="222"/>
        <v>-5.7533333333332051</v>
      </c>
      <c r="Z2116" s="71">
        <f t="shared" si="218"/>
        <v>0.26586836613616227</v>
      </c>
      <c r="AA2116" s="45"/>
      <c r="AB2116" s="74">
        <v>21.109999999999602</v>
      </c>
      <c r="AC2116" s="75">
        <f t="shared" si="225"/>
        <v>-0.26000000000000006</v>
      </c>
      <c r="AD2116" s="74">
        <f t="shared" si="219"/>
        <v>0.94188959652284143</v>
      </c>
      <c r="AE2116" s="45"/>
      <c r="AF2116" s="76">
        <v>21.109999999999602</v>
      </c>
      <c r="AG2116" s="52">
        <f t="shared" si="223"/>
        <v>-30.270299956641978</v>
      </c>
      <c r="AH2116" s="76">
        <f t="shared" si="220"/>
        <v>9.3965840840116467E-4</v>
      </c>
      <c r="AJ2116" s="77">
        <v>21.109999999999602</v>
      </c>
      <c r="AK2116" s="52">
        <f t="shared" si="224"/>
        <v>-23.28059991328055</v>
      </c>
      <c r="AL2116" s="77">
        <f t="shared" si="221"/>
        <v>4.6982920420071675E-3</v>
      </c>
    </row>
    <row r="2117" spans="4:38" x14ac:dyDescent="0.25">
      <c r="D2117" s="2">
        <v>20.99</v>
      </c>
      <c r="E2117" s="4"/>
      <c r="X2117" s="71">
        <v>21.1199999999996</v>
      </c>
      <c r="Y2117" s="52">
        <f t="shared" si="222"/>
        <v>-5.756666666666538</v>
      </c>
      <c r="Z2117" s="71">
        <f t="shared" si="218"/>
        <v>0.26566438291544203</v>
      </c>
      <c r="AA2117" s="45"/>
      <c r="AB2117" s="74">
        <v>21.1199999999996</v>
      </c>
      <c r="AC2117" s="75">
        <f t="shared" si="225"/>
        <v>-0.27000000000000007</v>
      </c>
      <c r="AD2117" s="74">
        <f t="shared" si="219"/>
        <v>0.93972331056463776</v>
      </c>
      <c r="AE2117" s="45"/>
      <c r="AF2117" s="76">
        <v>21.1199999999996</v>
      </c>
      <c r="AG2117" s="52">
        <f t="shared" si="223"/>
        <v>-30.280299956641979</v>
      </c>
      <c r="AH2117" s="76">
        <f t="shared" si="220"/>
        <v>9.3749725403324108E-4</v>
      </c>
      <c r="AJ2117" s="77">
        <v>21.1199999999996</v>
      </c>
      <c r="AK2117" s="52">
        <f t="shared" si="224"/>
        <v>-23.290599913280552</v>
      </c>
      <c r="AL2117" s="77">
        <f t="shared" si="221"/>
        <v>4.6874862701675422E-3</v>
      </c>
    </row>
    <row r="2118" spans="4:38" x14ac:dyDescent="0.25">
      <c r="D2118" s="5">
        <v>21</v>
      </c>
      <c r="E2118" s="4"/>
      <c r="X2118" s="71">
        <v>21.129999999999601</v>
      </c>
      <c r="Y2118" s="52">
        <f t="shared" si="222"/>
        <v>-5.759999999999871</v>
      </c>
      <c r="Z2118" s="71">
        <f t="shared" ref="Z2118:Z2181" si="226">POWER(10,Y2118/10)</f>
        <v>0.26546055619756181</v>
      </c>
      <c r="AA2118" s="45"/>
      <c r="AB2118" s="74">
        <v>21.129999999999601</v>
      </c>
      <c r="AC2118" s="75">
        <f t="shared" si="225"/>
        <v>-0.28000000000000008</v>
      </c>
      <c r="AD2118" s="74">
        <f t="shared" ref="AD2118:AD2181" si="227">POWER(10,AC2118/10)</f>
        <v>0.93756200692588021</v>
      </c>
      <c r="AE2118" s="45"/>
      <c r="AF2118" s="76">
        <v>21.129999999999601</v>
      </c>
      <c r="AG2118" s="52">
        <f t="shared" si="223"/>
        <v>-30.290299956641981</v>
      </c>
      <c r="AH2118" s="76">
        <f t="shared" ref="AH2118:AH2181" si="228">POWER(10,AG2118/10)</f>
        <v>9.3534107018243236E-4</v>
      </c>
      <c r="AJ2118" s="77">
        <v>21.129999999999601</v>
      </c>
      <c r="AK2118" s="52">
        <f t="shared" si="224"/>
        <v>-23.300599913280553</v>
      </c>
      <c r="AL2118" s="77">
        <f t="shared" ref="AL2118:AL2181" si="229">POWER(10,AK2118/10)</f>
        <v>4.6767053509134959E-3</v>
      </c>
    </row>
    <row r="2119" spans="4:38" x14ac:dyDescent="0.25">
      <c r="D2119" s="2">
        <v>21.01</v>
      </c>
      <c r="E2119" s="4"/>
      <c r="X2119" s="71">
        <v>21.139999999999599</v>
      </c>
      <c r="Y2119" s="52">
        <f t="shared" si="222"/>
        <v>-5.763333333333204</v>
      </c>
      <c r="Z2119" s="71">
        <f t="shared" si="226"/>
        <v>0.26525688586244711</v>
      </c>
      <c r="AA2119" s="45"/>
      <c r="AB2119" s="74">
        <v>21.139999999999599</v>
      </c>
      <c r="AC2119" s="75">
        <f t="shared" si="225"/>
        <v>-0.29000000000000009</v>
      </c>
      <c r="AD2119" s="74">
        <f t="shared" si="227"/>
        <v>0.93540567414755182</v>
      </c>
      <c r="AE2119" s="45"/>
      <c r="AF2119" s="76">
        <v>21.139999999999599</v>
      </c>
      <c r="AG2119" s="52">
        <f t="shared" si="223"/>
        <v>-30.300299956641982</v>
      </c>
      <c r="AH2119" s="76">
        <f t="shared" si="228"/>
        <v>9.3318984541686841E-4</v>
      </c>
      <c r="AJ2119" s="77">
        <v>21.139999999999599</v>
      </c>
      <c r="AK2119" s="52">
        <f t="shared" si="224"/>
        <v>-23.310599913280555</v>
      </c>
      <c r="AL2119" s="77">
        <f t="shared" si="229"/>
        <v>4.6659492270856731E-3</v>
      </c>
    </row>
    <row r="2120" spans="4:38" x14ac:dyDescent="0.25">
      <c r="D2120" s="5">
        <v>21.02</v>
      </c>
      <c r="E2120" s="4"/>
      <c r="X2120" s="71">
        <v>21.149999999999601</v>
      </c>
      <c r="Y2120" s="52">
        <f t="shared" ref="Y2120:Y2183" si="230">Y2119-$Z$1</f>
        <v>-5.7666666666665369</v>
      </c>
      <c r="Z2120" s="71">
        <f t="shared" si="226"/>
        <v>0.2650533717901159</v>
      </c>
      <c r="AA2120" s="45"/>
      <c r="AB2120" s="74">
        <v>21.149999999999601</v>
      </c>
      <c r="AC2120" s="75">
        <f t="shared" si="225"/>
        <v>-0.3000000000000001</v>
      </c>
      <c r="AD2120" s="74">
        <f t="shared" si="227"/>
        <v>0.93325430079699101</v>
      </c>
      <c r="AE2120" s="45"/>
      <c r="AF2120" s="76">
        <v>21.149999999999601</v>
      </c>
      <c r="AG2120" s="52">
        <f t="shared" ref="AG2120:AG2183" si="231">AG2119-$AH$1</f>
        <v>-30.310299956641984</v>
      </c>
      <c r="AH2120" s="76">
        <f t="shared" si="228"/>
        <v>9.3104356833096746E-4</v>
      </c>
      <c r="AJ2120" s="77">
        <v>21.149999999999601</v>
      </c>
      <c r="AK2120" s="52">
        <f t="shared" ref="AK2120:AK2183" si="232">AK2119-$AL$1</f>
        <v>-23.320599913280557</v>
      </c>
      <c r="AL2120" s="77">
        <f t="shared" si="229"/>
        <v>4.6552178416561655E-3</v>
      </c>
    </row>
    <row r="2121" spans="4:38" x14ac:dyDescent="0.25">
      <c r="D2121" s="2">
        <v>21.03</v>
      </c>
      <c r="E2121" s="4"/>
      <c r="X2121" s="71">
        <v>21.159999999999599</v>
      </c>
      <c r="Y2121" s="52">
        <f t="shared" si="230"/>
        <v>-5.7699999999998699</v>
      </c>
      <c r="Z2121" s="71">
        <f t="shared" si="226"/>
        <v>0.26485001386067797</v>
      </c>
      <c r="AA2121" s="45"/>
      <c r="AB2121" s="74">
        <v>21.159999999999599</v>
      </c>
      <c r="AC2121" s="75">
        <f t="shared" si="225"/>
        <v>-0.31000000000000011</v>
      </c>
      <c r="AD2121" s="74">
        <f t="shared" si="227"/>
        <v>0.93110787546783025</v>
      </c>
      <c r="AE2121" s="45"/>
      <c r="AF2121" s="76">
        <v>21.159999999999599</v>
      </c>
      <c r="AG2121" s="52">
        <f t="shared" si="231"/>
        <v>-30.320299956641986</v>
      </c>
      <c r="AH2121" s="76">
        <f t="shared" si="228"/>
        <v>9.2890222754538347E-4</v>
      </c>
      <c r="AJ2121" s="77">
        <v>21.159999999999599</v>
      </c>
      <c r="AK2121" s="52">
        <f t="shared" si="232"/>
        <v>-23.330599913280558</v>
      </c>
      <c r="AL2121" s="77">
        <f t="shared" si="229"/>
        <v>4.6445111377282459E-3</v>
      </c>
    </row>
    <row r="2122" spans="4:38" x14ac:dyDescent="0.25">
      <c r="D2122" s="5">
        <v>21.04</v>
      </c>
      <c r="E2122" s="4"/>
      <c r="X2122" s="71">
        <v>21.1699999999996</v>
      </c>
      <c r="Y2122" s="52">
        <f t="shared" si="230"/>
        <v>-5.7733333333332029</v>
      </c>
      <c r="Z2122" s="71">
        <f t="shared" si="226"/>
        <v>0.26464681195433531</v>
      </c>
      <c r="AA2122" s="45"/>
      <c r="AB2122" s="74">
        <v>21.1699999999996</v>
      </c>
      <c r="AC2122" s="75">
        <f t="shared" si="225"/>
        <v>-0.32000000000000012</v>
      </c>
      <c r="AD2122" s="74">
        <f t="shared" si="227"/>
        <v>0.92896638677993626</v>
      </c>
      <c r="AE2122" s="45"/>
      <c r="AF2122" s="76">
        <v>21.1699999999996</v>
      </c>
      <c r="AG2122" s="52">
        <f t="shared" si="231"/>
        <v>-30.330299956641987</v>
      </c>
      <c r="AH2122" s="76">
        <f t="shared" si="228"/>
        <v>9.2676581170694121E-4</v>
      </c>
      <c r="AJ2122" s="77">
        <v>21.1699999999996</v>
      </c>
      <c r="AK2122" s="52">
        <f t="shared" si="232"/>
        <v>-23.34059991328056</v>
      </c>
      <c r="AL2122" s="77">
        <f t="shared" si="229"/>
        <v>4.6338290585360275E-3</v>
      </c>
    </row>
    <row r="2123" spans="4:38" x14ac:dyDescent="0.25">
      <c r="D2123" s="2">
        <v>21.05</v>
      </c>
      <c r="E2123" s="4"/>
      <c r="X2123" s="71">
        <v>21.179999999999598</v>
      </c>
      <c r="Y2123" s="52">
        <f t="shared" si="230"/>
        <v>-5.7766666666665358</v>
      </c>
      <c r="Z2123" s="71">
        <f t="shared" si="226"/>
        <v>0.26444376595138164</v>
      </c>
      <c r="AA2123" s="45"/>
      <c r="AB2123" s="74">
        <v>21.179999999999598</v>
      </c>
      <c r="AC2123" s="75">
        <f t="shared" si="225"/>
        <v>-0.33000000000000013</v>
      </c>
      <c r="AD2123" s="74">
        <f t="shared" si="227"/>
        <v>0.92682982337934927</v>
      </c>
      <c r="AE2123" s="45"/>
      <c r="AF2123" s="76">
        <v>21.179999999999598</v>
      </c>
      <c r="AG2123" s="52">
        <f t="shared" si="231"/>
        <v>-30.340299956641989</v>
      </c>
      <c r="AH2123" s="76">
        <f t="shared" si="228"/>
        <v>9.2463430948857509E-4</v>
      </c>
      <c r="AJ2123" s="77">
        <v>21.179999999999598</v>
      </c>
      <c r="AK2123" s="52">
        <f t="shared" si="232"/>
        <v>-23.350599913280561</v>
      </c>
      <c r="AL2123" s="77">
        <f t="shared" si="229"/>
        <v>4.6231715474441938E-3</v>
      </c>
    </row>
    <row r="2124" spans="4:38" x14ac:dyDescent="0.25">
      <c r="D2124" s="5">
        <v>21.06</v>
      </c>
      <c r="E2124" s="4"/>
      <c r="X2124" s="71">
        <v>21.1899999999996</v>
      </c>
      <c r="Y2124" s="52">
        <f t="shared" si="230"/>
        <v>-5.7799999999998688</v>
      </c>
      <c r="Z2124" s="71">
        <f t="shared" si="226"/>
        <v>0.26424087573220256</v>
      </c>
      <c r="AA2124" s="45"/>
      <c r="AB2124" s="74">
        <v>21.1899999999996</v>
      </c>
      <c r="AC2124" s="75">
        <f t="shared" si="225"/>
        <v>-0.34000000000000014</v>
      </c>
      <c r="AD2124" s="74">
        <f t="shared" si="227"/>
        <v>0.92469817393822251</v>
      </c>
      <c r="AE2124" s="45"/>
      <c r="AF2124" s="76">
        <v>21.1899999999996</v>
      </c>
      <c r="AG2124" s="52">
        <f t="shared" si="231"/>
        <v>-30.35029995664199</v>
      </c>
      <c r="AH2124" s="76">
        <f t="shared" si="228"/>
        <v>9.2250770958927388E-4</v>
      </c>
      <c r="AJ2124" s="77">
        <v>21.1899999999996</v>
      </c>
      <c r="AK2124" s="52">
        <f t="shared" si="232"/>
        <v>-23.360599913280563</v>
      </c>
      <c r="AL2124" s="77">
        <f t="shared" si="229"/>
        <v>4.6125385479476857E-3</v>
      </c>
    </row>
    <row r="2125" spans="4:38" x14ac:dyDescent="0.25">
      <c r="D2125" s="2">
        <v>21.07</v>
      </c>
      <c r="E2125" s="4"/>
      <c r="X2125" s="71">
        <v>21.199999999999601</v>
      </c>
      <c r="Y2125" s="52">
        <f t="shared" si="230"/>
        <v>-5.7833333333332018</v>
      </c>
      <c r="Z2125" s="71">
        <f t="shared" si="226"/>
        <v>0.26403814117727564</v>
      </c>
      <c r="AA2125" s="45"/>
      <c r="AB2125" s="74">
        <v>21.199999999999601</v>
      </c>
      <c r="AC2125" s="75">
        <f t="shared" si="225"/>
        <v>-0.35000000000000014</v>
      </c>
      <c r="AD2125" s="74">
        <f t="shared" si="227"/>
        <v>0.92257142715476315</v>
      </c>
      <c r="AE2125" s="45"/>
      <c r="AF2125" s="76">
        <v>21.199999999999601</v>
      </c>
      <c r="AG2125" s="52">
        <f t="shared" si="231"/>
        <v>-30.360299956641992</v>
      </c>
      <c r="AH2125" s="76">
        <f t="shared" si="228"/>
        <v>9.2038600073401542E-4</v>
      </c>
      <c r="AJ2125" s="77">
        <v>21.199999999999601</v>
      </c>
      <c r="AK2125" s="52">
        <f t="shared" si="232"/>
        <v>-23.370599913280564</v>
      </c>
      <c r="AL2125" s="77">
        <f t="shared" si="229"/>
        <v>4.6019300036713902E-3</v>
      </c>
    </row>
    <row r="2126" spans="4:38" x14ac:dyDescent="0.25">
      <c r="D2126" s="5">
        <v>21.08</v>
      </c>
      <c r="E2126" s="4"/>
      <c r="X2126" s="71">
        <v>21.209999999999599</v>
      </c>
      <c r="Y2126" s="52">
        <f t="shared" si="230"/>
        <v>-5.7866666666665347</v>
      </c>
      <c r="Z2126" s="71">
        <f t="shared" si="226"/>
        <v>0.26383556216716986</v>
      </c>
      <c r="AA2126" s="45"/>
      <c r="AB2126" s="74">
        <v>21.209999999999599</v>
      </c>
      <c r="AC2126" s="75">
        <f t="shared" si="225"/>
        <v>-0.36000000000000015</v>
      </c>
      <c r="AD2126" s="74">
        <f t="shared" si="227"/>
        <v>0.92044957175317133</v>
      </c>
      <c r="AE2126" s="45"/>
      <c r="AF2126" s="76">
        <v>21.209999999999599</v>
      </c>
      <c r="AG2126" s="52">
        <f t="shared" si="231"/>
        <v>-30.370299956641993</v>
      </c>
      <c r="AH2126" s="76">
        <f t="shared" si="228"/>
        <v>9.1826917167371115E-4</v>
      </c>
      <c r="AJ2126" s="77">
        <v>21.209999999999599</v>
      </c>
      <c r="AK2126" s="52">
        <f t="shared" si="232"/>
        <v>-23.380599913280566</v>
      </c>
      <c r="AL2126" s="77">
        <f t="shared" si="229"/>
        <v>4.5913458583698693E-3</v>
      </c>
    </row>
    <row r="2127" spans="4:38" x14ac:dyDescent="0.25">
      <c r="D2127" s="2">
        <v>21.09</v>
      </c>
      <c r="E2127" s="4"/>
      <c r="X2127" s="71">
        <v>21.219999999999601</v>
      </c>
      <c r="Y2127" s="52">
        <f t="shared" si="230"/>
        <v>-5.7899999999998677</v>
      </c>
      <c r="Z2127" s="71">
        <f t="shared" si="226"/>
        <v>0.263633138582546</v>
      </c>
      <c r="AA2127" s="45"/>
      <c r="AB2127" s="74">
        <v>21.219999999999601</v>
      </c>
      <c r="AC2127" s="75">
        <f t="shared" si="225"/>
        <v>-0.37000000000000016</v>
      </c>
      <c r="AD2127" s="74">
        <f t="shared" si="227"/>
        <v>0.91833259648358079</v>
      </c>
      <c r="AE2127" s="45"/>
      <c r="AF2127" s="76">
        <v>21.219999999999601</v>
      </c>
      <c r="AG2127" s="52">
        <f t="shared" si="231"/>
        <v>-30.380299956641995</v>
      </c>
      <c r="AH2127" s="76">
        <f t="shared" si="228"/>
        <v>9.1615721118514513E-4</v>
      </c>
      <c r="AJ2127" s="77">
        <v>21.219999999999601</v>
      </c>
      <c r="AK2127" s="52">
        <f t="shared" si="232"/>
        <v>-23.390599913280568</v>
      </c>
      <c r="AL2127" s="77">
        <f t="shared" si="229"/>
        <v>4.580786055927032E-3</v>
      </c>
    </row>
    <row r="2128" spans="4:38" x14ac:dyDescent="0.25">
      <c r="D2128" s="5">
        <v>21.1</v>
      </c>
      <c r="E2128" s="4"/>
      <c r="X2128" s="71">
        <v>21.229999999999599</v>
      </c>
      <c r="Y2128" s="52">
        <f t="shared" si="230"/>
        <v>-5.7933333333332007</v>
      </c>
      <c r="Z2128" s="71">
        <f t="shared" si="226"/>
        <v>0.26343087030415629</v>
      </c>
      <c r="AA2128" s="45"/>
      <c r="AB2128" s="74">
        <v>21.229999999999599</v>
      </c>
      <c r="AC2128" s="75">
        <f t="shared" si="225"/>
        <v>-0.38000000000000017</v>
      </c>
      <c r="AD2128" s="74">
        <f t="shared" si="227"/>
        <v>0.91622049012199969</v>
      </c>
      <c r="AE2128" s="45"/>
      <c r="AF2128" s="76">
        <v>21.229999999999599</v>
      </c>
      <c r="AG2128" s="52">
        <f t="shared" si="231"/>
        <v>-30.390299956641996</v>
      </c>
      <c r="AH2128" s="76">
        <f t="shared" si="228"/>
        <v>9.1405010807091107E-4</v>
      </c>
      <c r="AJ2128" s="77">
        <v>21.229999999999599</v>
      </c>
      <c r="AK2128" s="52">
        <f t="shared" si="232"/>
        <v>-23.400599913280569</v>
      </c>
      <c r="AL2128" s="77">
        <f t="shared" si="229"/>
        <v>4.5702505403558587E-3</v>
      </c>
    </row>
    <row r="2129" spans="4:38" x14ac:dyDescent="0.25">
      <c r="D2129" s="2">
        <v>21.11</v>
      </c>
      <c r="E2129" s="4"/>
      <c r="X2129" s="71">
        <v>21.239999999999601</v>
      </c>
      <c r="Y2129" s="52">
        <f t="shared" si="230"/>
        <v>-5.7966666666665336</v>
      </c>
      <c r="Z2129" s="71">
        <f t="shared" si="226"/>
        <v>0.26322875721284472</v>
      </c>
      <c r="AA2129" s="45"/>
      <c r="AB2129" s="74">
        <v>21.239999999999601</v>
      </c>
      <c r="AC2129" s="75">
        <f t="shared" si="225"/>
        <v>-0.39000000000000018</v>
      </c>
      <c r="AD2129" s="74">
        <f t="shared" si="227"/>
        <v>0.91411324147025019</v>
      </c>
      <c r="AE2129" s="45"/>
      <c r="AF2129" s="76">
        <v>21.239999999999601</v>
      </c>
      <c r="AG2129" s="52">
        <f t="shared" si="231"/>
        <v>-30.400299956641998</v>
      </c>
      <c r="AH2129" s="76">
        <f t="shared" si="228"/>
        <v>9.1194785115935977E-4</v>
      </c>
      <c r="AJ2129" s="77">
        <v>21.239999999999601</v>
      </c>
      <c r="AK2129" s="52">
        <f t="shared" si="232"/>
        <v>-23.410599913280571</v>
      </c>
      <c r="AL2129" s="77">
        <f t="shared" si="229"/>
        <v>4.5597392557980999E-3</v>
      </c>
    </row>
    <row r="2130" spans="4:38" x14ac:dyDescent="0.25">
      <c r="D2130" s="5">
        <v>21.12</v>
      </c>
      <c r="E2130" s="4"/>
      <c r="X2130" s="71">
        <v>21.249999999999599</v>
      </c>
      <c r="Y2130" s="52">
        <f t="shared" si="230"/>
        <v>-5.7999999999998666</v>
      </c>
      <c r="Z2130" s="71">
        <f t="shared" si="226"/>
        <v>0.26302679918954625</v>
      </c>
      <c r="AA2130" s="45"/>
      <c r="AB2130" s="74">
        <v>21.249999999999599</v>
      </c>
      <c r="AC2130" s="75">
        <f t="shared" si="225"/>
        <v>-0.40000000000000019</v>
      </c>
      <c r="AD2130" s="74">
        <f t="shared" si="227"/>
        <v>0.91201083935590965</v>
      </c>
      <c r="AE2130" s="45"/>
      <c r="AF2130" s="76">
        <v>21.249999999999599</v>
      </c>
      <c r="AG2130" s="52">
        <f t="shared" si="231"/>
        <v>-30.410299956642</v>
      </c>
      <c r="AH2130" s="76">
        <f t="shared" si="228"/>
        <v>9.0985042930453303E-4</v>
      </c>
      <c r="AJ2130" s="77">
        <v>21.249999999999599</v>
      </c>
      <c r="AK2130" s="52">
        <f t="shared" si="232"/>
        <v>-23.420599913280572</v>
      </c>
      <c r="AL2130" s="77">
        <f t="shared" si="229"/>
        <v>4.5492521465239624E-3</v>
      </c>
    </row>
    <row r="2131" spans="4:38" x14ac:dyDescent="0.25">
      <c r="D2131" s="2">
        <v>21.13</v>
      </c>
      <c r="E2131" s="4"/>
      <c r="X2131" s="71">
        <v>21.2599999999996</v>
      </c>
      <c r="Y2131" s="52">
        <f t="shared" si="230"/>
        <v>-5.8033333333331996</v>
      </c>
      <c r="Z2131" s="71">
        <f t="shared" si="226"/>
        <v>0.26282499611528759</v>
      </c>
      <c r="AA2131" s="45"/>
      <c r="AB2131" s="74">
        <v>21.2599999999996</v>
      </c>
      <c r="AC2131" s="75">
        <f t="shared" si="225"/>
        <v>-0.4100000000000002</v>
      </c>
      <c r="AD2131" s="74">
        <f t="shared" si="227"/>
        <v>0.90991327263225152</v>
      </c>
      <c r="AE2131" s="45"/>
      <c r="AF2131" s="76">
        <v>21.2599999999996</v>
      </c>
      <c r="AG2131" s="52">
        <f t="shared" si="231"/>
        <v>-30.420299956642001</v>
      </c>
      <c r="AH2131" s="76">
        <f t="shared" si="228"/>
        <v>9.0775783138610962E-4</v>
      </c>
      <c r="AJ2131" s="77">
        <v>21.2599999999996</v>
      </c>
      <c r="AK2131" s="52">
        <f t="shared" si="232"/>
        <v>-23.430599913280574</v>
      </c>
      <c r="AL2131" s="77">
        <f t="shared" si="229"/>
        <v>4.5387891569318457E-3</v>
      </c>
    </row>
    <row r="2132" spans="4:38" x14ac:dyDescent="0.25">
      <c r="D2132" s="5">
        <v>21.14</v>
      </c>
      <c r="E2132" s="4"/>
      <c r="X2132" s="71">
        <v>21.269999999999602</v>
      </c>
      <c r="Y2132" s="52">
        <f t="shared" si="230"/>
        <v>-5.8066666666665325</v>
      </c>
      <c r="Z2132" s="71">
        <f t="shared" si="226"/>
        <v>0.26262334787118657</v>
      </c>
      <c r="AA2132" s="45"/>
      <c r="AB2132" s="74">
        <v>21.269999999999602</v>
      </c>
      <c r="AC2132" s="75">
        <f t="shared" si="225"/>
        <v>-0.42000000000000021</v>
      </c>
      <c r="AD2132" s="74">
        <f t="shared" si="227"/>
        <v>0.90782053017818576</v>
      </c>
      <c r="AE2132" s="45"/>
      <c r="AF2132" s="76">
        <v>21.269999999999602</v>
      </c>
      <c r="AG2132" s="52">
        <f t="shared" si="231"/>
        <v>-30.430299956642003</v>
      </c>
      <c r="AH2132" s="76">
        <f t="shared" si="228"/>
        <v>9.0567004630934429E-4</v>
      </c>
      <c r="AJ2132" s="77">
        <v>21.269999999999602</v>
      </c>
      <c r="AK2132" s="52">
        <f t="shared" si="232"/>
        <v>-23.440599913280575</v>
      </c>
      <c r="AL2132" s="77">
        <f t="shared" si="229"/>
        <v>4.5283502315480121E-3</v>
      </c>
    </row>
    <row r="2133" spans="4:38" x14ac:dyDescent="0.25">
      <c r="D2133" s="2">
        <v>21.15</v>
      </c>
      <c r="E2133" s="4"/>
      <c r="X2133" s="71">
        <v>21.2799999999996</v>
      </c>
      <c r="Y2133" s="52">
        <f t="shared" si="230"/>
        <v>-5.8099999999998655</v>
      </c>
      <c r="Z2133" s="71">
        <f t="shared" si="226"/>
        <v>0.26242185433845228</v>
      </c>
      <c r="AA2133" s="45"/>
      <c r="AB2133" s="74">
        <v>21.2799999999996</v>
      </c>
      <c r="AC2133" s="75">
        <f t="shared" si="225"/>
        <v>-0.43000000000000022</v>
      </c>
      <c r="AD2133" s="74">
        <f t="shared" si="227"/>
        <v>0.90573260089820018</v>
      </c>
      <c r="AE2133" s="45"/>
      <c r="AF2133" s="76">
        <v>21.2799999999996</v>
      </c>
      <c r="AG2133" s="52">
        <f t="shared" si="231"/>
        <v>-30.440299956642004</v>
      </c>
      <c r="AH2133" s="76">
        <f t="shared" si="228"/>
        <v>9.0358706300500689E-4</v>
      </c>
      <c r="AJ2133" s="77">
        <v>21.2799999999996</v>
      </c>
      <c r="AK2133" s="52">
        <f t="shared" si="232"/>
        <v>-23.450599913280577</v>
      </c>
      <c r="AL2133" s="77">
        <f t="shared" si="229"/>
        <v>4.5179353150263234E-3</v>
      </c>
    </row>
    <row r="2134" spans="4:38" x14ac:dyDescent="0.25">
      <c r="D2134" s="5">
        <v>21.16</v>
      </c>
      <c r="E2134" s="4"/>
      <c r="X2134" s="71">
        <v>21.289999999999601</v>
      </c>
      <c r="Y2134" s="52">
        <f t="shared" si="230"/>
        <v>-5.8133333333331985</v>
      </c>
      <c r="Z2134" s="71">
        <f t="shared" si="226"/>
        <v>0.26222051539838487</v>
      </c>
      <c r="AA2134" s="45"/>
      <c r="AB2134" s="74">
        <v>21.289999999999601</v>
      </c>
      <c r="AC2134" s="75">
        <f t="shared" si="225"/>
        <v>-0.44000000000000022</v>
      </c>
      <c r="AD2134" s="74">
        <f t="shared" si="227"/>
        <v>0.90364947372230131</v>
      </c>
      <c r="AE2134" s="45"/>
      <c r="AF2134" s="76">
        <v>21.289999999999601</v>
      </c>
      <c r="AG2134" s="52">
        <f t="shared" si="231"/>
        <v>-30.450299956642006</v>
      </c>
      <c r="AH2134" s="76">
        <f t="shared" si="228"/>
        <v>9.0150887042932917E-4</v>
      </c>
      <c r="AJ2134" s="77">
        <v>21.289999999999601</v>
      </c>
      <c r="AK2134" s="52">
        <f t="shared" si="232"/>
        <v>-23.460599913280578</v>
      </c>
      <c r="AL2134" s="77">
        <f t="shared" si="229"/>
        <v>4.5075443521479311E-3</v>
      </c>
    </row>
    <row r="2135" spans="4:38" x14ac:dyDescent="0.25">
      <c r="D2135" s="2">
        <v>21.17</v>
      </c>
      <c r="E2135" s="4"/>
      <c r="X2135" s="71">
        <v>21.299999999999599</v>
      </c>
      <c r="Y2135" s="52">
        <f t="shared" si="230"/>
        <v>-5.8166666666665314</v>
      </c>
      <c r="Z2135" s="71">
        <f t="shared" si="226"/>
        <v>0.26201933093237556</v>
      </c>
      <c r="AA2135" s="45"/>
      <c r="AB2135" s="74">
        <v>21.299999999999599</v>
      </c>
      <c r="AC2135" s="75">
        <f t="shared" si="225"/>
        <v>-0.45000000000000023</v>
      </c>
      <c r="AD2135" s="74">
        <f t="shared" si="227"/>
        <v>0.90157113760595675</v>
      </c>
      <c r="AE2135" s="45"/>
      <c r="AF2135" s="76">
        <v>21.299999999999599</v>
      </c>
      <c r="AG2135" s="52">
        <f t="shared" si="231"/>
        <v>-30.460299956642007</v>
      </c>
      <c r="AH2135" s="76">
        <f t="shared" si="228"/>
        <v>8.9943545756393896E-4</v>
      </c>
      <c r="AJ2135" s="77">
        <v>21.299999999999599</v>
      </c>
      <c r="AK2135" s="52">
        <f t="shared" si="232"/>
        <v>-23.47059991328058</v>
      </c>
      <c r="AL2135" s="77">
        <f t="shared" si="229"/>
        <v>4.4971772878209769E-3</v>
      </c>
    </row>
    <row r="2136" spans="4:38" x14ac:dyDescent="0.25">
      <c r="D2136" s="5">
        <v>21.18</v>
      </c>
      <c r="E2136" s="4"/>
      <c r="X2136" s="71">
        <v>21.309999999999601</v>
      </c>
      <c r="Y2136" s="52">
        <f t="shared" si="230"/>
        <v>-5.8199999999998644</v>
      </c>
      <c r="Z2136" s="71">
        <f t="shared" si="226"/>
        <v>0.26181830082190671</v>
      </c>
      <c r="AA2136" s="45"/>
      <c r="AB2136" s="74">
        <v>21.309999999999601</v>
      </c>
      <c r="AC2136" s="75">
        <f t="shared" si="225"/>
        <v>-0.46000000000000024</v>
      </c>
      <c r="AD2136" s="74">
        <f t="shared" si="227"/>
        <v>0.89949758153003512</v>
      </c>
      <c r="AE2136" s="45"/>
      <c r="AF2136" s="76">
        <v>21.309999999999601</v>
      </c>
      <c r="AG2136" s="52">
        <f t="shared" si="231"/>
        <v>-30.470299956642009</v>
      </c>
      <c r="AH2136" s="76">
        <f t="shared" si="228"/>
        <v>8.9736681341580859E-4</v>
      </c>
      <c r="AJ2136" s="77">
        <v>21.309999999999601</v>
      </c>
      <c r="AK2136" s="52">
        <f t="shared" si="232"/>
        <v>-23.480599913280582</v>
      </c>
      <c r="AL2136" s="77">
        <f t="shared" si="229"/>
        <v>4.4868340670803268E-3</v>
      </c>
    </row>
    <row r="2137" spans="4:38" x14ac:dyDescent="0.25">
      <c r="D2137" s="2">
        <v>21.19</v>
      </c>
      <c r="E2137" s="4"/>
      <c r="X2137" s="71">
        <v>21.319999999999599</v>
      </c>
      <c r="Y2137" s="52">
        <f t="shared" si="230"/>
        <v>-5.8233333333331974</v>
      </c>
      <c r="Z2137" s="71">
        <f t="shared" si="226"/>
        <v>0.26161742494855145</v>
      </c>
      <c r="AA2137" s="45"/>
      <c r="AB2137" s="74">
        <v>21.319999999999599</v>
      </c>
      <c r="AC2137" s="75">
        <f t="shared" si="225"/>
        <v>-0.47000000000000025</v>
      </c>
      <c r="AD2137" s="74">
        <f t="shared" si="227"/>
        <v>0.89742879450074842</v>
      </c>
      <c r="AE2137" s="45"/>
      <c r="AF2137" s="76">
        <v>21.319999999999599</v>
      </c>
      <c r="AG2137" s="52">
        <f t="shared" si="231"/>
        <v>-30.480299956642011</v>
      </c>
      <c r="AH2137" s="76">
        <f t="shared" si="228"/>
        <v>8.9530292701719375E-4</v>
      </c>
      <c r="AJ2137" s="77">
        <v>21.319999999999599</v>
      </c>
      <c r="AK2137" s="52">
        <f t="shared" si="232"/>
        <v>-23.490599913280583</v>
      </c>
      <c r="AL2137" s="77">
        <f t="shared" si="229"/>
        <v>4.4765146350872458E-3</v>
      </c>
    </row>
    <row r="2138" spans="4:38" x14ac:dyDescent="0.25">
      <c r="D2138" s="5">
        <v>21.2</v>
      </c>
      <c r="E2138" s="4"/>
      <c r="X2138" s="71">
        <v>21.3299999999996</v>
      </c>
      <c r="Y2138" s="52">
        <f t="shared" si="230"/>
        <v>-5.8266666666665303</v>
      </c>
      <c r="Z2138" s="71">
        <f t="shared" si="226"/>
        <v>0.26141670319397387</v>
      </c>
      <c r="AA2138" s="45"/>
      <c r="AB2138" s="74">
        <v>21.3299999999996</v>
      </c>
      <c r="AC2138" s="75">
        <f t="shared" si="225"/>
        <v>-0.48000000000000026</v>
      </c>
      <c r="AD2138" s="74">
        <f t="shared" si="227"/>
        <v>0.89536476554959377</v>
      </c>
      <c r="AE2138" s="45"/>
      <c r="AF2138" s="76">
        <v>21.3299999999996</v>
      </c>
      <c r="AG2138" s="52">
        <f t="shared" si="231"/>
        <v>-30.490299956642012</v>
      </c>
      <c r="AH2138" s="76">
        <f t="shared" si="228"/>
        <v>8.9324378742557239E-4</v>
      </c>
      <c r="AJ2138" s="77">
        <v>21.3299999999996</v>
      </c>
      <c r="AK2138" s="52">
        <f t="shared" si="232"/>
        <v>-23.500599913280585</v>
      </c>
      <c r="AL2138" s="77">
        <f t="shared" si="229"/>
        <v>4.4662189371291357E-3</v>
      </c>
    </row>
    <row r="2139" spans="4:38" x14ac:dyDescent="0.25">
      <c r="D2139" s="2">
        <v>21.21</v>
      </c>
      <c r="E2139" s="4"/>
      <c r="X2139" s="71">
        <v>21.339999999999598</v>
      </c>
      <c r="Y2139" s="52">
        <f t="shared" si="230"/>
        <v>-5.8299999999998633</v>
      </c>
      <c r="Z2139" s="71">
        <f t="shared" si="226"/>
        <v>0.26121613543992883</v>
      </c>
      <c r="AA2139" s="45"/>
      <c r="AB2139" s="74">
        <v>21.339999999999598</v>
      </c>
      <c r="AC2139" s="75">
        <f t="shared" si="225"/>
        <v>-0.49000000000000027</v>
      </c>
      <c r="AD2139" s="74">
        <f t="shared" si="227"/>
        <v>0.8933054837332951</v>
      </c>
      <c r="AE2139" s="45"/>
      <c r="AF2139" s="76">
        <v>21.339999999999598</v>
      </c>
      <c r="AG2139" s="52">
        <f t="shared" si="231"/>
        <v>-30.500299956642014</v>
      </c>
      <c r="AH2139" s="76">
        <f t="shared" si="228"/>
        <v>8.9118938372359307E-4</v>
      </c>
      <c r="AJ2139" s="77">
        <v>21.339999999999598</v>
      </c>
      <c r="AK2139" s="52">
        <f t="shared" si="232"/>
        <v>-23.510599913280586</v>
      </c>
      <c r="AL2139" s="77">
        <f t="shared" si="229"/>
        <v>4.4559469186192359E-3</v>
      </c>
    </row>
    <row r="2140" spans="4:38" x14ac:dyDescent="0.25">
      <c r="D2140" s="5">
        <v>21.22</v>
      </c>
      <c r="E2140" s="4"/>
      <c r="X2140" s="71">
        <v>21.3499999999996</v>
      </c>
      <c r="Y2140" s="52">
        <f t="shared" si="230"/>
        <v>-5.8333333333331963</v>
      </c>
      <c r="Z2140" s="71">
        <f t="shared" si="226"/>
        <v>0.26101572156826186</v>
      </c>
      <c r="AA2140" s="45"/>
      <c r="AB2140" s="74">
        <v>21.3499999999996</v>
      </c>
      <c r="AC2140" s="75">
        <f t="shared" si="225"/>
        <v>-0.50000000000000022</v>
      </c>
      <c r="AD2140" s="74">
        <f t="shared" si="227"/>
        <v>0.89125093813374545</v>
      </c>
      <c r="AE2140" s="45"/>
      <c r="AF2140" s="76">
        <v>21.3499999999996</v>
      </c>
      <c r="AG2140" s="52">
        <f t="shared" si="231"/>
        <v>-30.510299956642015</v>
      </c>
      <c r="AH2140" s="76">
        <f t="shared" si="228"/>
        <v>8.8913970501901013E-4</v>
      </c>
      <c r="AJ2140" s="77">
        <v>21.3499999999996</v>
      </c>
      <c r="AK2140" s="52">
        <f t="shared" si="232"/>
        <v>-23.520599913280588</v>
      </c>
      <c r="AL2140" s="77">
        <f t="shared" si="229"/>
        <v>4.4456985250963185E-3</v>
      </c>
    </row>
    <row r="2141" spans="4:38" x14ac:dyDescent="0.25">
      <c r="D2141" s="2">
        <v>21.23</v>
      </c>
      <c r="E2141" s="4"/>
      <c r="X2141" s="71">
        <v>21.359999999999602</v>
      </c>
      <c r="Y2141" s="52">
        <f t="shared" si="230"/>
        <v>-5.8366666666665292</v>
      </c>
      <c r="Z2141" s="71">
        <f t="shared" si="226"/>
        <v>0.26081546146090928</v>
      </c>
      <c r="AA2141" s="45"/>
      <c r="AB2141" s="74">
        <v>21.359999999999602</v>
      </c>
      <c r="AC2141" s="75">
        <f t="shared" si="225"/>
        <v>-0.51000000000000023</v>
      </c>
      <c r="AD2141" s="74">
        <f t="shared" si="227"/>
        <v>0.88920111785794831</v>
      </c>
      <c r="AE2141" s="45"/>
      <c r="AF2141" s="76">
        <v>21.359999999999602</v>
      </c>
      <c r="AG2141" s="52">
        <f t="shared" si="231"/>
        <v>-30.520299956642017</v>
      </c>
      <c r="AH2141" s="76">
        <f t="shared" si="228"/>
        <v>8.8709474044463199E-4</v>
      </c>
      <c r="AJ2141" s="77">
        <v>21.359999999999602</v>
      </c>
      <c r="AK2141" s="52">
        <f t="shared" si="232"/>
        <v>-23.530599913280589</v>
      </c>
      <c r="AL2141" s="77">
        <f t="shared" si="229"/>
        <v>4.4354737022244285E-3</v>
      </c>
    </row>
    <row r="2142" spans="4:38" x14ac:dyDescent="0.25">
      <c r="D2142" s="5">
        <v>21.24</v>
      </c>
      <c r="E2142" s="4"/>
      <c r="X2142" s="71">
        <v>21.3699999999996</v>
      </c>
      <c r="Y2142" s="52">
        <f t="shared" si="230"/>
        <v>-5.8399999999998622</v>
      </c>
      <c r="Z2142" s="71">
        <f t="shared" si="226"/>
        <v>0.2606153549998978</v>
      </c>
      <c r="AA2142" s="45"/>
      <c r="AB2142" s="74">
        <v>21.3699999999996</v>
      </c>
      <c r="AC2142" s="75">
        <f t="shared" si="225"/>
        <v>-0.52000000000000024</v>
      </c>
      <c r="AD2142" s="74">
        <f t="shared" si="227"/>
        <v>0.88715601203796079</v>
      </c>
      <c r="AE2142" s="45"/>
      <c r="AF2142" s="76">
        <v>21.3699999999996</v>
      </c>
      <c r="AG2142" s="52">
        <f t="shared" si="231"/>
        <v>-30.530299956642018</v>
      </c>
      <c r="AH2142" s="76">
        <f t="shared" si="228"/>
        <v>8.8505447915826084E-4</v>
      </c>
      <c r="AJ2142" s="77">
        <v>21.3699999999996</v>
      </c>
      <c r="AK2142" s="52">
        <f t="shared" si="232"/>
        <v>-23.540599913280591</v>
      </c>
      <c r="AL2142" s="77">
        <f t="shared" si="229"/>
        <v>4.4252723957925663E-3</v>
      </c>
    </row>
    <row r="2143" spans="4:38" x14ac:dyDescent="0.25">
      <c r="D2143" s="2">
        <v>21.25</v>
      </c>
      <c r="E2143" s="4"/>
      <c r="X2143" s="71">
        <v>21.379999999999601</v>
      </c>
      <c r="Y2143" s="52">
        <f t="shared" si="230"/>
        <v>-5.8433333333331952</v>
      </c>
      <c r="Z2143" s="71">
        <f t="shared" si="226"/>
        <v>0.26041540206734476</v>
      </c>
      <c r="AA2143" s="45"/>
      <c r="AB2143" s="74">
        <v>21.379999999999601</v>
      </c>
      <c r="AC2143" s="75">
        <f t="shared" si="225"/>
        <v>-0.53000000000000025</v>
      </c>
      <c r="AD2143" s="74">
        <f t="shared" si="227"/>
        <v>0.88511560983083548</v>
      </c>
      <c r="AE2143" s="45"/>
      <c r="AF2143" s="76">
        <v>21.379999999999601</v>
      </c>
      <c r="AG2143" s="52">
        <f t="shared" si="231"/>
        <v>-30.54029995664202</v>
      </c>
      <c r="AH2143" s="76">
        <f t="shared" si="228"/>
        <v>8.8301891034263294E-4</v>
      </c>
      <c r="AJ2143" s="77">
        <v>21.379999999999601</v>
      </c>
      <c r="AK2143" s="52">
        <f t="shared" si="232"/>
        <v>-23.550599913280593</v>
      </c>
      <c r="AL2143" s="77">
        <f t="shared" si="229"/>
        <v>4.4150945517144238E-3</v>
      </c>
    </row>
    <row r="2144" spans="4:38" x14ac:dyDescent="0.25">
      <c r="D2144" s="5">
        <v>21.26</v>
      </c>
      <c r="E2144" s="4"/>
      <c r="X2144" s="71">
        <v>21.389999999999599</v>
      </c>
      <c r="Y2144" s="52">
        <f t="shared" si="230"/>
        <v>-5.8466666666665281</v>
      </c>
      <c r="Z2144" s="71">
        <f t="shared" si="226"/>
        <v>0.26021560254545795</v>
      </c>
      <c r="AA2144" s="45"/>
      <c r="AB2144" s="74">
        <v>21.389999999999599</v>
      </c>
      <c r="AC2144" s="75">
        <f t="shared" si="225"/>
        <v>-0.54000000000000026</v>
      </c>
      <c r="AD2144" s="74">
        <f t="shared" si="227"/>
        <v>0.88307990041856277</v>
      </c>
      <c r="AE2144" s="45"/>
      <c r="AF2144" s="76">
        <v>21.389999999999599</v>
      </c>
      <c r="AG2144" s="52">
        <f t="shared" si="231"/>
        <v>-30.550299956642021</v>
      </c>
      <c r="AH2144" s="76">
        <f t="shared" si="228"/>
        <v>8.8098802320536653E-4</v>
      </c>
      <c r="AJ2144" s="77">
        <v>21.389999999999599</v>
      </c>
      <c r="AK2144" s="52">
        <f t="shared" si="232"/>
        <v>-23.560599913280594</v>
      </c>
      <c r="AL2144" s="77">
        <f t="shared" si="229"/>
        <v>4.4049401160280886E-3</v>
      </c>
    </row>
    <row r="2145" spans="4:38" x14ac:dyDescent="0.25">
      <c r="D2145" s="2">
        <v>21.27</v>
      </c>
      <c r="E2145" s="4"/>
      <c r="X2145" s="71">
        <v>21.399999999999601</v>
      </c>
      <c r="Y2145" s="52">
        <f t="shared" si="230"/>
        <v>-5.8499999999998611</v>
      </c>
      <c r="Z2145" s="71">
        <f t="shared" si="226"/>
        <v>0.26001595631653551</v>
      </c>
      <c r="AA2145" s="45"/>
      <c r="AB2145" s="74">
        <v>21.399999999999601</v>
      </c>
      <c r="AC2145" s="75">
        <f t="shared" si="225"/>
        <v>-0.55000000000000027</v>
      </c>
      <c r="AD2145" s="74">
        <f t="shared" si="227"/>
        <v>0.88104887300801404</v>
      </c>
      <c r="AE2145" s="45"/>
      <c r="AF2145" s="76">
        <v>21.399999999999601</v>
      </c>
      <c r="AG2145" s="52">
        <f t="shared" si="231"/>
        <v>-30.560299956642023</v>
      </c>
      <c r="AH2145" s="76">
        <f t="shared" si="228"/>
        <v>8.7896180697889868E-4</v>
      </c>
      <c r="AJ2145" s="77">
        <v>21.399999999999601</v>
      </c>
      <c r="AK2145" s="52">
        <f t="shared" si="232"/>
        <v>-23.570599913280596</v>
      </c>
      <c r="AL2145" s="77">
        <f t="shared" si="229"/>
        <v>4.3948090348957464E-3</v>
      </c>
    </row>
    <row r="2146" spans="4:38" x14ac:dyDescent="0.25">
      <c r="D2146" s="5">
        <v>21.28</v>
      </c>
      <c r="E2146" s="4"/>
      <c r="X2146" s="71">
        <v>21.409999999999599</v>
      </c>
      <c r="Y2146" s="52">
        <f t="shared" si="230"/>
        <v>-5.8533333333331941</v>
      </c>
      <c r="Z2146" s="71">
        <f t="shared" si="226"/>
        <v>0.25981646326296581</v>
      </c>
      <c r="AA2146" s="45"/>
      <c r="AB2146" s="74">
        <v>21.409999999999599</v>
      </c>
      <c r="AC2146" s="75">
        <f t="shared" si="225"/>
        <v>-0.56000000000000028</v>
      </c>
      <c r="AD2146" s="74">
        <f t="shared" si="227"/>
        <v>0.87902251683088428</v>
      </c>
      <c r="AE2146" s="45"/>
      <c r="AF2146" s="76">
        <v>21.409999999999599</v>
      </c>
      <c r="AG2146" s="52">
        <f t="shared" si="231"/>
        <v>-30.570299956642025</v>
      </c>
      <c r="AH2146" s="76">
        <f t="shared" si="228"/>
        <v>8.7694025092043253E-4</v>
      </c>
      <c r="AJ2146" s="77">
        <v>21.409999999999599</v>
      </c>
      <c r="AK2146" s="52">
        <f t="shared" si="232"/>
        <v>-23.580599913280597</v>
      </c>
      <c r="AL2146" s="77">
        <f t="shared" si="229"/>
        <v>4.3847012546034212E-3</v>
      </c>
    </row>
    <row r="2147" spans="4:38" x14ac:dyDescent="0.25">
      <c r="D2147" s="2">
        <v>21.29</v>
      </c>
      <c r="E2147" s="4"/>
      <c r="X2147" s="71">
        <v>21.4199999999996</v>
      </c>
      <c r="Y2147" s="52">
        <f t="shared" si="230"/>
        <v>-5.856666666666527</v>
      </c>
      <c r="Z2147" s="71">
        <f t="shared" si="226"/>
        <v>0.25961712326722758</v>
      </c>
      <c r="AA2147" s="45"/>
      <c r="AB2147" s="74">
        <v>21.4199999999996</v>
      </c>
      <c r="AC2147" s="75">
        <f t="shared" si="225"/>
        <v>-0.57000000000000028</v>
      </c>
      <c r="AD2147" s="74">
        <f t="shared" si="227"/>
        <v>0.87700082114363465</v>
      </c>
      <c r="AE2147" s="45"/>
      <c r="AF2147" s="76">
        <v>21.4199999999996</v>
      </c>
      <c r="AG2147" s="52">
        <f t="shared" si="231"/>
        <v>-30.580299956642026</v>
      </c>
      <c r="AH2147" s="76">
        <f t="shared" si="228"/>
        <v>8.7492334431188163E-4</v>
      </c>
      <c r="AJ2147" s="77">
        <v>21.4199999999996</v>
      </c>
      <c r="AK2147" s="52">
        <f t="shared" si="232"/>
        <v>-23.590599913280599</v>
      </c>
      <c r="AL2147" s="77">
        <f t="shared" si="229"/>
        <v>4.3746167215606598E-3</v>
      </c>
    </row>
    <row r="2148" spans="4:38" x14ac:dyDescent="0.25">
      <c r="D2148" s="5">
        <v>21.3</v>
      </c>
      <c r="E2148" s="4"/>
      <c r="X2148" s="71">
        <v>21.429999999999598</v>
      </c>
      <c r="Y2148" s="52">
        <f t="shared" si="230"/>
        <v>-5.85999999999986</v>
      </c>
      <c r="Z2148" s="71">
        <f t="shared" si="226"/>
        <v>0.25941793621188974</v>
      </c>
      <c r="AA2148" s="45"/>
      <c r="AB2148" s="74">
        <v>21.429999999999598</v>
      </c>
      <c r="AC2148" s="75">
        <f t="shared" si="225"/>
        <v>-0.58000000000000029</v>
      </c>
      <c r="AD2148" s="74">
        <f t="shared" si="227"/>
        <v>0.87498377522743598</v>
      </c>
      <c r="AE2148" s="45"/>
      <c r="AF2148" s="76">
        <v>21.429999999999598</v>
      </c>
      <c r="AG2148" s="52">
        <f t="shared" si="231"/>
        <v>-30.590299956642028</v>
      </c>
      <c r="AH2148" s="76">
        <f t="shared" si="228"/>
        <v>8.7291107645980537E-4</v>
      </c>
      <c r="AJ2148" s="77">
        <v>21.429999999999598</v>
      </c>
      <c r="AK2148" s="52">
        <f t="shared" si="232"/>
        <v>-23.6005999132806</v>
      </c>
      <c r="AL2148" s="77">
        <f t="shared" si="229"/>
        <v>4.3645553823002765E-3</v>
      </c>
    </row>
    <row r="2149" spans="4:38" x14ac:dyDescent="0.25">
      <c r="D2149" s="2">
        <v>21.31</v>
      </c>
      <c r="E2149" s="4"/>
      <c r="X2149" s="71">
        <v>21.4399999999996</v>
      </c>
      <c r="Y2149" s="52">
        <f t="shared" si="230"/>
        <v>-5.863333333333193</v>
      </c>
      <c r="Z2149" s="71">
        <f t="shared" si="226"/>
        <v>0.25921890197961112</v>
      </c>
      <c r="AA2149" s="45"/>
      <c r="AB2149" s="74">
        <v>21.4399999999996</v>
      </c>
      <c r="AC2149" s="75">
        <f t="shared" si="225"/>
        <v>-0.5900000000000003</v>
      </c>
      <c r="AD2149" s="74">
        <f t="shared" si="227"/>
        <v>0.8729713683881114</v>
      </c>
      <c r="AE2149" s="45"/>
      <c r="AF2149" s="76">
        <v>21.4399999999996</v>
      </c>
      <c r="AG2149" s="52">
        <f t="shared" si="231"/>
        <v>-30.600299956642029</v>
      </c>
      <c r="AH2149" s="76">
        <f t="shared" si="228"/>
        <v>8.7090343669536175E-4</v>
      </c>
      <c r="AJ2149" s="77">
        <v>21.4399999999996</v>
      </c>
      <c r="AK2149" s="52">
        <f t="shared" si="232"/>
        <v>-23.610599913280602</v>
      </c>
      <c r="AL2149" s="77">
        <f t="shared" si="229"/>
        <v>4.3545171834780553E-3</v>
      </c>
    </row>
    <row r="2150" spans="4:38" x14ac:dyDescent="0.25">
      <c r="D2150" s="5">
        <v>21.32</v>
      </c>
      <c r="E2150" s="4"/>
      <c r="X2150" s="71">
        <v>21.449999999999601</v>
      </c>
      <c r="Y2150" s="52">
        <f t="shared" si="230"/>
        <v>-5.8666666666665259</v>
      </c>
      <c r="Z2150" s="71">
        <f t="shared" si="226"/>
        <v>0.25902002045314076</v>
      </c>
      <c r="AA2150" s="45"/>
      <c r="AB2150" s="74">
        <v>21.449999999999601</v>
      </c>
      <c r="AC2150" s="75">
        <f t="shared" si="225"/>
        <v>-0.60000000000000031</v>
      </c>
      <c r="AD2150" s="74">
        <f t="shared" si="227"/>
        <v>0.87096358995608059</v>
      </c>
      <c r="AE2150" s="45"/>
      <c r="AF2150" s="76">
        <v>21.449999999999601</v>
      </c>
      <c r="AG2150" s="52">
        <f t="shared" si="231"/>
        <v>-30.610299956642031</v>
      </c>
      <c r="AH2150" s="76">
        <f t="shared" si="228"/>
        <v>8.6890041437424296E-4</v>
      </c>
      <c r="AJ2150" s="77">
        <v>21.449999999999601</v>
      </c>
      <c r="AK2150" s="52">
        <f t="shared" si="232"/>
        <v>-23.620599913280603</v>
      </c>
      <c r="AL2150" s="77">
        <f t="shared" si="229"/>
        <v>4.3445020718724577E-3</v>
      </c>
    </row>
    <row r="2151" spans="4:38" x14ac:dyDescent="0.25">
      <c r="D2151" s="2">
        <v>21.33</v>
      </c>
      <c r="E2151" s="4"/>
      <c r="X2151" s="71">
        <v>21.459999999999599</v>
      </c>
      <c r="Y2151" s="52">
        <f t="shared" si="230"/>
        <v>-5.8699999999998589</v>
      </c>
      <c r="Z2151" s="71">
        <f t="shared" si="226"/>
        <v>0.25882129151531752</v>
      </c>
      <c r="AA2151" s="45"/>
      <c r="AB2151" s="74">
        <v>21.459999999999599</v>
      </c>
      <c r="AC2151" s="75">
        <f t="shared" si="225"/>
        <v>-0.61000000000000032</v>
      </c>
      <c r="AD2151" s="74">
        <f t="shared" si="227"/>
        <v>0.86896042928630179</v>
      </c>
      <c r="AE2151" s="45"/>
      <c r="AF2151" s="76">
        <v>21.459999999999599</v>
      </c>
      <c r="AG2151" s="52">
        <f t="shared" si="231"/>
        <v>-30.620299956642032</v>
      </c>
      <c r="AH2151" s="76">
        <f t="shared" si="228"/>
        <v>8.6690199887662443E-4</v>
      </c>
      <c r="AJ2151" s="77">
        <v>21.459999999999599</v>
      </c>
      <c r="AK2151" s="52">
        <f t="shared" si="232"/>
        <v>-23.630599913280605</v>
      </c>
      <c r="AL2151" s="77">
        <f t="shared" si="229"/>
        <v>4.3345099943843668E-3</v>
      </c>
    </row>
    <row r="2152" spans="4:38" x14ac:dyDescent="0.25">
      <c r="D2152" s="5">
        <v>21.34</v>
      </c>
      <c r="E2152" s="4"/>
      <c r="X2152" s="71">
        <v>21.469999999999601</v>
      </c>
      <c r="Y2152" s="52">
        <f t="shared" si="230"/>
        <v>-5.8733333333331919</v>
      </c>
      <c r="Z2152" s="71">
        <f t="shared" si="226"/>
        <v>0.25862271504907031</v>
      </c>
      <c r="AA2152" s="45"/>
      <c r="AB2152" s="74">
        <v>21.469999999999601</v>
      </c>
      <c r="AC2152" s="75">
        <f t="shared" si="225"/>
        <v>-0.62000000000000033</v>
      </c>
      <c r="AD2152" s="74">
        <f t="shared" si="227"/>
        <v>0.86696187575821659</v>
      </c>
      <c r="AE2152" s="45"/>
      <c r="AF2152" s="76">
        <v>21.469999999999601</v>
      </c>
      <c r="AG2152" s="52">
        <f t="shared" si="231"/>
        <v>-30.630299956642034</v>
      </c>
      <c r="AH2152" s="76">
        <f t="shared" si="228"/>
        <v>8.6490817960710757E-4</v>
      </c>
      <c r="AJ2152" s="77">
        <v>21.469999999999601</v>
      </c>
      <c r="AK2152" s="52">
        <f t="shared" si="232"/>
        <v>-23.640599913280607</v>
      </c>
      <c r="AL2152" s="77">
        <f t="shared" si="229"/>
        <v>4.3245408980367751E-3</v>
      </c>
    </row>
    <row r="2153" spans="4:38" x14ac:dyDescent="0.25">
      <c r="D2153" s="2">
        <v>21.35</v>
      </c>
      <c r="E2153" s="4"/>
      <c r="X2153" s="71">
        <v>21.479999999999599</v>
      </c>
      <c r="Y2153" s="52">
        <f t="shared" si="230"/>
        <v>-5.8766666666665248</v>
      </c>
      <c r="Z2153" s="71">
        <f t="shared" si="226"/>
        <v>0.2584242909374177</v>
      </c>
      <c r="AA2153" s="45"/>
      <c r="AB2153" s="74">
        <v>21.479999999999599</v>
      </c>
      <c r="AC2153" s="75">
        <f t="shared" si="225"/>
        <v>-0.63000000000000034</v>
      </c>
      <c r="AD2153" s="74">
        <f t="shared" si="227"/>
        <v>0.86496791877569323</v>
      </c>
      <c r="AE2153" s="45"/>
      <c r="AF2153" s="76">
        <v>21.479999999999599</v>
      </c>
      <c r="AG2153" s="52">
        <f t="shared" si="231"/>
        <v>-30.640299956642036</v>
      </c>
      <c r="AH2153" s="76">
        <f t="shared" si="228"/>
        <v>8.6291894599465908E-4</v>
      </c>
      <c r="AJ2153" s="77">
        <v>21.479999999999599</v>
      </c>
      <c r="AK2153" s="52">
        <f t="shared" si="232"/>
        <v>-23.650599913280608</v>
      </c>
      <c r="AL2153" s="77">
        <f t="shared" si="229"/>
        <v>4.3145947299745259E-3</v>
      </c>
    </row>
    <row r="2154" spans="4:38" x14ac:dyDescent="0.25">
      <c r="D2154" s="5">
        <v>21.36</v>
      </c>
      <c r="E2154" s="4"/>
      <c r="X2154" s="71">
        <v>21.489999999999601</v>
      </c>
      <c r="Y2154" s="52">
        <f t="shared" si="230"/>
        <v>-5.8799999999998578</v>
      </c>
      <c r="Z2154" s="71">
        <f t="shared" si="226"/>
        <v>0.25822601906346804</v>
      </c>
      <c r="AA2154" s="45"/>
      <c r="AB2154" s="74">
        <v>21.489999999999601</v>
      </c>
      <c r="AC2154" s="75">
        <f t="shared" si="225"/>
        <v>-0.64000000000000035</v>
      </c>
      <c r="AD2154" s="74">
        <f t="shared" si="227"/>
        <v>0.86297854776697014</v>
      </c>
      <c r="AE2154" s="45"/>
      <c r="AF2154" s="76">
        <v>21.489999999999601</v>
      </c>
      <c r="AG2154" s="52">
        <f t="shared" si="231"/>
        <v>-30.650299956642037</v>
      </c>
      <c r="AH2154" s="76">
        <f t="shared" si="228"/>
        <v>8.6093428749256192E-4</v>
      </c>
      <c r="AJ2154" s="77">
        <v>21.489999999999601</v>
      </c>
      <c r="AK2154" s="52">
        <f t="shared" si="232"/>
        <v>-23.66059991328061</v>
      </c>
      <c r="AL2154" s="77">
        <f t="shared" si="229"/>
        <v>4.3046714374640411E-3</v>
      </c>
    </row>
    <row r="2155" spans="4:38" x14ac:dyDescent="0.25">
      <c r="D2155" s="2">
        <v>21.37</v>
      </c>
      <c r="E2155" s="4"/>
      <c r="X2155" s="71">
        <v>21.499999999999599</v>
      </c>
      <c r="Y2155" s="52">
        <f t="shared" si="230"/>
        <v>-5.8833333333331908</v>
      </c>
      <c r="Z2155" s="71">
        <f t="shared" si="226"/>
        <v>0.25802789931041953</v>
      </c>
      <c r="AA2155" s="45"/>
      <c r="AB2155" s="74">
        <v>21.499999999999599</v>
      </c>
      <c r="AC2155" s="75">
        <f t="shared" si="225"/>
        <v>-0.65000000000000036</v>
      </c>
      <c r="AD2155" s="74">
        <f t="shared" si="227"/>
        <v>0.86099375218460061</v>
      </c>
      <c r="AE2155" s="45"/>
      <c r="AF2155" s="76">
        <v>21.499999999999599</v>
      </c>
      <c r="AG2155" s="52">
        <f t="shared" si="231"/>
        <v>-30.660299956642039</v>
      </c>
      <c r="AH2155" s="76">
        <f t="shared" si="228"/>
        <v>8.5895419357835288E-4</v>
      </c>
      <c r="AJ2155" s="77">
        <v>21.499999999999599</v>
      </c>
      <c r="AK2155" s="52">
        <f t="shared" si="232"/>
        <v>-23.670599913280611</v>
      </c>
      <c r="AL2155" s="77">
        <f t="shared" si="229"/>
        <v>4.2947709678929896E-3</v>
      </c>
    </row>
    <row r="2156" spans="4:38" x14ac:dyDescent="0.25">
      <c r="D2156" s="5">
        <v>21.38</v>
      </c>
      <c r="E2156" s="4"/>
      <c r="X2156" s="71">
        <v>21.5099999999996</v>
      </c>
      <c r="Y2156" s="52">
        <f t="shared" si="230"/>
        <v>-5.8866666666665237</v>
      </c>
      <c r="Z2156" s="71">
        <f t="shared" si="226"/>
        <v>0.25782993156155976</v>
      </c>
      <c r="AA2156" s="45"/>
      <c r="AB2156" s="74">
        <v>21.5099999999996</v>
      </c>
      <c r="AC2156" s="75">
        <f t="shared" ref="AC2156:AC2219" si="233">AC2155-$AD$1</f>
        <v>-0.66000000000000036</v>
      </c>
      <c r="AD2156" s="74">
        <f t="shared" si="227"/>
        <v>0.85901352150539567</v>
      </c>
      <c r="AE2156" s="45"/>
      <c r="AF2156" s="76">
        <v>21.5099999999996</v>
      </c>
      <c r="AG2156" s="52">
        <f t="shared" si="231"/>
        <v>-30.67029995664204</v>
      </c>
      <c r="AH2156" s="76">
        <f t="shared" si="228"/>
        <v>8.5697865375377181E-4</v>
      </c>
      <c r="AJ2156" s="77">
        <v>21.5099999999996</v>
      </c>
      <c r="AK2156" s="52">
        <f t="shared" si="232"/>
        <v>-23.680599913280613</v>
      </c>
      <c r="AL2156" s="77">
        <f t="shared" si="229"/>
        <v>4.2848932687700849E-3</v>
      </c>
    </row>
    <row r="2157" spans="4:38" x14ac:dyDescent="0.25">
      <c r="D2157" s="2">
        <v>21.39</v>
      </c>
      <c r="E2157" s="4"/>
      <c r="X2157" s="71">
        <v>21.519999999999602</v>
      </c>
      <c r="Y2157" s="52">
        <f t="shared" si="230"/>
        <v>-5.8899999999998567</v>
      </c>
      <c r="Z2157" s="71">
        <f t="shared" si="226"/>
        <v>0.25763211570026601</v>
      </c>
      <c r="AA2157" s="45"/>
      <c r="AB2157" s="74">
        <v>21.519999999999602</v>
      </c>
      <c r="AC2157" s="75">
        <f t="shared" si="233"/>
        <v>-0.67000000000000037</v>
      </c>
      <c r="AD2157" s="74">
        <f t="shared" si="227"/>
        <v>0.85703784523036952</v>
      </c>
      <c r="AE2157" s="45"/>
      <c r="AF2157" s="76">
        <v>21.519999999999602</v>
      </c>
      <c r="AG2157" s="52">
        <f t="shared" si="231"/>
        <v>-30.680299956642042</v>
      </c>
      <c r="AH2157" s="76">
        <f t="shared" si="228"/>
        <v>8.550076575447042E-4</v>
      </c>
      <c r="AJ2157" s="77">
        <v>21.519999999999602</v>
      </c>
      <c r="AK2157" s="52">
        <f t="shared" si="232"/>
        <v>-23.690599913280614</v>
      </c>
      <c r="AL2157" s="77">
        <f t="shared" si="229"/>
        <v>4.27503828772474E-3</v>
      </c>
    </row>
    <row r="2158" spans="4:38" x14ac:dyDescent="0.25">
      <c r="D2158" s="5">
        <v>21.4</v>
      </c>
      <c r="E2158" s="4"/>
      <c r="X2158" s="71">
        <v>21.5299999999996</v>
      </c>
      <c r="Y2158" s="52">
        <f t="shared" si="230"/>
        <v>-5.8933333333331896</v>
      </c>
      <c r="Z2158" s="71">
        <f t="shared" si="226"/>
        <v>0.257434451610005</v>
      </c>
      <c r="AA2158" s="45"/>
      <c r="AB2158" s="74">
        <v>21.5299999999996</v>
      </c>
      <c r="AC2158" s="75">
        <f t="shared" si="233"/>
        <v>-0.68000000000000038</v>
      </c>
      <c r="AD2158" s="74">
        <f t="shared" si="227"/>
        <v>0.85506671288468328</v>
      </c>
      <c r="AE2158" s="45"/>
      <c r="AF2158" s="76">
        <v>21.5299999999996</v>
      </c>
      <c r="AG2158" s="52">
        <f t="shared" si="231"/>
        <v>-30.690299956642043</v>
      </c>
      <c r="AH2158" s="76">
        <f t="shared" si="228"/>
        <v>8.5304119450112248E-4</v>
      </c>
      <c r="AJ2158" s="77">
        <v>21.5299999999996</v>
      </c>
      <c r="AK2158" s="52">
        <f t="shared" si="232"/>
        <v>-23.700599913280616</v>
      </c>
      <c r="AL2158" s="77">
        <f t="shared" si="229"/>
        <v>4.2652059725068296E-3</v>
      </c>
    </row>
    <row r="2159" spans="4:38" x14ac:dyDescent="0.25">
      <c r="D2159" s="2">
        <v>21.41</v>
      </c>
      <c r="E2159" s="4"/>
      <c r="X2159" s="71">
        <v>21.539999999999601</v>
      </c>
      <c r="Y2159" s="52">
        <f t="shared" si="230"/>
        <v>-5.8966666666665226</v>
      </c>
      <c r="Z2159" s="71">
        <f t="shared" si="226"/>
        <v>0.25723693917433282</v>
      </c>
      <c r="AA2159" s="45"/>
      <c r="AB2159" s="74">
        <v>21.539999999999601</v>
      </c>
      <c r="AC2159" s="75">
        <f t="shared" si="233"/>
        <v>-0.69000000000000039</v>
      </c>
      <c r="AD2159" s="74">
        <f t="shared" si="227"/>
        <v>0.85310011401758934</v>
      </c>
      <c r="AE2159" s="45"/>
      <c r="AF2159" s="76">
        <v>21.539999999999601</v>
      </c>
      <c r="AG2159" s="52">
        <f t="shared" si="231"/>
        <v>-30.700299956642045</v>
      </c>
      <c r="AH2159" s="76">
        <f t="shared" si="228"/>
        <v>8.5107925419703715E-4</v>
      </c>
      <c r="AJ2159" s="77">
        <v>21.539999999999601</v>
      </c>
      <c r="AK2159" s="52">
        <f t="shared" si="232"/>
        <v>-23.710599913280618</v>
      </c>
      <c r="AL2159" s="77">
        <f t="shared" si="229"/>
        <v>4.2553962709863998E-3</v>
      </c>
    </row>
    <row r="2160" spans="4:38" x14ac:dyDescent="0.25">
      <c r="D2160" s="5">
        <v>21.42</v>
      </c>
      <c r="E2160" s="4"/>
      <c r="X2160" s="71">
        <v>21.549999999999599</v>
      </c>
      <c r="Y2160" s="52">
        <f t="shared" si="230"/>
        <v>-5.8999999999998556</v>
      </c>
      <c r="Z2160" s="71">
        <f t="shared" si="226"/>
        <v>0.25703957827689489</v>
      </c>
      <c r="AA2160" s="45"/>
      <c r="AB2160" s="74">
        <v>21.549999999999599</v>
      </c>
      <c r="AC2160" s="75">
        <f t="shared" si="233"/>
        <v>-0.7000000000000004</v>
      </c>
      <c r="AD2160" s="74">
        <f t="shared" si="227"/>
        <v>0.85113803820237632</v>
      </c>
      <c r="AE2160" s="45"/>
      <c r="AF2160" s="76">
        <v>21.549999999999599</v>
      </c>
      <c r="AG2160" s="52">
        <f t="shared" si="231"/>
        <v>-30.710299956642046</v>
      </c>
      <c r="AH2160" s="76">
        <f t="shared" si="228"/>
        <v>8.4912182623043454E-4</v>
      </c>
      <c r="AJ2160" s="77">
        <v>21.549999999999599</v>
      </c>
      <c r="AK2160" s="52">
        <f t="shared" si="232"/>
        <v>-23.720599913280619</v>
      </c>
      <c r="AL2160" s="77">
        <f t="shared" si="229"/>
        <v>4.2456091311533833E-3</v>
      </c>
    </row>
    <row r="2161" spans="4:38" x14ac:dyDescent="0.25">
      <c r="D2161" s="2">
        <v>21.43</v>
      </c>
      <c r="E2161" s="4"/>
      <c r="X2161" s="71">
        <v>21.559999999999601</v>
      </c>
      <c r="Y2161" s="52">
        <f t="shared" si="230"/>
        <v>-5.9033333333331885</v>
      </c>
      <c r="Z2161" s="71">
        <f t="shared" si="226"/>
        <v>0.25684236880142602</v>
      </c>
      <c r="AA2161" s="45"/>
      <c r="AB2161" s="74">
        <v>21.559999999999601</v>
      </c>
      <c r="AC2161" s="75">
        <f t="shared" si="233"/>
        <v>-0.71000000000000041</v>
      </c>
      <c r="AD2161" s="74">
        <f t="shared" si="227"/>
        <v>0.84918047503631366</v>
      </c>
      <c r="AE2161" s="45"/>
      <c r="AF2161" s="76">
        <v>21.559999999999601</v>
      </c>
      <c r="AG2161" s="52">
        <f t="shared" si="231"/>
        <v>-30.720299956642048</v>
      </c>
      <c r="AH2161" s="76">
        <f t="shared" si="228"/>
        <v>8.4716890022322705E-4</v>
      </c>
      <c r="AJ2161" s="77">
        <v>21.559999999999601</v>
      </c>
      <c r="AK2161" s="52">
        <f t="shared" si="232"/>
        <v>-23.730599913280621</v>
      </c>
      <c r="AL2161" s="77">
        <f t="shared" si="229"/>
        <v>4.2358445011173463E-3</v>
      </c>
    </row>
    <row r="2162" spans="4:38" x14ac:dyDescent="0.25">
      <c r="D2162" s="5">
        <v>21.44</v>
      </c>
      <c r="E2162" s="4"/>
      <c r="X2162" s="71">
        <v>21.569999999999599</v>
      </c>
      <c r="Y2162" s="52">
        <f t="shared" si="230"/>
        <v>-5.9066666666665215</v>
      </c>
      <c r="Z2162" s="71">
        <f t="shared" si="226"/>
        <v>0.25664531063175017</v>
      </c>
      <c r="AA2162" s="45"/>
      <c r="AB2162" s="74">
        <v>21.569999999999599</v>
      </c>
      <c r="AC2162" s="75">
        <f t="shared" si="233"/>
        <v>-0.72000000000000042</v>
      </c>
      <c r="AD2162" s="74">
        <f t="shared" si="227"/>
        <v>0.84722741414059644</v>
      </c>
      <c r="AE2162" s="45"/>
      <c r="AF2162" s="76">
        <v>21.569999999999599</v>
      </c>
      <c r="AG2162" s="52">
        <f t="shared" si="231"/>
        <v>-30.73029995664205</v>
      </c>
      <c r="AH2162" s="76">
        <f t="shared" si="228"/>
        <v>8.4522046582119589E-4</v>
      </c>
      <c r="AJ2162" s="77">
        <v>21.569999999999599</v>
      </c>
      <c r="AK2162" s="52">
        <f t="shared" si="232"/>
        <v>-23.740599913280622</v>
      </c>
      <c r="AL2162" s="77">
        <f t="shared" si="229"/>
        <v>4.2261023291071858E-3</v>
      </c>
    </row>
    <row r="2163" spans="4:38" x14ac:dyDescent="0.25">
      <c r="D2163" s="2">
        <v>21.45</v>
      </c>
      <c r="E2163" s="4"/>
      <c r="X2163" s="71">
        <v>21.5799999999996</v>
      </c>
      <c r="Y2163" s="52">
        <f t="shared" si="230"/>
        <v>-5.9099999999998545</v>
      </c>
      <c r="Z2163" s="71">
        <f t="shared" si="226"/>
        <v>0.25644840365178029</v>
      </c>
      <c r="AA2163" s="45"/>
      <c r="AB2163" s="74">
        <v>21.5799999999996</v>
      </c>
      <c r="AC2163" s="75">
        <f t="shared" si="233"/>
        <v>-0.73000000000000043</v>
      </c>
      <c r="AD2163" s="74">
        <f t="shared" si="227"/>
        <v>0.84527884516028984</v>
      </c>
      <c r="AE2163" s="45"/>
      <c r="AF2163" s="76">
        <v>21.5799999999996</v>
      </c>
      <c r="AG2163" s="52">
        <f t="shared" si="231"/>
        <v>-30.740299956642051</v>
      </c>
      <c r="AH2163" s="76">
        <f t="shared" si="228"/>
        <v>8.4327651269393495E-4</v>
      </c>
      <c r="AJ2163" s="77">
        <v>21.5799999999996</v>
      </c>
      <c r="AK2163" s="52">
        <f t="shared" si="232"/>
        <v>-23.750599913280624</v>
      </c>
      <c r="AL2163" s="77">
        <f t="shared" si="229"/>
        <v>4.216382563470877E-3</v>
      </c>
    </row>
    <row r="2164" spans="4:38" x14ac:dyDescent="0.25">
      <c r="D2164" s="5">
        <v>21.46</v>
      </c>
      <c r="E2164" s="4"/>
      <c r="X2164" s="71">
        <v>21.589999999999598</v>
      </c>
      <c r="Y2164" s="52">
        <f t="shared" si="230"/>
        <v>-5.9133333333331874</v>
      </c>
      <c r="Z2164" s="71">
        <f t="shared" si="226"/>
        <v>0.25625164774551862</v>
      </c>
      <c r="AA2164" s="45"/>
      <c r="AB2164" s="74">
        <v>21.589999999999598</v>
      </c>
      <c r="AC2164" s="75">
        <f t="shared" si="233"/>
        <v>-0.74000000000000044</v>
      </c>
      <c r="AD2164" s="74">
        <f t="shared" si="227"/>
        <v>0.84333475776427536</v>
      </c>
      <c r="AE2164" s="45"/>
      <c r="AF2164" s="76">
        <v>21.589999999999598</v>
      </c>
      <c r="AG2164" s="52">
        <f t="shared" si="231"/>
        <v>-30.750299956642053</v>
      </c>
      <c r="AH2164" s="76">
        <f t="shared" si="228"/>
        <v>8.4133703053479924E-4</v>
      </c>
      <c r="AJ2164" s="77">
        <v>21.589999999999598</v>
      </c>
      <c r="AK2164" s="52">
        <f t="shared" si="232"/>
        <v>-23.760599913280625</v>
      </c>
      <c r="AL2164" s="77">
        <f t="shared" si="229"/>
        <v>4.2066851526751962E-3</v>
      </c>
    </row>
    <row r="2165" spans="4:38" x14ac:dyDescent="0.25">
      <c r="D2165" s="2">
        <v>21.47</v>
      </c>
      <c r="E2165" s="4"/>
      <c r="X2165" s="71">
        <v>21.5999999999996</v>
      </c>
      <c r="Y2165" s="52">
        <f t="shared" si="230"/>
        <v>-5.9166666666665204</v>
      </c>
      <c r="Z2165" s="71">
        <f t="shared" si="226"/>
        <v>0.25605504279705621</v>
      </c>
      <c r="AA2165" s="45"/>
      <c r="AB2165" s="74">
        <v>21.5999999999996</v>
      </c>
      <c r="AC2165" s="75">
        <f t="shared" si="233"/>
        <v>-0.75000000000000044</v>
      </c>
      <c r="AD2165" s="74">
        <f t="shared" si="227"/>
        <v>0.84139514164519502</v>
      </c>
      <c r="AE2165" s="45"/>
      <c r="AF2165" s="76">
        <v>21.5999999999996</v>
      </c>
      <c r="AG2165" s="52">
        <f t="shared" si="231"/>
        <v>-30.760299956642054</v>
      </c>
      <c r="AH2165" s="76">
        <f t="shared" si="228"/>
        <v>8.3940200906084598E-4</v>
      </c>
      <c r="AJ2165" s="77">
        <v>21.5999999999996</v>
      </c>
      <c r="AK2165" s="52">
        <f t="shared" si="232"/>
        <v>-23.770599913280627</v>
      </c>
      <c r="AL2165" s="77">
        <f t="shared" si="229"/>
        <v>4.1970100453054271E-3</v>
      </c>
    </row>
    <row r="2166" spans="4:38" x14ac:dyDescent="0.25">
      <c r="D2166" s="5">
        <v>21.48</v>
      </c>
      <c r="E2166" s="4"/>
      <c r="X2166" s="71">
        <v>21.609999999999602</v>
      </c>
      <c r="Y2166" s="52">
        <f t="shared" si="230"/>
        <v>-5.9199999999998534</v>
      </c>
      <c r="Z2166" s="71">
        <f t="shared" si="226"/>
        <v>0.25585858869057321</v>
      </c>
      <c r="AA2166" s="45"/>
      <c r="AB2166" s="74">
        <v>21.609999999999602</v>
      </c>
      <c r="AC2166" s="75">
        <f t="shared" si="233"/>
        <v>-0.76000000000000045</v>
      </c>
      <c r="AD2166" s="74">
        <f t="shared" si="227"/>
        <v>0.83945998651939735</v>
      </c>
      <c r="AE2166" s="45"/>
      <c r="AF2166" s="76">
        <v>21.609999999999602</v>
      </c>
      <c r="AG2166" s="52">
        <f t="shared" si="231"/>
        <v>-30.770299956642056</v>
      </c>
      <c r="AH2166" s="76">
        <f t="shared" si="228"/>
        <v>8.374714380127849E-4</v>
      </c>
      <c r="AJ2166" s="77">
        <v>21.609999999999602</v>
      </c>
      <c r="AK2166" s="52">
        <f t="shared" si="232"/>
        <v>-23.780599913280628</v>
      </c>
      <c r="AL2166" s="77">
        <f t="shared" si="229"/>
        <v>4.1873571900651234E-3</v>
      </c>
    </row>
    <row r="2167" spans="4:38" x14ac:dyDescent="0.25">
      <c r="D2167" s="2">
        <v>21.49</v>
      </c>
      <c r="E2167" s="4"/>
      <c r="X2167" s="71">
        <v>21.6199999999996</v>
      </c>
      <c r="Y2167" s="52">
        <f t="shared" si="230"/>
        <v>-5.9233333333331863</v>
      </c>
      <c r="Z2167" s="71">
        <f t="shared" si="226"/>
        <v>0.25566228531033841</v>
      </c>
      <c r="AA2167" s="45"/>
      <c r="AB2167" s="74">
        <v>21.6199999999996</v>
      </c>
      <c r="AC2167" s="75">
        <f t="shared" si="233"/>
        <v>-0.77000000000000046</v>
      </c>
      <c r="AD2167" s="74">
        <f t="shared" si="227"/>
        <v>0.83752928212688249</v>
      </c>
      <c r="AE2167" s="45"/>
      <c r="AF2167" s="76">
        <v>21.6199999999996</v>
      </c>
      <c r="AG2167" s="52">
        <f t="shared" si="231"/>
        <v>-30.780299956642057</v>
      </c>
      <c r="AH2167" s="76">
        <f t="shared" si="228"/>
        <v>8.3554530715492122E-4</v>
      </c>
      <c r="AJ2167" s="77">
        <v>21.6199999999996</v>
      </c>
      <c r="AK2167" s="52">
        <f t="shared" si="232"/>
        <v>-23.79059991328063</v>
      </c>
      <c r="AL2167" s="77">
        <f t="shared" si="229"/>
        <v>4.1777265357757975E-3</v>
      </c>
    </row>
    <row r="2168" spans="4:38" x14ac:dyDescent="0.25">
      <c r="D2168" s="5">
        <v>21.5</v>
      </c>
      <c r="E2168" s="4"/>
      <c r="X2168" s="71">
        <v>21.629999999999601</v>
      </c>
      <c r="Y2168" s="52">
        <f t="shared" si="230"/>
        <v>-5.9266666666665193</v>
      </c>
      <c r="Z2168" s="71">
        <f t="shared" si="226"/>
        <v>0.25546613254070966</v>
      </c>
      <c r="AA2168" s="45"/>
      <c r="AB2168" s="74">
        <v>21.629999999999601</v>
      </c>
      <c r="AC2168" s="75">
        <f t="shared" si="233"/>
        <v>-0.78000000000000047</v>
      </c>
      <c r="AD2168" s="74">
        <f t="shared" si="227"/>
        <v>0.83560301823124783</v>
      </c>
      <c r="AE2168" s="45"/>
      <c r="AF2168" s="76">
        <v>21.629999999999601</v>
      </c>
      <c r="AG2168" s="52">
        <f t="shared" si="231"/>
        <v>-30.790299956642059</v>
      </c>
      <c r="AH2168" s="76">
        <f t="shared" si="228"/>
        <v>8.3362360627509938E-4</v>
      </c>
      <c r="AJ2168" s="77">
        <v>21.629999999999601</v>
      </c>
      <c r="AK2168" s="52">
        <f t="shared" si="232"/>
        <v>-23.800599913280632</v>
      </c>
      <c r="AL2168" s="77">
        <f t="shared" si="229"/>
        <v>4.1681180313766853E-3</v>
      </c>
    </row>
    <row r="2169" spans="4:38" x14ac:dyDescent="0.25">
      <c r="D2169" s="2">
        <v>21.51</v>
      </c>
      <c r="E2169" s="4"/>
      <c r="X2169" s="71">
        <v>21.639999999999599</v>
      </c>
      <c r="Y2169" s="52">
        <f t="shared" si="230"/>
        <v>-5.9299999999998523</v>
      </c>
      <c r="Z2169" s="71">
        <f t="shared" si="226"/>
        <v>0.25527013026613338</v>
      </c>
      <c r="AA2169" s="45"/>
      <c r="AB2169" s="74">
        <v>21.639999999999599</v>
      </c>
      <c r="AC2169" s="75">
        <f t="shared" si="233"/>
        <v>-0.79000000000000048</v>
      </c>
      <c r="AD2169" s="74">
        <f t="shared" si="227"/>
        <v>0.83368118461963414</v>
      </c>
      <c r="AE2169" s="45"/>
      <c r="AF2169" s="76">
        <v>21.639999999999599</v>
      </c>
      <c r="AG2169" s="52">
        <f t="shared" si="231"/>
        <v>-30.800299956642061</v>
      </c>
      <c r="AH2169" s="76">
        <f t="shared" si="228"/>
        <v>8.3170632518465371E-4</v>
      </c>
      <c r="AJ2169" s="77">
        <v>21.639999999999599</v>
      </c>
      <c r="AK2169" s="52">
        <f t="shared" si="232"/>
        <v>-23.810599913280633</v>
      </c>
      <c r="AL2169" s="77">
        <f t="shared" si="229"/>
        <v>4.1585316259244547E-3</v>
      </c>
    </row>
    <row r="2170" spans="4:38" x14ac:dyDescent="0.25">
      <c r="D2170" s="5">
        <v>21.52</v>
      </c>
      <c r="E2170" s="4"/>
      <c r="X2170" s="71">
        <v>21.649999999999601</v>
      </c>
      <c r="Y2170" s="52">
        <f t="shared" si="230"/>
        <v>-5.9333333333331852</v>
      </c>
      <c r="Z2170" s="71">
        <f t="shared" si="226"/>
        <v>0.25507427837114455</v>
      </c>
      <c r="AA2170" s="45"/>
      <c r="AB2170" s="74">
        <v>21.649999999999601</v>
      </c>
      <c r="AC2170" s="75">
        <f t="shared" si="233"/>
        <v>-0.80000000000000049</v>
      </c>
      <c r="AD2170" s="74">
        <f t="shared" si="227"/>
        <v>0.83176377110267097</v>
      </c>
      <c r="AE2170" s="45"/>
      <c r="AF2170" s="76">
        <v>21.649999999999601</v>
      </c>
      <c r="AG2170" s="52">
        <f t="shared" si="231"/>
        <v>-30.810299956642062</v>
      </c>
      <c r="AH2170" s="76">
        <f t="shared" si="228"/>
        <v>8.2979345371834979E-4</v>
      </c>
      <c r="AJ2170" s="77">
        <v>21.649999999999601</v>
      </c>
      <c r="AK2170" s="52">
        <f t="shared" si="232"/>
        <v>-23.820599913280635</v>
      </c>
      <c r="AL2170" s="77">
        <f t="shared" si="229"/>
        <v>4.1489672685929317E-3</v>
      </c>
    </row>
    <row r="2171" spans="4:38" x14ac:dyDescent="0.25">
      <c r="D2171" s="2">
        <v>21.53</v>
      </c>
      <c r="E2171" s="4"/>
      <c r="X2171" s="71">
        <v>21.659999999999599</v>
      </c>
      <c r="Y2171" s="52">
        <f t="shared" si="230"/>
        <v>-5.9366666666665182</v>
      </c>
      <c r="Z2171" s="71">
        <f t="shared" si="226"/>
        <v>0.25487857674036701</v>
      </c>
      <c r="AA2171" s="45"/>
      <c r="AB2171" s="74">
        <v>21.659999999999599</v>
      </c>
      <c r="AC2171" s="75">
        <f t="shared" si="233"/>
        <v>-0.8100000000000005</v>
      </c>
      <c r="AD2171" s="74">
        <f t="shared" si="227"/>
        <v>0.82985076751442244</v>
      </c>
      <c r="AE2171" s="45"/>
      <c r="AF2171" s="76">
        <v>21.659999999999599</v>
      </c>
      <c r="AG2171" s="52">
        <f t="shared" si="231"/>
        <v>-30.820299956642064</v>
      </c>
      <c r="AH2171" s="76">
        <f t="shared" si="228"/>
        <v>8.2788498173433399E-4</v>
      </c>
      <c r="AJ2171" s="77">
        <v>21.659999999999599</v>
      </c>
      <c r="AK2171" s="52">
        <f t="shared" si="232"/>
        <v>-23.830599913280636</v>
      </c>
      <c r="AL2171" s="77">
        <f t="shared" si="229"/>
        <v>4.139424908672854E-3</v>
      </c>
    </row>
    <row r="2172" spans="4:38" x14ac:dyDescent="0.25">
      <c r="D2172" s="5">
        <v>21.54</v>
      </c>
      <c r="E2172" s="4"/>
      <c r="X2172" s="71">
        <v>21.6699999999996</v>
      </c>
      <c r="Y2172" s="52">
        <f t="shared" si="230"/>
        <v>-5.9399999999998512</v>
      </c>
      <c r="Z2172" s="71">
        <f t="shared" si="226"/>
        <v>0.25468302525851277</v>
      </c>
      <c r="AA2172" s="45"/>
      <c r="AB2172" s="74">
        <v>21.6699999999996</v>
      </c>
      <c r="AC2172" s="75">
        <f t="shared" si="233"/>
        <v>-0.82000000000000051</v>
      </c>
      <c r="AD2172" s="74">
        <f t="shared" si="227"/>
        <v>0.82794216371233398</v>
      </c>
      <c r="AE2172" s="45"/>
      <c r="AF2172" s="76">
        <v>21.6699999999996</v>
      </c>
      <c r="AG2172" s="52">
        <f t="shared" si="231"/>
        <v>-30.830299956642065</v>
      </c>
      <c r="AH2172" s="76">
        <f t="shared" si="228"/>
        <v>8.2598089911407847E-4</v>
      </c>
      <c r="AJ2172" s="77">
        <v>21.6699999999996</v>
      </c>
      <c r="AK2172" s="52">
        <f t="shared" si="232"/>
        <v>-23.840599913280638</v>
      </c>
      <c r="AL2172" s="77">
        <f t="shared" si="229"/>
        <v>4.129904495571571E-3</v>
      </c>
    </row>
    <row r="2173" spans="4:38" x14ac:dyDescent="0.25">
      <c r="D2173" s="2">
        <v>21.55</v>
      </c>
      <c r="E2173" s="4"/>
      <c r="X2173" s="71">
        <v>21.679999999999598</v>
      </c>
      <c r="Y2173" s="52">
        <f t="shared" si="230"/>
        <v>-5.9433333333331841</v>
      </c>
      <c r="Z2173" s="71">
        <f t="shared" si="226"/>
        <v>0.25448762381038276</v>
      </c>
      <c r="AA2173" s="45"/>
      <c r="AB2173" s="74">
        <v>21.679999999999598</v>
      </c>
      <c r="AC2173" s="75">
        <f t="shared" si="233"/>
        <v>-0.83000000000000052</v>
      </c>
      <c r="AD2173" s="74">
        <f t="shared" si="227"/>
        <v>0.82603794957717858</v>
      </c>
      <c r="AE2173" s="45"/>
      <c r="AF2173" s="76">
        <v>21.679999999999598</v>
      </c>
      <c r="AG2173" s="52">
        <f t="shared" si="231"/>
        <v>-30.840299956642067</v>
      </c>
      <c r="AH2173" s="76">
        <f t="shared" si="228"/>
        <v>8.2408119576232557E-4</v>
      </c>
      <c r="AJ2173" s="77">
        <v>21.679999999999598</v>
      </c>
      <c r="AK2173" s="52">
        <f t="shared" si="232"/>
        <v>-23.850599913280639</v>
      </c>
      <c r="AL2173" s="77">
        <f t="shared" si="229"/>
        <v>4.1204059788128031E-3</v>
      </c>
    </row>
    <row r="2174" spans="4:38" x14ac:dyDescent="0.25">
      <c r="D2174" s="5">
        <v>21.56</v>
      </c>
      <c r="E2174" s="4"/>
      <c r="X2174" s="71">
        <v>21.6899999999996</v>
      </c>
      <c r="Y2174" s="52">
        <f t="shared" si="230"/>
        <v>-5.9466666666665171</v>
      </c>
      <c r="Z2174" s="71">
        <f t="shared" si="226"/>
        <v>0.25429237228086576</v>
      </c>
      <c r="AA2174" s="45"/>
      <c r="AB2174" s="74">
        <v>21.6899999999996</v>
      </c>
      <c r="AC2174" s="75">
        <f t="shared" si="233"/>
        <v>-0.84000000000000052</v>
      </c>
      <c r="AD2174" s="74">
        <f t="shared" si="227"/>
        <v>0.82413811501300205</v>
      </c>
      <c r="AE2174" s="45"/>
      <c r="AF2174" s="76">
        <v>21.6899999999996</v>
      </c>
      <c r="AG2174" s="52">
        <f t="shared" si="231"/>
        <v>-30.850299956642068</v>
      </c>
      <c r="AH2174" s="76">
        <f t="shared" si="228"/>
        <v>8.2218586160703834E-4</v>
      </c>
      <c r="AJ2174" s="77">
        <v>21.6899999999996</v>
      </c>
      <c r="AK2174" s="52">
        <f t="shared" si="232"/>
        <v>-23.860599913280641</v>
      </c>
      <c r="AL2174" s="77">
        <f t="shared" si="229"/>
        <v>4.1109293080363648E-3</v>
      </c>
    </row>
    <row r="2175" spans="4:38" x14ac:dyDescent="0.25">
      <c r="D2175" s="2">
        <v>21.57</v>
      </c>
      <c r="E2175" s="4"/>
      <c r="X2175" s="71">
        <v>21.699999999999601</v>
      </c>
      <c r="Y2175" s="52">
        <f t="shared" si="230"/>
        <v>-5.9499999999998501</v>
      </c>
      <c r="Z2175" s="71">
        <f t="shared" si="226"/>
        <v>0.25409727055493925</v>
      </c>
      <c r="AA2175" s="45"/>
      <c r="AB2175" s="74">
        <v>21.699999999999601</v>
      </c>
      <c r="AC2175" s="75">
        <f t="shared" si="233"/>
        <v>-0.85000000000000053</v>
      </c>
      <c r="AD2175" s="74">
        <f t="shared" si="227"/>
        <v>0.82224264994707108</v>
      </c>
      <c r="AE2175" s="45"/>
      <c r="AF2175" s="76">
        <v>21.699999999999601</v>
      </c>
      <c r="AG2175" s="52">
        <f t="shared" si="231"/>
        <v>-30.86029995664207</v>
      </c>
      <c r="AH2175" s="76">
        <f t="shared" si="228"/>
        <v>8.2029488659934261E-4</v>
      </c>
      <c r="AJ2175" s="77">
        <v>21.699999999999601</v>
      </c>
      <c r="AK2175" s="52">
        <f t="shared" si="232"/>
        <v>-23.870599913280643</v>
      </c>
      <c r="AL2175" s="77">
        <f t="shared" si="229"/>
        <v>4.1014744329978831E-3</v>
      </c>
    </row>
    <row r="2176" spans="4:38" x14ac:dyDescent="0.25">
      <c r="D2176" s="5">
        <v>21.58</v>
      </c>
      <c r="E2176" s="4"/>
      <c r="X2176" s="71">
        <v>21.709999999999599</v>
      </c>
      <c r="Y2176" s="52">
        <f t="shared" si="230"/>
        <v>-5.953333333333183</v>
      </c>
      <c r="Z2176" s="71">
        <f t="shared" si="226"/>
        <v>0.25390231851766887</v>
      </c>
      <c r="AA2176" s="45"/>
      <c r="AB2176" s="74">
        <v>21.709999999999599</v>
      </c>
      <c r="AC2176" s="75">
        <f t="shared" si="233"/>
        <v>-0.86000000000000054</v>
      </c>
      <c r="AD2176" s="74">
        <f t="shared" si="227"/>
        <v>0.82035154432981816</v>
      </c>
      <c r="AE2176" s="45"/>
      <c r="AF2176" s="76">
        <v>21.709999999999599</v>
      </c>
      <c r="AG2176" s="52">
        <f t="shared" si="231"/>
        <v>-30.870299956642071</v>
      </c>
      <c r="AH2176" s="76">
        <f t="shared" si="228"/>
        <v>8.1840826071347757E-4</v>
      </c>
      <c r="AJ2176" s="77">
        <v>21.709999999999599</v>
      </c>
      <c r="AK2176" s="52">
        <f t="shared" si="232"/>
        <v>-23.880599913280644</v>
      </c>
      <c r="AL2176" s="77">
        <f t="shared" si="229"/>
        <v>4.0920413035685594E-3</v>
      </c>
    </row>
    <row r="2177" spans="4:38" x14ac:dyDescent="0.25">
      <c r="D2177" s="2">
        <v>21.59</v>
      </c>
      <c r="E2177" s="4"/>
      <c r="X2177" s="71">
        <v>21.719999999999601</v>
      </c>
      <c r="Y2177" s="52">
        <f t="shared" si="230"/>
        <v>-5.956666666666516</v>
      </c>
      <c r="Z2177" s="71">
        <f t="shared" si="226"/>
        <v>0.25370751605420833</v>
      </c>
      <c r="AA2177" s="45"/>
      <c r="AB2177" s="74">
        <v>21.719999999999601</v>
      </c>
      <c r="AC2177" s="75">
        <f t="shared" si="233"/>
        <v>-0.87000000000000055</v>
      </c>
      <c r="AD2177" s="74">
        <f t="shared" si="227"/>
        <v>0.81846478813478973</v>
      </c>
      <c r="AE2177" s="45"/>
      <c r="AF2177" s="76">
        <v>21.719999999999601</v>
      </c>
      <c r="AG2177" s="52">
        <f t="shared" si="231"/>
        <v>-30.880299956642073</v>
      </c>
      <c r="AH2177" s="76">
        <f t="shared" si="228"/>
        <v>8.1652597394674174E-4</v>
      </c>
      <c r="AJ2177" s="77">
        <v>21.719999999999601</v>
      </c>
      <c r="AK2177" s="52">
        <f t="shared" si="232"/>
        <v>-23.890599913280646</v>
      </c>
      <c r="AL2177" s="77">
        <f t="shared" si="229"/>
        <v>4.0826298697348735E-3</v>
      </c>
    </row>
    <row r="2178" spans="4:38" x14ac:dyDescent="0.25">
      <c r="D2178" s="5">
        <v>21.6</v>
      </c>
      <c r="E2178" s="4"/>
      <c r="X2178" s="71">
        <v>21.729999999999599</v>
      </c>
      <c r="Y2178" s="52">
        <f t="shared" si="230"/>
        <v>-5.959999999999849</v>
      </c>
      <c r="Z2178" s="71">
        <f t="shared" si="226"/>
        <v>0.25351286304979953</v>
      </c>
      <c r="AA2178" s="45"/>
      <c r="AB2178" s="74">
        <v>21.729999999999599</v>
      </c>
      <c r="AC2178" s="75">
        <f t="shared" si="233"/>
        <v>-0.88000000000000056</v>
      </c>
      <c r="AD2178" s="74">
        <f t="shared" si="227"/>
        <v>0.81658237135859235</v>
      </c>
      <c r="AE2178" s="45"/>
      <c r="AF2178" s="76">
        <v>21.729999999999599</v>
      </c>
      <c r="AG2178" s="52">
        <f t="shared" si="231"/>
        <v>-30.890299956642075</v>
      </c>
      <c r="AH2178" s="76">
        <f t="shared" si="228"/>
        <v>8.146480163194361E-4</v>
      </c>
      <c r="AJ2178" s="77">
        <v>21.729999999999599</v>
      </c>
      <c r="AK2178" s="52">
        <f t="shared" si="232"/>
        <v>-23.900599913280647</v>
      </c>
      <c r="AL2178" s="77">
        <f t="shared" si="229"/>
        <v>4.0732400815983423E-3</v>
      </c>
    </row>
    <row r="2179" spans="4:38" x14ac:dyDescent="0.25">
      <c r="D2179" s="2">
        <v>21.61</v>
      </c>
      <c r="E2179" s="4"/>
      <c r="X2179" s="71">
        <v>21.739999999999601</v>
      </c>
      <c r="Y2179" s="52">
        <f t="shared" si="230"/>
        <v>-5.9633333333331819</v>
      </c>
      <c r="Z2179" s="71">
        <f t="shared" si="226"/>
        <v>0.25331835938977249</v>
      </c>
      <c r="AA2179" s="45"/>
      <c r="AB2179" s="74">
        <v>21.739999999999601</v>
      </c>
      <c r="AC2179" s="75">
        <f t="shared" si="233"/>
        <v>-0.89000000000000057</v>
      </c>
      <c r="AD2179" s="74">
        <f t="shared" si="227"/>
        <v>0.8147042840208395</v>
      </c>
      <c r="AE2179" s="45"/>
      <c r="AF2179" s="76">
        <v>21.739999999999601</v>
      </c>
      <c r="AG2179" s="52">
        <f t="shared" si="231"/>
        <v>-30.900299956642076</v>
      </c>
      <c r="AH2179" s="76">
        <f t="shared" si="228"/>
        <v>8.1277437787481796E-4</v>
      </c>
      <c r="AJ2179" s="77">
        <v>21.739999999999601</v>
      </c>
      <c r="AK2179" s="52">
        <f t="shared" si="232"/>
        <v>-23.910599913280649</v>
      </c>
      <c r="AL2179" s="77">
        <f t="shared" si="229"/>
        <v>4.0638718893752489E-3</v>
      </c>
    </row>
    <row r="2180" spans="4:38" x14ac:dyDescent="0.25">
      <c r="D2180" s="5">
        <v>21.62</v>
      </c>
      <c r="E2180" s="4"/>
      <c r="X2180" s="71">
        <v>21.749999999999599</v>
      </c>
      <c r="Y2180" s="52">
        <f t="shared" si="230"/>
        <v>-5.9666666666665149</v>
      </c>
      <c r="Z2180" s="71">
        <f t="shared" si="226"/>
        <v>0.25312400495954518</v>
      </c>
      <c r="AA2180" s="45"/>
      <c r="AB2180" s="74">
        <v>21.749999999999599</v>
      </c>
      <c r="AC2180" s="75">
        <f t="shared" si="233"/>
        <v>-0.90000000000000058</v>
      </c>
      <c r="AD2180" s="74">
        <f t="shared" si="227"/>
        <v>0.81283051616409918</v>
      </c>
      <c r="AE2180" s="45"/>
      <c r="AF2180" s="76">
        <v>21.749999999999599</v>
      </c>
      <c r="AG2180" s="52">
        <f t="shared" si="231"/>
        <v>-30.910299956642078</v>
      </c>
      <c r="AH2180" s="76">
        <f t="shared" si="228"/>
        <v>8.1090504867904138E-4</v>
      </c>
      <c r="AJ2180" s="77">
        <v>21.749999999999599</v>
      </c>
      <c r="AK2180" s="52">
        <f t="shared" si="232"/>
        <v>-23.92059991328065</v>
      </c>
      <c r="AL2180" s="77">
        <f t="shared" si="229"/>
        <v>4.0545252433963636E-3</v>
      </c>
    </row>
    <row r="2181" spans="4:38" x14ac:dyDescent="0.25">
      <c r="D2181" s="2">
        <v>21.63</v>
      </c>
      <c r="E2181" s="4"/>
      <c r="X2181" s="71">
        <v>21.7599999999996</v>
      </c>
      <c r="Y2181" s="52">
        <f t="shared" si="230"/>
        <v>-5.9699999999998479</v>
      </c>
      <c r="Z2181" s="71">
        <f t="shared" si="226"/>
        <v>0.25292979964462331</v>
      </c>
      <c r="AA2181" s="45"/>
      <c r="AB2181" s="74">
        <v>21.7599999999996</v>
      </c>
      <c r="AC2181" s="75">
        <f t="shared" si="233"/>
        <v>-0.91000000000000059</v>
      </c>
      <c r="AD2181" s="74">
        <f t="shared" si="227"/>
        <v>0.81096105785384065</v>
      </c>
      <c r="AE2181" s="45"/>
      <c r="AF2181" s="76">
        <v>21.7599999999996</v>
      </c>
      <c r="AG2181" s="52">
        <f t="shared" si="231"/>
        <v>-30.920299956642079</v>
      </c>
      <c r="AH2181" s="76">
        <f t="shared" si="228"/>
        <v>8.0904001882110984E-4</v>
      </c>
      <c r="AJ2181" s="77">
        <v>21.7599999999996</v>
      </c>
      <c r="AK2181" s="52">
        <f t="shared" si="232"/>
        <v>-23.930599913280652</v>
      </c>
      <c r="AL2181" s="77">
        <f t="shared" si="229"/>
        <v>4.0452000941067065E-3</v>
      </c>
    </row>
    <row r="2182" spans="4:38" x14ac:dyDescent="0.25">
      <c r="D2182" s="5">
        <v>21.64</v>
      </c>
      <c r="E2182" s="4"/>
      <c r="X2182" s="71">
        <v>21.769999999999602</v>
      </c>
      <c r="Y2182" s="52">
        <f t="shared" si="230"/>
        <v>-5.9733333333331808</v>
      </c>
      <c r="Z2182" s="71">
        <f t="shared" ref="Z2182:Z2245" si="234">POWER(10,Y2182/10)</f>
        <v>0.25273574333060062</v>
      </c>
      <c r="AA2182" s="45"/>
      <c r="AB2182" s="74">
        <v>21.769999999999602</v>
      </c>
      <c r="AC2182" s="75">
        <f t="shared" si="233"/>
        <v>-0.9200000000000006</v>
      </c>
      <c r="AD2182" s="74">
        <f t="shared" ref="AD2182:AD2245" si="235">POWER(10,AC2182/10)</f>
        <v>0.80909589917838221</v>
      </c>
      <c r="AE2182" s="45"/>
      <c r="AF2182" s="76">
        <v>21.769999999999602</v>
      </c>
      <c r="AG2182" s="52">
        <f t="shared" si="231"/>
        <v>-30.930299956642081</v>
      </c>
      <c r="AH2182" s="76">
        <f t="shared" ref="AH2182:AH2245" si="236">POWER(10,AG2182/10)</f>
        <v>8.0717927841282111E-4</v>
      </c>
      <c r="AJ2182" s="77">
        <v>21.769999999999602</v>
      </c>
      <c r="AK2182" s="52">
        <f t="shared" si="232"/>
        <v>-23.940599913280654</v>
      </c>
      <c r="AL2182" s="77">
        <f t="shared" ref="AL2182:AL2245" si="237">POWER(10,AK2182/10)</f>
        <v>4.0358963920652568E-3</v>
      </c>
    </row>
    <row r="2183" spans="4:38" x14ac:dyDescent="0.25">
      <c r="D2183" s="2">
        <v>21.65</v>
      </c>
      <c r="E2183" s="4"/>
      <c r="X2183" s="71">
        <v>21.7799999999996</v>
      </c>
      <c r="Y2183" s="52">
        <f t="shared" si="230"/>
        <v>-5.9766666666665138</v>
      </c>
      <c r="Z2183" s="71">
        <f t="shared" si="234"/>
        <v>0.2525418359031586</v>
      </c>
      <c r="AA2183" s="45"/>
      <c r="AB2183" s="74">
        <v>21.7799999999996</v>
      </c>
      <c r="AC2183" s="75">
        <f t="shared" si="233"/>
        <v>-0.9300000000000006</v>
      </c>
      <c r="AD2183" s="74">
        <f t="shared" si="235"/>
        <v>0.80723503024883803</v>
      </c>
      <c r="AE2183" s="45"/>
      <c r="AF2183" s="76">
        <v>21.7799999999996</v>
      </c>
      <c r="AG2183" s="52">
        <f t="shared" si="231"/>
        <v>-30.940299956642082</v>
      </c>
      <c r="AH2183" s="76">
        <f t="shared" si="236"/>
        <v>8.0532281758871355E-4</v>
      </c>
      <c r="AJ2183" s="77">
        <v>21.7799999999996</v>
      </c>
      <c r="AK2183" s="52">
        <f t="shared" si="232"/>
        <v>-23.950599913280655</v>
      </c>
      <c r="AL2183" s="77">
        <f t="shared" si="237"/>
        <v>4.0266140879447162E-3</v>
      </c>
    </row>
    <row r="2184" spans="4:38" x14ac:dyDescent="0.25">
      <c r="D2184" s="5">
        <v>21.66</v>
      </c>
      <c r="E2184" s="4"/>
      <c r="X2184" s="71">
        <v>21.789999999999601</v>
      </c>
      <c r="Y2184" s="52">
        <f t="shared" ref="Y2184:Y2247" si="238">Y2183-$Z$1</f>
        <v>-5.9799999999998468</v>
      </c>
      <c r="Z2184" s="71">
        <f t="shared" si="234"/>
        <v>0.25234807724806629</v>
      </c>
      <c r="AA2184" s="45"/>
      <c r="AB2184" s="74">
        <v>21.789999999999601</v>
      </c>
      <c r="AC2184" s="75">
        <f t="shared" si="233"/>
        <v>-0.94000000000000061</v>
      </c>
      <c r="AD2184" s="74">
        <f t="shared" si="235"/>
        <v>0.80537844119906643</v>
      </c>
      <c r="AE2184" s="45"/>
      <c r="AF2184" s="76">
        <v>21.789999999999601</v>
      </c>
      <c r="AG2184" s="52">
        <f t="shared" ref="AG2184:AG2247" si="239">AG2183-$AH$1</f>
        <v>-30.950299956642084</v>
      </c>
      <c r="AH2184" s="76">
        <f t="shared" si="236"/>
        <v>8.034706265060181E-4</v>
      </c>
      <c r="AJ2184" s="77">
        <v>21.789999999999601</v>
      </c>
      <c r="AK2184" s="52">
        <f t="shared" ref="AK2184:AK2247" si="240">AK2183-$AL$1</f>
        <v>-23.960599913280657</v>
      </c>
      <c r="AL2184" s="77">
        <f t="shared" si="237"/>
        <v>4.0173531325312364E-3</v>
      </c>
    </row>
    <row r="2185" spans="4:38" x14ac:dyDescent="0.25">
      <c r="D2185" s="2">
        <v>21.67</v>
      </c>
      <c r="E2185" s="4"/>
      <c r="X2185" s="71">
        <v>21.799999999999599</v>
      </c>
      <c r="Y2185" s="52">
        <f t="shared" si="238"/>
        <v>-5.9833333333331797</v>
      </c>
      <c r="Z2185" s="71">
        <f t="shared" si="234"/>
        <v>0.25215446725118074</v>
      </c>
      <c r="AA2185" s="45"/>
      <c r="AB2185" s="74">
        <v>21.799999999999599</v>
      </c>
      <c r="AC2185" s="75">
        <f t="shared" si="233"/>
        <v>-0.95000000000000062</v>
      </c>
      <c r="AD2185" s="74">
        <f t="shared" si="235"/>
        <v>0.80352612218561714</v>
      </c>
      <c r="AE2185" s="45"/>
      <c r="AF2185" s="76">
        <v>21.799999999999599</v>
      </c>
      <c r="AG2185" s="52">
        <f t="shared" si="239"/>
        <v>-30.960299956642086</v>
      </c>
      <c r="AH2185" s="76">
        <f t="shared" si="236"/>
        <v>8.0162269534460068E-4</v>
      </c>
      <c r="AJ2185" s="77">
        <v>21.799999999999599</v>
      </c>
      <c r="AK2185" s="52">
        <f t="shared" si="240"/>
        <v>-23.970599913280658</v>
      </c>
      <c r="AL2185" s="77">
        <f t="shared" si="237"/>
        <v>4.0081134767241461E-3</v>
      </c>
    </row>
    <row r="2186" spans="4:38" x14ac:dyDescent="0.25">
      <c r="D2186" s="5">
        <v>21.68</v>
      </c>
      <c r="E2186" s="4"/>
      <c r="X2186" s="71">
        <v>21.809999999999601</v>
      </c>
      <c r="Y2186" s="52">
        <f t="shared" si="238"/>
        <v>-5.9866666666665127</v>
      </c>
      <c r="Z2186" s="71">
        <f t="shared" si="234"/>
        <v>0.25196100579844616</v>
      </c>
      <c r="AA2186" s="45"/>
      <c r="AB2186" s="74">
        <v>21.809999999999601</v>
      </c>
      <c r="AC2186" s="75">
        <f t="shared" si="233"/>
        <v>-0.96000000000000063</v>
      </c>
      <c r="AD2186" s="74">
        <f t="shared" si="235"/>
        <v>0.801678063387679</v>
      </c>
      <c r="AE2186" s="45"/>
      <c r="AF2186" s="76">
        <v>21.809999999999601</v>
      </c>
      <c r="AG2186" s="52">
        <f t="shared" si="239"/>
        <v>-30.970299956642087</v>
      </c>
      <c r="AH2186" s="76">
        <f t="shared" si="236"/>
        <v>7.9977901430691473E-4</v>
      </c>
      <c r="AJ2186" s="77">
        <v>21.809999999999601</v>
      </c>
      <c r="AK2186" s="52">
        <f t="shared" si="240"/>
        <v>-23.98059991328066</v>
      </c>
      <c r="AL2186" s="77">
        <f t="shared" si="237"/>
        <v>3.998895071535718E-3</v>
      </c>
    </row>
    <row r="2187" spans="4:38" x14ac:dyDescent="0.25">
      <c r="D2187" s="2">
        <v>21.69</v>
      </c>
      <c r="E2187" s="4"/>
      <c r="X2187" s="71">
        <v>21.819999999999599</v>
      </c>
      <c r="Y2187" s="52">
        <f t="shared" si="238"/>
        <v>-5.9899999999998457</v>
      </c>
      <c r="Z2187" s="71">
        <f t="shared" si="234"/>
        <v>0.2517676927758945</v>
      </c>
      <c r="AA2187" s="45"/>
      <c r="AB2187" s="74">
        <v>21.819999999999599</v>
      </c>
      <c r="AC2187" s="75">
        <f t="shared" si="233"/>
        <v>-0.97000000000000064</v>
      </c>
      <c r="AD2187" s="74">
        <f t="shared" si="235"/>
        <v>0.79983425500702832</v>
      </c>
      <c r="AE2187" s="45"/>
      <c r="AF2187" s="76">
        <v>21.819999999999599</v>
      </c>
      <c r="AG2187" s="52">
        <f t="shared" si="239"/>
        <v>-30.980299956642089</v>
      </c>
      <c r="AH2187" s="76">
        <f t="shared" si="236"/>
        <v>7.9793957361794774E-4</v>
      </c>
      <c r="AJ2187" s="77">
        <v>21.819999999999599</v>
      </c>
      <c r="AK2187" s="52">
        <f t="shared" si="240"/>
        <v>-23.990599913280661</v>
      </c>
      <c r="AL2187" s="77">
        <f t="shared" si="237"/>
        <v>3.9896978680908773E-3</v>
      </c>
    </row>
    <row r="2188" spans="4:38" x14ac:dyDescent="0.25">
      <c r="D2188" s="5">
        <v>21.7</v>
      </c>
      <c r="E2188" s="4"/>
      <c r="X2188" s="71">
        <v>21.8299999999996</v>
      </c>
      <c r="Y2188" s="52">
        <f t="shared" si="238"/>
        <v>-5.9933333333331786</v>
      </c>
      <c r="Z2188" s="71">
        <f t="shared" si="234"/>
        <v>0.25157452806964503</v>
      </c>
      <c r="AA2188" s="45"/>
      <c r="AB2188" s="74">
        <v>21.8299999999996</v>
      </c>
      <c r="AC2188" s="75">
        <f t="shared" si="233"/>
        <v>-0.98000000000000065</v>
      </c>
      <c r="AD2188" s="74">
        <f t="shared" si="235"/>
        <v>0.79799468726797651</v>
      </c>
      <c r="AE2188" s="45"/>
      <c r="AF2188" s="76">
        <v>21.8299999999996</v>
      </c>
      <c r="AG2188" s="52">
        <f t="shared" si="239"/>
        <v>-30.99029995664209</v>
      </c>
      <c r="AH2188" s="76">
        <f t="shared" si="236"/>
        <v>7.9610436352516684E-4</v>
      </c>
      <c r="AJ2188" s="77">
        <v>21.8299999999996</v>
      </c>
      <c r="AK2188" s="52">
        <f t="shared" si="240"/>
        <v>-24.000599913280663</v>
      </c>
      <c r="AL2188" s="77">
        <f t="shared" si="237"/>
        <v>3.9805218176269704E-3</v>
      </c>
    </row>
    <row r="2189" spans="4:38" x14ac:dyDescent="0.25">
      <c r="D2189" s="2">
        <v>21.71</v>
      </c>
      <c r="E2189" s="4"/>
      <c r="X2189" s="71">
        <v>21.839999999999598</v>
      </c>
      <c r="Y2189" s="52">
        <f t="shared" si="238"/>
        <v>-5.9966666666665116</v>
      </c>
      <c r="Z2189" s="71">
        <f t="shared" si="234"/>
        <v>0.25138151156590455</v>
      </c>
      <c r="AA2189" s="45"/>
      <c r="AB2189" s="74">
        <v>21.839999999999598</v>
      </c>
      <c r="AC2189" s="75">
        <f t="shared" si="233"/>
        <v>-0.99000000000000066</v>
      </c>
      <c r="AD2189" s="74">
        <f t="shared" si="235"/>
        <v>0.79615935041731856</v>
      </c>
      <c r="AE2189" s="45"/>
      <c r="AF2189" s="76">
        <v>21.839999999999598</v>
      </c>
      <c r="AG2189" s="52">
        <f t="shared" si="239"/>
        <v>-31.000299956642092</v>
      </c>
      <c r="AH2189" s="76">
        <f t="shared" si="236"/>
        <v>7.9427337429847239E-4</v>
      </c>
      <c r="AJ2189" s="77">
        <v>21.839999999999598</v>
      </c>
      <c r="AK2189" s="52">
        <f t="shared" si="240"/>
        <v>-24.010599913280664</v>
      </c>
      <c r="AL2189" s="77">
        <f t="shared" si="237"/>
        <v>3.9713668714934942E-3</v>
      </c>
    </row>
    <row r="2190" spans="4:38" x14ac:dyDescent="0.25">
      <c r="D2190" s="5">
        <v>21.72</v>
      </c>
      <c r="E2190" s="4"/>
      <c r="X2190" s="71">
        <v>21.8499999999996</v>
      </c>
      <c r="Y2190" s="52">
        <f t="shared" si="238"/>
        <v>-5.9999999999998446</v>
      </c>
      <c r="Z2190" s="71">
        <f t="shared" si="234"/>
        <v>0.25118864315096701</v>
      </c>
      <c r="AA2190" s="45"/>
      <c r="AB2190" s="74">
        <v>21.8499999999996</v>
      </c>
      <c r="AC2190" s="75">
        <f t="shared" si="233"/>
        <v>-1.0000000000000007</v>
      </c>
      <c r="AD2190" s="74">
        <f t="shared" si="235"/>
        <v>0.79432823472428127</v>
      </c>
      <c r="AE2190" s="45"/>
      <c r="AF2190" s="76">
        <v>21.8499999999996</v>
      </c>
      <c r="AG2190" s="52">
        <f t="shared" si="239"/>
        <v>-31.010299956642093</v>
      </c>
      <c r="AH2190" s="76">
        <f t="shared" si="236"/>
        <v>7.9244659623014017E-4</v>
      </c>
      <c r="AJ2190" s="77">
        <v>21.8499999999996</v>
      </c>
      <c r="AK2190" s="52">
        <f t="shared" si="240"/>
        <v>-24.020599913280666</v>
      </c>
      <c r="AL2190" s="77">
        <f t="shared" si="237"/>
        <v>3.9622329811518303E-3</v>
      </c>
    </row>
    <row r="2191" spans="4:38" x14ac:dyDescent="0.25">
      <c r="D2191" s="2">
        <v>21.73</v>
      </c>
      <c r="E2191" s="4"/>
      <c r="X2191" s="71">
        <v>21.859999999999602</v>
      </c>
      <c r="Y2191" s="52">
        <f t="shared" si="238"/>
        <v>-6.0033333333331775</v>
      </c>
      <c r="Z2191" s="71">
        <f t="shared" si="234"/>
        <v>0.25099592271121363</v>
      </c>
      <c r="AA2191" s="45"/>
      <c r="AB2191" s="74">
        <v>21.859999999999602</v>
      </c>
      <c r="AC2191" s="75">
        <f t="shared" si="233"/>
        <v>-1.0100000000000007</v>
      </c>
      <c r="AD2191" s="74">
        <f t="shared" si="235"/>
        <v>0.79250133048047167</v>
      </c>
      <c r="AE2191" s="45"/>
      <c r="AF2191" s="76">
        <v>21.859999999999602</v>
      </c>
      <c r="AG2191" s="52">
        <f t="shared" si="239"/>
        <v>-31.020299956642095</v>
      </c>
      <c r="AH2191" s="76">
        <f t="shared" si="236"/>
        <v>7.9062401963477544E-4</v>
      </c>
      <c r="AJ2191" s="77">
        <v>21.859999999999602</v>
      </c>
      <c r="AK2191" s="52">
        <f t="shared" si="240"/>
        <v>-24.030599913280668</v>
      </c>
      <c r="AL2191" s="77">
        <f t="shared" si="237"/>
        <v>3.9531200981750081E-3</v>
      </c>
    </row>
    <row r="2192" spans="4:38" x14ac:dyDescent="0.25">
      <c r="D2192" s="5">
        <v>21.74</v>
      </c>
      <c r="E2192" s="4"/>
      <c r="X2192" s="71">
        <v>21.8699999999996</v>
      </c>
      <c r="Y2192" s="52">
        <f t="shared" si="238"/>
        <v>-6.0066666666665105</v>
      </c>
      <c r="Z2192" s="71">
        <f t="shared" si="234"/>
        <v>0.25080335013311295</v>
      </c>
      <c r="AA2192" s="45"/>
      <c r="AB2192" s="74">
        <v>21.8699999999996</v>
      </c>
      <c r="AC2192" s="75">
        <f t="shared" si="233"/>
        <v>-1.0200000000000007</v>
      </c>
      <c r="AD2192" s="74">
        <f t="shared" si="235"/>
        <v>0.79067862799982502</v>
      </c>
      <c r="AE2192" s="45"/>
      <c r="AF2192" s="76">
        <v>21.8699999999996</v>
      </c>
      <c r="AG2192" s="52">
        <f t="shared" si="239"/>
        <v>-31.030299956642097</v>
      </c>
      <c r="AH2192" s="76">
        <f t="shared" si="236"/>
        <v>7.8880563484925916E-4</v>
      </c>
      <c r="AJ2192" s="77">
        <v>21.8699999999996</v>
      </c>
      <c r="AK2192" s="52">
        <f t="shared" si="240"/>
        <v>-24.040599913280669</v>
      </c>
      <c r="AL2192" s="77">
        <f t="shared" si="237"/>
        <v>3.9440281742474208E-3</v>
      </c>
    </row>
    <row r="2193" spans="4:38" x14ac:dyDescent="0.25">
      <c r="D2193" s="2">
        <v>21.75</v>
      </c>
      <c r="E2193" s="4"/>
      <c r="X2193" s="71">
        <v>21.879999999999601</v>
      </c>
      <c r="Y2193" s="52">
        <f t="shared" si="238"/>
        <v>-6.0099999999998435</v>
      </c>
      <c r="Z2193" s="71">
        <f t="shared" si="234"/>
        <v>0.25061092530322038</v>
      </c>
      <c r="AA2193" s="45"/>
      <c r="AB2193" s="74">
        <v>21.879999999999601</v>
      </c>
      <c r="AC2193" s="75">
        <f t="shared" si="233"/>
        <v>-1.0300000000000007</v>
      </c>
      <c r="AD2193" s="74">
        <f t="shared" si="235"/>
        <v>0.78886011761855435</v>
      </c>
      <c r="AE2193" s="45"/>
      <c r="AF2193" s="76">
        <v>21.879999999999601</v>
      </c>
      <c r="AG2193" s="52">
        <f t="shared" si="239"/>
        <v>-31.040299956642098</v>
      </c>
      <c r="AH2193" s="76">
        <f t="shared" si="236"/>
        <v>7.8699143223269496E-4</v>
      </c>
      <c r="AJ2193" s="77">
        <v>21.879999999999601</v>
      </c>
      <c r="AK2193" s="52">
        <f t="shared" si="240"/>
        <v>-24.050599913280671</v>
      </c>
      <c r="AL2193" s="77">
        <f t="shared" si="237"/>
        <v>3.9349571611645975E-3</v>
      </c>
    </row>
    <row r="2194" spans="4:38" x14ac:dyDescent="0.25">
      <c r="D2194" s="5">
        <v>21.76</v>
      </c>
      <c r="E2194" s="4"/>
      <c r="X2194" s="71">
        <v>21.889999999999599</v>
      </c>
      <c r="Y2194" s="52">
        <f t="shared" si="238"/>
        <v>-6.0133333333331764</v>
      </c>
      <c r="Z2194" s="71">
        <f t="shared" si="234"/>
        <v>0.2504186481081786</v>
      </c>
      <c r="AA2194" s="45"/>
      <c r="AB2194" s="74">
        <v>21.889999999999599</v>
      </c>
      <c r="AC2194" s="75">
        <f t="shared" si="233"/>
        <v>-1.0400000000000007</v>
      </c>
      <c r="AD2194" s="74">
        <f t="shared" si="235"/>
        <v>0.78704578969509842</v>
      </c>
      <c r="AE2194" s="45"/>
      <c r="AF2194" s="76">
        <v>21.889999999999599</v>
      </c>
      <c r="AG2194" s="52">
        <f t="shared" si="239"/>
        <v>-31.0502999566421</v>
      </c>
      <c r="AH2194" s="76">
        <f t="shared" si="236"/>
        <v>7.8518140216636252E-4</v>
      </c>
      <c r="AJ2194" s="77">
        <v>21.889999999999599</v>
      </c>
      <c r="AK2194" s="52">
        <f t="shared" si="240"/>
        <v>-24.060599913280672</v>
      </c>
      <c r="AL2194" s="77">
        <f t="shared" si="237"/>
        <v>3.9259070108329328E-3</v>
      </c>
    </row>
    <row r="2195" spans="4:38" x14ac:dyDescent="0.25">
      <c r="D2195" s="2">
        <v>21.77</v>
      </c>
      <c r="E2195" s="4"/>
      <c r="X2195" s="71">
        <v>21.899999999999601</v>
      </c>
      <c r="Y2195" s="52">
        <f t="shared" si="238"/>
        <v>-6.0166666666665094</v>
      </c>
      <c r="Z2195" s="71">
        <f t="shared" si="234"/>
        <v>0.25022651843471699</v>
      </c>
      <c r="AA2195" s="45"/>
      <c r="AB2195" s="74">
        <v>21.899999999999601</v>
      </c>
      <c r="AC2195" s="75">
        <f t="shared" si="233"/>
        <v>-1.0500000000000007</v>
      </c>
      <c r="AD2195" s="74">
        <f t="shared" si="235"/>
        <v>0.78523563461007162</v>
      </c>
      <c r="AE2195" s="45"/>
      <c r="AF2195" s="76">
        <v>21.899999999999601</v>
      </c>
      <c r="AG2195" s="52">
        <f t="shared" si="239"/>
        <v>-31.060299956642101</v>
      </c>
      <c r="AH2195" s="76">
        <f t="shared" si="236"/>
        <v>7.8337553505366132E-4</v>
      </c>
      <c r="AJ2195" s="77">
        <v>21.899999999999601</v>
      </c>
      <c r="AK2195" s="52">
        <f t="shared" si="240"/>
        <v>-24.070599913280674</v>
      </c>
      <c r="AL2195" s="77">
        <f t="shared" si="237"/>
        <v>3.9168776752694237E-3</v>
      </c>
    </row>
    <row r="2196" spans="4:38" x14ac:dyDescent="0.25">
      <c r="D2196" s="5">
        <v>21.78</v>
      </c>
      <c r="E2196" s="4"/>
      <c r="X2196" s="71">
        <v>21.909999999999599</v>
      </c>
      <c r="Y2196" s="52">
        <f t="shared" si="238"/>
        <v>-6.0199999999998424</v>
      </c>
      <c r="Z2196" s="71">
        <f t="shared" si="234"/>
        <v>0.25003453616965221</v>
      </c>
      <c r="AA2196" s="45"/>
      <c r="AB2196" s="74">
        <v>21.909999999999599</v>
      </c>
      <c r="AC2196" s="75">
        <f t="shared" si="233"/>
        <v>-1.0600000000000007</v>
      </c>
      <c r="AD2196" s="74">
        <f t="shared" si="235"/>
        <v>0.78342964276621163</v>
      </c>
      <c r="AE2196" s="45"/>
      <c r="AF2196" s="76">
        <v>21.909999999999599</v>
      </c>
      <c r="AG2196" s="52">
        <f t="shared" si="239"/>
        <v>-31.070299956642103</v>
      </c>
      <c r="AH2196" s="76">
        <f t="shared" si="236"/>
        <v>7.8157382132006429E-4</v>
      </c>
      <c r="AJ2196" s="77">
        <v>21.909999999999599</v>
      </c>
      <c r="AK2196" s="52">
        <f t="shared" si="240"/>
        <v>-24.080599913280675</v>
      </c>
      <c r="AL2196" s="77">
        <f t="shared" si="237"/>
        <v>3.9078691066014391E-3</v>
      </c>
    </row>
    <row r="2197" spans="4:38" x14ac:dyDescent="0.25">
      <c r="D2197" s="2">
        <v>21.79</v>
      </c>
      <c r="E2197" s="4"/>
      <c r="X2197" s="71">
        <v>21.9199999999996</v>
      </c>
      <c r="Y2197" s="52">
        <f t="shared" si="238"/>
        <v>-6.0233333333331753</v>
      </c>
      <c r="Z2197" s="71">
        <f t="shared" si="234"/>
        <v>0.24984270119988733</v>
      </c>
      <c r="AA2197" s="45"/>
      <c r="AB2197" s="74">
        <v>21.9199999999996</v>
      </c>
      <c r="AC2197" s="75">
        <f t="shared" si="233"/>
        <v>-1.0700000000000007</v>
      </c>
      <c r="AD2197" s="74">
        <f t="shared" si="235"/>
        <v>0.78162780458832948</v>
      </c>
      <c r="AE2197" s="45"/>
      <c r="AF2197" s="76">
        <v>21.9199999999996</v>
      </c>
      <c r="AG2197" s="52">
        <f t="shared" si="239"/>
        <v>-31.080299956642104</v>
      </c>
      <c r="AH2197" s="76">
        <f t="shared" si="236"/>
        <v>7.797762514130651E-4</v>
      </c>
      <c r="AJ2197" s="77">
        <v>21.9199999999996</v>
      </c>
      <c r="AK2197" s="52">
        <f t="shared" si="240"/>
        <v>-24.090599913280677</v>
      </c>
      <c r="AL2197" s="77">
        <f t="shared" si="237"/>
        <v>3.8988812570664379E-3</v>
      </c>
    </row>
    <row r="2198" spans="4:38" x14ac:dyDescent="0.25">
      <c r="D2198" s="5">
        <v>21.8</v>
      </c>
      <c r="E2198" s="4"/>
      <c r="X2198" s="71">
        <v>21.929999999999598</v>
      </c>
      <c r="Y2198" s="52">
        <f t="shared" si="238"/>
        <v>-6.0266666666665083</v>
      </c>
      <c r="Z2198" s="71">
        <f t="shared" si="234"/>
        <v>0.24965101341241253</v>
      </c>
      <c r="AA2198" s="45"/>
      <c r="AB2198" s="74">
        <v>21.929999999999598</v>
      </c>
      <c r="AC2198" s="75">
        <f t="shared" si="233"/>
        <v>-1.0800000000000007</v>
      </c>
      <c r="AD2198" s="74">
        <f t="shared" si="235"/>
        <v>0.77983011052325846</v>
      </c>
      <c r="AE2198" s="45"/>
      <c r="AF2198" s="76">
        <v>21.929999999999598</v>
      </c>
      <c r="AG2198" s="52">
        <f t="shared" si="239"/>
        <v>-31.090299956642106</v>
      </c>
      <c r="AH2198" s="76">
        <f t="shared" si="236"/>
        <v>7.7798281580212592E-4</v>
      </c>
      <c r="AJ2198" s="77">
        <v>21.929999999999598</v>
      </c>
      <c r="AK2198" s="52">
        <f t="shared" si="240"/>
        <v>-24.100599913280679</v>
      </c>
      <c r="AL2198" s="77">
        <f t="shared" si="237"/>
        <v>3.8899140790117385E-3</v>
      </c>
    </row>
    <row r="2199" spans="4:38" x14ac:dyDescent="0.25">
      <c r="D2199" s="2">
        <v>21.81</v>
      </c>
      <c r="E2199" s="4"/>
      <c r="X2199" s="71">
        <v>21.9399999999996</v>
      </c>
      <c r="Y2199" s="52">
        <f t="shared" si="238"/>
        <v>-6.0299999999998413</v>
      </c>
      <c r="Z2199" s="71">
        <f t="shared" si="234"/>
        <v>0.2494594726943046</v>
      </c>
      <c r="AA2199" s="45"/>
      <c r="AB2199" s="74">
        <v>21.9399999999996</v>
      </c>
      <c r="AC2199" s="75">
        <f t="shared" si="233"/>
        <v>-1.0900000000000007</v>
      </c>
      <c r="AD2199" s="74">
        <f t="shared" si="235"/>
        <v>0.77803655103980385</v>
      </c>
      <c r="AE2199" s="45"/>
      <c r="AF2199" s="76">
        <v>21.9399999999996</v>
      </c>
      <c r="AG2199" s="52">
        <f t="shared" si="239"/>
        <v>-31.100299956642107</v>
      </c>
      <c r="AH2199" s="76">
        <f t="shared" si="236"/>
        <v>7.7619350497863085E-4</v>
      </c>
      <c r="AJ2199" s="77">
        <v>21.9399999999996</v>
      </c>
      <c r="AK2199" s="52">
        <f t="shared" si="240"/>
        <v>-24.11059991328068</v>
      </c>
      <c r="AL2199" s="77">
        <f t="shared" si="237"/>
        <v>3.8809675248942617E-3</v>
      </c>
    </row>
    <row r="2200" spans="4:38" x14ac:dyDescent="0.25">
      <c r="D2200" s="5">
        <v>21.82</v>
      </c>
      <c r="E2200" s="4"/>
      <c r="X2200" s="71">
        <v>21.949999999999601</v>
      </c>
      <c r="Y2200" s="52">
        <f t="shared" si="238"/>
        <v>-6.0333333333331742</v>
      </c>
      <c r="Z2200" s="71">
        <f t="shared" si="234"/>
        <v>0.24926807893272676</v>
      </c>
      <c r="AA2200" s="45"/>
      <c r="AB2200" s="74">
        <v>21.949999999999601</v>
      </c>
      <c r="AC2200" s="75">
        <f t="shared" si="233"/>
        <v>-1.1000000000000008</v>
      </c>
      <c r="AD2200" s="74">
        <f t="shared" si="235"/>
        <v>0.7762471166286915</v>
      </c>
      <c r="AE2200" s="45"/>
      <c r="AF2200" s="76">
        <v>21.949999999999601</v>
      </c>
      <c r="AG2200" s="52">
        <f t="shared" si="239"/>
        <v>-31.110299956642109</v>
      </c>
      <c r="AH2200" s="76">
        <f t="shared" si="236"/>
        <v>7.7440830945583084E-4</v>
      </c>
      <c r="AJ2200" s="77">
        <v>21.949999999999601</v>
      </c>
      <c r="AK2200" s="52">
        <f t="shared" si="240"/>
        <v>-24.120599913280682</v>
      </c>
      <c r="AL2200" s="77">
        <f t="shared" si="237"/>
        <v>3.8720415472802585E-3</v>
      </c>
    </row>
    <row r="2201" spans="4:38" x14ac:dyDescent="0.25">
      <c r="D2201" s="2">
        <v>21.83</v>
      </c>
      <c r="E2201" s="4"/>
      <c r="X2201" s="71">
        <v>21.959999999999599</v>
      </c>
      <c r="Y2201" s="52">
        <f t="shared" si="238"/>
        <v>-6.0366666666665072</v>
      </c>
      <c r="Z2201" s="71">
        <f t="shared" si="234"/>
        <v>0.24907683201492919</v>
      </c>
      <c r="AA2201" s="45"/>
      <c r="AB2201" s="74">
        <v>21.959999999999599</v>
      </c>
      <c r="AC2201" s="75">
        <f t="shared" si="233"/>
        <v>-1.1100000000000008</v>
      </c>
      <c r="AD2201" s="74">
        <f t="shared" si="235"/>
        <v>0.77446179780251856</v>
      </c>
      <c r="AE2201" s="45"/>
      <c r="AF2201" s="76">
        <v>21.959999999999599</v>
      </c>
      <c r="AG2201" s="52">
        <f t="shared" si="239"/>
        <v>-31.120299956642111</v>
      </c>
      <c r="AH2201" s="76">
        <f t="shared" si="236"/>
        <v>7.7262721976879747E-4</v>
      </c>
      <c r="AJ2201" s="77">
        <v>21.959999999999599</v>
      </c>
      <c r="AK2201" s="52">
        <f t="shared" si="240"/>
        <v>-24.130599913280683</v>
      </c>
      <c r="AL2201" s="77">
        <f t="shared" si="237"/>
        <v>3.8631360988450924E-3</v>
      </c>
    </row>
    <row r="2202" spans="4:38" x14ac:dyDescent="0.25">
      <c r="D2202" s="5">
        <v>21.84</v>
      </c>
      <c r="E2202" s="4"/>
      <c r="X2202" s="71">
        <v>21.969999999999601</v>
      </c>
      <c r="Y2202" s="52">
        <f t="shared" si="238"/>
        <v>-6.0399999999998402</v>
      </c>
      <c r="Z2202" s="71">
        <f t="shared" si="234"/>
        <v>0.24888573182824825</v>
      </c>
      <c r="AA2202" s="45"/>
      <c r="AB2202" s="74">
        <v>21.969999999999601</v>
      </c>
      <c r="AC2202" s="75">
        <f t="shared" si="233"/>
        <v>-1.1200000000000008</v>
      </c>
      <c r="AD2202" s="74">
        <f t="shared" si="235"/>
        <v>0.77268058509570214</v>
      </c>
      <c r="AE2202" s="45"/>
      <c r="AF2202" s="76">
        <v>21.969999999999601</v>
      </c>
      <c r="AG2202" s="52">
        <f t="shared" si="239"/>
        <v>-31.130299956642112</v>
      </c>
      <c r="AH2202" s="76">
        <f t="shared" si="236"/>
        <v>7.7085022647437127E-4</v>
      </c>
      <c r="AJ2202" s="77">
        <v>21.969999999999601</v>
      </c>
      <c r="AK2202" s="52">
        <f t="shared" si="240"/>
        <v>-24.140599913280685</v>
      </c>
      <c r="AL2202" s="77">
        <f t="shared" si="237"/>
        <v>3.8542511323729559E-3</v>
      </c>
    </row>
    <row r="2203" spans="4:38" x14ac:dyDescent="0.25">
      <c r="D2203" s="2">
        <v>21.85</v>
      </c>
      <c r="E2203" s="4"/>
      <c r="X2203" s="71">
        <v>21.979999999999599</v>
      </c>
      <c r="Y2203" s="52">
        <f t="shared" si="238"/>
        <v>-6.0433333333331731</v>
      </c>
      <c r="Z2203" s="71">
        <f t="shared" si="234"/>
        <v>0.24869477826010686</v>
      </c>
      <c r="AA2203" s="45"/>
      <c r="AB2203" s="74">
        <v>21.979999999999599</v>
      </c>
      <c r="AC2203" s="75">
        <f t="shared" si="233"/>
        <v>-1.1300000000000008</v>
      </c>
      <c r="AD2203" s="74">
        <f t="shared" si="235"/>
        <v>0.77090346906442986</v>
      </c>
      <c r="AE2203" s="45"/>
      <c r="AF2203" s="76">
        <v>21.979999999999599</v>
      </c>
      <c r="AG2203" s="52">
        <f t="shared" si="239"/>
        <v>-31.140299956642114</v>
      </c>
      <c r="AH2203" s="76">
        <f t="shared" si="236"/>
        <v>7.6907732015110946E-4</v>
      </c>
      <c r="AJ2203" s="77">
        <v>21.979999999999599</v>
      </c>
      <c r="AK2203" s="52">
        <f t="shared" si="240"/>
        <v>-24.150599913280686</v>
      </c>
      <c r="AL2203" s="77">
        <f t="shared" si="237"/>
        <v>3.8453866007566438E-3</v>
      </c>
    </row>
    <row r="2204" spans="4:38" x14ac:dyDescent="0.25">
      <c r="D2204" s="5">
        <v>21.86</v>
      </c>
      <c r="E2204" s="4"/>
      <c r="X2204" s="71">
        <v>21.989999999999601</v>
      </c>
      <c r="Y2204" s="52">
        <f t="shared" si="238"/>
        <v>-6.0466666666665061</v>
      </c>
      <c r="Z2204" s="71">
        <f t="shared" si="234"/>
        <v>0.24850397119801432</v>
      </c>
      <c r="AA2204" s="45"/>
      <c r="AB2204" s="74">
        <v>21.989999999999601</v>
      </c>
      <c r="AC2204" s="75">
        <f t="shared" si="233"/>
        <v>-1.1400000000000008</v>
      </c>
      <c r="AD2204" s="74">
        <f t="shared" si="235"/>
        <v>0.76913044028660948</v>
      </c>
      <c r="AE2204" s="45"/>
      <c r="AF2204" s="76">
        <v>21.989999999999601</v>
      </c>
      <c r="AG2204" s="52">
        <f t="shared" si="239"/>
        <v>-31.150299956642115</v>
      </c>
      <c r="AH2204" s="76">
        <f t="shared" si="236"/>
        <v>7.6730849139924028E-4</v>
      </c>
      <c r="AJ2204" s="77">
        <v>21.989999999999601</v>
      </c>
      <c r="AK2204" s="52">
        <f t="shared" si="240"/>
        <v>-24.160599913280688</v>
      </c>
      <c r="AL2204" s="77">
        <f t="shared" si="237"/>
        <v>3.836542456997296E-3</v>
      </c>
    </row>
    <row r="2205" spans="4:38" x14ac:dyDescent="0.25">
      <c r="D2205" s="2">
        <v>21.87</v>
      </c>
      <c r="E2205" s="4"/>
      <c r="X2205" s="71">
        <v>21.999999999999599</v>
      </c>
      <c r="Y2205" s="52">
        <f t="shared" si="238"/>
        <v>-6.0499999999998391</v>
      </c>
      <c r="Z2205" s="71">
        <f t="shared" si="234"/>
        <v>0.24831331052956623</v>
      </c>
      <c r="AA2205" s="45"/>
      <c r="AB2205" s="74">
        <v>21.999999999999599</v>
      </c>
      <c r="AC2205" s="75">
        <f t="shared" si="233"/>
        <v>-1.1500000000000008</v>
      </c>
      <c r="AD2205" s="74">
        <f t="shared" si="235"/>
        <v>0.7673614893618188</v>
      </c>
      <c r="AE2205" s="45"/>
      <c r="AF2205" s="76">
        <v>21.999999999999599</v>
      </c>
      <c r="AG2205" s="52">
        <f t="shared" si="239"/>
        <v>-31.160299956642117</v>
      </c>
      <c r="AH2205" s="76">
        <f t="shared" si="236"/>
        <v>7.6554373084060856E-4</v>
      </c>
      <c r="AJ2205" s="77">
        <v>21.999999999999599</v>
      </c>
      <c r="AK2205" s="52">
        <f t="shared" si="240"/>
        <v>-24.170599913280689</v>
      </c>
      <c r="AL2205" s="77">
        <f t="shared" si="237"/>
        <v>3.8277186542041344E-3</v>
      </c>
    </row>
    <row r="2206" spans="4:38" x14ac:dyDescent="0.25">
      <c r="D2206" s="5">
        <v>21.88</v>
      </c>
      <c r="E2206" s="4"/>
      <c r="X2206" s="71">
        <v>22.0099999999996</v>
      </c>
      <c r="Y2206" s="52">
        <f t="shared" si="238"/>
        <v>-6.053333333333172</v>
      </c>
      <c r="Z2206" s="71">
        <f t="shared" si="234"/>
        <v>0.24812279614244442</v>
      </c>
      <c r="AA2206" s="45"/>
      <c r="AB2206" s="74">
        <v>22.0099999999996</v>
      </c>
      <c r="AC2206" s="75">
        <f t="shared" si="233"/>
        <v>-1.1600000000000008</v>
      </c>
      <c r="AD2206" s="74">
        <f t="shared" si="235"/>
        <v>0.76559660691125619</v>
      </c>
      <c r="AE2206" s="45"/>
      <c r="AF2206" s="76">
        <v>22.0099999999996</v>
      </c>
      <c r="AG2206" s="52">
        <f t="shared" si="239"/>
        <v>-31.170299956642118</v>
      </c>
      <c r="AH2206" s="76">
        <f t="shared" si="236"/>
        <v>7.6378302911862947E-4</v>
      </c>
      <c r="AJ2206" s="77">
        <v>22.0099999999996</v>
      </c>
      <c r="AK2206" s="52">
        <f t="shared" si="240"/>
        <v>-24.180599913280691</v>
      </c>
      <c r="AL2206" s="77">
        <f t="shared" si="237"/>
        <v>3.8189151455942441E-3</v>
      </c>
    </row>
    <row r="2207" spans="4:38" x14ac:dyDescent="0.25">
      <c r="D2207" s="2">
        <v>21.89</v>
      </c>
      <c r="E2207" s="4"/>
      <c r="X2207" s="71">
        <v>22.019999999999602</v>
      </c>
      <c r="Y2207" s="52">
        <f t="shared" si="238"/>
        <v>-6.056666666666505</v>
      </c>
      <c r="Z2207" s="71">
        <f t="shared" si="234"/>
        <v>0.24793242792441686</v>
      </c>
      <c r="AA2207" s="45"/>
      <c r="AB2207" s="74">
        <v>22.019999999999602</v>
      </c>
      <c r="AC2207" s="75">
        <f t="shared" si="233"/>
        <v>-1.1700000000000008</v>
      </c>
      <c r="AD2207" s="74">
        <f t="shared" si="235"/>
        <v>0.76383578357769055</v>
      </c>
      <c r="AE2207" s="45"/>
      <c r="AF2207" s="76">
        <v>22.019999999999602</v>
      </c>
      <c r="AG2207" s="52">
        <f t="shared" si="239"/>
        <v>-31.18029995664212</v>
      </c>
      <c r="AH2207" s="76">
        <f t="shared" si="236"/>
        <v>7.6202637689824055E-4</v>
      </c>
      <c r="AJ2207" s="77">
        <v>22.019999999999602</v>
      </c>
      <c r="AK2207" s="52">
        <f t="shared" si="240"/>
        <v>-24.190599913280693</v>
      </c>
      <c r="AL2207" s="77">
        <f t="shared" si="237"/>
        <v>3.8101318844922898E-3</v>
      </c>
    </row>
    <row r="2208" spans="4:38" x14ac:dyDescent="0.25">
      <c r="D2208" s="5">
        <v>21.9</v>
      </c>
      <c r="E2208" s="4"/>
      <c r="X2208" s="71">
        <v>22.0299999999996</v>
      </c>
      <c r="Y2208" s="52">
        <f t="shared" si="238"/>
        <v>-6.059999999999838</v>
      </c>
      <c r="Z2208" s="71">
        <f t="shared" si="234"/>
        <v>0.24774220576333775</v>
      </c>
      <c r="AA2208" s="45"/>
      <c r="AB2208" s="74">
        <v>22.0299999999996</v>
      </c>
      <c r="AC2208" s="75">
        <f t="shared" si="233"/>
        <v>-1.1800000000000008</v>
      </c>
      <c r="AD2208" s="74">
        <f t="shared" si="235"/>
        <v>0.7620790100254119</v>
      </c>
      <c r="AE2208" s="45"/>
      <c r="AF2208" s="76">
        <v>22.0299999999996</v>
      </c>
      <c r="AG2208" s="52">
        <f t="shared" si="239"/>
        <v>-31.190299956642122</v>
      </c>
      <c r="AH2208" s="76">
        <f t="shared" si="236"/>
        <v>7.6027376486584243E-4</v>
      </c>
      <c r="AJ2208" s="77">
        <v>22.0299999999996</v>
      </c>
      <c r="AK2208" s="52">
        <f t="shared" si="240"/>
        <v>-24.200599913280694</v>
      </c>
      <c r="AL2208" s="77">
        <f t="shared" si="237"/>
        <v>3.8013688243303005E-3</v>
      </c>
    </row>
    <row r="2209" spans="4:38" x14ac:dyDescent="0.25">
      <c r="D2209" s="2">
        <v>21.91</v>
      </c>
      <c r="E2209" s="4"/>
      <c r="X2209" s="71">
        <v>22.039999999999601</v>
      </c>
      <c r="Y2209" s="52">
        <f t="shared" si="238"/>
        <v>-6.0633333333331709</v>
      </c>
      <c r="Z2209" s="71">
        <f t="shared" si="234"/>
        <v>0.24755212954714723</v>
      </c>
      <c r="AA2209" s="45"/>
      <c r="AB2209" s="74">
        <v>22.039999999999601</v>
      </c>
      <c r="AC2209" s="75">
        <f t="shared" si="233"/>
        <v>-1.1900000000000008</v>
      </c>
      <c r="AD2209" s="74">
        <f t="shared" si="235"/>
        <v>0.76032627694018173</v>
      </c>
      <c r="AE2209" s="45"/>
      <c r="AF2209" s="76">
        <v>22.039999999999601</v>
      </c>
      <c r="AG2209" s="52">
        <f t="shared" si="239"/>
        <v>-31.200299956642123</v>
      </c>
      <c r="AH2209" s="76">
        <f t="shared" si="236"/>
        <v>7.5852518372926479E-4</v>
      </c>
      <c r="AJ2209" s="77">
        <v>22.039999999999601</v>
      </c>
      <c r="AK2209" s="52">
        <f t="shared" si="240"/>
        <v>-24.210599913280696</v>
      </c>
      <c r="AL2209" s="77">
        <f t="shared" si="237"/>
        <v>3.792625918647406E-3</v>
      </c>
    </row>
    <row r="2210" spans="4:38" x14ac:dyDescent="0.25">
      <c r="D2210" s="5">
        <v>21.92</v>
      </c>
      <c r="E2210" s="4"/>
      <c r="X2210" s="71">
        <v>22.049999999999599</v>
      </c>
      <c r="Y2210" s="52">
        <f t="shared" si="238"/>
        <v>-6.0666666666665039</v>
      </c>
      <c r="Z2210" s="71">
        <f t="shared" si="234"/>
        <v>0.24736219916387139</v>
      </c>
      <c r="AA2210" s="45"/>
      <c r="AB2210" s="74">
        <v>22.049999999999599</v>
      </c>
      <c r="AC2210" s="75">
        <f t="shared" si="233"/>
        <v>-1.2000000000000008</v>
      </c>
      <c r="AD2210" s="74">
        <f t="shared" si="235"/>
        <v>0.75857757502918366</v>
      </c>
      <c r="AE2210" s="45"/>
      <c r="AF2210" s="76">
        <v>22.049999999999599</v>
      </c>
      <c r="AG2210" s="52">
        <f t="shared" si="239"/>
        <v>-31.210299956642125</v>
      </c>
      <c r="AH2210" s="76">
        <f t="shared" si="236"/>
        <v>7.5678062421770029E-4</v>
      </c>
      <c r="AJ2210" s="77">
        <v>22.049999999999599</v>
      </c>
      <c r="AK2210" s="52">
        <f t="shared" si="240"/>
        <v>-24.220599913280697</v>
      </c>
      <c r="AL2210" s="77">
        <f t="shared" si="237"/>
        <v>3.783903121089584E-3</v>
      </c>
    </row>
    <row r="2211" spans="4:38" x14ac:dyDescent="0.25">
      <c r="D2211" s="2">
        <v>21.93</v>
      </c>
      <c r="E2211" s="4"/>
      <c r="X2211" s="71">
        <v>22.059999999999601</v>
      </c>
      <c r="Y2211" s="52">
        <f t="shared" si="238"/>
        <v>-6.0699999999998369</v>
      </c>
      <c r="Z2211" s="71">
        <f t="shared" si="234"/>
        <v>0.24717241450162228</v>
      </c>
      <c r="AA2211" s="45"/>
      <c r="AB2211" s="74">
        <v>22.059999999999601</v>
      </c>
      <c r="AC2211" s="75">
        <f t="shared" si="233"/>
        <v>-1.2100000000000009</v>
      </c>
      <c r="AD2211" s="74">
        <f t="shared" si="235"/>
        <v>0.75683289502097428</v>
      </c>
      <c r="AE2211" s="45"/>
      <c r="AF2211" s="76">
        <v>22.059999999999601</v>
      </c>
      <c r="AG2211" s="52">
        <f t="shared" si="239"/>
        <v>-31.220299956642126</v>
      </c>
      <c r="AH2211" s="76">
        <f t="shared" si="236"/>
        <v>7.550400770816707E-4</v>
      </c>
      <c r="AJ2211" s="77">
        <v>22.059999999999601</v>
      </c>
      <c r="AK2211" s="52">
        <f t="shared" si="240"/>
        <v>-24.230599913280699</v>
      </c>
      <c r="AL2211" s="77">
        <f t="shared" si="237"/>
        <v>3.7752003854094377E-3</v>
      </c>
    </row>
    <row r="2212" spans="4:38" x14ac:dyDescent="0.25">
      <c r="D2212" s="5">
        <v>21.94</v>
      </c>
      <c r="E2212" s="4"/>
      <c r="X2212" s="71">
        <v>22.069999999999599</v>
      </c>
      <c r="Y2212" s="52">
        <f t="shared" si="238"/>
        <v>-6.0733333333331698</v>
      </c>
      <c r="Z2212" s="71">
        <f t="shared" si="234"/>
        <v>0.24698277544859787</v>
      </c>
      <c r="AA2212" s="45"/>
      <c r="AB2212" s="74">
        <v>22.069999999999599</v>
      </c>
      <c r="AC2212" s="75">
        <f t="shared" si="233"/>
        <v>-1.2200000000000009</v>
      </c>
      <c r="AD2212" s="74">
        <f t="shared" si="235"/>
        <v>0.75509222766543371</v>
      </c>
      <c r="AE2212" s="45"/>
      <c r="AF2212" s="76">
        <v>22.069999999999599</v>
      </c>
      <c r="AG2212" s="52">
        <f t="shared" si="239"/>
        <v>-31.230299956642128</v>
      </c>
      <c r="AH2212" s="76">
        <f t="shared" si="236"/>
        <v>7.5330353309296862E-4</v>
      </c>
      <c r="AJ2212" s="77">
        <v>22.069999999999599</v>
      </c>
      <c r="AK2212" s="52">
        <f t="shared" si="240"/>
        <v>-24.2405999132807</v>
      </c>
      <c r="AL2212" s="77">
        <f t="shared" si="237"/>
        <v>3.7665176654659211E-3</v>
      </c>
    </row>
    <row r="2213" spans="4:38" x14ac:dyDescent="0.25">
      <c r="D2213" s="2">
        <v>21.95</v>
      </c>
      <c r="E2213" s="4"/>
      <c r="X2213" s="71">
        <v>22.0799999999996</v>
      </c>
      <c r="Y2213" s="52">
        <f t="shared" si="238"/>
        <v>-6.0766666666665028</v>
      </c>
      <c r="Z2213" s="71">
        <f t="shared" si="234"/>
        <v>0.2467932818930817</v>
      </c>
      <c r="AA2213" s="45"/>
      <c r="AB2213" s="74">
        <v>22.0799999999996</v>
      </c>
      <c r="AC2213" s="75">
        <f t="shared" si="233"/>
        <v>-1.2300000000000009</v>
      </c>
      <c r="AD2213" s="74">
        <f t="shared" si="235"/>
        <v>0.75335556373371715</v>
      </c>
      <c r="AE2213" s="45"/>
      <c r="AF2213" s="76">
        <v>22.0799999999996</v>
      </c>
      <c r="AG2213" s="52">
        <f t="shared" si="239"/>
        <v>-31.240299956642129</v>
      </c>
      <c r="AH2213" s="76">
        <f t="shared" si="236"/>
        <v>7.5157098304460916E-4</v>
      </c>
      <c r="AJ2213" s="77">
        <v>22.0799999999996</v>
      </c>
      <c r="AK2213" s="52">
        <f t="shared" si="240"/>
        <v>-24.250599913280702</v>
      </c>
      <c r="AL2213" s="77">
        <f t="shared" si="237"/>
        <v>3.757854915224118E-3</v>
      </c>
    </row>
    <row r="2214" spans="4:38" x14ac:dyDescent="0.25">
      <c r="D2214" s="5">
        <v>21.96</v>
      </c>
      <c r="E2214" s="4"/>
      <c r="X2214" s="71">
        <v>22.089999999999598</v>
      </c>
      <c r="Y2214" s="52">
        <f t="shared" si="238"/>
        <v>-6.0799999999998358</v>
      </c>
      <c r="Z2214" s="71">
        <f t="shared" si="234"/>
        <v>0.24660393372344319</v>
      </c>
      <c r="AA2214" s="45"/>
      <c r="AB2214" s="74">
        <v>22.089999999999598</v>
      </c>
      <c r="AC2214" s="75">
        <f t="shared" si="233"/>
        <v>-1.2400000000000009</v>
      </c>
      <c r="AD2214" s="74">
        <f t="shared" si="235"/>
        <v>0.75162289401820537</v>
      </c>
      <c r="AE2214" s="45"/>
      <c r="AF2214" s="76">
        <v>22.089999999999598</v>
      </c>
      <c r="AG2214" s="52">
        <f t="shared" si="239"/>
        <v>-31.250299956642131</v>
      </c>
      <c r="AH2214" s="76">
        <f t="shared" si="236"/>
        <v>7.4984241775078592E-4</v>
      </c>
      <c r="AJ2214" s="77">
        <v>22.089999999999598</v>
      </c>
      <c r="AK2214" s="52">
        <f t="shared" si="240"/>
        <v>-24.260599913280704</v>
      </c>
      <c r="AL2214" s="77">
        <f t="shared" si="237"/>
        <v>3.7492120887550025E-3</v>
      </c>
    </row>
    <row r="2215" spans="4:38" x14ac:dyDescent="0.25">
      <c r="D2215" s="2">
        <v>21.97</v>
      </c>
      <c r="E2215" s="4"/>
      <c r="X2215" s="71">
        <v>22.0999999999996</v>
      </c>
      <c r="Y2215" s="52">
        <f t="shared" si="238"/>
        <v>-6.0833333333331687</v>
      </c>
      <c r="Z2215" s="71">
        <f t="shared" si="234"/>
        <v>0.24641473082813747</v>
      </c>
      <c r="AA2215" s="45"/>
      <c r="AB2215" s="74">
        <v>22.0999999999996</v>
      </c>
      <c r="AC2215" s="75">
        <f t="shared" si="233"/>
        <v>-1.2500000000000009</v>
      </c>
      <c r="AD2215" s="74">
        <f t="shared" si="235"/>
        <v>0.74989420933245576</v>
      </c>
      <c r="AE2215" s="45"/>
      <c r="AF2215" s="76">
        <v>22.0999999999996</v>
      </c>
      <c r="AG2215" s="52">
        <f t="shared" si="239"/>
        <v>-31.260299956642132</v>
      </c>
      <c r="AH2215" s="76">
        <f t="shared" si="236"/>
        <v>7.4811782804681619E-4</v>
      </c>
      <c r="AJ2215" s="77">
        <v>22.0999999999996</v>
      </c>
      <c r="AK2215" s="52">
        <f t="shared" si="240"/>
        <v>-24.270599913280705</v>
      </c>
      <c r="AL2215" s="77">
        <f t="shared" si="237"/>
        <v>3.740589140235148E-3</v>
      </c>
    </row>
    <row r="2216" spans="4:38" x14ac:dyDescent="0.25">
      <c r="D2216" s="5">
        <v>21.98</v>
      </c>
      <c r="E2216" s="4"/>
      <c r="X2216" s="71">
        <v>22.109999999999602</v>
      </c>
      <c r="Y2216" s="52">
        <f t="shared" si="238"/>
        <v>-6.0866666666665017</v>
      </c>
      <c r="Z2216" s="71">
        <f t="shared" si="234"/>
        <v>0.24622567309570506</v>
      </c>
      <c r="AA2216" s="45"/>
      <c r="AB2216" s="74">
        <v>22.109999999999602</v>
      </c>
      <c r="AC2216" s="75">
        <f t="shared" si="233"/>
        <v>-1.2600000000000009</v>
      </c>
      <c r="AD2216" s="74">
        <f t="shared" si="235"/>
        <v>0.74816950051115416</v>
      </c>
      <c r="AE2216" s="45"/>
      <c r="AF2216" s="76">
        <v>22.109999999999602</v>
      </c>
      <c r="AG2216" s="52">
        <f t="shared" si="239"/>
        <v>-31.270299956642134</v>
      </c>
      <c r="AH2216" s="76">
        <f t="shared" si="236"/>
        <v>7.46397204789098E-4</v>
      </c>
      <c r="AJ2216" s="77">
        <v>22.109999999999602</v>
      </c>
      <c r="AK2216" s="52">
        <f t="shared" si="240"/>
        <v>-24.280599913280707</v>
      </c>
      <c r="AL2216" s="77">
        <f t="shared" si="237"/>
        <v>3.7319860239465614E-3</v>
      </c>
    </row>
    <row r="2217" spans="4:38" x14ac:dyDescent="0.25">
      <c r="D2217" s="2">
        <v>21.99</v>
      </c>
      <c r="E2217" s="4"/>
      <c r="X2217" s="71">
        <v>22.1199999999996</v>
      </c>
      <c r="Y2217" s="52">
        <f t="shared" si="238"/>
        <v>-6.0899999999998347</v>
      </c>
      <c r="Z2217" s="71">
        <f t="shared" si="234"/>
        <v>0.2460367604147721</v>
      </c>
      <c r="AA2217" s="45"/>
      <c r="AB2217" s="74">
        <v>22.1199999999996</v>
      </c>
      <c r="AC2217" s="75">
        <f t="shared" si="233"/>
        <v>-1.2700000000000009</v>
      </c>
      <c r="AD2217" s="74">
        <f t="shared" si="235"/>
        <v>0.7464487584100663</v>
      </c>
      <c r="AE2217" s="45"/>
      <c r="AF2217" s="76">
        <v>22.1199999999996</v>
      </c>
      <c r="AG2217" s="52">
        <f t="shared" si="239"/>
        <v>-31.280299956642136</v>
      </c>
      <c r="AH2217" s="76">
        <f t="shared" si="236"/>
        <v>7.4468053885505862E-4</v>
      </c>
      <c r="AJ2217" s="77">
        <v>22.1199999999996</v>
      </c>
      <c r="AK2217" s="52">
        <f t="shared" si="240"/>
        <v>-24.290599913280708</v>
      </c>
      <c r="AL2217" s="77">
        <f t="shared" si="237"/>
        <v>3.7234026942763549E-3</v>
      </c>
    </row>
    <row r="2218" spans="4:38" x14ac:dyDescent="0.25">
      <c r="D2218" s="5">
        <v>22</v>
      </c>
      <c r="E2218" s="4"/>
      <c r="X2218" s="71">
        <v>22.129999999999601</v>
      </c>
      <c r="Y2218" s="52">
        <f t="shared" si="238"/>
        <v>-6.0933333333331676</v>
      </c>
      <c r="Z2218" s="71">
        <f t="shared" si="234"/>
        <v>0.24584799267405011</v>
      </c>
      <c r="AA2218" s="45"/>
      <c r="AB2218" s="74">
        <v>22.129999999999601</v>
      </c>
      <c r="AC2218" s="75">
        <f t="shared" si="233"/>
        <v>-1.2800000000000009</v>
      </c>
      <c r="AD2218" s="74">
        <f t="shared" si="235"/>
        <v>0.74473197390598878</v>
      </c>
      <c r="AE2218" s="45"/>
      <c r="AF2218" s="76">
        <v>22.129999999999601</v>
      </c>
      <c r="AG2218" s="52">
        <f t="shared" si="239"/>
        <v>-31.290299956642137</v>
      </c>
      <c r="AH2218" s="76">
        <f t="shared" si="236"/>
        <v>7.4296782114310488E-4</v>
      </c>
      <c r="AJ2218" s="77">
        <v>22.129999999999601</v>
      </c>
      <c r="AK2218" s="52">
        <f t="shared" si="240"/>
        <v>-24.30059991328071</v>
      </c>
      <c r="AL2218" s="77">
        <f t="shared" si="237"/>
        <v>3.7148391057165841E-3</v>
      </c>
    </row>
    <row r="2219" spans="4:38" x14ac:dyDescent="0.25">
      <c r="D2219" s="2">
        <v>22.01</v>
      </c>
      <c r="E2219" s="4"/>
      <c r="X2219" s="71">
        <v>22.139999999999599</v>
      </c>
      <c r="Y2219" s="52">
        <f t="shared" si="238"/>
        <v>-6.0966666666665006</v>
      </c>
      <c r="Z2219" s="71">
        <f t="shared" si="234"/>
        <v>0.24565936976233615</v>
      </c>
      <c r="AA2219" s="45"/>
      <c r="AB2219" s="74">
        <v>22.139999999999599</v>
      </c>
      <c r="AC2219" s="75">
        <f t="shared" si="233"/>
        <v>-1.2900000000000009</v>
      </c>
      <c r="AD2219" s="74">
        <f t="shared" si="235"/>
        <v>0.74301913789670126</v>
      </c>
      <c r="AE2219" s="45"/>
      <c r="AF2219" s="76">
        <v>22.139999999999599</v>
      </c>
      <c r="AG2219" s="52">
        <f t="shared" si="239"/>
        <v>-31.300299956642139</v>
      </c>
      <c r="AH2219" s="76">
        <f t="shared" si="236"/>
        <v>7.4125904257257922E-4</v>
      </c>
      <c r="AJ2219" s="77">
        <v>22.139999999999599</v>
      </c>
      <c r="AK2219" s="52">
        <f t="shared" si="240"/>
        <v>-24.310599913280711</v>
      </c>
      <c r="AL2219" s="77">
        <f t="shared" si="237"/>
        <v>3.7062952128639531E-3</v>
      </c>
    </row>
    <row r="2220" spans="4:38" x14ac:dyDescent="0.25">
      <c r="D2220" s="5">
        <v>22.02</v>
      </c>
      <c r="E2220" s="4"/>
      <c r="X2220" s="71">
        <v>22.149999999999601</v>
      </c>
      <c r="Y2220" s="52">
        <f t="shared" si="238"/>
        <v>-6.0999999999998336</v>
      </c>
      <c r="Z2220" s="71">
        <f t="shared" si="234"/>
        <v>0.2454708915685124</v>
      </c>
      <c r="AA2220" s="45"/>
      <c r="AB2220" s="74">
        <v>22.149999999999601</v>
      </c>
      <c r="AC2220" s="75">
        <f t="shared" ref="AC2220:AC2283" si="241">AC2219-$AD$1</f>
        <v>-1.3000000000000009</v>
      </c>
      <c r="AD2220" s="74">
        <f t="shared" si="235"/>
        <v>0.74131024130091727</v>
      </c>
      <c r="AE2220" s="45"/>
      <c r="AF2220" s="76">
        <v>22.149999999999601</v>
      </c>
      <c r="AG2220" s="52">
        <f t="shared" si="239"/>
        <v>-31.31029995664214</v>
      </c>
      <c r="AH2220" s="76">
        <f t="shared" si="236"/>
        <v>7.3955419408370648E-4</v>
      </c>
      <c r="AJ2220" s="77">
        <v>22.149999999999601</v>
      </c>
      <c r="AK2220" s="52">
        <f t="shared" si="240"/>
        <v>-24.320599913280713</v>
      </c>
      <c r="AL2220" s="77">
        <f t="shared" si="237"/>
        <v>3.6977709704195875E-3</v>
      </c>
    </row>
    <row r="2221" spans="4:38" x14ac:dyDescent="0.25">
      <c r="D2221" s="2">
        <v>22.03</v>
      </c>
      <c r="E2221" s="4"/>
      <c r="X2221" s="71">
        <v>22.159999999999599</v>
      </c>
      <c r="Y2221" s="52">
        <f t="shared" si="238"/>
        <v>-6.1033333333331665</v>
      </c>
      <c r="Z2221" s="71">
        <f t="shared" si="234"/>
        <v>0.24528255798154647</v>
      </c>
      <c r="AA2221" s="45"/>
      <c r="AB2221" s="74">
        <v>22.159999999999599</v>
      </c>
      <c r="AC2221" s="75">
        <f t="shared" si="241"/>
        <v>-1.3100000000000009</v>
      </c>
      <c r="AD2221" s="74">
        <f t="shared" si="235"/>
        <v>0.73960527505823759</v>
      </c>
      <c r="AE2221" s="45"/>
      <c r="AF2221" s="76">
        <v>22.159999999999599</v>
      </c>
      <c r="AG2221" s="52">
        <f t="shared" si="239"/>
        <v>-31.320299956642142</v>
      </c>
      <c r="AH2221" s="76">
        <f t="shared" si="236"/>
        <v>7.3785326663755048E-4</v>
      </c>
      <c r="AJ2221" s="77">
        <v>22.159999999999599</v>
      </c>
      <c r="AK2221" s="52">
        <f t="shared" si="240"/>
        <v>-24.330599913280714</v>
      </c>
      <c r="AL2221" s="77">
        <f t="shared" si="237"/>
        <v>3.6892663331888078E-3</v>
      </c>
    </row>
    <row r="2222" spans="4:38" x14ac:dyDescent="0.25">
      <c r="D2222" s="5">
        <v>22.04</v>
      </c>
      <c r="E2222" s="4"/>
      <c r="X2222" s="71">
        <v>22.1699999999996</v>
      </c>
      <c r="Y2222" s="52">
        <f t="shared" si="238"/>
        <v>-6.1066666666664995</v>
      </c>
      <c r="Z2222" s="71">
        <f t="shared" si="234"/>
        <v>0.24509436889049108</v>
      </c>
      <c r="AA2222" s="45"/>
      <c r="AB2222" s="74">
        <v>22.1699999999996</v>
      </c>
      <c r="AC2222" s="75">
        <f t="shared" si="241"/>
        <v>-1.320000000000001</v>
      </c>
      <c r="AD2222" s="74">
        <f t="shared" si="235"/>
        <v>0.73790423012910078</v>
      </c>
      <c r="AE2222" s="45"/>
      <c r="AF2222" s="76">
        <v>22.1699999999996</v>
      </c>
      <c r="AG2222" s="52">
        <f t="shared" si="239"/>
        <v>-31.330299956642143</v>
      </c>
      <c r="AH2222" s="76">
        <f t="shared" si="236"/>
        <v>7.3615625121596379E-4</v>
      </c>
      <c r="AJ2222" s="77">
        <v>22.1699999999996</v>
      </c>
      <c r="AK2222" s="52">
        <f t="shared" si="240"/>
        <v>-24.340599913280716</v>
      </c>
      <c r="AL2222" s="77">
        <f t="shared" si="237"/>
        <v>3.6807812560808685E-3</v>
      </c>
    </row>
    <row r="2223" spans="4:38" x14ac:dyDescent="0.25">
      <c r="D2223" s="2">
        <v>22.05</v>
      </c>
      <c r="E2223" s="4"/>
      <c r="X2223" s="71">
        <v>22.179999999999598</v>
      </c>
      <c r="Y2223" s="52">
        <f t="shared" si="238"/>
        <v>-6.1099999999998325</v>
      </c>
      <c r="Z2223" s="71">
        <f t="shared" si="234"/>
        <v>0.24490632418448394</v>
      </c>
      <c r="AA2223" s="45"/>
      <c r="AB2223" s="74">
        <v>22.179999999999598</v>
      </c>
      <c r="AC2223" s="75">
        <f t="shared" si="241"/>
        <v>-1.330000000000001</v>
      </c>
      <c r="AD2223" s="74">
        <f t="shared" si="235"/>
        <v>0.7362070974947359</v>
      </c>
      <c r="AE2223" s="45"/>
      <c r="AF2223" s="76">
        <v>22.179999999999598</v>
      </c>
      <c r="AG2223" s="52">
        <f t="shared" si="239"/>
        <v>-31.340299956642145</v>
      </c>
      <c r="AH2223" s="76">
        <f t="shared" si="236"/>
        <v>7.3446313882153812E-4</v>
      </c>
      <c r="AJ2223" s="77">
        <v>22.179999999999598</v>
      </c>
      <c r="AK2223" s="52">
        <f t="shared" si="240"/>
        <v>-24.350599913280718</v>
      </c>
      <c r="AL2223" s="77">
        <f t="shared" si="237"/>
        <v>3.6723156941087373E-3</v>
      </c>
    </row>
    <row r="2224" spans="4:38" x14ac:dyDescent="0.25">
      <c r="D2224" s="5">
        <v>22.06</v>
      </c>
      <c r="E2224" s="4"/>
      <c r="X2224" s="71">
        <v>22.1899999999996</v>
      </c>
      <c r="Y2224" s="52">
        <f t="shared" si="238"/>
        <v>-6.1133333333331654</v>
      </c>
      <c r="Z2224" s="71">
        <f t="shared" si="234"/>
        <v>0.24471842375274813</v>
      </c>
      <c r="AA2224" s="45"/>
      <c r="AB2224" s="74">
        <v>22.1899999999996</v>
      </c>
      <c r="AC2224" s="75">
        <f t="shared" si="241"/>
        <v>-1.340000000000001</v>
      </c>
      <c r="AD2224" s="74">
        <f t="shared" si="235"/>
        <v>0.73451386815711472</v>
      </c>
      <c r="AE2224" s="45"/>
      <c r="AF2224" s="76">
        <v>22.1899999999996</v>
      </c>
      <c r="AG2224" s="52">
        <f t="shared" si="239"/>
        <v>-31.350299956642147</v>
      </c>
      <c r="AH2224" s="76">
        <f t="shared" si="236"/>
        <v>7.3277392047756151E-4</v>
      </c>
      <c r="AJ2224" s="77">
        <v>22.1899999999996</v>
      </c>
      <c r="AK2224" s="52">
        <f t="shared" si="240"/>
        <v>-24.360599913280719</v>
      </c>
      <c r="AL2224" s="77">
        <f t="shared" si="237"/>
        <v>3.6638696023888525E-3</v>
      </c>
    </row>
    <row r="2225" spans="4:38" x14ac:dyDescent="0.25">
      <c r="D2225" s="2">
        <v>22.07</v>
      </c>
      <c r="E2225" s="4"/>
      <c r="X2225" s="71">
        <v>22.199999999999601</v>
      </c>
      <c r="Y2225" s="52">
        <f t="shared" si="238"/>
        <v>-6.1166666666664984</v>
      </c>
      <c r="Z2225" s="71">
        <f t="shared" si="234"/>
        <v>0.2445306674845914</v>
      </c>
      <c r="AA2225" s="45"/>
      <c r="AB2225" s="74">
        <v>22.199999999999601</v>
      </c>
      <c r="AC2225" s="75">
        <f t="shared" si="241"/>
        <v>-1.350000000000001</v>
      </c>
      <c r="AD2225" s="74">
        <f t="shared" si="235"/>
        <v>0.73282453313890383</v>
      </c>
      <c r="AE2225" s="45"/>
      <c r="AF2225" s="76">
        <v>22.199999999999601</v>
      </c>
      <c r="AG2225" s="52">
        <f t="shared" si="239"/>
        <v>-31.360299956642148</v>
      </c>
      <c r="AH2225" s="76">
        <f t="shared" si="236"/>
        <v>7.3108858722796511E-4</v>
      </c>
      <c r="AJ2225" s="77">
        <v>22.199999999999601</v>
      </c>
      <c r="AK2225" s="52">
        <f t="shared" si="240"/>
        <v>-24.370599913280721</v>
      </c>
      <c r="AL2225" s="77">
        <f t="shared" si="237"/>
        <v>3.6554429361408684E-3</v>
      </c>
    </row>
    <row r="2226" spans="4:38" x14ac:dyDescent="0.25">
      <c r="D2226" s="5">
        <v>22.08</v>
      </c>
      <c r="E2226" s="4"/>
      <c r="X2226" s="71">
        <v>22.209999999999599</v>
      </c>
      <c r="Y2226" s="52">
        <f t="shared" si="238"/>
        <v>-6.1199999999998314</v>
      </c>
      <c r="Z2226" s="71">
        <f t="shared" si="234"/>
        <v>0.24434305526940667</v>
      </c>
      <c r="AA2226" s="45"/>
      <c r="AB2226" s="74">
        <v>22.209999999999599</v>
      </c>
      <c r="AC2226" s="75">
        <f t="shared" si="241"/>
        <v>-1.360000000000001</v>
      </c>
      <c r="AD2226" s="74">
        <f t="shared" si="235"/>
        <v>0.73113908348341716</v>
      </c>
      <c r="AE2226" s="45"/>
      <c r="AF2226" s="76">
        <v>22.209999999999599</v>
      </c>
      <c r="AG2226" s="52">
        <f t="shared" si="239"/>
        <v>-31.37029995664215</v>
      </c>
      <c r="AH2226" s="76">
        <f t="shared" si="236"/>
        <v>7.2940713013728068E-4</v>
      </c>
      <c r="AJ2226" s="77">
        <v>22.209999999999599</v>
      </c>
      <c r="AK2226" s="52">
        <f t="shared" si="240"/>
        <v>-24.380599913280722</v>
      </c>
      <c r="AL2226" s="77">
        <f t="shared" si="237"/>
        <v>3.6470356506874469E-3</v>
      </c>
    </row>
    <row r="2227" spans="4:38" x14ac:dyDescent="0.25">
      <c r="D2227" s="2">
        <v>22.09</v>
      </c>
      <c r="E2227" s="4"/>
      <c r="X2227" s="71">
        <v>22.219999999999601</v>
      </c>
      <c r="Y2227" s="52">
        <f t="shared" si="238"/>
        <v>-6.1233333333331643</v>
      </c>
      <c r="Z2227" s="71">
        <f t="shared" si="234"/>
        <v>0.2441555869966715</v>
      </c>
      <c r="AA2227" s="45"/>
      <c r="AB2227" s="74">
        <v>22.219999999999601</v>
      </c>
      <c r="AC2227" s="75">
        <f t="shared" si="241"/>
        <v>-1.370000000000001</v>
      </c>
      <c r="AD2227" s="74">
        <f t="shared" si="235"/>
        <v>0.72945751025456851</v>
      </c>
      <c r="AE2227" s="45"/>
      <c r="AF2227" s="76">
        <v>22.219999999999601</v>
      </c>
      <c r="AG2227" s="52">
        <f t="shared" si="239"/>
        <v>-31.380299956642151</v>
      </c>
      <c r="AH2227" s="76">
        <f t="shared" si="236"/>
        <v>7.2772954029059057E-4</v>
      </c>
      <c r="AJ2227" s="77">
        <v>22.219999999999601</v>
      </c>
      <c r="AK2227" s="52">
        <f t="shared" si="240"/>
        <v>-24.390599913280724</v>
      </c>
      <c r="AL2227" s="77">
        <f t="shared" si="237"/>
        <v>3.6386477014539904E-3</v>
      </c>
    </row>
    <row r="2228" spans="4:38" x14ac:dyDescent="0.25">
      <c r="D2228" s="5">
        <v>22.1</v>
      </c>
      <c r="E2228" s="4"/>
      <c r="X2228" s="71">
        <v>22.229999999999599</v>
      </c>
      <c r="Y2228" s="52">
        <f t="shared" si="238"/>
        <v>-6.1266666666664973</v>
      </c>
      <c r="Z2228" s="71">
        <f t="shared" si="234"/>
        <v>0.24396826255594847</v>
      </c>
      <c r="AA2228" s="45"/>
      <c r="AB2228" s="74">
        <v>22.229999999999599</v>
      </c>
      <c r="AC2228" s="75">
        <f t="shared" si="241"/>
        <v>-1.380000000000001</v>
      </c>
      <c r="AD2228" s="74">
        <f t="shared" si="235"/>
        <v>0.72777980453682389</v>
      </c>
      <c r="AE2228" s="45"/>
      <c r="AF2228" s="76">
        <v>22.229999999999599</v>
      </c>
      <c r="AG2228" s="52">
        <f t="shared" si="239"/>
        <v>-31.390299956642153</v>
      </c>
      <c r="AH2228" s="76">
        <f t="shared" si="236"/>
        <v>7.2605580879347899E-4</v>
      </c>
      <c r="AJ2228" s="77">
        <v>22.229999999999599</v>
      </c>
      <c r="AK2228" s="52">
        <f t="shared" si="240"/>
        <v>-24.400599913280725</v>
      </c>
      <c r="AL2228" s="77">
        <f t="shared" si="237"/>
        <v>3.6302790439684306E-3</v>
      </c>
    </row>
    <row r="2229" spans="4:38" x14ac:dyDescent="0.25">
      <c r="D2229" s="2">
        <v>22.11</v>
      </c>
      <c r="E2229" s="4"/>
      <c r="X2229" s="71">
        <v>22.239999999999601</v>
      </c>
      <c r="Y2229" s="52">
        <f t="shared" si="238"/>
        <v>-6.1299999999998303</v>
      </c>
      <c r="Z2229" s="71">
        <f t="shared" si="234"/>
        <v>0.24378108183688479</v>
      </c>
      <c r="AA2229" s="45"/>
      <c r="AB2229" s="74">
        <v>22.239999999999601</v>
      </c>
      <c r="AC2229" s="75">
        <f t="shared" si="241"/>
        <v>-1.390000000000001</v>
      </c>
      <c r="AD2229" s="74">
        <f t="shared" si="235"/>
        <v>0.72610595743515449</v>
      </c>
      <c r="AE2229" s="45"/>
      <c r="AF2229" s="76">
        <v>22.239999999999601</v>
      </c>
      <c r="AG2229" s="52">
        <f t="shared" si="239"/>
        <v>-31.400299956642154</v>
      </c>
      <c r="AH2229" s="76">
        <f t="shared" si="236"/>
        <v>7.243859267719898E-4</v>
      </c>
      <c r="AJ2229" s="77">
        <v>22.239999999999601</v>
      </c>
      <c r="AK2229" s="52">
        <f t="shared" si="240"/>
        <v>-24.410599913280727</v>
      </c>
      <c r="AL2229" s="77">
        <f t="shared" si="237"/>
        <v>3.6219296338609822E-3</v>
      </c>
    </row>
    <row r="2230" spans="4:38" x14ac:dyDescent="0.25">
      <c r="D2230" s="5">
        <v>22.12</v>
      </c>
      <c r="E2230" s="4"/>
      <c r="X2230" s="71">
        <v>22.249999999999599</v>
      </c>
      <c r="Y2230" s="52">
        <f t="shared" si="238"/>
        <v>-6.1333333333331632</v>
      </c>
      <c r="Z2230" s="71">
        <f t="shared" si="234"/>
        <v>0.2435940447292122</v>
      </c>
      <c r="AA2230" s="45"/>
      <c r="AB2230" s="74">
        <v>22.249999999999599</v>
      </c>
      <c r="AC2230" s="75">
        <f t="shared" si="241"/>
        <v>-1.400000000000001</v>
      </c>
      <c r="AD2230" s="74">
        <f t="shared" si="235"/>
        <v>0.72443596007498989</v>
      </c>
      <c r="AE2230" s="45"/>
      <c r="AF2230" s="76">
        <v>22.249999999999599</v>
      </c>
      <c r="AG2230" s="52">
        <f t="shared" si="239"/>
        <v>-31.410299956642156</v>
      </c>
      <c r="AH2230" s="76">
        <f t="shared" si="236"/>
        <v>7.2271988537257314E-4</v>
      </c>
      <c r="AJ2230" s="77">
        <v>22.249999999999599</v>
      </c>
      <c r="AK2230" s="52">
        <f t="shared" si="240"/>
        <v>-24.420599913280729</v>
      </c>
      <c r="AL2230" s="77">
        <f t="shared" si="237"/>
        <v>3.6135994268638966E-3</v>
      </c>
    </row>
    <row r="2231" spans="4:38" x14ac:dyDescent="0.25">
      <c r="D2231" s="2">
        <v>22.13</v>
      </c>
      <c r="E2231" s="4"/>
      <c r="X2231" s="71">
        <v>22.2599999999996</v>
      </c>
      <c r="Y2231" s="52">
        <f t="shared" si="238"/>
        <v>-6.1366666666664962</v>
      </c>
      <c r="Z2231" s="71">
        <f t="shared" si="234"/>
        <v>0.24340715112274733</v>
      </c>
      <c r="AA2231" s="45"/>
      <c r="AB2231" s="74">
        <v>22.2599999999996</v>
      </c>
      <c r="AC2231" s="75">
        <f t="shared" si="241"/>
        <v>-1.410000000000001</v>
      </c>
      <c r="AD2231" s="74">
        <f t="shared" si="235"/>
        <v>0.72276980360217002</v>
      </c>
      <c r="AE2231" s="45"/>
      <c r="AF2231" s="76">
        <v>22.2599999999996</v>
      </c>
      <c r="AG2231" s="52">
        <f t="shared" si="239"/>
        <v>-31.420299956642157</v>
      </c>
      <c r="AH2231" s="76">
        <f t="shared" si="236"/>
        <v>7.2105767576204408E-4</v>
      </c>
      <c r="AJ2231" s="77">
        <v>22.2599999999996</v>
      </c>
      <c r="AK2231" s="52">
        <f t="shared" si="240"/>
        <v>-24.43059991328073</v>
      </c>
      <c r="AL2231" s="77">
        <f t="shared" si="237"/>
        <v>3.6052883788112522E-3</v>
      </c>
    </row>
    <row r="2232" spans="4:38" x14ac:dyDescent="0.25">
      <c r="D2232" s="5">
        <v>22.14</v>
      </c>
      <c r="E2232" s="4"/>
      <c r="X2232" s="71">
        <v>22.269999999999602</v>
      </c>
      <c r="Y2232" s="52">
        <f t="shared" si="238"/>
        <v>-6.1399999999998291</v>
      </c>
      <c r="Z2232" s="71">
        <f t="shared" si="234"/>
        <v>0.24322040090739105</v>
      </c>
      <c r="AA2232" s="45"/>
      <c r="AB2232" s="74">
        <v>22.269999999999602</v>
      </c>
      <c r="AC2232" s="75">
        <f t="shared" si="241"/>
        <v>-1.420000000000001</v>
      </c>
      <c r="AD2232" s="74">
        <f t="shared" si="235"/>
        <v>0.72110747918289941</v>
      </c>
      <c r="AE2232" s="45"/>
      <c r="AF2232" s="76">
        <v>22.269999999999602</v>
      </c>
      <c r="AG2232" s="52">
        <f t="shared" si="239"/>
        <v>-31.430299956642159</v>
      </c>
      <c r="AH2232" s="76">
        <f t="shared" si="236"/>
        <v>7.1939928912753345E-4</v>
      </c>
      <c r="AJ2232" s="77">
        <v>22.269999999999602</v>
      </c>
      <c r="AK2232" s="52">
        <f t="shared" si="240"/>
        <v>-24.440599913280732</v>
      </c>
      <c r="AL2232" s="77">
        <f t="shared" si="237"/>
        <v>3.5969964456386934E-3</v>
      </c>
    </row>
    <row r="2233" spans="4:38" x14ac:dyDescent="0.25">
      <c r="D2233" s="2">
        <v>22.15</v>
      </c>
      <c r="E2233" s="4"/>
      <c r="X2233" s="71">
        <v>22.2799999999996</v>
      </c>
      <c r="Y2233" s="52">
        <f t="shared" si="238"/>
        <v>-6.1433333333331621</v>
      </c>
      <c r="Z2233" s="71">
        <f t="shared" si="234"/>
        <v>0.24303379397312902</v>
      </c>
      <c r="AA2233" s="45"/>
      <c r="AB2233" s="74">
        <v>22.2799999999996</v>
      </c>
      <c r="AC2233" s="75">
        <f t="shared" si="241"/>
        <v>-1.430000000000001</v>
      </c>
      <c r="AD2233" s="74">
        <f t="shared" si="235"/>
        <v>0.71944897800369922</v>
      </c>
      <c r="AE2233" s="45"/>
      <c r="AF2233" s="76">
        <v>22.2799999999996</v>
      </c>
      <c r="AG2233" s="52">
        <f t="shared" si="239"/>
        <v>-31.440299956642161</v>
      </c>
      <c r="AH2233" s="76">
        <f t="shared" si="236"/>
        <v>7.177447166764392E-4</v>
      </c>
      <c r="AJ2233" s="77">
        <v>22.2799999999996</v>
      </c>
      <c r="AK2233" s="52">
        <f t="shared" si="240"/>
        <v>-24.450599913280733</v>
      </c>
      <c r="AL2233" s="77">
        <f t="shared" si="237"/>
        <v>3.5887235833832192E-3</v>
      </c>
    </row>
    <row r="2234" spans="4:38" x14ac:dyDescent="0.25">
      <c r="D2234" s="5">
        <v>22.16</v>
      </c>
      <c r="E2234" s="4"/>
      <c r="X2234" s="71">
        <v>22.289999999999601</v>
      </c>
      <c r="Y2234" s="52">
        <f t="shared" si="238"/>
        <v>-6.1466666666664951</v>
      </c>
      <c r="Z2234" s="71">
        <f t="shared" si="234"/>
        <v>0.24284733021003094</v>
      </c>
      <c r="AA2234" s="45"/>
      <c r="AB2234" s="74">
        <v>22.289999999999601</v>
      </c>
      <c r="AC2234" s="75">
        <f t="shared" si="241"/>
        <v>-1.4400000000000011</v>
      </c>
      <c r="AD2234" s="74">
        <f t="shared" si="235"/>
        <v>0.71779429127136152</v>
      </c>
      <c r="AE2234" s="45"/>
      <c r="AF2234" s="76">
        <v>22.289999999999601</v>
      </c>
      <c r="AG2234" s="52">
        <f t="shared" si="239"/>
        <v>-31.450299956642162</v>
      </c>
      <c r="AH2234" s="76">
        <f t="shared" si="236"/>
        <v>7.1609394963638385E-4</v>
      </c>
      <c r="AJ2234" s="77">
        <v>22.289999999999601</v>
      </c>
      <c r="AK2234" s="52">
        <f t="shared" si="240"/>
        <v>-24.460599913280735</v>
      </c>
      <c r="AL2234" s="77">
        <f t="shared" si="237"/>
        <v>3.5804697481829411E-3</v>
      </c>
    </row>
    <row r="2235" spans="4:38" x14ac:dyDescent="0.25">
      <c r="D2235" s="2">
        <v>22.17</v>
      </c>
      <c r="E2235" s="4"/>
      <c r="X2235" s="71">
        <v>22.299999999999599</v>
      </c>
      <c r="Y2235" s="52">
        <f t="shared" si="238"/>
        <v>-6.149999999999828</v>
      </c>
      <c r="Z2235" s="71">
        <f t="shared" si="234"/>
        <v>0.24266100950825109</v>
      </c>
      <c r="AA2235" s="45"/>
      <c r="AB2235" s="74">
        <v>22.299999999999599</v>
      </c>
      <c r="AC2235" s="75">
        <f t="shared" si="241"/>
        <v>-1.4500000000000011</v>
      </c>
      <c r="AD2235" s="74">
        <f t="shared" si="235"/>
        <v>0.71614341021290173</v>
      </c>
      <c r="AE2235" s="45"/>
      <c r="AF2235" s="76">
        <v>22.299999999999599</v>
      </c>
      <c r="AG2235" s="52">
        <f t="shared" si="239"/>
        <v>-31.460299956642164</v>
      </c>
      <c r="AH2235" s="76">
        <f t="shared" si="236"/>
        <v>7.1444697925516403E-4</v>
      </c>
      <c r="AJ2235" s="77">
        <v>22.299999999999599</v>
      </c>
      <c r="AK2235" s="52">
        <f t="shared" si="240"/>
        <v>-24.470599913280736</v>
      </c>
      <c r="AL2235" s="77">
        <f t="shared" si="237"/>
        <v>3.5722348962768393E-3</v>
      </c>
    </row>
    <row r="2236" spans="4:38" x14ac:dyDescent="0.25">
      <c r="D2236" s="5">
        <v>22.18</v>
      </c>
      <c r="E2236" s="4"/>
      <c r="X2236" s="71">
        <v>22.309999999999601</v>
      </c>
      <c r="Y2236" s="52">
        <f t="shared" si="238"/>
        <v>-6.153333333333161</v>
      </c>
      <c r="Z2236" s="71">
        <f t="shared" si="234"/>
        <v>0.24247483175802814</v>
      </c>
      <c r="AA2236" s="45"/>
      <c r="AB2236" s="74">
        <v>22.309999999999601</v>
      </c>
      <c r="AC2236" s="75">
        <f t="shared" si="241"/>
        <v>-1.4600000000000011</v>
      </c>
      <c r="AD2236" s="74">
        <f t="shared" si="235"/>
        <v>0.71449632607551306</v>
      </c>
      <c r="AE2236" s="45"/>
      <c r="AF2236" s="76">
        <v>22.309999999999601</v>
      </c>
      <c r="AG2236" s="52">
        <f t="shared" si="239"/>
        <v>-31.470299956642165</v>
      </c>
      <c r="AH2236" s="76">
        <f t="shared" si="236"/>
        <v>7.1280379680070715E-4</v>
      </c>
      <c r="AJ2236" s="77">
        <v>22.309999999999601</v>
      </c>
      <c r="AK2236" s="52">
        <f t="shared" si="240"/>
        <v>-24.480599913280738</v>
      </c>
      <c r="AL2236" s="77">
        <f t="shared" si="237"/>
        <v>3.5640189840045553E-3</v>
      </c>
    </row>
    <row r="2237" spans="4:38" x14ac:dyDescent="0.25">
      <c r="D2237" s="2">
        <v>22.19</v>
      </c>
      <c r="E2237" s="4"/>
      <c r="X2237" s="71">
        <v>22.319999999999599</v>
      </c>
      <c r="Y2237" s="52">
        <f t="shared" si="238"/>
        <v>-6.156666666666494</v>
      </c>
      <c r="Z2237" s="71">
        <f t="shared" si="234"/>
        <v>0.24228879684968457</v>
      </c>
      <c r="AA2237" s="45"/>
      <c r="AB2237" s="74">
        <v>22.319999999999599</v>
      </c>
      <c r="AC2237" s="75">
        <f t="shared" si="241"/>
        <v>-1.4700000000000011</v>
      </c>
      <c r="AD2237" s="74">
        <f t="shared" si="235"/>
        <v>0.71285303012651924</v>
      </c>
      <c r="AE2237" s="45"/>
      <c r="AF2237" s="76">
        <v>22.319999999999599</v>
      </c>
      <c r="AG2237" s="52">
        <f t="shared" si="239"/>
        <v>-31.480299956642167</v>
      </c>
      <c r="AH2237" s="76">
        <f t="shared" si="236"/>
        <v>7.1116439356102385E-4</v>
      </c>
      <c r="AJ2237" s="77">
        <v>22.319999999999599</v>
      </c>
      <c r="AK2237" s="52">
        <f t="shared" si="240"/>
        <v>-24.490599913280739</v>
      </c>
      <c r="AL2237" s="77">
        <f t="shared" si="237"/>
        <v>3.5558219678061337E-3</v>
      </c>
    </row>
    <row r="2238" spans="4:38" x14ac:dyDescent="0.25">
      <c r="D2238" s="5">
        <v>22.2</v>
      </c>
      <c r="E2238" s="4"/>
      <c r="X2238" s="71">
        <v>22.3299999999996</v>
      </c>
      <c r="Y2238" s="52">
        <f t="shared" si="238"/>
        <v>-6.1599999999998269</v>
      </c>
      <c r="Z2238" s="71">
        <f t="shared" si="234"/>
        <v>0.24210290467362747</v>
      </c>
      <c r="AA2238" s="45"/>
      <c r="AB2238" s="74">
        <v>22.3299999999996</v>
      </c>
      <c r="AC2238" s="75">
        <f t="shared" si="241"/>
        <v>-1.4800000000000011</v>
      </c>
      <c r="AD2238" s="74">
        <f t="shared" si="235"/>
        <v>0.71121351365332885</v>
      </c>
      <c r="AE2238" s="45"/>
      <c r="AF2238" s="76">
        <v>22.3299999999996</v>
      </c>
      <c r="AG2238" s="52">
        <f t="shared" si="239"/>
        <v>-31.490299956642168</v>
      </c>
      <c r="AH2238" s="76">
        <f t="shared" si="236"/>
        <v>7.0952876084416053E-4</v>
      </c>
      <c r="AJ2238" s="77">
        <v>22.3299999999996</v>
      </c>
      <c r="AK2238" s="52">
        <f t="shared" si="240"/>
        <v>-24.500599913280741</v>
      </c>
      <c r="AL2238" s="77">
        <f t="shared" si="237"/>
        <v>3.5476438042218142E-3</v>
      </c>
    </row>
    <row r="2239" spans="4:38" x14ac:dyDescent="0.25">
      <c r="D2239" s="2">
        <v>22.21</v>
      </c>
      <c r="E2239" s="4"/>
      <c r="X2239" s="71">
        <v>22.339999999999598</v>
      </c>
      <c r="Y2239" s="52">
        <f t="shared" si="238"/>
        <v>-6.1633333333331599</v>
      </c>
      <c r="Z2239" s="71">
        <f t="shared" si="234"/>
        <v>0.24191715512034759</v>
      </c>
      <c r="AA2239" s="45"/>
      <c r="AB2239" s="74">
        <v>22.339999999999598</v>
      </c>
      <c r="AC2239" s="75">
        <f t="shared" si="241"/>
        <v>-1.4900000000000011</v>
      </c>
      <c r="AD2239" s="74">
        <f t="shared" si="235"/>
        <v>0.70957776796338856</v>
      </c>
      <c r="AE2239" s="45"/>
      <c r="AF2239" s="76">
        <v>22.339999999999598</v>
      </c>
      <c r="AG2239" s="52">
        <f t="shared" si="239"/>
        <v>-31.50029995664217</v>
      </c>
      <c r="AH2239" s="76">
        <f t="shared" si="236"/>
        <v>7.0789688997815623E-4</v>
      </c>
      <c r="AJ2239" s="77">
        <v>22.339999999999598</v>
      </c>
      <c r="AK2239" s="52">
        <f t="shared" si="240"/>
        <v>-24.510599913280743</v>
      </c>
      <c r="AL2239" s="77">
        <f t="shared" si="237"/>
        <v>3.5394844498917903E-3</v>
      </c>
    </row>
    <row r="2240" spans="4:38" x14ac:dyDescent="0.25">
      <c r="D2240" s="5">
        <v>22.22</v>
      </c>
      <c r="E2240" s="4"/>
      <c r="X2240" s="71">
        <v>22.3499999999996</v>
      </c>
      <c r="Y2240" s="52">
        <f t="shared" si="238"/>
        <v>-6.1666666666664929</v>
      </c>
      <c r="Z2240" s="71">
        <f t="shared" si="234"/>
        <v>0.24173154808042005</v>
      </c>
      <c r="AA2240" s="45"/>
      <c r="AB2240" s="74">
        <v>22.3499999999996</v>
      </c>
      <c r="AC2240" s="75">
        <f t="shared" si="241"/>
        <v>-1.5000000000000011</v>
      </c>
      <c r="AD2240" s="74">
        <f t="shared" si="235"/>
        <v>0.7079457843841378</v>
      </c>
      <c r="AE2240" s="45"/>
      <c r="AF2240" s="76">
        <v>22.3499999999996</v>
      </c>
      <c r="AG2240" s="52">
        <f t="shared" si="239"/>
        <v>-31.510299956642172</v>
      </c>
      <c r="AH2240" s="76">
        <f t="shared" si="236"/>
        <v>7.0626877231099296E-4</v>
      </c>
      <c r="AJ2240" s="77">
        <v>22.3499999999996</v>
      </c>
      <c r="AK2240" s="52">
        <f t="shared" si="240"/>
        <v>-24.520599913280744</v>
      </c>
      <c r="AL2240" s="77">
        <f t="shared" si="237"/>
        <v>3.5313438615559721E-3</v>
      </c>
    </row>
    <row r="2241" spans="4:38" x14ac:dyDescent="0.25">
      <c r="D2241" s="2">
        <v>22.23</v>
      </c>
      <c r="E2241" s="4"/>
      <c r="X2241" s="71">
        <v>22.359999999999602</v>
      </c>
      <c r="Y2241" s="52">
        <f t="shared" si="238"/>
        <v>-6.1699999999998258</v>
      </c>
      <c r="Z2241" s="71">
        <f t="shared" si="234"/>
        <v>0.24154608344450368</v>
      </c>
      <c r="AA2241" s="45"/>
      <c r="AB2241" s="74">
        <v>22.359999999999602</v>
      </c>
      <c r="AC2241" s="75">
        <f t="shared" si="241"/>
        <v>-1.5100000000000011</v>
      </c>
      <c r="AD2241" s="74">
        <f t="shared" si="235"/>
        <v>0.70631755426296183</v>
      </c>
      <c r="AE2241" s="45"/>
      <c r="AF2241" s="76">
        <v>22.359999999999602</v>
      </c>
      <c r="AG2241" s="52">
        <f t="shared" si="239"/>
        <v>-31.520299956642173</v>
      </c>
      <c r="AH2241" s="76">
        <f t="shared" si="236"/>
        <v>7.0464439921055354E-4</v>
      </c>
      <c r="AJ2241" s="77">
        <v>22.359999999999602</v>
      </c>
      <c r="AK2241" s="52">
        <f t="shared" si="240"/>
        <v>-24.530599913280746</v>
      </c>
      <c r="AL2241" s="77">
        <f t="shared" si="237"/>
        <v>3.5232219960537759E-3</v>
      </c>
    </row>
    <row r="2242" spans="4:38" x14ac:dyDescent="0.25">
      <c r="D2242" s="5">
        <v>22.24</v>
      </c>
      <c r="E2242" s="4"/>
      <c r="X2242" s="71">
        <v>22.3699999999996</v>
      </c>
      <c r="Y2242" s="52">
        <f t="shared" si="238"/>
        <v>-6.1733333333331588</v>
      </c>
      <c r="Z2242" s="71">
        <f t="shared" si="234"/>
        <v>0.24136076110334143</v>
      </c>
      <c r="AA2242" s="45"/>
      <c r="AB2242" s="74">
        <v>22.3699999999996</v>
      </c>
      <c r="AC2242" s="75">
        <f t="shared" si="241"/>
        <v>-1.5200000000000011</v>
      </c>
      <c r="AD2242" s="74">
        <f t="shared" si="235"/>
        <v>0.70469306896714667</v>
      </c>
      <c r="AE2242" s="45"/>
      <c r="AF2242" s="76">
        <v>22.3699999999996</v>
      </c>
      <c r="AG2242" s="52">
        <f t="shared" si="239"/>
        <v>-31.530299956642175</v>
      </c>
      <c r="AH2242" s="76">
        <f t="shared" si="236"/>
        <v>7.030237620645742E-4</v>
      </c>
      <c r="AJ2242" s="77">
        <v>22.3699999999996</v>
      </c>
      <c r="AK2242" s="52">
        <f t="shared" si="240"/>
        <v>-24.540599913280747</v>
      </c>
      <c r="AL2242" s="77">
        <f t="shared" si="237"/>
        <v>3.5151188103238733E-3</v>
      </c>
    </row>
    <row r="2243" spans="4:38" x14ac:dyDescent="0.25">
      <c r="D2243" s="2">
        <v>22.25</v>
      </c>
      <c r="E2243" s="4"/>
      <c r="X2243" s="71">
        <v>22.379999999999601</v>
      </c>
      <c r="Y2243" s="52">
        <f t="shared" si="238"/>
        <v>-6.1766666666664918</v>
      </c>
      <c r="Z2243" s="71">
        <f t="shared" si="234"/>
        <v>0.24117558094775976</v>
      </c>
      <c r="AA2243" s="45"/>
      <c r="AB2243" s="74">
        <v>22.379999999999601</v>
      </c>
      <c r="AC2243" s="75">
        <f t="shared" si="241"/>
        <v>-1.5300000000000011</v>
      </c>
      <c r="AD2243" s="74">
        <f t="shared" si="235"/>
        <v>0.70307231988383323</v>
      </c>
      <c r="AE2243" s="45"/>
      <c r="AF2243" s="76">
        <v>22.379999999999601</v>
      </c>
      <c r="AG2243" s="52">
        <f t="shared" si="239"/>
        <v>-31.540299956642176</v>
      </c>
      <c r="AH2243" s="76">
        <f t="shared" si="236"/>
        <v>7.014068522805967E-4</v>
      </c>
      <c r="AJ2243" s="77">
        <v>22.379999999999601</v>
      </c>
      <c r="AK2243" s="52">
        <f t="shared" si="240"/>
        <v>-24.550599913280749</v>
      </c>
      <c r="AL2243" s="77">
        <f t="shared" si="237"/>
        <v>3.5070342614039835E-3</v>
      </c>
    </row>
    <row r="2244" spans="4:38" x14ac:dyDescent="0.25">
      <c r="D2244" s="5">
        <v>22.26</v>
      </c>
      <c r="E2244" s="4"/>
      <c r="X2244" s="71">
        <v>22.389999999999599</v>
      </c>
      <c r="Y2244" s="52">
        <f t="shared" si="238"/>
        <v>-6.1799999999998247</v>
      </c>
      <c r="Z2244" s="71">
        <f t="shared" si="234"/>
        <v>0.24099054286866917</v>
      </c>
      <c r="AA2244" s="45"/>
      <c r="AB2244" s="74">
        <v>22.389999999999599</v>
      </c>
      <c r="AC2244" s="75">
        <f t="shared" si="241"/>
        <v>-1.5400000000000011</v>
      </c>
      <c r="AD2244" s="74">
        <f t="shared" si="235"/>
        <v>0.70145529841997101</v>
      </c>
      <c r="AE2244" s="45"/>
      <c r="AF2244" s="76">
        <v>22.389999999999599</v>
      </c>
      <c r="AG2244" s="52">
        <f t="shared" si="239"/>
        <v>-31.550299956642178</v>
      </c>
      <c r="AH2244" s="76">
        <f t="shared" si="236"/>
        <v>6.997936612859277E-4</v>
      </c>
      <c r="AJ2244" s="77">
        <v>22.389999999999599</v>
      </c>
      <c r="AK2244" s="52">
        <f t="shared" si="240"/>
        <v>-24.56059991328075</v>
      </c>
      <c r="AL2244" s="77">
        <f t="shared" si="237"/>
        <v>3.4989683064306364E-3</v>
      </c>
    </row>
    <row r="2245" spans="4:38" x14ac:dyDescent="0.25">
      <c r="D2245" s="2">
        <v>22.27</v>
      </c>
      <c r="E2245" s="4"/>
      <c r="X2245" s="71">
        <v>22.399999999999601</v>
      </c>
      <c r="Y2245" s="52">
        <f t="shared" si="238"/>
        <v>-6.1833333333331577</v>
      </c>
      <c r="Z2245" s="71">
        <f t="shared" si="234"/>
        <v>0.24080564675706381</v>
      </c>
      <c r="AA2245" s="45"/>
      <c r="AB2245" s="74">
        <v>22.399999999999601</v>
      </c>
      <c r="AC2245" s="75">
        <f t="shared" si="241"/>
        <v>-1.5500000000000012</v>
      </c>
      <c r="AD2245" s="74">
        <f t="shared" si="235"/>
        <v>0.69984199600227326</v>
      </c>
      <c r="AE2245" s="45"/>
      <c r="AF2245" s="76">
        <v>22.399999999999601</v>
      </c>
      <c r="AG2245" s="52">
        <f t="shared" si="239"/>
        <v>-31.560299956642179</v>
      </c>
      <c r="AH2245" s="76">
        <f t="shared" si="236"/>
        <v>6.981841805275878E-4</v>
      </c>
      <c r="AJ2245" s="77">
        <v>22.399999999999601</v>
      </c>
      <c r="AK2245" s="52">
        <f t="shared" si="240"/>
        <v>-24.570599913280752</v>
      </c>
      <c r="AL2245" s="77">
        <f t="shared" si="237"/>
        <v>3.4909209026389343E-3</v>
      </c>
    </row>
    <row r="2246" spans="4:38" x14ac:dyDescent="0.25">
      <c r="D2246" s="5">
        <v>22.28</v>
      </c>
      <c r="E2246" s="4"/>
      <c r="X2246" s="71">
        <v>22.409999999999599</v>
      </c>
      <c r="Y2246" s="52">
        <f t="shared" si="238"/>
        <v>-6.1866666666664907</v>
      </c>
      <c r="Z2246" s="71">
        <f t="shared" ref="Z2246:Z2309" si="242">POWER(10,Y2246/10)</f>
        <v>0.2406208925040213</v>
      </c>
      <c r="AA2246" s="45"/>
      <c r="AB2246" s="74">
        <v>22.409999999999599</v>
      </c>
      <c r="AC2246" s="75">
        <f t="shared" si="241"/>
        <v>-1.5600000000000012</v>
      </c>
      <c r="AD2246" s="74">
        <f t="shared" ref="AD2246:AD2309" si="243">POWER(10,AC2246/10)</f>
        <v>0.69823240407717124</v>
      </c>
      <c r="AE2246" s="45"/>
      <c r="AF2246" s="76">
        <v>22.409999999999599</v>
      </c>
      <c r="AG2246" s="52">
        <f t="shared" si="239"/>
        <v>-31.570299956642181</v>
      </c>
      <c r="AH2246" s="76">
        <f t="shared" ref="AH2246:AH2309" si="244">POWER(10,AG2246/10)</f>
        <v>6.9657840147227101E-4</v>
      </c>
      <c r="AJ2246" s="77">
        <v>22.409999999999599</v>
      </c>
      <c r="AK2246" s="52">
        <f t="shared" si="240"/>
        <v>-24.580599913280754</v>
      </c>
      <c r="AL2246" s="77">
        <f t="shared" ref="AL2246:AL2309" si="245">POWER(10,AK2246/10)</f>
        <v>3.4828920073623512E-3</v>
      </c>
    </row>
    <row r="2247" spans="4:38" x14ac:dyDescent="0.25">
      <c r="D2247" s="2">
        <v>22.29</v>
      </c>
      <c r="E2247" s="4"/>
      <c r="X2247" s="71">
        <v>22.4199999999996</v>
      </c>
      <c r="Y2247" s="52">
        <f t="shared" si="238"/>
        <v>-6.1899999999998236</v>
      </c>
      <c r="Z2247" s="71">
        <f t="shared" si="242"/>
        <v>0.24043628000070311</v>
      </c>
      <c r="AA2247" s="45"/>
      <c r="AB2247" s="74">
        <v>22.4199999999996</v>
      </c>
      <c r="AC2247" s="75">
        <f t="shared" si="241"/>
        <v>-1.5700000000000012</v>
      </c>
      <c r="AD2247" s="74">
        <f t="shared" si="243"/>
        <v>0.69662651411076859</v>
      </c>
      <c r="AE2247" s="45"/>
      <c r="AF2247" s="76">
        <v>22.4199999999996</v>
      </c>
      <c r="AG2247" s="52">
        <f t="shared" si="239"/>
        <v>-31.580299956642182</v>
      </c>
      <c r="AH2247" s="76">
        <f t="shared" si="244"/>
        <v>6.949763156062971E-4</v>
      </c>
      <c r="AJ2247" s="77">
        <v>22.4199999999996</v>
      </c>
      <c r="AK2247" s="52">
        <f t="shared" si="240"/>
        <v>-24.590599913280755</v>
      </c>
      <c r="AL2247" s="77">
        <f t="shared" si="245"/>
        <v>3.4748815780324765E-3</v>
      </c>
    </row>
    <row r="2248" spans="4:38" x14ac:dyDescent="0.25">
      <c r="D2248" s="5">
        <v>22.3</v>
      </c>
      <c r="E2248" s="4"/>
      <c r="X2248" s="71">
        <v>22.429999999999598</v>
      </c>
      <c r="Y2248" s="52">
        <f t="shared" ref="Y2248:Y2311" si="246">Y2247-$Z$1</f>
        <v>-6.1933333333331566</v>
      </c>
      <c r="Z2248" s="71">
        <f t="shared" si="242"/>
        <v>0.24025180913835384</v>
      </c>
      <c r="AA2248" s="45"/>
      <c r="AB2248" s="74">
        <v>22.429999999999598</v>
      </c>
      <c r="AC2248" s="75">
        <f t="shared" si="241"/>
        <v>-1.5800000000000012</v>
      </c>
      <c r="AD2248" s="74">
        <f t="shared" si="243"/>
        <v>0.69502431758879657</v>
      </c>
      <c r="AE2248" s="45"/>
      <c r="AF2248" s="76">
        <v>22.429999999999598</v>
      </c>
      <c r="AG2248" s="52">
        <f t="shared" ref="AG2248:AG2311" si="247">AG2247-$AH$1</f>
        <v>-31.590299956642184</v>
      </c>
      <c r="AH2248" s="76">
        <f t="shared" si="244"/>
        <v>6.9337791443556504E-4</v>
      </c>
      <c r="AJ2248" s="77">
        <v>22.429999999999598</v>
      </c>
      <c r="AK2248" s="52">
        <f t="shared" ref="AK2248:AK2311" si="248">AK2247-$AL$1</f>
        <v>-24.600599913280757</v>
      </c>
      <c r="AL2248" s="77">
        <f t="shared" si="245"/>
        <v>3.4668895721788138E-3</v>
      </c>
    </row>
    <row r="2249" spans="4:38" x14ac:dyDescent="0.25">
      <c r="D2249" s="2">
        <v>22.31</v>
      </c>
      <c r="E2249" s="4"/>
      <c r="X2249" s="71">
        <v>22.4399999999996</v>
      </c>
      <c r="Y2249" s="52">
        <f t="shared" si="246"/>
        <v>-6.1966666666664896</v>
      </c>
      <c r="Z2249" s="71">
        <f t="shared" si="242"/>
        <v>0.24006747980830193</v>
      </c>
      <c r="AA2249" s="45"/>
      <c r="AB2249" s="74">
        <v>22.4399999999996</v>
      </c>
      <c r="AC2249" s="75">
        <f t="shared" si="241"/>
        <v>-1.5900000000000012</v>
      </c>
      <c r="AD2249" s="74">
        <f t="shared" si="243"/>
        <v>0.693425806016569</v>
      </c>
      <c r="AE2249" s="45"/>
      <c r="AF2249" s="76">
        <v>22.4399999999996</v>
      </c>
      <c r="AG2249" s="52">
        <f t="shared" si="247"/>
        <v>-31.600299956642186</v>
      </c>
      <c r="AH2249" s="76">
        <f t="shared" si="244"/>
        <v>6.9178318948551231E-4</v>
      </c>
      <c r="AJ2249" s="77">
        <v>22.4399999999996</v>
      </c>
      <c r="AK2249" s="52">
        <f t="shared" si="248"/>
        <v>-24.610599913280758</v>
      </c>
      <c r="AL2249" s="77">
        <f t="shared" si="245"/>
        <v>3.4589159474285478E-3</v>
      </c>
    </row>
    <row r="2250" spans="4:38" x14ac:dyDescent="0.25">
      <c r="D2250" s="5">
        <v>22.32</v>
      </c>
      <c r="E2250" s="4"/>
      <c r="X2250" s="71">
        <v>22.449999999999601</v>
      </c>
      <c r="Y2250" s="52">
        <f t="shared" si="246"/>
        <v>-6.1999999999998225</v>
      </c>
      <c r="Z2250" s="71">
        <f t="shared" si="242"/>
        <v>0.23988329190195881</v>
      </c>
      <c r="AA2250" s="45"/>
      <c r="AB2250" s="74">
        <v>22.449999999999601</v>
      </c>
      <c r="AC2250" s="75">
        <f t="shared" si="241"/>
        <v>-1.6000000000000012</v>
      </c>
      <c r="AD2250" s="74">
        <f t="shared" si="243"/>
        <v>0.69183097091893631</v>
      </c>
      <c r="AE2250" s="45"/>
      <c r="AF2250" s="76">
        <v>22.449999999999601</v>
      </c>
      <c r="AG2250" s="52">
        <f t="shared" si="247"/>
        <v>-31.610299956642187</v>
      </c>
      <c r="AH2250" s="76">
        <f t="shared" si="244"/>
        <v>6.9019213230106459E-4</v>
      </c>
      <c r="AJ2250" s="77">
        <v>22.449999999999601</v>
      </c>
      <c r="AK2250" s="52">
        <f t="shared" si="248"/>
        <v>-24.62059991328076</v>
      </c>
      <c r="AL2250" s="77">
        <f t="shared" si="245"/>
        <v>3.4509606615063075E-3</v>
      </c>
    </row>
    <row r="2251" spans="4:38" x14ac:dyDescent="0.25">
      <c r="D2251" s="2">
        <v>22.33</v>
      </c>
      <c r="E2251" s="4"/>
      <c r="X2251" s="71">
        <v>22.459999999999599</v>
      </c>
      <c r="Y2251" s="52">
        <f t="shared" si="246"/>
        <v>-6.2033333333331555</v>
      </c>
      <c r="Z2251" s="71">
        <f t="shared" si="242"/>
        <v>0.2396992453108196</v>
      </c>
      <c r="AA2251" s="45"/>
      <c r="AB2251" s="74">
        <v>22.459999999999599</v>
      </c>
      <c r="AC2251" s="75">
        <f t="shared" si="241"/>
        <v>-1.6100000000000012</v>
      </c>
      <c r="AD2251" s="74">
        <f t="shared" si="243"/>
        <v>0.69023980384024175</v>
      </c>
      <c r="AE2251" s="45"/>
      <c r="AF2251" s="76">
        <v>22.459999999999599</v>
      </c>
      <c r="AG2251" s="52">
        <f t="shared" si="247"/>
        <v>-31.620299956642189</v>
      </c>
      <c r="AH2251" s="76">
        <f t="shared" si="244"/>
        <v>6.8860473444659588E-4</v>
      </c>
      <c r="AJ2251" s="77">
        <v>22.459999999999599</v>
      </c>
      <c r="AK2251" s="52">
        <f t="shared" si="248"/>
        <v>-24.630599913280761</v>
      </c>
      <c r="AL2251" s="77">
        <f t="shared" si="245"/>
        <v>3.4430236722339642E-3</v>
      </c>
    </row>
    <row r="2252" spans="4:38" x14ac:dyDescent="0.25">
      <c r="D2252" s="5">
        <v>22.34</v>
      </c>
      <c r="E2252" s="4"/>
      <c r="X2252" s="71">
        <v>22.469999999999601</v>
      </c>
      <c r="Y2252" s="52">
        <f t="shared" si="246"/>
        <v>-6.2066666666664885</v>
      </c>
      <c r="Z2252" s="71">
        <f t="shared" si="242"/>
        <v>0.23951533992646243</v>
      </c>
      <c r="AA2252" s="45"/>
      <c r="AB2252" s="74">
        <v>22.469999999999601</v>
      </c>
      <c r="AC2252" s="75">
        <f t="shared" si="241"/>
        <v>-1.6200000000000012</v>
      </c>
      <c r="AD2252" s="74">
        <f t="shared" si="243"/>
        <v>0.68865229634427594</v>
      </c>
      <c r="AE2252" s="45"/>
      <c r="AF2252" s="76">
        <v>22.469999999999601</v>
      </c>
      <c r="AG2252" s="52">
        <f t="shared" si="247"/>
        <v>-31.63029995664219</v>
      </c>
      <c r="AH2252" s="76">
        <f t="shared" si="244"/>
        <v>6.870209875058811E-4</v>
      </c>
      <c r="AJ2252" s="77">
        <v>22.469999999999601</v>
      </c>
      <c r="AK2252" s="52">
        <f t="shared" si="248"/>
        <v>-24.640599913280763</v>
      </c>
      <c r="AL2252" s="77">
        <f t="shared" si="245"/>
        <v>3.4351049375303854E-3</v>
      </c>
    </row>
    <row r="2253" spans="4:38" x14ac:dyDescent="0.25">
      <c r="D2253" s="2">
        <v>22.35</v>
      </c>
      <c r="E2253" s="4"/>
      <c r="X2253" s="71">
        <v>22.479999999999599</v>
      </c>
      <c r="Y2253" s="52">
        <f t="shared" si="246"/>
        <v>-6.2099999999998214</v>
      </c>
      <c r="Z2253" s="71">
        <f t="shared" si="242"/>
        <v>0.23933157564054858</v>
      </c>
      <c r="AA2253" s="45"/>
      <c r="AB2253" s="74">
        <v>22.479999999999599</v>
      </c>
      <c r="AC2253" s="75">
        <f t="shared" si="241"/>
        <v>-1.6300000000000012</v>
      </c>
      <c r="AD2253" s="74">
        <f t="shared" si="243"/>
        <v>0.68706844001423195</v>
      </c>
      <c r="AE2253" s="45"/>
      <c r="AF2253" s="76">
        <v>22.479999999999599</v>
      </c>
      <c r="AG2253" s="52">
        <f t="shared" si="247"/>
        <v>-31.640299956642192</v>
      </c>
      <c r="AH2253" s="76">
        <f t="shared" si="244"/>
        <v>6.8544088308205079E-4</v>
      </c>
      <c r="AJ2253" s="77">
        <v>22.479999999999599</v>
      </c>
      <c r="AK2253" s="52">
        <f t="shared" si="248"/>
        <v>-24.650599913280764</v>
      </c>
      <c r="AL2253" s="77">
        <f t="shared" si="245"/>
        <v>3.4272044154112316E-3</v>
      </c>
    </row>
    <row r="2254" spans="4:38" x14ac:dyDescent="0.25">
      <c r="D2254" s="5">
        <v>22.36</v>
      </c>
      <c r="E2254" s="4"/>
      <c r="X2254" s="71">
        <v>22.489999999999601</v>
      </c>
      <c r="Y2254" s="52">
        <f t="shared" si="246"/>
        <v>-6.2133333333331544</v>
      </c>
      <c r="Z2254" s="71">
        <f t="shared" si="242"/>
        <v>0.23914795234482264</v>
      </c>
      <c r="AA2254" s="45"/>
      <c r="AB2254" s="74">
        <v>22.489999999999601</v>
      </c>
      <c r="AC2254" s="75">
        <f t="shared" si="241"/>
        <v>-1.6400000000000012</v>
      </c>
      <c r="AD2254" s="74">
        <f t="shared" si="243"/>
        <v>0.68548822645266139</v>
      </c>
      <c r="AE2254" s="45"/>
      <c r="AF2254" s="76">
        <v>22.489999999999601</v>
      </c>
      <c r="AG2254" s="52">
        <f t="shared" si="247"/>
        <v>-31.650299956642193</v>
      </c>
      <c r="AH2254" s="76">
        <f t="shared" si="244"/>
        <v>6.8386441279754946E-4</v>
      </c>
      <c r="AJ2254" s="77">
        <v>22.489999999999601</v>
      </c>
      <c r="AK2254" s="52">
        <f t="shared" si="248"/>
        <v>-24.660599913280766</v>
      </c>
      <c r="AL2254" s="77">
        <f t="shared" si="245"/>
        <v>3.4193220639887226E-3</v>
      </c>
    </row>
    <row r="2255" spans="4:38" x14ac:dyDescent="0.25">
      <c r="D2255" s="2">
        <v>22.37</v>
      </c>
      <c r="E2255" s="4"/>
      <c r="X2255" s="71">
        <v>22.499999999999599</v>
      </c>
      <c r="Y2255" s="52">
        <f t="shared" si="246"/>
        <v>-6.2166666666664874</v>
      </c>
      <c r="Z2255" s="71">
        <f t="shared" si="242"/>
        <v>0.23896446993111212</v>
      </c>
      <c r="AA2255" s="45"/>
      <c r="AB2255" s="74">
        <v>22.499999999999599</v>
      </c>
      <c r="AC2255" s="75">
        <f t="shared" si="241"/>
        <v>-1.6500000000000012</v>
      </c>
      <c r="AD2255" s="74">
        <f t="shared" si="243"/>
        <v>0.68391164728142906</v>
      </c>
      <c r="AE2255" s="45"/>
      <c r="AF2255" s="76">
        <v>22.499999999999599</v>
      </c>
      <c r="AG2255" s="52">
        <f t="shared" si="247"/>
        <v>-31.660299956642195</v>
      </c>
      <c r="AH2255" s="76">
        <f t="shared" si="244"/>
        <v>6.8229156829408759E-4</v>
      </c>
      <c r="AJ2255" s="77">
        <v>22.499999999999599</v>
      </c>
      <c r="AK2255" s="52">
        <f t="shared" si="248"/>
        <v>-24.670599913280768</v>
      </c>
      <c r="AL2255" s="77">
        <f t="shared" si="245"/>
        <v>3.4114578414714105E-3</v>
      </c>
    </row>
    <row r="2256" spans="4:38" x14ac:dyDescent="0.25">
      <c r="D2256" s="5">
        <v>22.38</v>
      </c>
      <c r="E2256" s="4"/>
      <c r="X2256" s="71">
        <v>22.5099999999996</v>
      </c>
      <c r="Y2256" s="52">
        <f t="shared" si="246"/>
        <v>-6.2199999999998203</v>
      </c>
      <c r="Z2256" s="71">
        <f t="shared" si="242"/>
        <v>0.23878112829132767</v>
      </c>
      <c r="AA2256" s="45"/>
      <c r="AB2256" s="74">
        <v>22.5099999999996</v>
      </c>
      <c r="AC2256" s="75">
        <f t="shared" si="241"/>
        <v>-1.6600000000000013</v>
      </c>
      <c r="AD2256" s="74">
        <f t="shared" si="243"/>
        <v>0.68233869414166948</v>
      </c>
      <c r="AE2256" s="45"/>
      <c r="AF2256" s="76">
        <v>22.5099999999996</v>
      </c>
      <c r="AG2256" s="52">
        <f t="shared" si="247"/>
        <v>-31.670299956642197</v>
      </c>
      <c r="AH2256" s="76">
        <f t="shared" si="244"/>
        <v>6.8072234123260069E-4</v>
      </c>
      <c r="AJ2256" s="77">
        <v>22.5099999999996</v>
      </c>
      <c r="AK2256" s="52">
        <f t="shared" si="248"/>
        <v>-24.680599913280769</v>
      </c>
      <c r="AL2256" s="77">
        <f t="shared" si="245"/>
        <v>3.4036117061639771E-3</v>
      </c>
    </row>
    <row r="2257" spans="4:38" x14ac:dyDescent="0.25">
      <c r="D2257" s="2">
        <v>22.39</v>
      </c>
      <c r="E2257" s="4"/>
      <c r="X2257" s="71">
        <v>22.519999999999602</v>
      </c>
      <c r="Y2257" s="52">
        <f t="shared" si="246"/>
        <v>-6.2233333333331533</v>
      </c>
      <c r="Z2257" s="71">
        <f t="shared" si="242"/>
        <v>0.23859792731746254</v>
      </c>
      <c r="AA2257" s="45"/>
      <c r="AB2257" s="74">
        <v>22.519999999999602</v>
      </c>
      <c r="AC2257" s="75">
        <f t="shared" si="241"/>
        <v>-1.6700000000000013</v>
      </c>
      <c r="AD2257" s="74">
        <f t="shared" si="243"/>
        <v>0.68076935869374122</v>
      </c>
      <c r="AE2257" s="45"/>
      <c r="AF2257" s="76">
        <v>22.519999999999602</v>
      </c>
      <c r="AG2257" s="52">
        <f t="shared" si="247"/>
        <v>-31.680299956642198</v>
      </c>
      <c r="AH2257" s="76">
        <f t="shared" si="244"/>
        <v>6.7915672329320385E-4</v>
      </c>
      <c r="AJ2257" s="77">
        <v>22.519999999999602</v>
      </c>
      <c r="AK2257" s="52">
        <f t="shared" si="248"/>
        <v>-24.690599913280771</v>
      </c>
      <c r="AL2257" s="77">
        <f t="shared" si="245"/>
        <v>3.3957836164669876E-3</v>
      </c>
    </row>
    <row r="2258" spans="4:38" x14ac:dyDescent="0.25">
      <c r="D2258" s="5">
        <v>22.4</v>
      </c>
      <c r="E2258" s="4"/>
      <c r="X2258" s="71">
        <v>22.5299999999996</v>
      </c>
      <c r="Y2258" s="52">
        <f t="shared" si="246"/>
        <v>-6.2266666666664863</v>
      </c>
      <c r="Z2258" s="71">
        <f t="shared" si="242"/>
        <v>0.23841486690159322</v>
      </c>
      <c r="AA2258" s="45"/>
      <c r="AB2258" s="74">
        <v>22.5299999999996</v>
      </c>
      <c r="AC2258" s="75">
        <f t="shared" si="241"/>
        <v>-1.6800000000000013</v>
      </c>
      <c r="AD2258" s="74">
        <f t="shared" si="243"/>
        <v>0.67920363261718431</v>
      </c>
      <c r="AE2258" s="45"/>
      <c r="AF2258" s="76">
        <v>22.5299999999996</v>
      </c>
      <c r="AG2258" s="52">
        <f t="shared" si="247"/>
        <v>-31.6902999566422</v>
      </c>
      <c r="AH2258" s="76">
        <f t="shared" si="244"/>
        <v>6.7759470617514517E-4</v>
      </c>
      <c r="AJ2258" s="77">
        <v>22.5299999999996</v>
      </c>
      <c r="AK2258" s="52">
        <f t="shared" si="248"/>
        <v>-24.700599913280772</v>
      </c>
      <c r="AL2258" s="77">
        <f t="shared" si="245"/>
        <v>3.3879735308766919E-3</v>
      </c>
    </row>
    <row r="2259" spans="4:38" x14ac:dyDescent="0.25">
      <c r="D2259" s="2">
        <v>22.41</v>
      </c>
      <c r="E2259" s="4"/>
      <c r="X2259" s="71">
        <v>22.539999999999601</v>
      </c>
      <c r="Y2259" s="52">
        <f t="shared" si="246"/>
        <v>-6.2299999999998192</v>
      </c>
      <c r="Z2259" s="71">
        <f t="shared" si="242"/>
        <v>0.23823194693587893</v>
      </c>
      <c r="AA2259" s="45"/>
      <c r="AB2259" s="74">
        <v>22.539999999999601</v>
      </c>
      <c r="AC2259" s="75">
        <f t="shared" si="241"/>
        <v>-1.6900000000000013</v>
      </c>
      <c r="AD2259" s="74">
        <f t="shared" si="243"/>
        <v>0.67764150761067488</v>
      </c>
      <c r="AE2259" s="45"/>
      <c r="AF2259" s="76">
        <v>22.539999999999601</v>
      </c>
      <c r="AG2259" s="52">
        <f t="shared" si="247"/>
        <v>-31.700299956642201</v>
      </c>
      <c r="AH2259" s="76">
        <f t="shared" si="244"/>
        <v>6.7603628159676671E-4</v>
      </c>
      <c r="AJ2259" s="77">
        <v>22.539999999999601</v>
      </c>
      <c r="AK2259" s="52">
        <f t="shared" si="248"/>
        <v>-24.710599913280774</v>
      </c>
      <c r="AL2259" s="77">
        <f t="shared" si="245"/>
        <v>3.3801814079847978E-3</v>
      </c>
    </row>
    <row r="2260" spans="4:38" x14ac:dyDescent="0.25">
      <c r="D2260" s="5">
        <v>22.42</v>
      </c>
      <c r="E2260" s="4"/>
      <c r="X2260" s="71">
        <v>22.549999999999599</v>
      </c>
      <c r="Y2260" s="52">
        <f t="shared" si="246"/>
        <v>-6.2333333333331522</v>
      </c>
      <c r="Z2260" s="71">
        <f t="shared" si="242"/>
        <v>0.23804916731256134</v>
      </c>
      <c r="AA2260" s="45"/>
      <c r="AB2260" s="74">
        <v>22.549999999999599</v>
      </c>
      <c r="AC2260" s="75">
        <f t="shared" si="241"/>
        <v>-1.7000000000000013</v>
      </c>
      <c r="AD2260" s="74">
        <f t="shared" si="243"/>
        <v>0.67608297539198159</v>
      </c>
      <c r="AE2260" s="45"/>
      <c r="AF2260" s="76">
        <v>22.549999999999599</v>
      </c>
      <c r="AG2260" s="52">
        <f t="shared" si="247"/>
        <v>-31.710299956642203</v>
      </c>
      <c r="AH2260" s="76">
        <f t="shared" si="244"/>
        <v>6.7448144129545525E-4</v>
      </c>
      <c r="AJ2260" s="77">
        <v>22.549999999999599</v>
      </c>
      <c r="AK2260" s="52">
        <f t="shared" si="248"/>
        <v>-24.720599913280775</v>
      </c>
      <c r="AL2260" s="77">
        <f t="shared" si="245"/>
        <v>3.3724072064782382E-3</v>
      </c>
    </row>
    <row r="2261" spans="4:38" x14ac:dyDescent="0.25">
      <c r="D2261" s="2">
        <v>22.43</v>
      </c>
      <c r="E2261" s="4"/>
      <c r="X2261" s="71">
        <v>22.559999999999601</v>
      </c>
      <c r="Y2261" s="52">
        <f t="shared" si="246"/>
        <v>-6.2366666666664852</v>
      </c>
      <c r="Z2261" s="71">
        <f t="shared" si="242"/>
        <v>0.23786652792396523</v>
      </c>
      <c r="AA2261" s="45"/>
      <c r="AB2261" s="74">
        <v>22.559999999999601</v>
      </c>
      <c r="AC2261" s="75">
        <f t="shared" si="241"/>
        <v>-1.7100000000000013</v>
      </c>
      <c r="AD2261" s="74">
        <f t="shared" si="243"/>
        <v>0.67452802769792175</v>
      </c>
      <c r="AE2261" s="45"/>
      <c r="AF2261" s="76">
        <v>22.559999999999601</v>
      </c>
      <c r="AG2261" s="52">
        <f t="shared" si="247"/>
        <v>-31.720299956642204</v>
      </c>
      <c r="AH2261" s="76">
        <f t="shared" si="244"/>
        <v>6.7293017702760294E-4</v>
      </c>
      <c r="AJ2261" s="77">
        <v>22.559999999999601</v>
      </c>
      <c r="AK2261" s="52">
        <f t="shared" si="248"/>
        <v>-24.730599913280777</v>
      </c>
      <c r="AL2261" s="77">
        <f t="shared" si="245"/>
        <v>3.3646508851389776E-3</v>
      </c>
    </row>
    <row r="2262" spans="4:38" x14ac:dyDescent="0.25">
      <c r="D2262" s="5">
        <v>22.44</v>
      </c>
      <c r="E2262" s="4"/>
      <c r="X2262" s="71">
        <v>22.569999999999599</v>
      </c>
      <c r="Y2262" s="52">
        <f t="shared" si="246"/>
        <v>-6.2399999999998181</v>
      </c>
      <c r="Z2262" s="71">
        <f t="shared" si="242"/>
        <v>0.23768402866249758</v>
      </c>
      <c r="AA2262" s="45"/>
      <c r="AB2262" s="74">
        <v>22.569999999999599</v>
      </c>
      <c r="AC2262" s="75">
        <f t="shared" si="241"/>
        <v>-1.7200000000000013</v>
      </c>
      <c r="AD2262" s="74">
        <f t="shared" si="243"/>
        <v>0.67297665628431758</v>
      </c>
      <c r="AE2262" s="45"/>
      <c r="AF2262" s="76">
        <v>22.569999999999599</v>
      </c>
      <c r="AG2262" s="52">
        <f t="shared" si="247"/>
        <v>-31.730299956642206</v>
      </c>
      <c r="AH2262" s="76">
        <f t="shared" si="244"/>
        <v>6.7138248056856171E-4</v>
      </c>
      <c r="AJ2262" s="77">
        <v>22.569999999999599</v>
      </c>
      <c r="AK2262" s="52">
        <f t="shared" si="248"/>
        <v>-24.740599913280779</v>
      </c>
      <c r="AL2262" s="77">
        <f t="shared" si="245"/>
        <v>3.3569124028437662E-3</v>
      </c>
    </row>
    <row r="2263" spans="4:38" x14ac:dyDescent="0.25">
      <c r="D2263" s="2">
        <v>22.45</v>
      </c>
      <c r="E2263" s="4"/>
      <c r="X2263" s="71">
        <v>22.5799999999996</v>
      </c>
      <c r="Y2263" s="52">
        <f t="shared" si="246"/>
        <v>-6.2433333333331511</v>
      </c>
      <c r="Z2263" s="71">
        <f t="shared" si="242"/>
        <v>0.23750166942064824</v>
      </c>
      <c r="AA2263" s="45"/>
      <c r="AB2263" s="74">
        <v>22.5799999999996</v>
      </c>
      <c r="AC2263" s="75">
        <f t="shared" si="241"/>
        <v>-1.7300000000000013</v>
      </c>
      <c r="AD2263" s="74">
        <f t="shared" si="243"/>
        <v>0.67142885292595222</v>
      </c>
      <c r="AE2263" s="45"/>
      <c r="AF2263" s="76">
        <v>22.5799999999996</v>
      </c>
      <c r="AG2263" s="52">
        <f t="shared" si="247"/>
        <v>-31.740299956642207</v>
      </c>
      <c r="AH2263" s="76">
        <f t="shared" si="244"/>
        <v>6.6983834371259774E-4</v>
      </c>
      <c r="AJ2263" s="77">
        <v>22.5799999999996</v>
      </c>
      <c r="AK2263" s="52">
        <f t="shared" si="248"/>
        <v>-24.75059991328078</v>
      </c>
      <c r="AL2263" s="77">
        <f t="shared" si="245"/>
        <v>3.3491917185639437E-3</v>
      </c>
    </row>
    <row r="2264" spans="4:38" x14ac:dyDescent="0.25">
      <c r="D2264" s="5">
        <v>22.46</v>
      </c>
      <c r="E2264" s="4"/>
      <c r="X2264" s="71">
        <v>22.589999999999598</v>
      </c>
      <c r="Y2264" s="52">
        <f t="shared" si="246"/>
        <v>-6.2466666666664841</v>
      </c>
      <c r="Z2264" s="71">
        <f t="shared" si="242"/>
        <v>0.23731945009098929</v>
      </c>
      <c r="AA2264" s="45"/>
      <c r="AB2264" s="74">
        <v>22.589999999999598</v>
      </c>
      <c r="AC2264" s="75">
        <f t="shared" si="241"/>
        <v>-1.7400000000000013</v>
      </c>
      <c r="AD2264" s="74">
        <f t="shared" si="243"/>
        <v>0.66988460941652617</v>
      </c>
      <c r="AE2264" s="45"/>
      <c r="AF2264" s="76">
        <v>22.589999999999598</v>
      </c>
      <c r="AG2264" s="52">
        <f t="shared" si="247"/>
        <v>-31.750299956642209</v>
      </c>
      <c r="AH2264" s="76">
        <f t="shared" si="244"/>
        <v>6.6829775827285227E-4</v>
      </c>
      <c r="AJ2264" s="77">
        <v>22.589999999999598</v>
      </c>
      <c r="AK2264" s="52">
        <f t="shared" si="248"/>
        <v>-24.760599913280782</v>
      </c>
      <c r="AL2264" s="77">
        <f t="shared" si="245"/>
        <v>3.3414887913652148E-3</v>
      </c>
    </row>
    <row r="2265" spans="4:38" x14ac:dyDescent="0.25">
      <c r="D2265" s="2">
        <v>22.47</v>
      </c>
      <c r="E2265" s="4"/>
      <c r="X2265" s="71">
        <v>22.5999999999996</v>
      </c>
      <c r="Y2265" s="52">
        <f t="shared" si="246"/>
        <v>-6.249999999999817</v>
      </c>
      <c r="Z2265" s="71">
        <f t="shared" si="242"/>
        <v>0.23713737056617548</v>
      </c>
      <c r="AA2265" s="45"/>
      <c r="AB2265" s="74">
        <v>22.5999999999996</v>
      </c>
      <c r="AC2265" s="75">
        <f t="shared" si="241"/>
        <v>-1.7500000000000013</v>
      </c>
      <c r="AD2265" s="74">
        <f t="shared" si="243"/>
        <v>0.66834391756861444</v>
      </c>
      <c r="AE2265" s="45"/>
      <c r="AF2265" s="76">
        <v>22.5999999999996</v>
      </c>
      <c r="AG2265" s="52">
        <f t="shared" si="247"/>
        <v>-31.760299956642211</v>
      </c>
      <c r="AH2265" s="76">
        <f t="shared" si="244"/>
        <v>6.6676071608129351E-4</v>
      </c>
      <c r="AJ2265" s="77">
        <v>22.5999999999996</v>
      </c>
      <c r="AK2265" s="52">
        <f t="shared" si="248"/>
        <v>-24.770599913280783</v>
      </c>
      <c r="AL2265" s="77">
        <f t="shared" si="245"/>
        <v>3.3338035804074185E-3</v>
      </c>
    </row>
    <row r="2266" spans="4:38" x14ac:dyDescent="0.25">
      <c r="D2266" s="5">
        <v>22.48</v>
      </c>
      <c r="E2266" s="4"/>
      <c r="X2266" s="71">
        <v>22.609999999999602</v>
      </c>
      <c r="Y2266" s="52">
        <f t="shared" si="246"/>
        <v>-6.25333333333315</v>
      </c>
      <c r="Z2266" s="71">
        <f t="shared" si="242"/>
        <v>0.23695543073894373</v>
      </c>
      <c r="AA2266" s="45"/>
      <c r="AB2266" s="74">
        <v>22.609999999999602</v>
      </c>
      <c r="AC2266" s="75">
        <f t="shared" si="241"/>
        <v>-1.7600000000000013</v>
      </c>
      <c r="AD2266" s="74">
        <f t="shared" si="243"/>
        <v>0.66680676921362192</v>
      </c>
      <c r="AE2266" s="45"/>
      <c r="AF2266" s="76">
        <v>22.609999999999602</v>
      </c>
      <c r="AG2266" s="52">
        <f t="shared" si="247"/>
        <v>-31.770299956642212</v>
      </c>
      <c r="AH2266" s="76">
        <f t="shared" si="244"/>
        <v>6.6522720898867685E-4</v>
      </c>
      <c r="AJ2266" s="77">
        <v>22.609999999999602</v>
      </c>
      <c r="AK2266" s="52">
        <f t="shared" si="248"/>
        <v>-24.780599913280785</v>
      </c>
      <c r="AL2266" s="77">
        <f t="shared" si="245"/>
        <v>3.3261360449443394E-3</v>
      </c>
    </row>
    <row r="2267" spans="4:38" x14ac:dyDescent="0.25">
      <c r="D2267" s="2">
        <v>22.49</v>
      </c>
      <c r="E2267" s="4"/>
      <c r="X2267" s="71">
        <v>22.6199999999996</v>
      </c>
      <c r="Y2267" s="52">
        <f t="shared" si="246"/>
        <v>-6.256666666666483</v>
      </c>
      <c r="Z2267" s="71">
        <f t="shared" si="242"/>
        <v>0.23677363050211334</v>
      </c>
      <c r="AA2267" s="45"/>
      <c r="AB2267" s="74">
        <v>22.6199999999996</v>
      </c>
      <c r="AC2267" s="75">
        <f t="shared" si="241"/>
        <v>-1.7700000000000014</v>
      </c>
      <c r="AD2267" s="74">
        <f t="shared" si="243"/>
        <v>0.66527315620174121</v>
      </c>
      <c r="AE2267" s="45"/>
      <c r="AF2267" s="76">
        <v>22.6199999999996</v>
      </c>
      <c r="AG2267" s="52">
        <f t="shared" si="247"/>
        <v>-31.780299956642214</v>
      </c>
      <c r="AH2267" s="76">
        <f t="shared" si="244"/>
        <v>6.6369722886450264E-4</v>
      </c>
      <c r="AJ2267" s="77">
        <v>22.6199999999996</v>
      </c>
      <c r="AK2267" s="52">
        <f t="shared" si="248"/>
        <v>-24.790599913280786</v>
      </c>
      <c r="AL2267" s="77">
        <f t="shared" si="245"/>
        <v>3.3184861443234597E-3</v>
      </c>
    </row>
    <row r="2268" spans="4:38" x14ac:dyDescent="0.25">
      <c r="D2268" s="5">
        <v>22.5</v>
      </c>
      <c r="E2268" s="4"/>
      <c r="X2268" s="71">
        <v>22.629999999999601</v>
      </c>
      <c r="Y2268" s="52">
        <f t="shared" si="246"/>
        <v>-6.2599999999998159</v>
      </c>
      <c r="Z2268" s="71">
        <f t="shared" si="242"/>
        <v>0.23659196974858585</v>
      </c>
      <c r="AA2268" s="45"/>
      <c r="AB2268" s="74">
        <v>22.629999999999601</v>
      </c>
      <c r="AC2268" s="75">
        <f t="shared" si="241"/>
        <v>-1.7800000000000014</v>
      </c>
      <c r="AD2268" s="74">
        <f t="shared" si="243"/>
        <v>0.66374307040190861</v>
      </c>
      <c r="AE2268" s="45"/>
      <c r="AF2268" s="76">
        <v>22.629999999999601</v>
      </c>
      <c r="AG2268" s="52">
        <f t="shared" si="247"/>
        <v>-31.790299956642215</v>
      </c>
      <c r="AH2268" s="76">
        <f t="shared" si="244"/>
        <v>6.6217076759696506E-4</v>
      </c>
      <c r="AJ2268" s="77">
        <v>22.629999999999601</v>
      </c>
      <c r="AK2268" s="52">
        <f t="shared" si="248"/>
        <v>-24.800599913280788</v>
      </c>
      <c r="AL2268" s="77">
        <f t="shared" si="245"/>
        <v>3.3108538379857727E-3</v>
      </c>
    </row>
    <row r="2269" spans="4:38" x14ac:dyDescent="0.25">
      <c r="D2269" s="2">
        <v>22.51</v>
      </c>
      <c r="E2269" s="4"/>
      <c r="X2269" s="71">
        <v>22.639999999999599</v>
      </c>
      <c r="Y2269" s="52">
        <f t="shared" si="246"/>
        <v>-6.2633333333331489</v>
      </c>
      <c r="Z2269" s="71">
        <f t="shared" si="242"/>
        <v>0.23641044837134484</v>
      </c>
      <c r="AA2269" s="45"/>
      <c r="AB2269" s="74">
        <v>22.639999999999599</v>
      </c>
      <c r="AC2269" s="75">
        <f t="shared" si="241"/>
        <v>-1.7900000000000014</v>
      </c>
      <c r="AD2269" s="74">
        <f t="shared" si="243"/>
        <v>0.66221650370176177</v>
      </c>
      <c r="AE2269" s="45"/>
      <c r="AF2269" s="76">
        <v>22.639999999999599</v>
      </c>
      <c r="AG2269" s="52">
        <f t="shared" si="247"/>
        <v>-31.800299956642217</v>
      </c>
      <c r="AH2269" s="76">
        <f t="shared" si="244"/>
        <v>6.6064781709292185E-4</v>
      </c>
      <c r="AJ2269" s="77">
        <v>22.639999999999599</v>
      </c>
      <c r="AK2269" s="52">
        <f t="shared" si="248"/>
        <v>-24.81059991328079</v>
      </c>
      <c r="AL2269" s="77">
        <f t="shared" si="245"/>
        <v>3.3032390854655517E-3</v>
      </c>
    </row>
    <row r="2270" spans="4:38" x14ac:dyDescent="0.25">
      <c r="D2270" s="5">
        <v>22.52</v>
      </c>
      <c r="E2270" s="4"/>
      <c r="X2270" s="71">
        <v>22.649999999999601</v>
      </c>
      <c r="Y2270" s="52">
        <f t="shared" si="246"/>
        <v>-6.2666666666664819</v>
      </c>
      <c r="Z2270" s="71">
        <f t="shared" si="242"/>
        <v>0.23622906626345622</v>
      </c>
      <c r="AA2270" s="45"/>
      <c r="AB2270" s="74">
        <v>22.649999999999601</v>
      </c>
      <c r="AC2270" s="75">
        <f t="shared" si="241"/>
        <v>-1.8000000000000014</v>
      </c>
      <c r="AD2270" s="74">
        <f t="shared" si="243"/>
        <v>0.66069344800759577</v>
      </c>
      <c r="AE2270" s="45"/>
      <c r="AF2270" s="76">
        <v>22.649999999999601</v>
      </c>
      <c r="AG2270" s="52">
        <f t="shared" si="247"/>
        <v>-31.810299956642218</v>
      </c>
      <c r="AH2270" s="76">
        <f t="shared" si="244"/>
        <v>6.5912836927783751E-4</v>
      </c>
      <c r="AJ2270" s="77">
        <v>22.649999999999601</v>
      </c>
      <c r="AK2270" s="52">
        <f t="shared" si="248"/>
        <v>-24.820599913280791</v>
      </c>
      <c r="AL2270" s="77">
        <f t="shared" si="245"/>
        <v>3.2956418463901305E-3</v>
      </c>
    </row>
    <row r="2271" spans="4:38" x14ac:dyDescent="0.25">
      <c r="D2271" s="2">
        <v>22.53</v>
      </c>
      <c r="E2271" s="4"/>
      <c r="X2271" s="71">
        <v>22.659999999999599</v>
      </c>
      <c r="Y2271" s="52">
        <f t="shared" si="246"/>
        <v>-6.2699999999998148</v>
      </c>
      <c r="Z2271" s="71">
        <f t="shared" si="242"/>
        <v>0.23604782331806773</v>
      </c>
      <c r="AA2271" s="45"/>
      <c r="AB2271" s="74">
        <v>22.659999999999599</v>
      </c>
      <c r="AC2271" s="75">
        <f t="shared" si="241"/>
        <v>-1.8100000000000014</v>
      </c>
      <c r="AD2271" s="74">
        <f t="shared" si="243"/>
        <v>0.65917389524432113</v>
      </c>
      <c r="AE2271" s="45"/>
      <c r="AF2271" s="76">
        <v>22.659999999999599</v>
      </c>
      <c r="AG2271" s="52">
        <f t="shared" si="247"/>
        <v>-31.82029995664222</v>
      </c>
      <c r="AH2271" s="76">
        <f t="shared" si="244"/>
        <v>6.5761241609575357E-4</v>
      </c>
      <c r="AJ2271" s="77">
        <v>22.659999999999599</v>
      </c>
      <c r="AK2271" s="52">
        <f t="shared" si="248"/>
        <v>-24.830599913280793</v>
      </c>
      <c r="AL2271" s="77">
        <f t="shared" si="245"/>
        <v>3.2880620804797119E-3</v>
      </c>
    </row>
    <row r="2272" spans="4:38" x14ac:dyDescent="0.25">
      <c r="D2272" s="5">
        <v>22.54</v>
      </c>
      <c r="E2272" s="4"/>
      <c r="X2272" s="71">
        <v>22.6699999999996</v>
      </c>
      <c r="Y2272" s="52">
        <f t="shared" si="246"/>
        <v>-6.2733333333331478</v>
      </c>
      <c r="Z2272" s="71">
        <f t="shared" si="242"/>
        <v>0.23586671942840923</v>
      </c>
      <c r="AA2272" s="45"/>
      <c r="AB2272" s="74">
        <v>22.6699999999996</v>
      </c>
      <c r="AC2272" s="75">
        <f t="shared" si="241"/>
        <v>-1.8200000000000014</v>
      </c>
      <c r="AD2272" s="74">
        <f t="shared" si="243"/>
        <v>0.65765783735542027</v>
      </c>
      <c r="AE2272" s="45"/>
      <c r="AF2272" s="76">
        <v>22.6699999999996</v>
      </c>
      <c r="AG2272" s="52">
        <f t="shared" si="247"/>
        <v>-31.830299956642222</v>
      </c>
      <c r="AH2272" s="76">
        <f t="shared" si="244"/>
        <v>6.5609994950923691E-4</v>
      </c>
      <c r="AJ2272" s="77">
        <v>22.6699999999996</v>
      </c>
      <c r="AK2272" s="52">
        <f t="shared" si="248"/>
        <v>-24.840599913280794</v>
      </c>
      <c r="AL2272" s="77">
        <f t="shared" si="245"/>
        <v>3.2804997475471233E-3</v>
      </c>
    </row>
    <row r="2273" spans="4:38" x14ac:dyDescent="0.25">
      <c r="D2273" s="2">
        <v>22.55</v>
      </c>
      <c r="E2273" s="4"/>
      <c r="X2273" s="71">
        <v>22.679999999999598</v>
      </c>
      <c r="Y2273" s="52">
        <f t="shared" si="246"/>
        <v>-6.2766666666664808</v>
      </c>
      <c r="Z2273" s="71">
        <f t="shared" si="242"/>
        <v>0.2356857544877925</v>
      </c>
      <c r="AA2273" s="45"/>
      <c r="AB2273" s="74">
        <v>22.679999999999598</v>
      </c>
      <c r="AC2273" s="75">
        <f t="shared" si="241"/>
        <v>-1.8300000000000014</v>
      </c>
      <c r="AD2273" s="74">
        <f t="shared" si="243"/>
        <v>0.65614526630290526</v>
      </c>
      <c r="AE2273" s="45"/>
      <c r="AF2273" s="76">
        <v>22.679999999999598</v>
      </c>
      <c r="AG2273" s="52">
        <f t="shared" si="247"/>
        <v>-31.840299956642223</v>
      </c>
      <c r="AH2273" s="76">
        <f t="shared" si="244"/>
        <v>6.5459096149933927E-4</v>
      </c>
      <c r="AJ2273" s="77">
        <v>22.679999999999598</v>
      </c>
      <c r="AK2273" s="52">
        <f t="shared" si="248"/>
        <v>-24.850599913280796</v>
      </c>
      <c r="AL2273" s="77">
        <f t="shared" si="245"/>
        <v>3.2729548074976298E-3</v>
      </c>
    </row>
    <row r="2274" spans="4:38" x14ac:dyDescent="0.25">
      <c r="D2274" s="5">
        <v>22.56</v>
      </c>
      <c r="E2274" s="4"/>
      <c r="X2274" s="71">
        <v>22.6899999999996</v>
      </c>
      <c r="Y2274" s="52">
        <f t="shared" si="246"/>
        <v>-6.2799999999998137</v>
      </c>
      <c r="Z2274" s="71">
        <f t="shared" si="242"/>
        <v>0.23550492838961101</v>
      </c>
      <c r="AA2274" s="45"/>
      <c r="AB2274" s="74">
        <v>22.6899999999996</v>
      </c>
      <c r="AC2274" s="75">
        <f t="shared" si="241"/>
        <v>-1.8400000000000014</v>
      </c>
      <c r="AD2274" s="74">
        <f t="shared" si="243"/>
        <v>0.6546361740672747</v>
      </c>
      <c r="AE2274" s="45"/>
      <c r="AF2274" s="76">
        <v>22.6899999999996</v>
      </c>
      <c r="AG2274" s="52">
        <f t="shared" si="247"/>
        <v>-31.850299956642225</v>
      </c>
      <c r="AH2274" s="76">
        <f t="shared" si="244"/>
        <v>6.5308544406555741E-4</v>
      </c>
      <c r="AJ2274" s="77">
        <v>22.6899999999996</v>
      </c>
      <c r="AK2274" s="52">
        <f t="shared" si="248"/>
        <v>-24.860599913280797</v>
      </c>
      <c r="AL2274" s="77">
        <f t="shared" si="245"/>
        <v>3.2654272203287214E-3</v>
      </c>
    </row>
    <row r="2275" spans="4:38" x14ac:dyDescent="0.25">
      <c r="D2275" s="2">
        <v>22.57</v>
      </c>
      <c r="E2275" s="4"/>
      <c r="X2275" s="71">
        <v>22.699999999999601</v>
      </c>
      <c r="Y2275" s="52">
        <f t="shared" si="246"/>
        <v>-6.2833333333331467</v>
      </c>
      <c r="Z2275" s="71">
        <f t="shared" si="242"/>
        <v>0.23532424102734026</v>
      </c>
      <c r="AA2275" s="45"/>
      <c r="AB2275" s="74">
        <v>22.699999999999601</v>
      </c>
      <c r="AC2275" s="75">
        <f t="shared" si="241"/>
        <v>-1.8500000000000014</v>
      </c>
      <c r="AD2275" s="74">
        <f t="shared" si="243"/>
        <v>0.65313055264747211</v>
      </c>
      <c r="AE2275" s="45"/>
      <c r="AF2275" s="76">
        <v>22.699999999999601</v>
      </c>
      <c r="AG2275" s="52">
        <f t="shared" si="247"/>
        <v>-31.860299956642226</v>
      </c>
      <c r="AH2275" s="76">
        <f t="shared" si="244"/>
        <v>6.5158338922578687E-4</v>
      </c>
      <c r="AJ2275" s="77">
        <v>22.699999999999601</v>
      </c>
      <c r="AK2275" s="52">
        <f t="shared" si="248"/>
        <v>-24.870599913280799</v>
      </c>
      <c r="AL2275" s="77">
        <f t="shared" si="245"/>
        <v>3.2579169461298637E-3</v>
      </c>
    </row>
    <row r="2276" spans="4:38" x14ac:dyDescent="0.25">
      <c r="D2276" s="5">
        <v>22.58</v>
      </c>
      <c r="E2276" s="4"/>
      <c r="X2276" s="71">
        <v>22.709999999999599</v>
      </c>
      <c r="Y2276" s="52">
        <f t="shared" si="246"/>
        <v>-6.2866666666664797</v>
      </c>
      <c r="Z2276" s="71">
        <f t="shared" si="242"/>
        <v>0.23514369229453727</v>
      </c>
      <c r="AA2276" s="45"/>
      <c r="AB2276" s="74">
        <v>22.709999999999599</v>
      </c>
      <c r="AC2276" s="75">
        <f t="shared" si="241"/>
        <v>-1.8600000000000014</v>
      </c>
      <c r="AD2276" s="74">
        <f t="shared" si="243"/>
        <v>0.6516283940608425</v>
      </c>
      <c r="AE2276" s="45"/>
      <c r="AF2276" s="76">
        <v>22.709999999999599</v>
      </c>
      <c r="AG2276" s="52">
        <f t="shared" si="247"/>
        <v>-31.870299956642228</v>
      </c>
      <c r="AH2276" s="76">
        <f t="shared" si="244"/>
        <v>6.5008478901628264E-4</v>
      </c>
      <c r="AJ2276" s="77">
        <v>22.709999999999599</v>
      </c>
      <c r="AK2276" s="52">
        <f t="shared" si="248"/>
        <v>-24.8805999132808</v>
      </c>
      <c r="AL2276" s="77">
        <f t="shared" si="245"/>
        <v>3.2504239450823458E-3</v>
      </c>
    </row>
    <row r="2277" spans="4:38" x14ac:dyDescent="0.25">
      <c r="D2277" s="2">
        <v>22.59</v>
      </c>
      <c r="E2277" s="4"/>
      <c r="X2277" s="71">
        <v>22.719999999999601</v>
      </c>
      <c r="Y2277" s="52">
        <f t="shared" si="246"/>
        <v>-6.2899999999998126</v>
      </c>
      <c r="Z2277" s="71">
        <f t="shared" si="242"/>
        <v>0.23496328208484085</v>
      </c>
      <c r="AA2277" s="45"/>
      <c r="AB2277" s="74">
        <v>22.719999999999601</v>
      </c>
      <c r="AC2277" s="75">
        <f t="shared" si="241"/>
        <v>-1.8700000000000014</v>
      </c>
      <c r="AD2277" s="74">
        <f t="shared" si="243"/>
        <v>0.65012969034309043</v>
      </c>
      <c r="AE2277" s="45"/>
      <c r="AF2277" s="76">
        <v>22.719999999999601</v>
      </c>
      <c r="AG2277" s="52">
        <f t="shared" si="247"/>
        <v>-31.880299956642229</v>
      </c>
      <c r="AH2277" s="76">
        <f t="shared" si="244"/>
        <v>6.4858963549161645E-4</v>
      </c>
      <c r="AJ2277" s="77">
        <v>22.719999999999601</v>
      </c>
      <c r="AK2277" s="52">
        <f t="shared" si="248"/>
        <v>-24.890599913280802</v>
      </c>
      <c r="AL2277" s="77">
        <f t="shared" si="245"/>
        <v>3.242948177459007E-3</v>
      </c>
    </row>
    <row r="2278" spans="4:38" x14ac:dyDescent="0.25">
      <c r="D2278" s="5">
        <v>22.6</v>
      </c>
      <c r="E2278" s="4"/>
      <c r="X2278" s="71">
        <v>22.729999999999599</v>
      </c>
      <c r="Y2278" s="52">
        <f t="shared" si="246"/>
        <v>-6.2933333333331456</v>
      </c>
      <c r="Z2278" s="71">
        <f t="shared" si="242"/>
        <v>0.23478301029197138</v>
      </c>
      <c r="AA2278" s="45"/>
      <c r="AB2278" s="74">
        <v>22.729999999999599</v>
      </c>
      <c r="AC2278" s="75">
        <f t="shared" si="241"/>
        <v>-1.8800000000000014</v>
      </c>
      <c r="AD2278" s="74">
        <f t="shared" si="243"/>
        <v>0.64863443354823813</v>
      </c>
      <c r="AE2278" s="45"/>
      <c r="AF2278" s="76">
        <v>22.729999999999599</v>
      </c>
      <c r="AG2278" s="52">
        <f t="shared" si="247"/>
        <v>-31.890299956642231</v>
      </c>
      <c r="AH2278" s="76">
        <f t="shared" si="244"/>
        <v>6.4709792072463175E-4</v>
      </c>
      <c r="AJ2278" s="77">
        <v>22.729999999999599</v>
      </c>
      <c r="AK2278" s="52">
        <f t="shared" si="248"/>
        <v>-24.900599913280804</v>
      </c>
      <c r="AL2278" s="77">
        <f t="shared" si="245"/>
        <v>3.235489603624082E-3</v>
      </c>
    </row>
    <row r="2279" spans="4:38" x14ac:dyDescent="0.25">
      <c r="D2279" s="2">
        <v>22.61</v>
      </c>
      <c r="E2279" s="4"/>
      <c r="X2279" s="71">
        <v>22.739999999999601</v>
      </c>
      <c r="Y2279" s="52">
        <f t="shared" si="246"/>
        <v>-6.2966666666664786</v>
      </c>
      <c r="Z2279" s="71">
        <f t="shared" si="242"/>
        <v>0.23460287680973077</v>
      </c>
      <c r="AA2279" s="45"/>
      <c r="AB2279" s="74">
        <v>22.739999999999601</v>
      </c>
      <c r="AC2279" s="75">
        <f t="shared" si="241"/>
        <v>-1.8900000000000015</v>
      </c>
      <c r="AD2279" s="74">
        <f t="shared" si="243"/>
        <v>0.64714261574858289</v>
      </c>
      <c r="AE2279" s="45"/>
      <c r="AF2279" s="76">
        <v>22.739999999999601</v>
      </c>
      <c r="AG2279" s="52">
        <f t="shared" si="247"/>
        <v>-31.900299956642233</v>
      </c>
      <c r="AH2279" s="76">
        <f t="shared" si="244"/>
        <v>6.4560963680640687E-4</v>
      </c>
      <c r="AJ2279" s="77">
        <v>22.739999999999601</v>
      </c>
      <c r="AK2279" s="52">
        <f t="shared" si="248"/>
        <v>-24.910599913280805</v>
      </c>
      <c r="AL2279" s="77">
        <f t="shared" si="245"/>
        <v>3.228048184032955E-3</v>
      </c>
    </row>
    <row r="2280" spans="4:38" x14ac:dyDescent="0.25">
      <c r="D2280" s="5">
        <v>22.62</v>
      </c>
      <c r="E2280" s="4"/>
      <c r="X2280" s="71">
        <v>22.749999999999599</v>
      </c>
      <c r="Y2280" s="52">
        <f t="shared" si="246"/>
        <v>-6.2999999999998115</v>
      </c>
      <c r="Z2280" s="71">
        <f t="shared" si="242"/>
        <v>0.23442288153200239</v>
      </c>
      <c r="AA2280" s="45"/>
      <c r="AB2280" s="74">
        <v>22.749999999999599</v>
      </c>
      <c r="AC2280" s="75">
        <f t="shared" si="241"/>
        <v>-1.9000000000000015</v>
      </c>
      <c r="AD2280" s="74">
        <f t="shared" si="243"/>
        <v>0.6456542290346553</v>
      </c>
      <c r="AE2280" s="45"/>
      <c r="AF2280" s="76">
        <v>22.749999999999599</v>
      </c>
      <c r="AG2280" s="52">
        <f t="shared" si="247"/>
        <v>-31.910299956642234</v>
      </c>
      <c r="AH2280" s="76">
        <f t="shared" si="244"/>
        <v>6.4412477584620709E-4</v>
      </c>
      <c r="AJ2280" s="77">
        <v>22.749999999999599</v>
      </c>
      <c r="AK2280" s="52">
        <f t="shared" si="248"/>
        <v>-24.920599913280807</v>
      </c>
      <c r="AL2280" s="77">
        <f t="shared" si="245"/>
        <v>3.2206238792319539E-3</v>
      </c>
    </row>
    <row r="2281" spans="4:38" x14ac:dyDescent="0.25">
      <c r="D2281" s="2">
        <v>22.63</v>
      </c>
      <c r="E2281" s="4"/>
      <c r="X2281" s="71">
        <v>22.7599999999996</v>
      </c>
      <c r="Y2281" s="52">
        <f t="shared" si="246"/>
        <v>-6.3033333333331445</v>
      </c>
      <c r="Z2281" s="71">
        <f t="shared" si="242"/>
        <v>0.23424302435275104</v>
      </c>
      <c r="AA2281" s="45"/>
      <c r="AB2281" s="74">
        <v>22.7599999999996</v>
      </c>
      <c r="AC2281" s="75">
        <f t="shared" si="241"/>
        <v>-1.9100000000000015</v>
      </c>
      <c r="AD2281" s="74">
        <f t="shared" si="243"/>
        <v>0.64416926551517706</v>
      </c>
      <c r="AE2281" s="45"/>
      <c r="AF2281" s="76">
        <v>22.7599999999996</v>
      </c>
      <c r="AG2281" s="52">
        <f t="shared" si="247"/>
        <v>-31.920299956642236</v>
      </c>
      <c r="AH2281" s="76">
        <f t="shared" si="244"/>
        <v>6.426433299714482E-4</v>
      </c>
      <c r="AJ2281" s="77">
        <v>22.7599999999996</v>
      </c>
      <c r="AK2281" s="52">
        <f t="shared" si="248"/>
        <v>-24.930599913280808</v>
      </c>
      <c r="AL2281" s="77">
        <f t="shared" si="245"/>
        <v>3.2132166498581604E-3</v>
      </c>
    </row>
    <row r="2282" spans="4:38" x14ac:dyDescent="0.25">
      <c r="D2282" s="5">
        <v>22.64</v>
      </c>
      <c r="E2282" s="4"/>
      <c r="X2282" s="71">
        <v>22.769999999999602</v>
      </c>
      <c r="Y2282" s="52">
        <f t="shared" si="246"/>
        <v>-6.3066666666664775</v>
      </c>
      <c r="Z2282" s="71">
        <f t="shared" si="242"/>
        <v>0.23406330516602306</v>
      </c>
      <c r="AA2282" s="45"/>
      <c r="AB2282" s="74">
        <v>22.769999999999602</v>
      </c>
      <c r="AC2282" s="75">
        <f t="shared" si="241"/>
        <v>-1.9200000000000015</v>
      </c>
      <c r="AD2282" s="74">
        <f t="shared" si="243"/>
        <v>0.64268771731701946</v>
      </c>
      <c r="AE2282" s="45"/>
      <c r="AF2282" s="76">
        <v>22.769999999999602</v>
      </c>
      <c r="AG2282" s="52">
        <f t="shared" si="247"/>
        <v>-31.930299956642237</v>
      </c>
      <c r="AH2282" s="76">
        <f t="shared" si="244"/>
        <v>6.4116529132765229E-4</v>
      </c>
      <c r="AJ2282" s="77">
        <v>22.769999999999602</v>
      </c>
      <c r="AK2282" s="52">
        <f t="shared" si="248"/>
        <v>-24.94059991328081</v>
      </c>
      <c r="AL2282" s="77">
        <f t="shared" si="245"/>
        <v>3.2058264566391754E-3</v>
      </c>
    </row>
    <row r="2283" spans="4:38" x14ac:dyDescent="0.25">
      <c r="D2283" s="2">
        <v>22.65</v>
      </c>
      <c r="E2283" s="4"/>
      <c r="X2283" s="71">
        <v>22.7799999999996</v>
      </c>
      <c r="Y2283" s="52">
        <f t="shared" si="246"/>
        <v>-6.3099999999998104</v>
      </c>
      <c r="Z2283" s="71">
        <f t="shared" si="242"/>
        <v>0.23388372386594566</v>
      </c>
      <c r="AA2283" s="45"/>
      <c r="AB2283" s="74">
        <v>22.7799999999996</v>
      </c>
      <c r="AC2283" s="75">
        <f t="shared" si="241"/>
        <v>-1.9300000000000015</v>
      </c>
      <c r="AD2283" s="74">
        <f t="shared" si="243"/>
        <v>0.64120957658516131</v>
      </c>
      <c r="AE2283" s="45"/>
      <c r="AF2283" s="76">
        <v>22.7799999999996</v>
      </c>
      <c r="AG2283" s="52">
        <f t="shared" si="247"/>
        <v>-31.940299956642239</v>
      </c>
      <c r="AH2283" s="76">
        <f t="shared" si="244"/>
        <v>6.3969065207840413E-4</v>
      </c>
      <c r="AJ2283" s="77">
        <v>22.7799999999996</v>
      </c>
      <c r="AK2283" s="52">
        <f t="shared" si="248"/>
        <v>-24.950599913280811</v>
      </c>
      <c r="AL2283" s="77">
        <f t="shared" si="245"/>
        <v>3.1984532603929333E-3</v>
      </c>
    </row>
    <row r="2284" spans="4:38" x14ac:dyDescent="0.25">
      <c r="D2284" s="5">
        <v>22.66</v>
      </c>
      <c r="E2284" s="4"/>
      <c r="X2284" s="71">
        <v>22.789999999999601</v>
      </c>
      <c r="Y2284" s="52">
        <f t="shared" si="246"/>
        <v>-6.3133333333331434</v>
      </c>
      <c r="Z2284" s="71">
        <f t="shared" si="242"/>
        <v>0.23370428034672774</v>
      </c>
      <c r="AA2284" s="45"/>
      <c r="AB2284" s="74">
        <v>22.789999999999601</v>
      </c>
      <c r="AC2284" s="75">
        <f t="shared" ref="AC2284:AC2347" si="249">AC2283-$AD$1</f>
        <v>-1.9400000000000015</v>
      </c>
      <c r="AD2284" s="74">
        <f t="shared" si="243"/>
        <v>0.63973483548264787</v>
      </c>
      <c r="AE2284" s="45"/>
      <c r="AF2284" s="76">
        <v>22.789999999999601</v>
      </c>
      <c r="AG2284" s="52">
        <f t="shared" si="247"/>
        <v>-31.95029995664224</v>
      </c>
      <c r="AH2284" s="76">
        <f t="shared" si="244"/>
        <v>6.3821940440531467E-4</v>
      </c>
      <c r="AJ2284" s="77">
        <v>22.789999999999601</v>
      </c>
      <c r="AK2284" s="52">
        <f t="shared" si="248"/>
        <v>-24.960599913280813</v>
      </c>
      <c r="AL2284" s="77">
        <f t="shared" si="245"/>
        <v>3.1910970220274839E-3</v>
      </c>
    </row>
    <row r="2285" spans="4:38" x14ac:dyDescent="0.25">
      <c r="D2285" s="2">
        <v>22.67</v>
      </c>
      <c r="E2285" s="4"/>
      <c r="X2285" s="71">
        <v>22.799999999999599</v>
      </c>
      <c r="Y2285" s="52">
        <f t="shared" si="246"/>
        <v>-6.3166666666664764</v>
      </c>
      <c r="Z2285" s="71">
        <f t="shared" si="242"/>
        <v>0.23352497450265899</v>
      </c>
      <c r="AA2285" s="45"/>
      <c r="AB2285" s="74">
        <v>22.799999999999599</v>
      </c>
      <c r="AC2285" s="75">
        <f t="shared" si="249"/>
        <v>-1.9500000000000015</v>
      </c>
      <c r="AD2285" s="74">
        <f t="shared" si="243"/>
        <v>0.6382634861905484</v>
      </c>
      <c r="AE2285" s="45"/>
      <c r="AF2285" s="76">
        <v>22.799999999999599</v>
      </c>
      <c r="AG2285" s="52">
        <f t="shared" si="247"/>
        <v>-31.960299956642242</v>
      </c>
      <c r="AH2285" s="76">
        <f t="shared" si="244"/>
        <v>6.3675154050797395E-4</v>
      </c>
      <c r="AJ2285" s="77">
        <v>22.799999999999599</v>
      </c>
      <c r="AK2285" s="52">
        <f t="shared" si="248"/>
        <v>-24.970599913280815</v>
      </c>
      <c r="AL2285" s="77">
        <f t="shared" si="245"/>
        <v>3.1837577025407783E-3</v>
      </c>
    </row>
    <row r="2286" spans="4:38" x14ac:dyDescent="0.25">
      <c r="D2286" s="5">
        <v>22.68</v>
      </c>
      <c r="E2286" s="4"/>
      <c r="X2286" s="71">
        <v>22.809999999999601</v>
      </c>
      <c r="Y2286" s="52">
        <f t="shared" si="246"/>
        <v>-6.3199999999998093</v>
      </c>
      <c r="Z2286" s="71">
        <f t="shared" si="242"/>
        <v>0.23334580622811052</v>
      </c>
      <c r="AA2286" s="45"/>
      <c r="AB2286" s="74">
        <v>22.809999999999601</v>
      </c>
      <c r="AC2286" s="75">
        <f t="shared" si="249"/>
        <v>-1.9600000000000015</v>
      </c>
      <c r="AD2286" s="74">
        <f t="shared" si="243"/>
        <v>0.63679552090791558</v>
      </c>
      <c r="AE2286" s="45"/>
      <c r="AF2286" s="76">
        <v>22.809999999999601</v>
      </c>
      <c r="AG2286" s="52">
        <f t="shared" si="247"/>
        <v>-31.970299956642243</v>
      </c>
      <c r="AH2286" s="76">
        <f t="shared" si="244"/>
        <v>6.3528705260391428E-4</v>
      </c>
      <c r="AJ2286" s="77">
        <v>22.809999999999601</v>
      </c>
      <c r="AK2286" s="52">
        <f t="shared" si="248"/>
        <v>-24.980599913280816</v>
      </c>
      <c r="AL2286" s="77">
        <f t="shared" si="245"/>
        <v>3.1764352630204804E-3</v>
      </c>
    </row>
    <row r="2287" spans="4:38" x14ac:dyDescent="0.25">
      <c r="D2287" s="2">
        <v>22.69</v>
      </c>
      <c r="E2287" s="4"/>
      <c r="X2287" s="71">
        <v>22.819999999999599</v>
      </c>
      <c r="Y2287" s="52">
        <f t="shared" si="246"/>
        <v>-6.3233333333331423</v>
      </c>
      <c r="Z2287" s="71">
        <f t="shared" si="242"/>
        <v>0.23316677541753417</v>
      </c>
      <c r="AA2287" s="45"/>
      <c r="AB2287" s="74">
        <v>22.819999999999599</v>
      </c>
      <c r="AC2287" s="75">
        <f t="shared" si="249"/>
        <v>-1.9700000000000015</v>
      </c>
      <c r="AD2287" s="74">
        <f t="shared" si="243"/>
        <v>0.63533093185174339</v>
      </c>
      <c r="AE2287" s="45"/>
      <c r="AF2287" s="76">
        <v>22.819999999999599</v>
      </c>
      <c r="AG2287" s="52">
        <f t="shared" si="247"/>
        <v>-31.980299956642245</v>
      </c>
      <c r="AH2287" s="76">
        <f t="shared" si="244"/>
        <v>6.3382593292856727E-4</v>
      </c>
      <c r="AJ2287" s="77">
        <v>22.819999999999599</v>
      </c>
      <c r="AK2287" s="52">
        <f t="shared" si="248"/>
        <v>-24.990599913280818</v>
      </c>
      <c r="AL2287" s="77">
        <f t="shared" si="245"/>
        <v>3.1691296646437403E-3</v>
      </c>
    </row>
    <row r="2288" spans="4:38" x14ac:dyDescent="0.25">
      <c r="D2288" s="5">
        <v>22.7</v>
      </c>
      <c r="E2288" s="4"/>
      <c r="X2288" s="71">
        <v>22.8299999999996</v>
      </c>
      <c r="Y2288" s="52">
        <f t="shared" si="246"/>
        <v>-6.3266666666664753</v>
      </c>
      <c r="Z2288" s="71">
        <f t="shared" si="242"/>
        <v>0.23298788196546308</v>
      </c>
      <c r="AA2288" s="45"/>
      <c r="AB2288" s="74">
        <v>22.8299999999996</v>
      </c>
      <c r="AC2288" s="75">
        <f t="shared" si="249"/>
        <v>-1.9800000000000015</v>
      </c>
      <c r="AD2288" s="74">
        <f t="shared" si="243"/>
        <v>0.6338697112569267</v>
      </c>
      <c r="AE2288" s="45"/>
      <c r="AF2288" s="76">
        <v>22.8299999999996</v>
      </c>
      <c r="AG2288" s="52">
        <f t="shared" si="247"/>
        <v>-31.990299956642247</v>
      </c>
      <c r="AH2288" s="76">
        <f t="shared" si="244"/>
        <v>6.3236817373522045E-4</v>
      </c>
      <c r="AJ2288" s="77">
        <v>22.8299999999996</v>
      </c>
      <c r="AK2288" s="52">
        <f t="shared" si="248"/>
        <v>-25.000599913280819</v>
      </c>
      <c r="AL2288" s="77">
        <f t="shared" si="245"/>
        <v>3.1618408686770044E-3</v>
      </c>
    </row>
    <row r="2289" spans="4:38" x14ac:dyDescent="0.25">
      <c r="D2289" s="2">
        <v>22.71</v>
      </c>
      <c r="E2289" s="4"/>
      <c r="X2289" s="71">
        <v>22.839999999999598</v>
      </c>
      <c r="Y2289" s="52">
        <f t="shared" si="246"/>
        <v>-6.3299999999998082</v>
      </c>
      <c r="Z2289" s="71">
        <f t="shared" si="242"/>
        <v>0.23280912576651108</v>
      </c>
      <c r="AA2289" s="45"/>
      <c r="AB2289" s="74">
        <v>22.839999999999598</v>
      </c>
      <c r="AC2289" s="75">
        <f t="shared" si="249"/>
        <v>-1.9900000000000015</v>
      </c>
      <c r="AD2289" s="74">
        <f t="shared" si="243"/>
        <v>0.63241185137621925</v>
      </c>
      <c r="AE2289" s="45"/>
      <c r="AF2289" s="76">
        <v>22.839999999999598</v>
      </c>
      <c r="AG2289" s="52">
        <f t="shared" si="247"/>
        <v>-32.000299956642245</v>
      </c>
      <c r="AH2289" s="76">
        <f t="shared" si="244"/>
        <v>6.3091376729498111E-4</v>
      </c>
      <c r="AJ2289" s="77">
        <v>22.839999999999598</v>
      </c>
      <c r="AK2289" s="52">
        <f t="shared" si="248"/>
        <v>-25.010599913280821</v>
      </c>
      <c r="AL2289" s="77">
        <f t="shared" si="245"/>
        <v>3.1545688364758057E-3</v>
      </c>
    </row>
    <row r="2290" spans="4:38" x14ac:dyDescent="0.25">
      <c r="D2290" s="5">
        <v>22.72</v>
      </c>
      <c r="E2290" s="4"/>
      <c r="X2290" s="71">
        <v>22.8499999999996</v>
      </c>
      <c r="Y2290" s="52">
        <f t="shared" si="246"/>
        <v>-6.3333333333331412</v>
      </c>
      <c r="Z2290" s="71">
        <f t="shared" si="242"/>
        <v>0.23263050671537283</v>
      </c>
      <c r="AA2290" s="45"/>
      <c r="AB2290" s="74">
        <v>22.8499999999996</v>
      </c>
      <c r="AC2290" s="75">
        <f t="shared" si="249"/>
        <v>-2.0000000000000013</v>
      </c>
      <c r="AD2290" s="74">
        <f t="shared" si="243"/>
        <v>0.63095734448019303</v>
      </c>
      <c r="AE2290" s="45"/>
      <c r="AF2290" s="76">
        <v>22.8499999999996</v>
      </c>
      <c r="AG2290" s="52">
        <f t="shared" si="247"/>
        <v>-32.010299956642243</v>
      </c>
      <c r="AH2290" s="76">
        <f t="shared" si="244"/>
        <v>6.2946270589673084E-4</v>
      </c>
      <c r="AJ2290" s="77">
        <v>22.8499999999996</v>
      </c>
      <c r="AK2290" s="52">
        <f t="shared" si="248"/>
        <v>-25.020599913280822</v>
      </c>
      <c r="AL2290" s="77">
        <f t="shared" si="245"/>
        <v>3.1473135294845466E-3</v>
      </c>
    </row>
    <row r="2291" spans="4:38" x14ac:dyDescent="0.25">
      <c r="D2291" s="2">
        <v>22.73</v>
      </c>
      <c r="E2291" s="4"/>
      <c r="X2291" s="71">
        <v>22.859999999999602</v>
      </c>
      <c r="Y2291" s="52">
        <f t="shared" si="246"/>
        <v>-6.3366666666664742</v>
      </c>
      <c r="Z2291" s="71">
        <f t="shared" si="242"/>
        <v>0.23245202470682411</v>
      </c>
      <c r="AA2291" s="45"/>
      <c r="AB2291" s="74">
        <v>22.859999999999602</v>
      </c>
      <c r="AC2291" s="75">
        <f t="shared" si="249"/>
        <v>-2.0100000000000011</v>
      </c>
      <c r="AD2291" s="74">
        <f t="shared" si="243"/>
        <v>0.62950618285719739</v>
      </c>
      <c r="AE2291" s="45"/>
      <c r="AF2291" s="76">
        <v>22.859999999999602</v>
      </c>
      <c r="AG2291" s="52">
        <f t="shared" si="247"/>
        <v>-32.020299956642241</v>
      </c>
      <c r="AH2291" s="76">
        <f t="shared" si="244"/>
        <v>6.2801498184708615E-4</v>
      </c>
      <c r="AJ2291" s="77">
        <v>22.859999999999602</v>
      </c>
      <c r="AK2291" s="52">
        <f t="shared" si="248"/>
        <v>-25.030599913280824</v>
      </c>
      <c r="AL2291" s="77">
        <f t="shared" si="245"/>
        <v>3.1400749092363183E-3</v>
      </c>
    </row>
    <row r="2292" spans="4:38" x14ac:dyDescent="0.25">
      <c r="D2292" s="5">
        <v>22.74</v>
      </c>
      <c r="E2292" s="4"/>
      <c r="X2292" s="71">
        <v>22.8699999999996</v>
      </c>
      <c r="Y2292" s="52">
        <f t="shared" si="246"/>
        <v>-6.3399999999998071</v>
      </c>
      <c r="Z2292" s="71">
        <f t="shared" si="242"/>
        <v>0.23227367963572099</v>
      </c>
      <c r="AA2292" s="45"/>
      <c r="AB2292" s="74">
        <v>22.8699999999996</v>
      </c>
      <c r="AC2292" s="75">
        <f t="shared" si="249"/>
        <v>-2.0200000000000009</v>
      </c>
      <c r="AD2292" s="74">
        <f t="shared" si="243"/>
        <v>0.62805835881331773</v>
      </c>
      <c r="AE2292" s="45"/>
      <c r="AF2292" s="76">
        <v>22.8699999999996</v>
      </c>
      <c r="AG2292" s="52">
        <f t="shared" si="247"/>
        <v>-32.030299956642239</v>
      </c>
      <c r="AH2292" s="76">
        <f t="shared" si="244"/>
        <v>6.2657058747035764E-4</v>
      </c>
      <c r="AJ2292" s="77">
        <v>22.8699999999996</v>
      </c>
      <c r="AK2292" s="52">
        <f t="shared" si="248"/>
        <v>-25.040599913280825</v>
      </c>
      <c r="AL2292" s="77">
        <f t="shared" si="245"/>
        <v>3.1328529373526709E-3</v>
      </c>
    </row>
    <row r="2293" spans="4:38" x14ac:dyDescent="0.25">
      <c r="D2293" s="2">
        <v>22.75</v>
      </c>
      <c r="E2293" s="4"/>
      <c r="X2293" s="71">
        <v>22.879999999999601</v>
      </c>
      <c r="Y2293" s="52">
        <f t="shared" si="246"/>
        <v>-6.3433333333331401</v>
      </c>
      <c r="Z2293" s="71">
        <f t="shared" si="242"/>
        <v>0.23209547139700051</v>
      </c>
      <c r="AA2293" s="45"/>
      <c r="AB2293" s="74">
        <v>22.879999999999601</v>
      </c>
      <c r="AC2293" s="75">
        <f t="shared" si="249"/>
        <v>-2.0300000000000007</v>
      </c>
      <c r="AD2293" s="74">
        <f t="shared" si="243"/>
        <v>0.62661386467233526</v>
      </c>
      <c r="AE2293" s="45"/>
      <c r="AF2293" s="76">
        <v>22.879999999999601</v>
      </c>
      <c r="AG2293" s="52">
        <f t="shared" si="247"/>
        <v>-32.040299956642237</v>
      </c>
      <c r="AH2293" s="76">
        <f t="shared" si="244"/>
        <v>6.2512951510851063E-4</v>
      </c>
      <c r="AJ2293" s="77">
        <v>22.879999999999601</v>
      </c>
      <c r="AK2293" s="52">
        <f t="shared" si="248"/>
        <v>-25.050599913280827</v>
      </c>
      <c r="AL2293" s="77">
        <f t="shared" si="245"/>
        <v>3.1256475755434307E-3</v>
      </c>
    </row>
    <row r="2294" spans="4:38" x14ac:dyDescent="0.25">
      <c r="D2294" s="5">
        <v>22.76</v>
      </c>
      <c r="E2294" s="4"/>
      <c r="X2294" s="71">
        <v>22.889999999999599</v>
      </c>
      <c r="Y2294" s="52">
        <f t="shared" si="246"/>
        <v>-6.3466666666664731</v>
      </c>
      <c r="Z2294" s="71">
        <f t="shared" si="242"/>
        <v>0.23191739988568019</v>
      </c>
      <c r="AA2294" s="45"/>
      <c r="AB2294" s="74">
        <v>22.889999999999599</v>
      </c>
      <c r="AC2294" s="75">
        <f t="shared" si="249"/>
        <v>-2.0400000000000005</v>
      </c>
      <c r="AD2294" s="74">
        <f t="shared" si="243"/>
        <v>0.62517269277568566</v>
      </c>
      <c r="AE2294" s="45"/>
      <c r="AF2294" s="76">
        <v>22.889999999999599</v>
      </c>
      <c r="AG2294" s="52">
        <f t="shared" si="247"/>
        <v>-32.050299956642235</v>
      </c>
      <c r="AH2294" s="76">
        <f t="shared" si="244"/>
        <v>6.2369175712112307E-4</v>
      </c>
      <c r="AJ2294" s="77">
        <v>22.889999999999599</v>
      </c>
      <c r="AK2294" s="52">
        <f t="shared" si="248"/>
        <v>-25.060599913280829</v>
      </c>
      <c r="AL2294" s="77">
        <f t="shared" si="245"/>
        <v>3.1184587856064911E-3</v>
      </c>
    </row>
    <row r="2295" spans="4:38" x14ac:dyDescent="0.25">
      <c r="D2295" s="2">
        <v>22.77</v>
      </c>
      <c r="E2295" s="4"/>
      <c r="X2295" s="71">
        <v>22.899999999999601</v>
      </c>
      <c r="Y2295" s="52">
        <f t="shared" si="246"/>
        <v>-6.349999999999806</v>
      </c>
      <c r="Z2295" s="71">
        <f t="shared" si="242"/>
        <v>0.23173946499685816</v>
      </c>
      <c r="AA2295" s="45"/>
      <c r="AB2295" s="74">
        <v>22.899999999999601</v>
      </c>
      <c r="AC2295" s="75">
        <f t="shared" si="249"/>
        <v>-2.0500000000000003</v>
      </c>
      <c r="AD2295" s="74">
        <f t="shared" si="243"/>
        <v>0.62373483548241915</v>
      </c>
      <c r="AE2295" s="45"/>
      <c r="AF2295" s="76">
        <v>22.899999999999601</v>
      </c>
      <c r="AG2295" s="52">
        <f t="shared" si="247"/>
        <v>-32.060299956642233</v>
      </c>
      <c r="AH2295" s="76">
        <f t="shared" si="244"/>
        <v>6.2225730588534557E-4</v>
      </c>
      <c r="AJ2295" s="77">
        <v>22.899999999999601</v>
      </c>
      <c r="AK2295" s="52">
        <f t="shared" si="248"/>
        <v>-25.07059991328083</v>
      </c>
      <c r="AL2295" s="77">
        <f t="shared" si="245"/>
        <v>3.1112865294275959E-3</v>
      </c>
    </row>
    <row r="2296" spans="4:38" x14ac:dyDescent="0.25">
      <c r="D2296" s="5">
        <v>22.78</v>
      </c>
      <c r="E2296" s="4"/>
      <c r="X2296" s="71">
        <v>22.909999999999599</v>
      </c>
      <c r="Y2296" s="52">
        <f t="shared" si="246"/>
        <v>-6.353333333333139</v>
      </c>
      <c r="Z2296" s="71">
        <f t="shared" si="242"/>
        <v>0.23156166662571304</v>
      </c>
      <c r="AA2296" s="45"/>
      <c r="AB2296" s="74">
        <v>22.909999999999599</v>
      </c>
      <c r="AC2296" s="75">
        <f t="shared" si="249"/>
        <v>-2.06</v>
      </c>
      <c r="AD2296" s="74">
        <f t="shared" si="243"/>
        <v>0.62230028516915936</v>
      </c>
      <c r="AE2296" s="45"/>
      <c r="AF2296" s="76">
        <v>22.909999999999599</v>
      </c>
      <c r="AG2296" s="52">
        <f t="shared" si="247"/>
        <v>-32.070299956642231</v>
      </c>
      <c r="AH2296" s="76">
        <f t="shared" si="244"/>
        <v>6.208261537958594E-4</v>
      </c>
      <c r="AJ2296" s="77">
        <v>22.909999999999599</v>
      </c>
      <c r="AK2296" s="52">
        <f t="shared" si="248"/>
        <v>-25.080599913280832</v>
      </c>
      <c r="AL2296" s="77">
        <f t="shared" si="245"/>
        <v>3.104130768980163E-3</v>
      </c>
    </row>
    <row r="2297" spans="4:38" x14ac:dyDescent="0.25">
      <c r="D2297" s="2">
        <v>22.79</v>
      </c>
      <c r="E2297" s="4"/>
      <c r="X2297" s="71">
        <v>22.9199999999996</v>
      </c>
      <c r="Y2297" s="52">
        <f t="shared" si="246"/>
        <v>-6.356666666666472</v>
      </c>
      <c r="Z2297" s="71">
        <f t="shared" si="242"/>
        <v>0.23138400466750381</v>
      </c>
      <c r="AA2297" s="45"/>
      <c r="AB2297" s="74">
        <v>22.9199999999996</v>
      </c>
      <c r="AC2297" s="75">
        <f t="shared" si="249"/>
        <v>-2.0699999999999998</v>
      </c>
      <c r="AD2297" s="74">
        <f t="shared" si="243"/>
        <v>0.62086903423006357</v>
      </c>
      <c r="AE2297" s="45"/>
      <c r="AF2297" s="76">
        <v>22.9199999999996</v>
      </c>
      <c r="AG2297" s="52">
        <f t="shared" si="247"/>
        <v>-32.080299956642229</v>
      </c>
      <c r="AH2297" s="76">
        <f t="shared" si="244"/>
        <v>6.1939829326483945E-4</v>
      </c>
      <c r="AJ2297" s="77">
        <v>22.9199999999996</v>
      </c>
      <c r="AK2297" s="52">
        <f t="shared" si="248"/>
        <v>-25.090599913280833</v>
      </c>
      <c r="AL2297" s="77">
        <f t="shared" si="245"/>
        <v>3.0969914663250583E-3</v>
      </c>
    </row>
    <row r="2298" spans="4:38" x14ac:dyDescent="0.25">
      <c r="D2298" s="5">
        <v>22.8</v>
      </c>
      <c r="E2298" s="4"/>
      <c r="X2298" s="71">
        <v>22.929999999999598</v>
      </c>
      <c r="Y2298" s="52">
        <f t="shared" si="246"/>
        <v>-6.3599999999998049</v>
      </c>
      <c r="Z2298" s="71">
        <f t="shared" si="242"/>
        <v>0.23120647901756983</v>
      </c>
      <c r="AA2298" s="45"/>
      <c r="AB2298" s="74">
        <v>22.929999999999598</v>
      </c>
      <c r="AC2298" s="75">
        <f t="shared" si="249"/>
        <v>-2.0799999999999996</v>
      </c>
      <c r="AD2298" s="74">
        <f t="shared" si="243"/>
        <v>0.61944107507678148</v>
      </c>
      <c r="AE2298" s="45"/>
      <c r="AF2298" s="76">
        <v>22.929999999999598</v>
      </c>
      <c r="AG2298" s="52">
        <f t="shared" si="247"/>
        <v>-32.090299956642227</v>
      </c>
      <c r="AH2298" s="76">
        <f t="shared" si="244"/>
        <v>6.1797371672191095E-4</v>
      </c>
      <c r="AJ2298" s="77">
        <v>22.929999999999598</v>
      </c>
      <c r="AK2298" s="52">
        <f t="shared" si="248"/>
        <v>-25.100599913280835</v>
      </c>
      <c r="AL2298" s="77">
        <f t="shared" si="245"/>
        <v>3.0898685836104117E-3</v>
      </c>
    </row>
    <row r="2299" spans="4:38" x14ac:dyDescent="0.25">
      <c r="D2299" s="2">
        <v>22.81</v>
      </c>
      <c r="E2299" s="4"/>
      <c r="X2299" s="71">
        <v>22.9399999999996</v>
      </c>
      <c r="Y2299" s="52">
        <f t="shared" si="246"/>
        <v>-6.3633333333331379</v>
      </c>
      <c r="Z2299" s="71">
        <f t="shared" si="242"/>
        <v>0.23102908957133078</v>
      </c>
      <c r="AA2299" s="45"/>
      <c r="AB2299" s="74">
        <v>22.9399999999996</v>
      </c>
      <c r="AC2299" s="75">
        <f t="shared" si="249"/>
        <v>-2.0899999999999994</v>
      </c>
      <c r="AD2299" s="74">
        <f t="shared" si="243"/>
        <v>0.61801640013841597</v>
      </c>
      <c r="AE2299" s="45"/>
      <c r="AF2299" s="76">
        <v>22.9399999999996</v>
      </c>
      <c r="AG2299" s="52">
        <f t="shared" si="247"/>
        <v>-32.100299956642225</v>
      </c>
      <c r="AH2299" s="76">
        <f t="shared" si="244"/>
        <v>6.1655241661411119E-4</v>
      </c>
      <c r="AJ2299" s="77">
        <v>22.9399999999996</v>
      </c>
      <c r="AK2299" s="52">
        <f t="shared" si="248"/>
        <v>-25.110599913280836</v>
      </c>
      <c r="AL2299" s="77">
        <f t="shared" si="245"/>
        <v>3.0827620830714102E-3</v>
      </c>
    </row>
    <row r="2300" spans="4:38" x14ac:dyDescent="0.25">
      <c r="D2300" s="5">
        <v>22.82</v>
      </c>
      <c r="E2300" s="4"/>
      <c r="X2300" s="71">
        <v>22.949999999999601</v>
      </c>
      <c r="Y2300" s="52">
        <f t="shared" si="246"/>
        <v>-6.3666666666664709</v>
      </c>
      <c r="Z2300" s="71">
        <f t="shared" si="242"/>
        <v>0.23085183622428659</v>
      </c>
      <c r="AA2300" s="45"/>
      <c r="AB2300" s="74">
        <v>22.949999999999601</v>
      </c>
      <c r="AC2300" s="75">
        <f t="shared" si="249"/>
        <v>-2.0999999999999992</v>
      </c>
      <c r="AD2300" s="74">
        <f t="shared" si="243"/>
        <v>0.61659500186148219</v>
      </c>
      <c r="AE2300" s="45"/>
      <c r="AF2300" s="76">
        <v>22.949999999999601</v>
      </c>
      <c r="AG2300" s="52">
        <f t="shared" si="247"/>
        <v>-32.110299956642223</v>
      </c>
      <c r="AH2300" s="76">
        <f t="shared" si="244"/>
        <v>6.1513438540584887E-4</v>
      </c>
      <c r="AJ2300" s="77">
        <v>22.949999999999601</v>
      </c>
      <c r="AK2300" s="52">
        <f t="shared" si="248"/>
        <v>-25.120599913280838</v>
      </c>
      <c r="AL2300" s="77">
        <f t="shared" si="245"/>
        <v>3.0756719270300915E-3</v>
      </c>
    </row>
    <row r="2301" spans="4:38" x14ac:dyDescent="0.25">
      <c r="D2301" s="2">
        <v>22.83</v>
      </c>
      <c r="E2301" s="4"/>
      <c r="X2301" s="71">
        <v>22.959999999999599</v>
      </c>
      <c r="Y2301" s="52">
        <f t="shared" si="246"/>
        <v>-6.3699999999998038</v>
      </c>
      <c r="Z2301" s="71">
        <f t="shared" si="242"/>
        <v>0.23067471887201729</v>
      </c>
      <c r="AA2301" s="45"/>
      <c r="AB2301" s="74">
        <v>22.959999999999599</v>
      </c>
      <c r="AC2301" s="75">
        <f t="shared" si="249"/>
        <v>-2.109999999999999</v>
      </c>
      <c r="AD2301" s="74">
        <f t="shared" si="243"/>
        <v>0.61517687270986821</v>
      </c>
      <c r="AE2301" s="45"/>
      <c r="AF2301" s="76">
        <v>22.959999999999599</v>
      </c>
      <c r="AG2301" s="52">
        <f t="shared" si="247"/>
        <v>-32.120299956642221</v>
      </c>
      <c r="AH2301" s="76">
        <f t="shared" si="244"/>
        <v>6.1371961557886315E-4</v>
      </c>
      <c r="AJ2301" s="77">
        <v>22.959999999999599</v>
      </c>
      <c r="AK2301" s="52">
        <f t="shared" si="248"/>
        <v>-25.13059991328084</v>
      </c>
      <c r="AL2301" s="77">
        <f t="shared" si="245"/>
        <v>3.0685980778951587E-3</v>
      </c>
    </row>
    <row r="2302" spans="4:38" x14ac:dyDescent="0.25">
      <c r="D2302" s="5">
        <v>22.84</v>
      </c>
      <c r="E2302" s="4"/>
      <c r="X2302" s="71">
        <v>22.969999999999601</v>
      </c>
      <c r="Y2302" s="52">
        <f t="shared" si="246"/>
        <v>-6.3733333333331368</v>
      </c>
      <c r="Z2302" s="71">
        <f t="shared" si="242"/>
        <v>0.23049773741018312</v>
      </c>
      <c r="AA2302" s="45"/>
      <c r="AB2302" s="74">
        <v>22.969999999999601</v>
      </c>
      <c r="AC2302" s="75">
        <f t="shared" si="249"/>
        <v>-2.1199999999999988</v>
      </c>
      <c r="AD2302" s="74">
        <f t="shared" si="243"/>
        <v>0.61376200516479429</v>
      </c>
      <c r="AE2302" s="45"/>
      <c r="AF2302" s="76">
        <v>22.969999999999601</v>
      </c>
      <c r="AG2302" s="52">
        <f t="shared" si="247"/>
        <v>-32.130299956642219</v>
      </c>
      <c r="AH2302" s="76">
        <f t="shared" si="244"/>
        <v>6.1230809963218477E-4</v>
      </c>
      <c r="AJ2302" s="77">
        <v>22.969999999999601</v>
      </c>
      <c r="AK2302" s="52">
        <f t="shared" si="248"/>
        <v>-25.140599913280841</v>
      </c>
      <c r="AL2302" s="77">
        <f t="shared" si="245"/>
        <v>3.061540498161762E-3</v>
      </c>
    </row>
    <row r="2303" spans="4:38" x14ac:dyDescent="0.25">
      <c r="D2303" s="2">
        <v>22.85</v>
      </c>
      <c r="E2303" s="4"/>
      <c r="X2303" s="71">
        <v>22.979999999999599</v>
      </c>
      <c r="Y2303" s="52">
        <f t="shared" si="246"/>
        <v>-6.3766666666664698</v>
      </c>
      <c r="Z2303" s="71">
        <f t="shared" si="242"/>
        <v>0.23032089173452439</v>
      </c>
      <c r="AA2303" s="45"/>
      <c r="AB2303" s="74">
        <v>22.979999999999599</v>
      </c>
      <c r="AC2303" s="75">
        <f t="shared" si="249"/>
        <v>-2.1299999999999986</v>
      </c>
      <c r="AD2303" s="74">
        <f t="shared" si="243"/>
        <v>0.61235039172477368</v>
      </c>
      <c r="AE2303" s="45"/>
      <c r="AF2303" s="76">
        <v>22.979999999999599</v>
      </c>
      <c r="AG2303" s="52">
        <f t="shared" si="247"/>
        <v>-32.140299956642217</v>
      </c>
      <c r="AH2303" s="76">
        <f t="shared" si="244"/>
        <v>6.1089983008209728E-4</v>
      </c>
      <c r="AJ2303" s="77">
        <v>22.979999999999599</v>
      </c>
      <c r="AK2303" s="52">
        <f t="shared" si="248"/>
        <v>-25.150599913280843</v>
      </c>
      <c r="AL2303" s="77">
        <f t="shared" si="245"/>
        <v>3.0544991504113193E-3</v>
      </c>
    </row>
    <row r="2304" spans="4:38" x14ac:dyDescent="0.25">
      <c r="D2304" s="5">
        <v>22.86</v>
      </c>
      <c r="E2304" s="4"/>
      <c r="X2304" s="71">
        <v>22.989999999999601</v>
      </c>
      <c r="Y2304" s="52">
        <f t="shared" si="246"/>
        <v>-6.3799999999998027</v>
      </c>
      <c r="Z2304" s="71">
        <f t="shared" si="242"/>
        <v>0.23014418174086126</v>
      </c>
      <c r="AA2304" s="45"/>
      <c r="AB2304" s="74">
        <v>22.989999999999601</v>
      </c>
      <c r="AC2304" s="75">
        <f t="shared" si="249"/>
        <v>-2.1399999999999983</v>
      </c>
      <c r="AD2304" s="74">
        <f t="shared" si="243"/>
        <v>0.61094202490557226</v>
      </c>
      <c r="AE2304" s="45"/>
      <c r="AF2304" s="76">
        <v>22.989999999999601</v>
      </c>
      <c r="AG2304" s="52">
        <f t="shared" si="247"/>
        <v>-32.150299956642215</v>
      </c>
      <c r="AH2304" s="76">
        <f t="shared" si="244"/>
        <v>6.0949479946209551E-4</v>
      </c>
      <c r="AJ2304" s="77">
        <v>22.989999999999601</v>
      </c>
      <c r="AK2304" s="52">
        <f t="shared" si="248"/>
        <v>-25.160599913280844</v>
      </c>
      <c r="AL2304" s="77">
        <f t="shared" si="245"/>
        <v>3.0474739973113088E-3</v>
      </c>
    </row>
    <row r="2305" spans="4:38" x14ac:dyDescent="0.25">
      <c r="D2305" s="2">
        <v>22.87</v>
      </c>
      <c r="E2305" s="4"/>
      <c r="X2305" s="71">
        <v>22.999999999999599</v>
      </c>
      <c r="Y2305" s="52">
        <f t="shared" si="246"/>
        <v>-6.3833333333331357</v>
      </c>
      <c r="Z2305" s="71">
        <f t="shared" si="242"/>
        <v>0.22996760732509397</v>
      </c>
      <c r="AA2305" s="45"/>
      <c r="AB2305" s="74">
        <v>22.999999999999599</v>
      </c>
      <c r="AC2305" s="75">
        <f t="shared" si="249"/>
        <v>-2.1499999999999981</v>
      </c>
      <c r="AD2305" s="74">
        <f t="shared" si="243"/>
        <v>0.60953689724016935</v>
      </c>
      <c r="AE2305" s="45"/>
      <c r="AF2305" s="76">
        <v>22.999999999999599</v>
      </c>
      <c r="AG2305" s="52">
        <f t="shared" si="247"/>
        <v>-32.160299956642213</v>
      </c>
      <c r="AH2305" s="76">
        <f t="shared" si="244"/>
        <v>6.0809300032284763E-4</v>
      </c>
      <c r="AJ2305" s="77">
        <v>22.999999999999599</v>
      </c>
      <c r="AK2305" s="52">
        <f t="shared" si="248"/>
        <v>-25.170599913280846</v>
      </c>
      <c r="AL2305" s="77">
        <f t="shared" si="245"/>
        <v>3.0404650016150623E-3</v>
      </c>
    </row>
    <row r="2306" spans="4:38" x14ac:dyDescent="0.25">
      <c r="D2306" s="5">
        <v>22.88</v>
      </c>
      <c r="E2306" s="4"/>
      <c r="X2306" s="71">
        <v>23.0099999999996</v>
      </c>
      <c r="Y2306" s="52">
        <f t="shared" si="246"/>
        <v>-6.3866666666664687</v>
      </c>
      <c r="Z2306" s="71">
        <f t="shared" si="242"/>
        <v>0.22979116838320243</v>
      </c>
      <c r="AA2306" s="45"/>
      <c r="AB2306" s="74">
        <v>23.0099999999996</v>
      </c>
      <c r="AC2306" s="75">
        <f t="shared" si="249"/>
        <v>-2.1599999999999979</v>
      </c>
      <c r="AD2306" s="74">
        <f t="shared" si="243"/>
        <v>0.60813500127871822</v>
      </c>
      <c r="AE2306" s="45"/>
      <c r="AF2306" s="76">
        <v>23.0099999999996</v>
      </c>
      <c r="AG2306" s="52">
        <f t="shared" si="247"/>
        <v>-32.170299956642211</v>
      </c>
      <c r="AH2306" s="76">
        <f t="shared" si="244"/>
        <v>6.0669442523215316E-4</v>
      </c>
      <c r="AJ2306" s="77">
        <v>23.0099999999996</v>
      </c>
      <c r="AK2306" s="52">
        <f t="shared" si="248"/>
        <v>-25.180599913280847</v>
      </c>
      <c r="AL2306" s="77">
        <f t="shared" si="245"/>
        <v>3.0334721261615879E-3</v>
      </c>
    </row>
    <row r="2307" spans="4:38" x14ac:dyDescent="0.25">
      <c r="D2307" s="2">
        <v>22.89</v>
      </c>
      <c r="E2307" s="4"/>
      <c r="X2307" s="71">
        <v>23.019999999999602</v>
      </c>
      <c r="Y2307" s="52">
        <f t="shared" si="246"/>
        <v>-6.3899999999998016</v>
      </c>
      <c r="Z2307" s="71">
        <f t="shared" si="242"/>
        <v>0.22961486481124668</v>
      </c>
      <c r="AA2307" s="45"/>
      <c r="AB2307" s="74">
        <v>23.019999999999602</v>
      </c>
      <c r="AC2307" s="75">
        <f t="shared" si="249"/>
        <v>-2.1699999999999977</v>
      </c>
      <c r="AD2307" s="74">
        <f t="shared" si="243"/>
        <v>0.60673632958850565</v>
      </c>
      <c r="AE2307" s="45"/>
      <c r="AF2307" s="76">
        <v>23.019999999999602</v>
      </c>
      <c r="AG2307" s="52">
        <f t="shared" si="247"/>
        <v>-32.180299956642209</v>
      </c>
      <c r="AH2307" s="76">
        <f t="shared" si="244"/>
        <v>6.0529906677490668E-4</v>
      </c>
      <c r="AJ2307" s="77">
        <v>23.019999999999602</v>
      </c>
      <c r="AK2307" s="52">
        <f t="shared" si="248"/>
        <v>-25.190599913280849</v>
      </c>
      <c r="AL2307" s="77">
        <f t="shared" si="245"/>
        <v>3.0264953338753507E-3</v>
      </c>
    </row>
    <row r="2308" spans="4:38" x14ac:dyDescent="0.25">
      <c r="D2308" s="5">
        <v>22.9</v>
      </c>
      <c r="E2308" s="4"/>
      <c r="X2308" s="71">
        <v>23.0299999999996</v>
      </c>
      <c r="Y2308" s="52">
        <f t="shared" si="246"/>
        <v>-6.3933333333331346</v>
      </c>
      <c r="Z2308" s="71">
        <f t="shared" si="242"/>
        <v>0.22943869650536619</v>
      </c>
      <c r="AA2308" s="45"/>
      <c r="AB2308" s="74">
        <v>23.0299999999996</v>
      </c>
      <c r="AC2308" s="75">
        <f t="shared" si="249"/>
        <v>-2.1799999999999975</v>
      </c>
      <c r="AD2308" s="74">
        <f t="shared" si="243"/>
        <v>0.60534087475391385</v>
      </c>
      <c r="AE2308" s="45"/>
      <c r="AF2308" s="76">
        <v>23.0299999999996</v>
      </c>
      <c r="AG2308" s="52">
        <f t="shared" si="247"/>
        <v>-32.190299956642207</v>
      </c>
      <c r="AH2308" s="76">
        <f t="shared" si="244"/>
        <v>6.039069175530564E-4</v>
      </c>
      <c r="AJ2308" s="77">
        <v>23.0299999999996</v>
      </c>
      <c r="AK2308" s="52">
        <f t="shared" si="248"/>
        <v>-25.20059991328085</v>
      </c>
      <c r="AL2308" s="77">
        <f t="shared" si="245"/>
        <v>3.0195345877660948E-3</v>
      </c>
    </row>
    <row r="2309" spans="4:38" x14ac:dyDescent="0.25">
      <c r="D2309" s="2">
        <v>22.91</v>
      </c>
      <c r="E2309" s="4"/>
      <c r="X2309" s="71">
        <v>23.039999999999601</v>
      </c>
      <c r="Y2309" s="52">
        <f t="shared" si="246"/>
        <v>-6.3966666666664675</v>
      </c>
      <c r="Z2309" s="71">
        <f t="shared" si="242"/>
        <v>0.22926266336178028</v>
      </c>
      <c r="AA2309" s="45"/>
      <c r="AB2309" s="74">
        <v>23.039999999999601</v>
      </c>
      <c r="AC2309" s="75">
        <f t="shared" si="249"/>
        <v>-2.1899999999999973</v>
      </c>
      <c r="AD2309" s="74">
        <f t="shared" si="243"/>
        <v>0.60394862937638016</v>
      </c>
      <c r="AE2309" s="45"/>
      <c r="AF2309" s="76">
        <v>23.039999999999601</v>
      </c>
      <c r="AG2309" s="52">
        <f t="shared" si="247"/>
        <v>-32.200299956642205</v>
      </c>
      <c r="AH2309" s="76">
        <f t="shared" si="244"/>
        <v>6.025179701855659E-4</v>
      </c>
      <c r="AJ2309" s="77">
        <v>23.039999999999601</v>
      </c>
      <c r="AK2309" s="52">
        <f t="shared" si="248"/>
        <v>-25.210599913280852</v>
      </c>
      <c r="AL2309" s="77">
        <f t="shared" si="245"/>
        <v>3.0125898509286409E-3</v>
      </c>
    </row>
    <row r="2310" spans="4:38" x14ac:dyDescent="0.25">
      <c r="D2310" s="5">
        <v>22.92</v>
      </c>
      <c r="E2310" s="4"/>
      <c r="X2310" s="71">
        <v>23.049999999999599</v>
      </c>
      <c r="Y2310" s="52">
        <f t="shared" si="246"/>
        <v>-6.3999999999998005</v>
      </c>
      <c r="Z2310" s="71">
        <f t="shared" ref="Z2310:Z2373" si="250">POWER(10,Y2310/10)</f>
        <v>0.22908676527678781</v>
      </c>
      <c r="AA2310" s="45"/>
      <c r="AB2310" s="74">
        <v>23.049999999999599</v>
      </c>
      <c r="AC2310" s="75">
        <f t="shared" si="249"/>
        <v>-2.1999999999999971</v>
      </c>
      <c r="AD2310" s="74">
        <f t="shared" ref="AD2310:AD2373" si="251">POWER(10,AC2310/10)</f>
        <v>0.60255958607435811</v>
      </c>
      <c r="AE2310" s="45"/>
      <c r="AF2310" s="76">
        <v>23.049999999999599</v>
      </c>
      <c r="AG2310" s="52">
        <f t="shared" si="247"/>
        <v>-32.210299956642203</v>
      </c>
      <c r="AH2310" s="76">
        <f t="shared" ref="AH2310:AH2373" si="252">POWER(10,AG2310/10)</f>
        <v>6.011322173083756E-4</v>
      </c>
      <c r="AJ2310" s="77">
        <v>23.049999999999599</v>
      </c>
      <c r="AK2310" s="52">
        <f t="shared" si="248"/>
        <v>-25.220599913280854</v>
      </c>
      <c r="AL2310" s="77">
        <f t="shared" ref="AL2310:AL2373" si="253">POWER(10,AK2310/10)</f>
        <v>3.0056610865426795E-3</v>
      </c>
    </row>
    <row r="2311" spans="4:38" x14ac:dyDescent="0.25">
      <c r="D2311" s="2">
        <v>22.93</v>
      </c>
      <c r="E2311" s="4"/>
      <c r="X2311" s="71">
        <v>23.059999999999601</v>
      </c>
      <c r="Y2311" s="52">
        <f t="shared" si="246"/>
        <v>-6.4033333333331335</v>
      </c>
      <c r="Z2311" s="71">
        <f t="shared" si="250"/>
        <v>0.22891100214676732</v>
      </c>
      <c r="AA2311" s="45"/>
      <c r="AB2311" s="74">
        <v>23.059999999999601</v>
      </c>
      <c r="AC2311" s="75">
        <f t="shared" si="249"/>
        <v>-2.2099999999999969</v>
      </c>
      <c r="AD2311" s="74">
        <f t="shared" si="251"/>
        <v>0.6011737374832784</v>
      </c>
      <c r="AE2311" s="45"/>
      <c r="AF2311" s="76">
        <v>23.059999999999601</v>
      </c>
      <c r="AG2311" s="52">
        <f t="shared" si="247"/>
        <v>-32.220299956642201</v>
      </c>
      <c r="AH2311" s="76">
        <f t="shared" si="252"/>
        <v>5.9974965157435936E-4</v>
      </c>
      <c r="AJ2311" s="77">
        <v>23.059999999999601</v>
      </c>
      <c r="AK2311" s="52">
        <f t="shared" si="248"/>
        <v>-25.230599913280855</v>
      </c>
      <c r="AL2311" s="77">
        <f t="shared" si="253"/>
        <v>2.9987482578725964E-3</v>
      </c>
    </row>
    <row r="2312" spans="4:38" x14ac:dyDescent="0.25">
      <c r="D2312" s="5">
        <v>22.94</v>
      </c>
      <c r="E2312" s="4"/>
      <c r="X2312" s="71">
        <v>23.069999999999599</v>
      </c>
      <c r="Y2312" s="52">
        <f t="shared" ref="Y2312:Y2375" si="254">Y2311-$Z$1</f>
        <v>-6.4066666666664664</v>
      </c>
      <c r="Z2312" s="71">
        <f t="shared" si="250"/>
        <v>0.2287353738681768</v>
      </c>
      <c r="AA2312" s="45"/>
      <c r="AB2312" s="74">
        <v>23.069999999999599</v>
      </c>
      <c r="AC2312" s="75">
        <f t="shared" si="249"/>
        <v>-2.2199999999999966</v>
      </c>
      <c r="AD2312" s="74">
        <f t="shared" si="251"/>
        <v>0.59979107625550987</v>
      </c>
      <c r="AE2312" s="45"/>
      <c r="AF2312" s="76">
        <v>23.069999999999599</v>
      </c>
      <c r="AG2312" s="52">
        <f t="shared" ref="AG2312:AG2375" si="255">AG2311-$AH$1</f>
        <v>-32.230299956642199</v>
      </c>
      <c r="AH2312" s="76">
        <f t="shared" si="252"/>
        <v>5.9837026565329264E-4</v>
      </c>
      <c r="AJ2312" s="77">
        <v>23.069999999999599</v>
      </c>
      <c r="AK2312" s="52">
        <f t="shared" ref="AK2312:AK2375" si="256">AK2311-$AL$1</f>
        <v>-25.240599913280857</v>
      </c>
      <c r="AL2312" s="77">
        <f t="shared" si="253"/>
        <v>2.9918513282672578E-3</v>
      </c>
    </row>
    <row r="2313" spans="4:38" x14ac:dyDescent="0.25">
      <c r="D2313" s="2">
        <v>22.95</v>
      </c>
      <c r="E2313" s="4"/>
      <c r="X2313" s="71">
        <v>23.0799999999996</v>
      </c>
      <c r="Y2313" s="52">
        <f t="shared" si="254"/>
        <v>-6.4099999999997994</v>
      </c>
      <c r="Z2313" s="71">
        <f t="shared" si="250"/>
        <v>0.22855988033755351</v>
      </c>
      <c r="AA2313" s="45"/>
      <c r="AB2313" s="74">
        <v>23.0799999999996</v>
      </c>
      <c r="AC2313" s="75">
        <f t="shared" si="249"/>
        <v>-2.2299999999999964</v>
      </c>
      <c r="AD2313" s="74">
        <f t="shared" si="251"/>
        <v>0.59841159506032016</v>
      </c>
      <c r="AE2313" s="45"/>
      <c r="AF2313" s="76">
        <v>23.0799999999996</v>
      </c>
      <c r="AG2313" s="52">
        <f t="shared" si="255"/>
        <v>-32.240299956642197</v>
      </c>
      <c r="AH2313" s="76">
        <f t="shared" si="252"/>
        <v>5.9699405223180829E-4</v>
      </c>
      <c r="AJ2313" s="77">
        <v>23.0799999999996</v>
      </c>
      <c r="AK2313" s="52">
        <f t="shared" si="256"/>
        <v>-25.250599913280858</v>
      </c>
      <c r="AL2313" s="77">
        <f t="shared" si="253"/>
        <v>2.984970261159832E-3</v>
      </c>
    </row>
    <row r="2314" spans="4:38" x14ac:dyDescent="0.25">
      <c r="D2314" s="5">
        <v>22.96</v>
      </c>
      <c r="E2314" s="4"/>
      <c r="X2314" s="71">
        <v>23.089999999999598</v>
      </c>
      <c r="Y2314" s="52">
        <f t="shared" si="254"/>
        <v>-6.4133333333331324</v>
      </c>
      <c r="Z2314" s="71">
        <f t="shared" si="250"/>
        <v>0.22838452145151447</v>
      </c>
      <c r="AA2314" s="45"/>
      <c r="AB2314" s="74">
        <v>23.089999999999598</v>
      </c>
      <c r="AC2314" s="75">
        <f t="shared" si="249"/>
        <v>-2.2399999999999962</v>
      </c>
      <c r="AD2314" s="74">
        <f t="shared" si="251"/>
        <v>0.59703528658383742</v>
      </c>
      <c r="AE2314" s="45"/>
      <c r="AF2314" s="76">
        <v>23.089999999999598</v>
      </c>
      <c r="AG2314" s="52">
        <f t="shared" si="255"/>
        <v>-32.250299956642195</v>
      </c>
      <c r="AH2314" s="76">
        <f t="shared" si="252"/>
        <v>5.9562100401336002E-4</v>
      </c>
      <c r="AJ2314" s="77">
        <v>23.089999999999598</v>
      </c>
      <c r="AK2314" s="52">
        <f t="shared" si="256"/>
        <v>-25.26059991328086</v>
      </c>
      <c r="AL2314" s="77">
        <f t="shared" si="253"/>
        <v>2.9781050200675891E-3</v>
      </c>
    </row>
    <row r="2315" spans="4:38" x14ac:dyDescent="0.25">
      <c r="D2315" s="2">
        <v>22.97</v>
      </c>
      <c r="E2315" s="4"/>
      <c r="X2315" s="71">
        <v>23.0999999999996</v>
      </c>
      <c r="Y2315" s="52">
        <f t="shared" si="254"/>
        <v>-6.4166666666664653</v>
      </c>
      <c r="Z2315" s="71">
        <f t="shared" si="250"/>
        <v>0.22820929710675561</v>
      </c>
      <c r="AA2315" s="45"/>
      <c r="AB2315" s="74">
        <v>23.0999999999996</v>
      </c>
      <c r="AC2315" s="75">
        <f t="shared" si="249"/>
        <v>-2.249999999999996</v>
      </c>
      <c r="AD2315" s="74">
        <f t="shared" si="251"/>
        <v>0.59566214352901103</v>
      </c>
      <c r="AE2315" s="45"/>
      <c r="AF2315" s="76">
        <v>23.0999999999996</v>
      </c>
      <c r="AG2315" s="52">
        <f t="shared" si="255"/>
        <v>-32.260299956642193</v>
      </c>
      <c r="AH2315" s="76">
        <f t="shared" si="252"/>
        <v>5.9425111371818327E-4</v>
      </c>
      <c r="AJ2315" s="77">
        <v>23.0999999999996</v>
      </c>
      <c r="AK2315" s="52">
        <f t="shared" si="256"/>
        <v>-25.270599913280861</v>
      </c>
      <c r="AL2315" s="77">
        <f t="shared" si="253"/>
        <v>2.9712555685916975E-3</v>
      </c>
    </row>
    <row r="2316" spans="4:38" x14ac:dyDescent="0.25">
      <c r="D2316" s="5">
        <v>22.98</v>
      </c>
      <c r="E2316" s="4"/>
      <c r="X2316" s="71">
        <v>23.109999999999602</v>
      </c>
      <c r="Y2316" s="52">
        <f t="shared" si="254"/>
        <v>-6.4199999999997983</v>
      </c>
      <c r="Z2316" s="71">
        <f t="shared" si="250"/>
        <v>0.22803420720005238</v>
      </c>
      <c r="AA2316" s="45"/>
      <c r="AB2316" s="74">
        <v>23.109999999999602</v>
      </c>
      <c r="AC2316" s="75">
        <f t="shared" si="249"/>
        <v>-2.2599999999999958</v>
      </c>
      <c r="AD2316" s="74">
        <f t="shared" si="251"/>
        <v>0.59429215861557327</v>
      </c>
      <c r="AE2316" s="45"/>
      <c r="AF2316" s="76">
        <v>23.109999999999602</v>
      </c>
      <c r="AG2316" s="52">
        <f t="shared" si="255"/>
        <v>-32.270299956642191</v>
      </c>
      <c r="AH2316" s="76">
        <f t="shared" si="252"/>
        <v>5.9288437408325483E-4</v>
      </c>
      <c r="AJ2316" s="77">
        <v>23.109999999999602</v>
      </c>
      <c r="AK2316" s="52">
        <f t="shared" si="256"/>
        <v>-25.280599913280863</v>
      </c>
      <c r="AL2316" s="77">
        <f t="shared" si="253"/>
        <v>2.964421870417054E-3</v>
      </c>
    </row>
    <row r="2317" spans="4:38" x14ac:dyDescent="0.25">
      <c r="D2317" s="2">
        <v>22.99</v>
      </c>
      <c r="E2317" s="4"/>
      <c r="X2317" s="71">
        <v>23.1199999999996</v>
      </c>
      <c r="Y2317" s="52">
        <f t="shared" si="254"/>
        <v>-6.4233333333331313</v>
      </c>
      <c r="Z2317" s="71">
        <f t="shared" si="250"/>
        <v>0.22785925162825935</v>
      </c>
      <c r="AA2317" s="45"/>
      <c r="AB2317" s="74">
        <v>23.1199999999996</v>
      </c>
      <c r="AC2317" s="75">
        <f t="shared" si="249"/>
        <v>-2.2699999999999956</v>
      </c>
      <c r="AD2317" s="74">
        <f t="shared" si="251"/>
        <v>0.59292532458000036</v>
      </c>
      <c r="AE2317" s="45"/>
      <c r="AF2317" s="76">
        <v>23.1199999999996</v>
      </c>
      <c r="AG2317" s="52">
        <f t="shared" si="255"/>
        <v>-32.280299956642189</v>
      </c>
      <c r="AH2317" s="76">
        <f t="shared" si="252"/>
        <v>5.9152077786225811E-4</v>
      </c>
      <c r="AJ2317" s="77">
        <v>23.1199999999996</v>
      </c>
      <c r="AK2317" s="52">
        <f t="shared" si="256"/>
        <v>-25.290599913280865</v>
      </c>
      <c r="AL2317" s="77">
        <f t="shared" si="253"/>
        <v>2.9576038893120659E-3</v>
      </c>
    </row>
    <row r="2318" spans="4:38" x14ac:dyDescent="0.25">
      <c r="D2318" s="5">
        <v>23</v>
      </c>
      <c r="E2318" s="4"/>
      <c r="X2318" s="71">
        <v>23.129999999999601</v>
      </c>
      <c r="Y2318" s="52">
        <f t="shared" si="254"/>
        <v>-6.4266666666664642</v>
      </c>
      <c r="Z2318" s="71">
        <f t="shared" si="250"/>
        <v>0.22768443028831015</v>
      </c>
      <c r="AA2318" s="45"/>
      <c r="AB2318" s="74">
        <v>23.129999999999601</v>
      </c>
      <c r="AC2318" s="75">
        <f t="shared" si="249"/>
        <v>-2.2799999999999954</v>
      </c>
      <c r="AD2318" s="74">
        <f t="shared" si="251"/>
        <v>0.59156163417547458</v>
      </c>
      <c r="AE2318" s="45"/>
      <c r="AF2318" s="76">
        <v>23.129999999999601</v>
      </c>
      <c r="AG2318" s="52">
        <f t="shared" si="255"/>
        <v>-32.290299956642187</v>
      </c>
      <c r="AH2318" s="76">
        <f t="shared" si="252"/>
        <v>5.9016031782554144E-4</v>
      </c>
      <c r="AJ2318" s="77">
        <v>23.129999999999601</v>
      </c>
      <c r="AK2318" s="52">
        <f t="shared" si="256"/>
        <v>-25.300599913280866</v>
      </c>
      <c r="AL2318" s="77">
        <f t="shared" si="253"/>
        <v>2.9508015891284781E-3</v>
      </c>
    </row>
    <row r="2319" spans="4:38" x14ac:dyDescent="0.25">
      <c r="D2319" s="2">
        <v>23.01</v>
      </c>
      <c r="E2319" s="4"/>
      <c r="X2319" s="71">
        <v>23.139999999999599</v>
      </c>
      <c r="Y2319" s="52">
        <f t="shared" si="254"/>
        <v>-6.4299999999997972</v>
      </c>
      <c r="Z2319" s="71">
        <f t="shared" si="250"/>
        <v>0.22750974307721766</v>
      </c>
      <c r="AA2319" s="45"/>
      <c r="AB2319" s="74">
        <v>23.139999999999599</v>
      </c>
      <c r="AC2319" s="75">
        <f t="shared" si="249"/>
        <v>-2.2899999999999952</v>
      </c>
      <c r="AD2319" s="74">
        <f t="shared" si="251"/>
        <v>0.59020108017184503</v>
      </c>
      <c r="AE2319" s="45"/>
      <c r="AF2319" s="76">
        <v>23.139999999999599</v>
      </c>
      <c r="AG2319" s="52">
        <f t="shared" si="255"/>
        <v>-32.300299956642185</v>
      </c>
      <c r="AH2319" s="76">
        <f t="shared" si="252"/>
        <v>5.8880298676008112E-4</v>
      </c>
      <c r="AJ2319" s="77">
        <v>23.139999999999599</v>
      </c>
      <c r="AK2319" s="52">
        <f t="shared" si="256"/>
        <v>-25.310599913280868</v>
      </c>
      <c r="AL2319" s="77">
        <f t="shared" si="253"/>
        <v>2.9440149338011748E-3</v>
      </c>
    </row>
    <row r="2320" spans="4:38" x14ac:dyDescent="0.25">
      <c r="D2320" s="5">
        <v>23.02</v>
      </c>
      <c r="E2320" s="4"/>
      <c r="X2320" s="71">
        <v>23.149999999999601</v>
      </c>
      <c r="Y2320" s="52">
        <f t="shared" si="254"/>
        <v>-6.4333333333331302</v>
      </c>
      <c r="Z2320" s="71">
        <f t="shared" si="250"/>
        <v>0.2273351898920736</v>
      </c>
      <c r="AA2320" s="45"/>
      <c r="AB2320" s="74">
        <v>23.149999999999601</v>
      </c>
      <c r="AC2320" s="75">
        <f t="shared" si="249"/>
        <v>-2.2999999999999949</v>
      </c>
      <c r="AD2320" s="74">
        <f t="shared" si="251"/>
        <v>0.58884365535558958</v>
      </c>
      <c r="AE2320" s="45"/>
      <c r="AF2320" s="76">
        <v>23.149999999999601</v>
      </c>
      <c r="AG2320" s="52">
        <f t="shared" si="255"/>
        <v>-32.310299956642183</v>
      </c>
      <c r="AH2320" s="76">
        <f t="shared" si="252"/>
        <v>5.8744877746944415E-4</v>
      </c>
      <c r="AJ2320" s="77">
        <v>23.149999999999601</v>
      </c>
      <c r="AK2320" s="52">
        <f t="shared" si="256"/>
        <v>-25.320599913280869</v>
      </c>
      <c r="AL2320" s="77">
        <f t="shared" si="253"/>
        <v>2.9372438873479802E-3</v>
      </c>
    </row>
    <row r="2321" spans="4:38" x14ac:dyDescent="0.25">
      <c r="D2321" s="2">
        <v>23.03</v>
      </c>
      <c r="E2321" s="4"/>
      <c r="X2321" s="71">
        <v>23.159999999999599</v>
      </c>
      <c r="Y2321" s="52">
        <f t="shared" si="254"/>
        <v>-6.4366666666664631</v>
      </c>
      <c r="Z2321" s="71">
        <f t="shared" si="250"/>
        <v>0.2271607706300488</v>
      </c>
      <c r="AA2321" s="45"/>
      <c r="AB2321" s="74">
        <v>23.159999999999599</v>
      </c>
      <c r="AC2321" s="75">
        <f t="shared" si="249"/>
        <v>-2.3099999999999947</v>
      </c>
      <c r="AD2321" s="74">
        <f t="shared" si="251"/>
        <v>0.58748935252977741</v>
      </c>
      <c r="AE2321" s="45"/>
      <c r="AF2321" s="76">
        <v>23.159999999999599</v>
      </c>
      <c r="AG2321" s="52">
        <f t="shared" si="255"/>
        <v>-32.320299956642181</v>
      </c>
      <c r="AH2321" s="76">
        <f t="shared" si="252"/>
        <v>5.8609768277374547E-4</v>
      </c>
      <c r="AJ2321" s="77">
        <v>23.159999999999599</v>
      </c>
      <c r="AK2321" s="52">
        <f t="shared" si="256"/>
        <v>-25.330599913280871</v>
      </c>
      <c r="AL2321" s="77">
        <f t="shared" si="253"/>
        <v>2.9304884138694849E-3</v>
      </c>
    </row>
    <row r="2322" spans="4:38" x14ac:dyDescent="0.25">
      <c r="D2322" s="5">
        <v>23.04</v>
      </c>
      <c r="E2322" s="4"/>
      <c r="X2322" s="71">
        <v>23.1699999999996</v>
      </c>
      <c r="Y2322" s="52">
        <f t="shared" si="254"/>
        <v>-6.4399999999997961</v>
      </c>
      <c r="Z2322" s="71">
        <f t="shared" si="250"/>
        <v>0.22698648518839282</v>
      </c>
      <c r="AA2322" s="45"/>
      <c r="AB2322" s="74">
        <v>23.1699999999996</v>
      </c>
      <c r="AC2322" s="75">
        <f t="shared" si="249"/>
        <v>-2.3199999999999945</v>
      </c>
      <c r="AD2322" s="74">
        <f t="shared" si="251"/>
        <v>0.58613816451402945</v>
      </c>
      <c r="AE2322" s="45"/>
      <c r="AF2322" s="76">
        <v>23.1699999999996</v>
      </c>
      <c r="AG2322" s="52">
        <f t="shared" si="255"/>
        <v>-32.330299956642179</v>
      </c>
      <c r="AH2322" s="76">
        <f t="shared" si="252"/>
        <v>5.8474969550961656E-4</v>
      </c>
      <c r="AJ2322" s="77">
        <v>23.1699999999996</v>
      </c>
      <c r="AK2322" s="52">
        <f t="shared" si="256"/>
        <v>-25.340599913280872</v>
      </c>
      <c r="AL2322" s="77">
        <f t="shared" si="253"/>
        <v>2.9237484775488359E-3</v>
      </c>
    </row>
    <row r="2323" spans="4:38" x14ac:dyDescent="0.25">
      <c r="D2323" s="2">
        <v>23.05</v>
      </c>
      <c r="E2323" s="4"/>
      <c r="X2323" s="71">
        <v>23.179999999999598</v>
      </c>
      <c r="Y2323" s="52">
        <f t="shared" si="254"/>
        <v>-6.4433333333331291</v>
      </c>
      <c r="Z2323" s="71">
        <f t="shared" si="250"/>
        <v>0.22681233346443425</v>
      </c>
      <c r="AA2323" s="45"/>
      <c r="AB2323" s="74">
        <v>23.179999999999598</v>
      </c>
      <c r="AC2323" s="75">
        <f t="shared" si="249"/>
        <v>-2.3299999999999943</v>
      </c>
      <c r="AD2323" s="74">
        <f t="shared" si="251"/>
        <v>0.58479008414448153</v>
      </c>
      <c r="AE2323" s="45"/>
      <c r="AF2323" s="76">
        <v>23.179999999999598</v>
      </c>
      <c r="AG2323" s="52">
        <f t="shared" si="255"/>
        <v>-32.340299956642177</v>
      </c>
      <c r="AH2323" s="76">
        <f t="shared" si="252"/>
        <v>5.8340480853016311E-4</v>
      </c>
      <c r="AJ2323" s="77">
        <v>23.179999999999598</v>
      </c>
      <c r="AK2323" s="52">
        <f t="shared" si="256"/>
        <v>-25.350599913280874</v>
      </c>
      <c r="AL2323" s="77">
        <f t="shared" si="253"/>
        <v>2.9170240426515648E-3</v>
      </c>
    </row>
    <row r="2324" spans="4:38" x14ac:dyDescent="0.25">
      <c r="D2324" s="5">
        <v>23.06</v>
      </c>
      <c r="E2324" s="4"/>
      <c r="X2324" s="71">
        <v>23.1899999999996</v>
      </c>
      <c r="Y2324" s="52">
        <f t="shared" si="254"/>
        <v>-6.446666666666462</v>
      </c>
      <c r="Z2324" s="71">
        <f t="shared" si="250"/>
        <v>0.22663831535558016</v>
      </c>
      <c r="AA2324" s="45"/>
      <c r="AB2324" s="74">
        <v>23.1899999999996</v>
      </c>
      <c r="AC2324" s="75">
        <f t="shared" si="249"/>
        <v>-2.3399999999999941</v>
      </c>
      <c r="AD2324" s="74">
        <f t="shared" si="251"/>
        <v>0.58344510427374552</v>
      </c>
      <c r="AE2324" s="45"/>
      <c r="AF2324" s="76">
        <v>23.1899999999996</v>
      </c>
      <c r="AG2324" s="52">
        <f t="shared" si="255"/>
        <v>-32.350299956642175</v>
      </c>
      <c r="AH2324" s="76">
        <f t="shared" si="252"/>
        <v>5.8206301470492832E-4</v>
      </c>
      <c r="AJ2324" s="77">
        <v>23.1899999999996</v>
      </c>
      <c r="AK2324" s="52">
        <f t="shared" si="256"/>
        <v>-25.360599913280875</v>
      </c>
      <c r="AL2324" s="77">
        <f t="shared" si="253"/>
        <v>2.9103150735253895E-3</v>
      </c>
    </row>
    <row r="2325" spans="4:38" x14ac:dyDescent="0.25">
      <c r="D2325" s="2">
        <v>23.07</v>
      </c>
      <c r="E2325" s="4"/>
      <c r="X2325" s="71">
        <v>23.199999999999601</v>
      </c>
      <c r="Y2325" s="52">
        <f t="shared" si="254"/>
        <v>-6.449999999999795</v>
      </c>
      <c r="Z2325" s="71">
        <f t="shared" si="250"/>
        <v>0.2264644307593166</v>
      </c>
      <c r="AA2325" s="45"/>
      <c r="AB2325" s="74">
        <v>23.199999999999601</v>
      </c>
      <c r="AC2325" s="75">
        <f t="shared" si="249"/>
        <v>-2.3499999999999939</v>
      </c>
      <c r="AD2325" s="74">
        <f t="shared" si="251"/>
        <v>0.58210321777087226</v>
      </c>
      <c r="AE2325" s="45"/>
      <c r="AF2325" s="76">
        <v>23.199999999999601</v>
      </c>
      <c r="AG2325" s="52">
        <f t="shared" si="255"/>
        <v>-32.360299956642173</v>
      </c>
      <c r="AH2325" s="76">
        <f t="shared" si="252"/>
        <v>5.8072430691985543E-4</v>
      </c>
      <c r="AJ2325" s="77">
        <v>23.199999999999601</v>
      </c>
      <c r="AK2325" s="52">
        <f t="shared" si="256"/>
        <v>-25.370599913280877</v>
      </c>
      <c r="AL2325" s="77">
        <f t="shared" si="253"/>
        <v>2.9036215346000178E-3</v>
      </c>
    </row>
    <row r="2326" spans="4:38" x14ac:dyDescent="0.25">
      <c r="D2326" s="5">
        <v>23.08</v>
      </c>
      <c r="E2326" s="4"/>
      <c r="X2326" s="71">
        <v>23.209999999999599</v>
      </c>
      <c r="Y2326" s="52">
        <f t="shared" si="254"/>
        <v>-6.453333333333128</v>
      </c>
      <c r="Z2326" s="71">
        <f t="shared" si="250"/>
        <v>0.22629067957320828</v>
      </c>
      <c r="AA2326" s="45"/>
      <c r="AB2326" s="74">
        <v>23.209999999999599</v>
      </c>
      <c r="AC2326" s="75">
        <f t="shared" si="249"/>
        <v>-2.3599999999999937</v>
      </c>
      <c r="AD2326" s="74">
        <f t="shared" si="251"/>
        <v>0.58076441752131291</v>
      </c>
      <c r="AE2326" s="45"/>
      <c r="AF2326" s="76">
        <v>23.209999999999599</v>
      </c>
      <c r="AG2326" s="52">
        <f t="shared" si="255"/>
        <v>-32.370299956642171</v>
      </c>
      <c r="AH2326" s="76">
        <f t="shared" si="252"/>
        <v>5.793886780772479E-4</v>
      </c>
      <c r="AJ2326" s="77">
        <v>23.209999999999599</v>
      </c>
      <c r="AK2326" s="52">
        <f t="shared" si="256"/>
        <v>-25.380599913280879</v>
      </c>
      <c r="AL2326" s="77">
        <f t="shared" si="253"/>
        <v>2.8969433903869787E-3</v>
      </c>
    </row>
    <row r="2327" spans="4:38" x14ac:dyDescent="0.25">
      <c r="D2327" s="2">
        <v>23.09</v>
      </c>
      <c r="E2327" s="4"/>
      <c r="X2327" s="71">
        <v>23.219999999999601</v>
      </c>
      <c r="Y2327" s="52">
        <f t="shared" si="254"/>
        <v>-6.4566666666664609</v>
      </c>
      <c r="Z2327" s="71">
        <f t="shared" si="250"/>
        <v>0.22611706169489829</v>
      </c>
      <c r="AA2327" s="45"/>
      <c r="AB2327" s="74">
        <v>23.219999999999601</v>
      </c>
      <c r="AC2327" s="75">
        <f t="shared" si="249"/>
        <v>-2.3699999999999934</v>
      </c>
      <c r="AD2327" s="74">
        <f t="shared" si="251"/>
        <v>0.57942869642688188</v>
      </c>
      <c r="AE2327" s="45"/>
      <c r="AF2327" s="76">
        <v>23.219999999999601</v>
      </c>
      <c r="AG2327" s="52">
        <f t="shared" si="255"/>
        <v>-32.380299956642169</v>
      </c>
      <c r="AH2327" s="76">
        <f t="shared" si="252"/>
        <v>5.7805612109573519E-4</v>
      </c>
      <c r="AJ2327" s="77">
        <v>23.219999999999601</v>
      </c>
      <c r="AK2327" s="52">
        <f t="shared" si="256"/>
        <v>-25.39059991328088</v>
      </c>
      <c r="AL2327" s="77">
        <f t="shared" si="253"/>
        <v>2.8902806054794104E-3</v>
      </c>
    </row>
    <row r="2328" spans="4:38" x14ac:dyDescent="0.25">
      <c r="D2328" s="5">
        <v>23.1</v>
      </c>
      <c r="E2328" s="4"/>
      <c r="X2328" s="71">
        <v>23.229999999999599</v>
      </c>
      <c r="Y2328" s="52">
        <f t="shared" si="254"/>
        <v>-6.4599999999997939</v>
      </c>
      <c r="Z2328" s="71">
        <f t="shared" si="250"/>
        <v>0.22594357702210849</v>
      </c>
      <c r="AA2328" s="45"/>
      <c r="AB2328" s="74">
        <v>23.229999999999599</v>
      </c>
      <c r="AC2328" s="75">
        <f t="shared" si="249"/>
        <v>-2.3799999999999932</v>
      </c>
      <c r="AD2328" s="74">
        <f t="shared" si="251"/>
        <v>0.57809604740571896</v>
      </c>
      <c r="AE2328" s="45"/>
      <c r="AF2328" s="76">
        <v>23.229999999999599</v>
      </c>
      <c r="AG2328" s="52">
        <f t="shared" si="255"/>
        <v>-32.390299956642167</v>
      </c>
      <c r="AH2328" s="76">
        <f t="shared" si="252"/>
        <v>5.7672662891023266E-4</v>
      </c>
      <c r="AJ2328" s="77">
        <v>23.229999999999599</v>
      </c>
      <c r="AK2328" s="52">
        <f t="shared" si="256"/>
        <v>-25.400599913280882</v>
      </c>
      <c r="AL2328" s="77">
        <f t="shared" si="253"/>
        <v>2.8836331445518939E-3</v>
      </c>
    </row>
    <row r="2329" spans="4:38" x14ac:dyDescent="0.25">
      <c r="D2329" s="2">
        <v>23.11</v>
      </c>
      <c r="E2329" s="4"/>
      <c r="X2329" s="71">
        <v>23.239999999999601</v>
      </c>
      <c r="Y2329" s="52">
        <f t="shared" si="254"/>
        <v>-6.4633333333331269</v>
      </c>
      <c r="Z2329" s="71">
        <f t="shared" si="250"/>
        <v>0.22577022545263892</v>
      </c>
      <c r="AA2329" s="45"/>
      <c r="AB2329" s="74">
        <v>23.239999999999601</v>
      </c>
      <c r="AC2329" s="75">
        <f t="shared" si="249"/>
        <v>-2.389999999999993</v>
      </c>
      <c r="AD2329" s="74">
        <f t="shared" si="251"/>
        <v>0.57676646339225168</v>
      </c>
      <c r="AE2329" s="45"/>
      <c r="AF2329" s="76">
        <v>23.239999999999601</v>
      </c>
      <c r="AG2329" s="52">
        <f t="shared" si="255"/>
        <v>-32.400299956642165</v>
      </c>
      <c r="AH2329" s="76">
        <f t="shared" si="252"/>
        <v>5.7540019447190527E-4</v>
      </c>
      <c r="AJ2329" s="77">
        <v>23.239999999999601</v>
      </c>
      <c r="AK2329" s="52">
        <f t="shared" si="256"/>
        <v>-25.410599913280883</v>
      </c>
      <c r="AL2329" s="77">
        <f t="shared" si="253"/>
        <v>2.8770009723602555E-3</v>
      </c>
    </row>
    <row r="2330" spans="4:38" x14ac:dyDescent="0.25">
      <c r="D2330" s="5">
        <v>23.12</v>
      </c>
      <c r="E2330" s="4"/>
      <c r="X2330" s="71">
        <v>23.249999999999599</v>
      </c>
      <c r="Y2330" s="52">
        <f t="shared" si="254"/>
        <v>-6.4666666666664598</v>
      </c>
      <c r="Z2330" s="71">
        <f t="shared" si="250"/>
        <v>0.22559700688436837</v>
      </c>
      <c r="AA2330" s="45"/>
      <c r="AB2330" s="74">
        <v>23.249999999999599</v>
      </c>
      <c r="AC2330" s="75">
        <f t="shared" si="249"/>
        <v>-2.3999999999999928</v>
      </c>
      <c r="AD2330" s="74">
        <f t="shared" si="251"/>
        <v>0.57543993733715781</v>
      </c>
      <c r="AE2330" s="45"/>
      <c r="AF2330" s="76">
        <v>23.249999999999599</v>
      </c>
      <c r="AG2330" s="52">
        <f t="shared" si="255"/>
        <v>-32.410299956642163</v>
      </c>
      <c r="AH2330" s="76">
        <f t="shared" si="252"/>
        <v>5.740768107481306E-4</v>
      </c>
      <c r="AJ2330" s="77">
        <v>23.249999999999599</v>
      </c>
      <c r="AK2330" s="52">
        <f t="shared" si="256"/>
        <v>-25.420599913280885</v>
      </c>
      <c r="AL2330" s="77">
        <f t="shared" si="253"/>
        <v>2.8703840537413726E-3</v>
      </c>
    </row>
    <row r="2331" spans="4:38" x14ac:dyDescent="0.25">
      <c r="D2331" s="2">
        <v>23.13</v>
      </c>
      <c r="E2331" s="4"/>
      <c r="X2331" s="71">
        <v>23.2599999999996</v>
      </c>
      <c r="Y2331" s="52">
        <f t="shared" si="254"/>
        <v>-6.4699999999997928</v>
      </c>
      <c r="Z2331" s="71">
        <f t="shared" si="250"/>
        <v>0.22542392121525365</v>
      </c>
      <c r="AA2331" s="45"/>
      <c r="AB2331" s="74">
        <v>23.2599999999996</v>
      </c>
      <c r="AC2331" s="75">
        <f t="shared" si="249"/>
        <v>-2.4099999999999926</v>
      </c>
      <c r="AD2331" s="74">
        <f t="shared" si="251"/>
        <v>0.57411646220732848</v>
      </c>
      <c r="AE2331" s="45"/>
      <c r="AF2331" s="76">
        <v>23.2599999999996</v>
      </c>
      <c r="AG2331" s="52">
        <f t="shared" si="255"/>
        <v>-32.420299956642161</v>
      </c>
      <c r="AH2331" s="76">
        <f t="shared" si="252"/>
        <v>5.7275647072245787E-4</v>
      </c>
      <c r="AJ2331" s="77">
        <v>23.2599999999996</v>
      </c>
      <c r="AK2331" s="52">
        <f t="shared" si="256"/>
        <v>-25.430599913280886</v>
      </c>
      <c r="AL2331" s="77">
        <f t="shared" si="253"/>
        <v>2.863782353613007E-3</v>
      </c>
    </row>
    <row r="2332" spans="4:38" x14ac:dyDescent="0.25">
      <c r="D2332" s="5">
        <v>23.14</v>
      </c>
      <c r="E2332" s="4"/>
      <c r="X2332" s="71">
        <v>23.269999999999602</v>
      </c>
      <c r="Y2332" s="52">
        <f t="shared" si="254"/>
        <v>-6.4733333333331258</v>
      </c>
      <c r="Z2332" s="71">
        <f t="shared" si="250"/>
        <v>0.22525096834333014</v>
      </c>
      <c r="AA2332" s="45"/>
      <c r="AB2332" s="74">
        <v>23.269999999999602</v>
      </c>
      <c r="AC2332" s="75">
        <f t="shared" si="249"/>
        <v>-2.4199999999999924</v>
      </c>
      <c r="AD2332" s="74">
        <f t="shared" si="251"/>
        <v>0.57279603098583021</v>
      </c>
      <c r="AE2332" s="45"/>
      <c r="AF2332" s="76">
        <v>23.269999999999602</v>
      </c>
      <c r="AG2332" s="52">
        <f t="shared" si="255"/>
        <v>-32.430299956642159</v>
      </c>
      <c r="AH2332" s="76">
        <f t="shared" si="252"/>
        <v>5.7143916739457669E-4</v>
      </c>
      <c r="AJ2332" s="77">
        <v>23.269999999999602</v>
      </c>
      <c r="AK2332" s="52">
        <f t="shared" si="256"/>
        <v>-25.440599913280888</v>
      </c>
      <c r="AL2332" s="77">
        <f t="shared" si="253"/>
        <v>2.8571958369735971E-3</v>
      </c>
    </row>
    <row r="2333" spans="4:38" x14ac:dyDescent="0.25">
      <c r="D2333" s="2">
        <v>23.15</v>
      </c>
      <c r="E2333" s="4"/>
      <c r="X2333" s="71">
        <v>23.2799999999996</v>
      </c>
      <c r="Y2333" s="52">
        <f t="shared" si="254"/>
        <v>-6.4766666666664587</v>
      </c>
      <c r="Z2333" s="71">
        <f t="shared" si="250"/>
        <v>0.22507814816671137</v>
      </c>
      <c r="AA2333" s="45"/>
      <c r="AB2333" s="74">
        <v>23.2799999999996</v>
      </c>
      <c r="AC2333" s="75">
        <f t="shared" si="249"/>
        <v>-2.4299999999999922</v>
      </c>
      <c r="AD2333" s="74">
        <f t="shared" si="251"/>
        <v>0.57147863667186805</v>
      </c>
      <c r="AE2333" s="45"/>
      <c r="AF2333" s="76">
        <v>23.2799999999996</v>
      </c>
      <c r="AG2333" s="52">
        <f t="shared" si="255"/>
        <v>-32.440299956642157</v>
      </c>
      <c r="AH2333" s="76">
        <f t="shared" si="252"/>
        <v>5.7012489378027611E-4</v>
      </c>
      <c r="AJ2333" s="77">
        <v>23.2799999999996</v>
      </c>
      <c r="AK2333" s="52">
        <f t="shared" si="256"/>
        <v>-25.45059991328089</v>
      </c>
      <c r="AL2333" s="77">
        <f t="shared" si="253"/>
        <v>2.8506244689020894E-3</v>
      </c>
    </row>
    <row r="2334" spans="4:38" x14ac:dyDescent="0.25">
      <c r="D2334" s="5">
        <v>23.16</v>
      </c>
      <c r="E2334" s="4"/>
      <c r="X2334" s="71">
        <v>23.289999999999601</v>
      </c>
      <c r="Y2334" s="52">
        <f t="shared" si="254"/>
        <v>-6.4799999999997917</v>
      </c>
      <c r="Z2334" s="71">
        <f t="shared" si="250"/>
        <v>0.22490546058358885</v>
      </c>
      <c r="AA2334" s="45"/>
      <c r="AB2334" s="74">
        <v>23.289999999999601</v>
      </c>
      <c r="AC2334" s="75">
        <f t="shared" si="249"/>
        <v>-2.439999999999992</v>
      </c>
      <c r="AD2334" s="74">
        <f t="shared" si="251"/>
        <v>0.57016427228074851</v>
      </c>
      <c r="AE2334" s="45"/>
      <c r="AF2334" s="76">
        <v>23.289999999999601</v>
      </c>
      <c r="AG2334" s="52">
        <f t="shared" si="255"/>
        <v>-32.450299956642155</v>
      </c>
      <c r="AH2334" s="76">
        <f t="shared" si="252"/>
        <v>5.6881364291140786E-4</v>
      </c>
      <c r="AJ2334" s="77">
        <v>23.289999999999601</v>
      </c>
      <c r="AK2334" s="52">
        <f t="shared" si="256"/>
        <v>-25.460599913280891</v>
      </c>
      <c r="AL2334" s="77">
        <f t="shared" si="253"/>
        <v>2.8440682145577474E-3</v>
      </c>
    </row>
    <row r="2335" spans="4:38" x14ac:dyDescent="0.25">
      <c r="D2335" s="2">
        <v>23.17</v>
      </c>
      <c r="E2335" s="4"/>
      <c r="X2335" s="71">
        <v>23.299999999999599</v>
      </c>
      <c r="Y2335" s="52">
        <f t="shared" si="254"/>
        <v>-6.4833333333331247</v>
      </c>
      <c r="Z2335" s="71">
        <f t="shared" si="250"/>
        <v>0.22473290549223252</v>
      </c>
      <c r="AA2335" s="45"/>
      <c r="AB2335" s="74">
        <v>23.299999999999599</v>
      </c>
      <c r="AC2335" s="75">
        <f t="shared" si="249"/>
        <v>-2.4499999999999917</v>
      </c>
      <c r="AD2335" s="74">
        <f t="shared" si="251"/>
        <v>0.56885293084384247</v>
      </c>
      <c r="AE2335" s="45"/>
      <c r="AF2335" s="76">
        <v>23.299999999999599</v>
      </c>
      <c r="AG2335" s="52">
        <f t="shared" si="255"/>
        <v>-32.460299956642153</v>
      </c>
      <c r="AH2335" s="76">
        <f t="shared" si="252"/>
        <v>5.675054078358514E-4</v>
      </c>
      <c r="AJ2335" s="77">
        <v>23.299999999999599</v>
      </c>
      <c r="AK2335" s="52">
        <f t="shared" si="256"/>
        <v>-25.470599913280893</v>
      </c>
      <c r="AL2335" s="77">
        <f t="shared" si="253"/>
        <v>2.8375270391799551E-3</v>
      </c>
    </row>
    <row r="2336" spans="4:38" x14ac:dyDescent="0.25">
      <c r="D2336" s="5">
        <v>23.18</v>
      </c>
      <c r="E2336" s="4"/>
      <c r="X2336" s="71">
        <v>23.309999999999601</v>
      </c>
      <c r="Y2336" s="52">
        <f t="shared" si="254"/>
        <v>-6.4866666666664576</v>
      </c>
      <c r="Z2336" s="71">
        <f t="shared" si="250"/>
        <v>0.22456048279099008</v>
      </c>
      <c r="AA2336" s="45"/>
      <c r="AB2336" s="74">
        <v>23.309999999999601</v>
      </c>
      <c r="AC2336" s="75">
        <f t="shared" si="249"/>
        <v>-2.4599999999999915</v>
      </c>
      <c r="AD2336" s="74">
        <f t="shared" si="251"/>
        <v>0.56754460540854823</v>
      </c>
      <c r="AE2336" s="45"/>
      <c r="AF2336" s="76">
        <v>23.309999999999601</v>
      </c>
      <c r="AG2336" s="52">
        <f t="shared" si="255"/>
        <v>-32.470299956642151</v>
      </c>
      <c r="AH2336" s="76">
        <f t="shared" si="252"/>
        <v>5.6620018161747312E-4</v>
      </c>
      <c r="AJ2336" s="77">
        <v>23.309999999999601</v>
      </c>
      <c r="AK2336" s="52">
        <f t="shared" si="256"/>
        <v>-25.480599913280894</v>
      </c>
      <c r="AL2336" s="77">
        <f t="shared" si="253"/>
        <v>2.8310009080880654E-3</v>
      </c>
    </row>
    <row r="2337" spans="4:38" x14ac:dyDescent="0.25">
      <c r="D2337" s="2">
        <v>23.19</v>
      </c>
      <c r="E2337" s="4"/>
      <c r="X2337" s="71">
        <v>23.319999999999599</v>
      </c>
      <c r="Y2337" s="52">
        <f t="shared" si="254"/>
        <v>-6.4899999999997906</v>
      </c>
      <c r="Z2337" s="71">
        <f t="shared" si="250"/>
        <v>0.22438819237828742</v>
      </c>
      <c r="AA2337" s="45"/>
      <c r="AB2337" s="74">
        <v>23.319999999999599</v>
      </c>
      <c r="AC2337" s="75">
        <f t="shared" si="249"/>
        <v>-2.4699999999999913</v>
      </c>
      <c r="AD2337" s="74">
        <f t="shared" si="251"/>
        <v>0.56623928903825438</v>
      </c>
      <c r="AE2337" s="45"/>
      <c r="AF2337" s="76">
        <v>23.319999999999599</v>
      </c>
      <c r="AG2337" s="52">
        <f t="shared" si="255"/>
        <v>-32.480299956642149</v>
      </c>
      <c r="AH2337" s="76">
        <f t="shared" si="252"/>
        <v>5.6489795733609437E-4</v>
      </c>
      <c r="AJ2337" s="77">
        <v>23.319999999999599</v>
      </c>
      <c r="AK2337" s="52">
        <f t="shared" si="256"/>
        <v>-25.490599913280896</v>
      </c>
      <c r="AL2337" s="77">
        <f t="shared" si="253"/>
        <v>2.8244897866811646E-3</v>
      </c>
    </row>
    <row r="2338" spans="4:38" x14ac:dyDescent="0.25">
      <c r="D2338" s="5">
        <v>23.2</v>
      </c>
      <c r="E2338" s="4"/>
      <c r="X2338" s="71">
        <v>23.3299999999996</v>
      </c>
      <c r="Y2338" s="52">
        <f t="shared" si="254"/>
        <v>-6.4933333333331236</v>
      </c>
      <c r="Z2338" s="71">
        <f t="shared" si="250"/>
        <v>0.22421603415262828</v>
      </c>
      <c r="AA2338" s="45"/>
      <c r="AB2338" s="74">
        <v>23.3299999999996</v>
      </c>
      <c r="AC2338" s="75">
        <f t="shared" si="249"/>
        <v>-2.4799999999999911</v>
      </c>
      <c r="AD2338" s="74">
        <f t="shared" si="251"/>
        <v>0.56493697481230365</v>
      </c>
      <c r="AE2338" s="45"/>
      <c r="AF2338" s="76">
        <v>23.3299999999996</v>
      </c>
      <c r="AG2338" s="52">
        <f t="shared" si="255"/>
        <v>-32.490299956642147</v>
      </c>
      <c r="AH2338" s="76">
        <f t="shared" si="252"/>
        <v>5.6359872808745145E-4</v>
      </c>
      <c r="AJ2338" s="77">
        <v>23.3299999999996</v>
      </c>
      <c r="AK2338" s="52">
        <f t="shared" si="256"/>
        <v>-25.500599913280897</v>
      </c>
      <c r="AL2338" s="77">
        <f t="shared" si="253"/>
        <v>2.8179936404379461E-3</v>
      </c>
    </row>
    <row r="2339" spans="4:38" x14ac:dyDescent="0.25">
      <c r="D2339" s="2">
        <v>23.21</v>
      </c>
      <c r="E2339" s="4"/>
      <c r="X2339" s="71">
        <v>23.339999999999598</v>
      </c>
      <c r="Y2339" s="52">
        <f t="shared" si="254"/>
        <v>-6.4966666666664565</v>
      </c>
      <c r="Z2339" s="71">
        <f t="shared" si="250"/>
        <v>0.22404400801259425</v>
      </c>
      <c r="AA2339" s="45"/>
      <c r="AB2339" s="74">
        <v>23.339999999999598</v>
      </c>
      <c r="AC2339" s="75">
        <f t="shared" si="249"/>
        <v>-2.4899999999999909</v>
      </c>
      <c r="AD2339" s="74">
        <f t="shared" si="251"/>
        <v>0.5636376558259556</v>
      </c>
      <c r="AE2339" s="45"/>
      <c r="AF2339" s="76">
        <v>23.339999999999598</v>
      </c>
      <c r="AG2339" s="52">
        <f t="shared" si="255"/>
        <v>-32.500299956642145</v>
      </c>
      <c r="AH2339" s="76">
        <f t="shared" si="252"/>
        <v>5.6230248698316027E-4</v>
      </c>
      <c r="AJ2339" s="77">
        <v>23.339999999999598</v>
      </c>
      <c r="AK2339" s="52">
        <f t="shared" si="256"/>
        <v>-25.510599913280899</v>
      </c>
      <c r="AL2339" s="77">
        <f t="shared" si="253"/>
        <v>2.8115124349164886E-3</v>
      </c>
    </row>
    <row r="2340" spans="4:38" x14ac:dyDescent="0.25">
      <c r="D2340" s="5">
        <v>23.22</v>
      </c>
      <c r="E2340" s="4"/>
      <c r="X2340" s="71">
        <v>23.3499999999996</v>
      </c>
      <c r="Y2340" s="52">
        <f t="shared" si="254"/>
        <v>-6.4999999999997895</v>
      </c>
      <c r="Z2340" s="71">
        <f t="shared" si="250"/>
        <v>0.2238721138568448</v>
      </c>
      <c r="AA2340" s="45"/>
      <c r="AB2340" s="74">
        <v>23.3499999999996</v>
      </c>
      <c r="AC2340" s="75">
        <f t="shared" si="249"/>
        <v>-2.4999999999999907</v>
      </c>
      <c r="AD2340" s="74">
        <f t="shared" si="251"/>
        <v>0.56234132519035029</v>
      </c>
      <c r="AE2340" s="45"/>
      <c r="AF2340" s="76">
        <v>23.3499999999996</v>
      </c>
      <c r="AG2340" s="52">
        <f t="shared" si="255"/>
        <v>-32.510299956642143</v>
      </c>
      <c r="AH2340" s="76">
        <f t="shared" si="252"/>
        <v>5.6100922715068054E-4</v>
      </c>
      <c r="AJ2340" s="77">
        <v>23.3499999999996</v>
      </c>
      <c r="AK2340" s="52">
        <f t="shared" si="256"/>
        <v>-25.5205999132809</v>
      </c>
      <c r="AL2340" s="77">
        <f t="shared" si="253"/>
        <v>2.805046135754081E-3</v>
      </c>
    </row>
    <row r="2341" spans="4:38" x14ac:dyDescent="0.25">
      <c r="D2341" s="2">
        <v>23.23</v>
      </c>
      <c r="E2341" s="4"/>
      <c r="X2341" s="71">
        <v>23.359999999999602</v>
      </c>
      <c r="Y2341" s="52">
        <f t="shared" si="254"/>
        <v>-6.5033333333331225</v>
      </c>
      <c r="Z2341" s="71">
        <f t="shared" si="250"/>
        <v>0.22370035158411708</v>
      </c>
      <c r="AA2341" s="45"/>
      <c r="AB2341" s="74">
        <v>23.359999999999602</v>
      </c>
      <c r="AC2341" s="75">
        <f t="shared" si="249"/>
        <v>-2.5099999999999905</v>
      </c>
      <c r="AD2341" s="74">
        <f t="shared" si="251"/>
        <v>0.5610479760324717</v>
      </c>
      <c r="AE2341" s="45"/>
      <c r="AF2341" s="76">
        <v>23.359999999999602</v>
      </c>
      <c r="AG2341" s="52">
        <f t="shared" si="255"/>
        <v>-32.520299956642141</v>
      </c>
      <c r="AH2341" s="76">
        <f t="shared" si="252"/>
        <v>5.5971894173327541E-4</v>
      </c>
      <c r="AJ2341" s="77">
        <v>23.359999999999602</v>
      </c>
      <c r="AK2341" s="52">
        <f t="shared" si="256"/>
        <v>-25.530599913280902</v>
      </c>
      <c r="AL2341" s="77">
        <f t="shared" si="253"/>
        <v>2.7985947086670536E-3</v>
      </c>
    </row>
    <row r="2342" spans="4:38" x14ac:dyDescent="0.25">
      <c r="D2342" s="5">
        <v>23.24</v>
      </c>
      <c r="E2342" s="4"/>
      <c r="X2342" s="71">
        <v>23.3699999999996</v>
      </c>
      <c r="Y2342" s="52">
        <f t="shared" si="254"/>
        <v>-6.5066666666664554</v>
      </c>
      <c r="Z2342" s="71">
        <f t="shared" si="250"/>
        <v>0.223528721093226</v>
      </c>
      <c r="AA2342" s="45"/>
      <c r="AB2342" s="74">
        <v>23.3699999999996</v>
      </c>
      <c r="AC2342" s="75">
        <f t="shared" si="249"/>
        <v>-2.5199999999999902</v>
      </c>
      <c r="AD2342" s="74">
        <f t="shared" si="251"/>
        <v>0.55975760149511145</v>
      </c>
      <c r="AE2342" s="45"/>
      <c r="AF2342" s="76">
        <v>23.3699999999996</v>
      </c>
      <c r="AG2342" s="52">
        <f t="shared" si="255"/>
        <v>-32.530299956642139</v>
      </c>
      <c r="AH2342" s="76">
        <f t="shared" si="252"/>
        <v>5.5843162388998098E-4</v>
      </c>
      <c r="AJ2342" s="77">
        <v>23.3699999999996</v>
      </c>
      <c r="AK2342" s="52">
        <f t="shared" si="256"/>
        <v>-25.540599913280904</v>
      </c>
      <c r="AL2342" s="77">
        <f t="shared" si="253"/>
        <v>2.7921581194505773E-3</v>
      </c>
    </row>
    <row r="2343" spans="4:38" x14ac:dyDescent="0.25">
      <c r="D2343" s="2">
        <v>23.25</v>
      </c>
      <c r="E2343" s="4"/>
      <c r="X2343" s="71">
        <v>23.379999999999601</v>
      </c>
      <c r="Y2343" s="52">
        <f t="shared" si="254"/>
        <v>-6.5099999999997884</v>
      </c>
      <c r="Z2343" s="71">
        <f t="shared" si="250"/>
        <v>0.22335722228306401</v>
      </c>
      <c r="AA2343" s="45"/>
      <c r="AB2343" s="74">
        <v>23.379999999999601</v>
      </c>
      <c r="AC2343" s="75">
        <f t="shared" si="249"/>
        <v>-2.52999999999999</v>
      </c>
      <c r="AD2343" s="74">
        <f t="shared" si="251"/>
        <v>0.55847019473683202</v>
      </c>
      <c r="AE2343" s="45"/>
      <c r="AF2343" s="76">
        <v>23.379999999999601</v>
      </c>
      <c r="AG2343" s="52">
        <f t="shared" si="255"/>
        <v>-32.540299956642137</v>
      </c>
      <c r="AH2343" s="76">
        <f t="shared" si="252"/>
        <v>5.5714726679556624E-4</v>
      </c>
      <c r="AJ2343" s="77">
        <v>23.379999999999601</v>
      </c>
      <c r="AK2343" s="52">
        <f t="shared" si="256"/>
        <v>-25.550599913280905</v>
      </c>
      <c r="AL2343" s="77">
        <f t="shared" si="253"/>
        <v>2.7857363339784994E-3</v>
      </c>
    </row>
    <row r="2344" spans="4:38" x14ac:dyDescent="0.25">
      <c r="D2344" s="5">
        <v>23.26</v>
      </c>
      <c r="E2344" s="4"/>
      <c r="X2344" s="71">
        <v>23.389999999999599</v>
      </c>
      <c r="Y2344" s="52">
        <f t="shared" si="254"/>
        <v>-6.5133333333331214</v>
      </c>
      <c r="Z2344" s="71">
        <f t="shared" si="250"/>
        <v>0.22318585505260133</v>
      </c>
      <c r="AA2344" s="45"/>
      <c r="AB2344" s="74">
        <v>23.389999999999599</v>
      </c>
      <c r="AC2344" s="75">
        <f t="shared" si="249"/>
        <v>-2.5399999999999898</v>
      </c>
      <c r="AD2344" s="74">
        <f t="shared" si="251"/>
        <v>0.55718574893193107</v>
      </c>
      <c r="AE2344" s="45"/>
      <c r="AF2344" s="76">
        <v>23.389999999999599</v>
      </c>
      <c r="AG2344" s="52">
        <f t="shared" si="255"/>
        <v>-32.550299956642135</v>
      </c>
      <c r="AH2344" s="76">
        <f t="shared" si="252"/>
        <v>5.5586586364049766E-4</v>
      </c>
      <c r="AJ2344" s="77">
        <v>23.389999999999599</v>
      </c>
      <c r="AK2344" s="52">
        <f t="shared" si="256"/>
        <v>-25.560599913280907</v>
      </c>
      <c r="AL2344" s="77">
        <f t="shared" si="253"/>
        <v>2.7793293182031553E-3</v>
      </c>
    </row>
    <row r="2345" spans="4:38" x14ac:dyDescent="0.25">
      <c r="D2345" s="2">
        <v>23.27</v>
      </c>
      <c r="E2345" s="4"/>
      <c r="X2345" s="71">
        <v>23.399999999999601</v>
      </c>
      <c r="Y2345" s="52">
        <f t="shared" si="254"/>
        <v>-6.5166666666664543</v>
      </c>
      <c r="Z2345" s="71">
        <f t="shared" si="250"/>
        <v>0.22301461930088534</v>
      </c>
      <c r="AA2345" s="45"/>
      <c r="AB2345" s="74">
        <v>23.399999999999601</v>
      </c>
      <c r="AC2345" s="75">
        <f t="shared" si="249"/>
        <v>-2.5499999999999896</v>
      </c>
      <c r="AD2345" s="74">
        <f t="shared" si="251"/>
        <v>0.55590425727040493</v>
      </c>
      <c r="AE2345" s="45"/>
      <c r="AF2345" s="76">
        <v>23.399999999999601</v>
      </c>
      <c r="AG2345" s="52">
        <f t="shared" si="255"/>
        <v>-32.560299956642133</v>
      </c>
      <c r="AH2345" s="76">
        <f t="shared" si="252"/>
        <v>5.5458740763090391E-4</v>
      </c>
      <c r="AJ2345" s="77">
        <v>23.399999999999601</v>
      </c>
      <c r="AK2345" s="52">
        <f t="shared" si="256"/>
        <v>-25.570599913280908</v>
      </c>
      <c r="AL2345" s="77">
        <f t="shared" si="253"/>
        <v>2.7729370381551796E-3</v>
      </c>
    </row>
    <row r="2346" spans="4:38" x14ac:dyDescent="0.25">
      <c r="D2346" s="5">
        <v>23.28</v>
      </c>
      <c r="E2346" s="4"/>
      <c r="X2346" s="71">
        <v>23.409999999999599</v>
      </c>
      <c r="Y2346" s="52">
        <f t="shared" si="254"/>
        <v>-6.5199999999997873</v>
      </c>
      <c r="Z2346" s="71">
        <f t="shared" si="250"/>
        <v>0.2228435149270413</v>
      </c>
      <c r="AA2346" s="45"/>
      <c r="AB2346" s="74">
        <v>23.409999999999599</v>
      </c>
      <c r="AC2346" s="75">
        <f t="shared" si="249"/>
        <v>-2.5599999999999894</v>
      </c>
      <c r="AD2346" s="74">
        <f t="shared" si="251"/>
        <v>0.55462571295791208</v>
      </c>
      <c r="AE2346" s="45"/>
      <c r="AF2346" s="76">
        <v>23.409999999999599</v>
      </c>
      <c r="AG2346" s="52">
        <f t="shared" si="255"/>
        <v>-32.570299956642131</v>
      </c>
      <c r="AH2346" s="76">
        <f t="shared" si="252"/>
        <v>5.533118919885373E-4</v>
      </c>
      <c r="AJ2346" s="77">
        <v>23.409999999999599</v>
      </c>
      <c r="AK2346" s="52">
        <f t="shared" si="256"/>
        <v>-25.58059991328091</v>
      </c>
      <c r="AL2346" s="77">
        <f t="shared" si="253"/>
        <v>2.7665594599433452E-3</v>
      </c>
    </row>
    <row r="2347" spans="4:38" x14ac:dyDescent="0.25">
      <c r="D2347" s="2">
        <v>23.29</v>
      </c>
      <c r="E2347" s="4"/>
      <c r="X2347" s="71">
        <v>23.4199999999996</v>
      </c>
      <c r="Y2347" s="52">
        <f t="shared" si="254"/>
        <v>-6.5233333333331203</v>
      </c>
      <c r="Z2347" s="71">
        <f t="shared" si="250"/>
        <v>0.22267254183027152</v>
      </c>
      <c r="AA2347" s="45"/>
      <c r="AB2347" s="74">
        <v>23.4199999999996</v>
      </c>
      <c r="AC2347" s="75">
        <f t="shared" si="249"/>
        <v>-2.5699999999999892</v>
      </c>
      <c r="AD2347" s="74">
        <f t="shared" si="251"/>
        <v>0.55335010921573802</v>
      </c>
      <c r="AE2347" s="45"/>
      <c r="AF2347" s="76">
        <v>23.4199999999996</v>
      </c>
      <c r="AG2347" s="52">
        <f t="shared" si="255"/>
        <v>-32.580299956642129</v>
      </c>
      <c r="AH2347" s="76">
        <f t="shared" si="252"/>
        <v>5.5203930995074144E-4</v>
      </c>
      <c r="AJ2347" s="77">
        <v>23.4199999999996</v>
      </c>
      <c r="AK2347" s="52">
        <f t="shared" si="256"/>
        <v>-25.590599913280911</v>
      </c>
      <c r="AL2347" s="77">
        <f t="shared" si="253"/>
        <v>2.7601965497543622E-3</v>
      </c>
    </row>
    <row r="2348" spans="4:38" x14ac:dyDescent="0.25">
      <c r="D2348" s="5">
        <v>23.3</v>
      </c>
      <c r="E2348" s="4"/>
      <c r="X2348" s="71">
        <v>23.429999999999598</v>
      </c>
      <c r="Y2348" s="52">
        <f t="shared" si="254"/>
        <v>-6.5266666666664532</v>
      </c>
      <c r="Z2348" s="71">
        <f t="shared" si="250"/>
        <v>0.22250169990985577</v>
      </c>
      <c r="AA2348" s="45"/>
      <c r="AB2348" s="74">
        <v>23.429999999999598</v>
      </c>
      <c r="AC2348" s="75">
        <f t="shared" ref="AC2348:AC2411" si="257">AC2347-$AD$1</f>
        <v>-2.579999999999989</v>
      </c>
      <c r="AD2348" s="74">
        <f t="shared" si="251"/>
        <v>0.5520774392807587</v>
      </c>
      <c r="AE2348" s="45"/>
      <c r="AF2348" s="76">
        <v>23.429999999999598</v>
      </c>
      <c r="AG2348" s="52">
        <f t="shared" si="255"/>
        <v>-32.590299956642127</v>
      </c>
      <c r="AH2348" s="76">
        <f t="shared" si="252"/>
        <v>5.5076965477041313E-4</v>
      </c>
      <c r="AJ2348" s="77">
        <v>23.429999999999598</v>
      </c>
      <c r="AK2348" s="52">
        <f t="shared" si="256"/>
        <v>-25.600599913280913</v>
      </c>
      <c r="AL2348" s="77">
        <f t="shared" si="253"/>
        <v>2.7538482738527167E-3</v>
      </c>
    </row>
    <row r="2349" spans="4:38" x14ac:dyDescent="0.25">
      <c r="D2349" s="2">
        <v>23.31</v>
      </c>
      <c r="E2349" s="4"/>
      <c r="X2349" s="71">
        <v>23.4399999999996</v>
      </c>
      <c r="Y2349" s="52">
        <f t="shared" si="254"/>
        <v>-6.5299999999997862</v>
      </c>
      <c r="Z2349" s="71">
        <f t="shared" si="250"/>
        <v>0.22233098906515125</v>
      </c>
      <c r="AA2349" s="45"/>
      <c r="AB2349" s="74">
        <v>23.4399999999996</v>
      </c>
      <c r="AC2349" s="75">
        <f t="shared" si="257"/>
        <v>-2.5899999999999888</v>
      </c>
      <c r="AD2349" s="74">
        <f t="shared" si="251"/>
        <v>0.55080769640540472</v>
      </c>
      <c r="AE2349" s="45"/>
      <c r="AF2349" s="76">
        <v>23.4399999999996</v>
      </c>
      <c r="AG2349" s="52">
        <f t="shared" si="255"/>
        <v>-32.600299956642125</v>
      </c>
      <c r="AH2349" s="76">
        <f t="shared" si="252"/>
        <v>5.4950291971596745E-4</v>
      </c>
      <c r="AJ2349" s="77">
        <v>23.4399999999996</v>
      </c>
      <c r="AK2349" s="52">
        <f t="shared" si="256"/>
        <v>-25.610599913280915</v>
      </c>
      <c r="AL2349" s="77">
        <f t="shared" si="253"/>
        <v>2.7475145985804842E-3</v>
      </c>
    </row>
    <row r="2350" spans="4:38" x14ac:dyDescent="0.25">
      <c r="D2350" s="5">
        <v>23.32</v>
      </c>
      <c r="E2350" s="4"/>
      <c r="X2350" s="71">
        <v>23.449999999999601</v>
      </c>
      <c r="Y2350" s="52">
        <f t="shared" si="254"/>
        <v>-6.5333333333331192</v>
      </c>
      <c r="Z2350" s="71">
        <f t="shared" si="250"/>
        <v>0.22216040919559207</v>
      </c>
      <c r="AA2350" s="45"/>
      <c r="AB2350" s="74">
        <v>23.449999999999601</v>
      </c>
      <c r="AC2350" s="75">
        <f t="shared" si="257"/>
        <v>-2.5999999999999885</v>
      </c>
      <c r="AD2350" s="74">
        <f t="shared" si="251"/>
        <v>0.54954087385762596</v>
      </c>
      <c r="AE2350" s="45"/>
      <c r="AF2350" s="76">
        <v>23.449999999999601</v>
      </c>
      <c r="AG2350" s="52">
        <f t="shared" si="255"/>
        <v>-32.610299956642123</v>
      </c>
      <c r="AH2350" s="76">
        <f t="shared" si="252"/>
        <v>5.4823909807130071E-4</v>
      </c>
      <c r="AJ2350" s="77">
        <v>23.449999999999601</v>
      </c>
      <c r="AK2350" s="52">
        <f t="shared" si="256"/>
        <v>-25.620599913280916</v>
      </c>
      <c r="AL2350" s="77">
        <f t="shared" si="253"/>
        <v>2.7411954903571443E-3</v>
      </c>
    </row>
    <row r="2351" spans="4:38" x14ac:dyDescent="0.25">
      <c r="D2351" s="2">
        <v>23.33</v>
      </c>
      <c r="E2351" s="4"/>
      <c r="X2351" s="71">
        <v>23.459999999999599</v>
      </c>
      <c r="Y2351" s="52">
        <f t="shared" si="254"/>
        <v>-6.5366666666664521</v>
      </c>
      <c r="Z2351" s="71">
        <f t="shared" si="250"/>
        <v>0.22198996020068981</v>
      </c>
      <c r="AA2351" s="45"/>
      <c r="AB2351" s="74">
        <v>23.459999999999599</v>
      </c>
      <c r="AC2351" s="75">
        <f t="shared" si="257"/>
        <v>-2.6099999999999883</v>
      </c>
      <c r="AD2351" s="74">
        <f t="shared" si="251"/>
        <v>0.5482769649208552</v>
      </c>
      <c r="AE2351" s="45"/>
      <c r="AF2351" s="76">
        <v>23.459999999999599</v>
      </c>
      <c r="AG2351" s="52">
        <f t="shared" si="255"/>
        <v>-32.620299956642121</v>
      </c>
      <c r="AH2351" s="76">
        <f t="shared" si="252"/>
        <v>5.4697818313575585E-4</v>
      </c>
      <c r="AJ2351" s="77">
        <v>23.459999999999599</v>
      </c>
      <c r="AK2351" s="52">
        <f t="shared" si="256"/>
        <v>-25.630599913280918</v>
      </c>
      <c r="AL2351" s="77">
        <f t="shared" si="253"/>
        <v>2.7348909156794184E-3</v>
      </c>
    </row>
    <row r="2352" spans="4:38" x14ac:dyDescent="0.25">
      <c r="D2352" s="5">
        <v>23.34</v>
      </c>
      <c r="E2352" s="4"/>
      <c r="X2352" s="71">
        <v>23.469999999999601</v>
      </c>
      <c r="Y2352" s="52">
        <f t="shared" si="254"/>
        <v>-6.5399999999997851</v>
      </c>
      <c r="Z2352" s="71">
        <f t="shared" si="250"/>
        <v>0.22181964198003284</v>
      </c>
      <c r="AA2352" s="45"/>
      <c r="AB2352" s="74">
        <v>23.469999999999601</v>
      </c>
      <c r="AC2352" s="75">
        <f t="shared" si="257"/>
        <v>-2.6199999999999881</v>
      </c>
      <c r="AD2352" s="74">
        <f t="shared" si="251"/>
        <v>0.54701596289397303</v>
      </c>
      <c r="AE2352" s="45"/>
      <c r="AF2352" s="76">
        <v>23.469999999999601</v>
      </c>
      <c r="AG2352" s="52">
        <f t="shared" si="255"/>
        <v>-32.630299956642119</v>
      </c>
      <c r="AH2352" s="76">
        <f t="shared" si="252"/>
        <v>5.4572016822408806E-4</v>
      </c>
      <c r="AJ2352" s="77">
        <v>23.469999999999601</v>
      </c>
      <c r="AK2352" s="52">
        <f t="shared" si="256"/>
        <v>-25.640599913280919</v>
      </c>
      <c r="AL2352" s="77">
        <f t="shared" si="253"/>
        <v>2.728600841121075E-3</v>
      </c>
    </row>
    <row r="2353" spans="4:38" x14ac:dyDescent="0.25">
      <c r="D2353" s="2">
        <v>23.35</v>
      </c>
      <c r="E2353" s="4"/>
      <c r="X2353" s="71">
        <v>23.479999999999599</v>
      </c>
      <c r="Y2353" s="52">
        <f t="shared" si="254"/>
        <v>-6.5433333333331181</v>
      </c>
      <c r="Z2353" s="71">
        <f t="shared" si="250"/>
        <v>0.22164945443328687</v>
      </c>
      <c r="AA2353" s="45"/>
      <c r="AB2353" s="74">
        <v>23.479999999999599</v>
      </c>
      <c r="AC2353" s="75">
        <f t="shared" si="257"/>
        <v>-2.6299999999999879</v>
      </c>
      <c r="AD2353" s="74">
        <f t="shared" si="251"/>
        <v>0.54575786109127233</v>
      </c>
      <c r="AE2353" s="45"/>
      <c r="AF2353" s="76">
        <v>23.479999999999599</v>
      </c>
      <c r="AG2353" s="52">
        <f t="shared" si="255"/>
        <v>-32.640299956642117</v>
      </c>
      <c r="AH2353" s="76">
        <f t="shared" si="252"/>
        <v>5.4446504666642718E-4</v>
      </c>
      <c r="AJ2353" s="77">
        <v>23.479999999999599</v>
      </c>
      <c r="AK2353" s="52">
        <f t="shared" si="256"/>
        <v>-25.650599913280921</v>
      </c>
      <c r="AL2353" s="77">
        <f t="shared" si="253"/>
        <v>2.7223252333327674E-3</v>
      </c>
    </row>
    <row r="2354" spans="4:38" x14ac:dyDescent="0.25">
      <c r="D2354" s="5">
        <v>23.36</v>
      </c>
      <c r="E2354" s="4"/>
      <c r="X2354" s="71">
        <v>23.489999999999601</v>
      </c>
      <c r="Y2354" s="52">
        <f t="shared" si="254"/>
        <v>-6.546666666666451</v>
      </c>
      <c r="Z2354" s="71">
        <f t="shared" si="250"/>
        <v>0.22147939746019435</v>
      </c>
      <c r="AA2354" s="45"/>
      <c r="AB2354" s="74">
        <v>23.489999999999601</v>
      </c>
      <c r="AC2354" s="75">
        <f t="shared" si="257"/>
        <v>-2.6399999999999877</v>
      </c>
      <c r="AD2354" s="74">
        <f t="shared" si="251"/>
        <v>0.54450265284242261</v>
      </c>
      <c r="AE2354" s="45"/>
      <c r="AF2354" s="76">
        <v>23.489999999999601</v>
      </c>
      <c r="AG2354" s="52">
        <f t="shared" si="255"/>
        <v>-32.650299956642115</v>
      </c>
      <c r="AH2354" s="76">
        <f t="shared" si="252"/>
        <v>5.4321281180824406E-4</v>
      </c>
      <c r="AJ2354" s="77">
        <v>23.489999999999601</v>
      </c>
      <c r="AK2354" s="52">
        <f t="shared" si="256"/>
        <v>-25.660599913280922</v>
      </c>
      <c r="AL2354" s="77">
        <f t="shared" si="253"/>
        <v>2.7160640590418502E-3</v>
      </c>
    </row>
    <row r="2355" spans="4:38" x14ac:dyDescent="0.25">
      <c r="D2355" s="2">
        <v>23.37</v>
      </c>
      <c r="E2355" s="4"/>
      <c r="X2355" s="71">
        <v>23.499999999999599</v>
      </c>
      <c r="Y2355" s="52">
        <f t="shared" si="254"/>
        <v>-6.549999999999784</v>
      </c>
      <c r="Z2355" s="71">
        <f t="shared" si="250"/>
        <v>0.22130947096057474</v>
      </c>
      <c r="AA2355" s="45"/>
      <c r="AB2355" s="74">
        <v>23.499999999999599</v>
      </c>
      <c r="AC2355" s="75">
        <f t="shared" si="257"/>
        <v>-2.6499999999999875</v>
      </c>
      <c r="AD2355" s="74">
        <f t="shared" si="251"/>
        <v>0.54325033149243473</v>
      </c>
      <c r="AE2355" s="45"/>
      <c r="AF2355" s="76">
        <v>23.499999999999599</v>
      </c>
      <c r="AG2355" s="52">
        <f t="shared" si="255"/>
        <v>-32.660299956642113</v>
      </c>
      <c r="AH2355" s="76">
        <f t="shared" si="252"/>
        <v>5.4196345701031426E-4</v>
      </c>
      <c r="AJ2355" s="77">
        <v>23.499999999999599</v>
      </c>
      <c r="AK2355" s="52">
        <f t="shared" si="256"/>
        <v>-25.670599913280924</v>
      </c>
      <c r="AL2355" s="77">
        <f t="shared" si="253"/>
        <v>2.7098172850521952E-3</v>
      </c>
    </row>
    <row r="2356" spans="4:38" x14ac:dyDescent="0.25">
      <c r="D2356" s="5">
        <v>23.38</v>
      </c>
      <c r="E2356" s="4"/>
      <c r="X2356" s="71">
        <v>23.5099999999996</v>
      </c>
      <c r="Y2356" s="52">
        <f t="shared" si="254"/>
        <v>-6.553333333333117</v>
      </c>
      <c r="Z2356" s="71">
        <f t="shared" si="250"/>
        <v>0.22113967483432448</v>
      </c>
      <c r="AA2356" s="45"/>
      <c r="AB2356" s="74">
        <v>23.5099999999996</v>
      </c>
      <c r="AC2356" s="75">
        <f t="shared" si="257"/>
        <v>-2.6599999999999873</v>
      </c>
      <c r="AD2356" s="74">
        <f t="shared" si="251"/>
        <v>0.54200089040162547</v>
      </c>
      <c r="AE2356" s="45"/>
      <c r="AF2356" s="76">
        <v>23.5099999999996</v>
      </c>
      <c r="AG2356" s="52">
        <f t="shared" si="255"/>
        <v>-32.670299956642111</v>
      </c>
      <c r="AH2356" s="76">
        <f t="shared" si="252"/>
        <v>5.4071697564868229E-4</v>
      </c>
      <c r="AJ2356" s="77">
        <v>23.5099999999996</v>
      </c>
      <c r="AK2356" s="52">
        <f t="shared" si="256"/>
        <v>-25.680599913280926</v>
      </c>
      <c r="AL2356" s="77">
        <f t="shared" si="253"/>
        <v>2.7035848782440337E-3</v>
      </c>
    </row>
    <row r="2357" spans="4:38" x14ac:dyDescent="0.25">
      <c r="D2357" s="2">
        <v>23.39</v>
      </c>
      <c r="E2357" s="4"/>
      <c r="X2357" s="71">
        <v>23.519999999999602</v>
      </c>
      <c r="Y2357" s="52">
        <f t="shared" si="254"/>
        <v>-6.5566666666664499</v>
      </c>
      <c r="Z2357" s="71">
        <f t="shared" si="250"/>
        <v>0.22097000898141658</v>
      </c>
      <c r="AA2357" s="45"/>
      <c r="AB2357" s="74">
        <v>23.519999999999602</v>
      </c>
      <c r="AC2357" s="75">
        <f t="shared" si="257"/>
        <v>-2.6699999999999871</v>
      </c>
      <c r="AD2357" s="74">
        <f t="shared" si="251"/>
        <v>0.54075432294558246</v>
      </c>
      <c r="AE2357" s="45"/>
      <c r="AF2357" s="76">
        <v>23.519999999999602</v>
      </c>
      <c r="AG2357" s="52">
        <f t="shared" si="255"/>
        <v>-32.680299956642109</v>
      </c>
      <c r="AH2357" s="76">
        <f t="shared" si="252"/>
        <v>5.3947336111462849E-4</v>
      </c>
      <c r="AJ2357" s="77">
        <v>23.519999999999602</v>
      </c>
      <c r="AK2357" s="52">
        <f t="shared" si="256"/>
        <v>-25.690599913280927</v>
      </c>
      <c r="AL2357" s="77">
        <f t="shared" si="253"/>
        <v>2.6973668055737606E-3</v>
      </c>
    </row>
    <row r="2358" spans="4:38" x14ac:dyDescent="0.25">
      <c r="D2358" s="5">
        <v>23.4</v>
      </c>
      <c r="E2358" s="4"/>
      <c r="X2358" s="71">
        <v>23.5299999999996</v>
      </c>
      <c r="Y2358" s="52">
        <f t="shared" si="254"/>
        <v>-6.5599999999997829</v>
      </c>
      <c r="Z2358" s="71">
        <f t="shared" si="250"/>
        <v>0.220800473301901</v>
      </c>
      <c r="AA2358" s="45"/>
      <c r="AB2358" s="74">
        <v>23.5299999999996</v>
      </c>
      <c r="AC2358" s="75">
        <f t="shared" si="257"/>
        <v>-2.6799999999999868</v>
      </c>
      <c r="AD2358" s="74">
        <f t="shared" si="251"/>
        <v>0.53951062251512927</v>
      </c>
      <c r="AE2358" s="45"/>
      <c r="AF2358" s="76">
        <v>23.5299999999996</v>
      </c>
      <c r="AG2358" s="52">
        <f t="shared" si="255"/>
        <v>-32.690299956642107</v>
      </c>
      <c r="AH2358" s="76">
        <f t="shared" si="252"/>
        <v>5.3823260681463221E-4</v>
      </c>
      <c r="AJ2358" s="77">
        <v>23.5299999999996</v>
      </c>
      <c r="AK2358" s="52">
        <f t="shared" si="256"/>
        <v>-25.700599913280929</v>
      </c>
      <c r="AL2358" s="77">
        <f t="shared" si="253"/>
        <v>2.6911630340737758E-3</v>
      </c>
    </row>
    <row r="2359" spans="4:38" x14ac:dyDescent="0.25">
      <c r="D2359" s="2">
        <v>23.41</v>
      </c>
      <c r="E2359" s="4"/>
      <c r="X2359" s="71">
        <v>23.539999999999601</v>
      </c>
      <c r="Y2359" s="52">
        <f t="shared" si="254"/>
        <v>-6.5633333333331159</v>
      </c>
      <c r="Z2359" s="71">
        <f t="shared" si="250"/>
        <v>0.22063106769590426</v>
      </c>
      <c r="AA2359" s="45"/>
      <c r="AB2359" s="74">
        <v>23.539999999999601</v>
      </c>
      <c r="AC2359" s="75">
        <f t="shared" si="257"/>
        <v>-2.6899999999999866</v>
      </c>
      <c r="AD2359" s="74">
        <f t="shared" si="251"/>
        <v>0.53826978251628987</v>
      </c>
      <c r="AE2359" s="45"/>
      <c r="AF2359" s="76">
        <v>23.539999999999601</v>
      </c>
      <c r="AG2359" s="52">
        <f t="shared" si="255"/>
        <v>-32.700299956642105</v>
      </c>
      <c r="AH2359" s="76">
        <f t="shared" si="252"/>
        <v>5.3699470617033841E-4</v>
      </c>
      <c r="AJ2359" s="77">
        <v>23.539999999999601</v>
      </c>
      <c r="AK2359" s="52">
        <f t="shared" si="256"/>
        <v>-25.71059991328093</v>
      </c>
      <c r="AL2359" s="77">
        <f t="shared" si="253"/>
        <v>2.6849735308523029E-3</v>
      </c>
    </row>
    <row r="2360" spans="4:38" x14ac:dyDescent="0.25">
      <c r="D2360" s="5">
        <v>23.42</v>
      </c>
      <c r="E2360" s="4"/>
      <c r="X2360" s="71">
        <v>23.549999999999599</v>
      </c>
      <c r="Y2360" s="52">
        <f t="shared" si="254"/>
        <v>-6.5666666666664488</v>
      </c>
      <c r="Z2360" s="71">
        <f t="shared" si="250"/>
        <v>0.22046179206362956</v>
      </c>
      <c r="AA2360" s="45"/>
      <c r="AB2360" s="74">
        <v>23.549999999999599</v>
      </c>
      <c r="AC2360" s="75">
        <f t="shared" si="257"/>
        <v>-2.6999999999999864</v>
      </c>
      <c r="AD2360" s="74">
        <f t="shared" si="251"/>
        <v>0.53703179637025444</v>
      </c>
      <c r="AE2360" s="45"/>
      <c r="AF2360" s="76">
        <v>23.549999999999599</v>
      </c>
      <c r="AG2360" s="52">
        <f t="shared" si="255"/>
        <v>-32.710299956642103</v>
      </c>
      <c r="AH2360" s="76">
        <f t="shared" si="252"/>
        <v>5.3575965261852044E-4</v>
      </c>
      <c r="AJ2360" s="77">
        <v>23.549999999999599</v>
      </c>
      <c r="AK2360" s="52">
        <f t="shared" si="256"/>
        <v>-25.720599913280932</v>
      </c>
      <c r="AL2360" s="77">
        <f t="shared" si="253"/>
        <v>2.6787982630932074E-3</v>
      </c>
    </row>
    <row r="2361" spans="4:38" x14ac:dyDescent="0.25">
      <c r="D2361" s="2">
        <v>23.43</v>
      </c>
      <c r="E2361" s="4"/>
      <c r="X2361" s="71">
        <v>23.559999999999601</v>
      </c>
      <c r="Y2361" s="52">
        <f t="shared" si="254"/>
        <v>-6.5699999999997818</v>
      </c>
      <c r="Z2361" s="71">
        <f t="shared" si="250"/>
        <v>0.22029264630535667</v>
      </c>
      <c r="AA2361" s="45"/>
      <c r="AB2361" s="74">
        <v>23.559999999999601</v>
      </c>
      <c r="AC2361" s="75">
        <f t="shared" si="257"/>
        <v>-2.7099999999999862</v>
      </c>
      <c r="AD2361" s="74">
        <f t="shared" si="251"/>
        <v>0.53579665751334327</v>
      </c>
      <c r="AE2361" s="45"/>
      <c r="AF2361" s="76">
        <v>23.559999999999601</v>
      </c>
      <c r="AG2361" s="52">
        <f t="shared" si="255"/>
        <v>-32.720299956642101</v>
      </c>
      <c r="AH2361" s="76">
        <f t="shared" si="252"/>
        <v>5.3452743961104692E-4</v>
      </c>
      <c r="AJ2361" s="77">
        <v>23.559999999999601</v>
      </c>
      <c r="AK2361" s="52">
        <f t="shared" si="256"/>
        <v>-25.730599913280933</v>
      </c>
      <c r="AL2361" s="77">
        <f t="shared" si="253"/>
        <v>2.6726371980558381E-3</v>
      </c>
    </row>
    <row r="2362" spans="4:38" x14ac:dyDescent="0.25">
      <c r="D2362" s="5">
        <v>23.44</v>
      </c>
      <c r="E2362" s="4"/>
      <c r="X2362" s="71">
        <v>23.569999999999599</v>
      </c>
      <c r="Y2362" s="52">
        <f t="shared" si="254"/>
        <v>-6.5733333333331148</v>
      </c>
      <c r="Z2362" s="71">
        <f t="shared" si="250"/>
        <v>0.2201236303214418</v>
      </c>
      <c r="AA2362" s="45"/>
      <c r="AB2362" s="74">
        <v>23.569999999999599</v>
      </c>
      <c r="AC2362" s="75">
        <f t="shared" si="257"/>
        <v>-2.719999999999986</v>
      </c>
      <c r="AD2362" s="74">
        <f t="shared" si="251"/>
        <v>0.53456435939697333</v>
      </c>
      <c r="AE2362" s="45"/>
      <c r="AF2362" s="76">
        <v>23.569999999999599</v>
      </c>
      <c r="AG2362" s="52">
        <f t="shared" si="255"/>
        <v>-32.730299956642099</v>
      </c>
      <c r="AH2362" s="76">
        <f t="shared" si="252"/>
        <v>5.3329806061484764E-4</v>
      </c>
      <c r="AJ2362" s="77">
        <v>23.569999999999599</v>
      </c>
      <c r="AK2362" s="52">
        <f t="shared" si="256"/>
        <v>-25.740599913280935</v>
      </c>
      <c r="AL2362" s="77">
        <f t="shared" si="253"/>
        <v>2.6664903030748379E-3</v>
      </c>
    </row>
    <row r="2363" spans="4:38" x14ac:dyDescent="0.25">
      <c r="D2363" s="2">
        <v>23.45</v>
      </c>
      <c r="E2363" s="4"/>
      <c r="X2363" s="71">
        <v>23.5799999999996</v>
      </c>
      <c r="Y2363" s="52">
        <f t="shared" si="254"/>
        <v>-6.5766666666664477</v>
      </c>
      <c r="Z2363" s="71">
        <f t="shared" si="250"/>
        <v>0.21995474401231777</v>
      </c>
      <c r="AA2363" s="45"/>
      <c r="AB2363" s="74">
        <v>23.5799999999996</v>
      </c>
      <c r="AC2363" s="75">
        <f t="shared" si="257"/>
        <v>-2.7299999999999858</v>
      </c>
      <c r="AD2363" s="74">
        <f t="shared" si="251"/>
        <v>0.5333348954876227</v>
      </c>
      <c r="AE2363" s="45"/>
      <c r="AF2363" s="76">
        <v>23.5799999999996</v>
      </c>
      <c r="AG2363" s="52">
        <f t="shared" si="255"/>
        <v>-32.740299956642097</v>
      </c>
      <c r="AH2363" s="76">
        <f t="shared" si="252"/>
        <v>5.320715091118775E-4</v>
      </c>
      <c r="AJ2363" s="77">
        <v>23.5799999999996</v>
      </c>
      <c r="AK2363" s="52">
        <f t="shared" si="256"/>
        <v>-25.750599913280936</v>
      </c>
      <c r="AL2363" s="77">
        <f t="shared" si="253"/>
        <v>2.6603575455599834E-3</v>
      </c>
    </row>
    <row r="2364" spans="4:38" x14ac:dyDescent="0.25">
      <c r="D2364" s="5">
        <v>23.46</v>
      </c>
      <c r="E2364" s="4"/>
      <c r="X2364" s="71">
        <v>23.589999999999598</v>
      </c>
      <c r="Y2364" s="52">
        <f t="shared" si="254"/>
        <v>-6.5799999999997807</v>
      </c>
      <c r="Z2364" s="71">
        <f t="shared" si="250"/>
        <v>0.21978598727849355</v>
      </c>
      <c r="AA2364" s="45"/>
      <c r="AB2364" s="74">
        <v>23.589999999999598</v>
      </c>
      <c r="AC2364" s="75">
        <f t="shared" si="257"/>
        <v>-2.7399999999999856</v>
      </c>
      <c r="AD2364" s="74">
        <f t="shared" si="251"/>
        <v>0.53210825926679595</v>
      </c>
      <c r="AE2364" s="45"/>
      <c r="AF2364" s="76">
        <v>23.589999999999598</v>
      </c>
      <c r="AG2364" s="52">
        <f t="shared" si="255"/>
        <v>-32.750299956642095</v>
      </c>
      <c r="AH2364" s="76">
        <f t="shared" si="252"/>
        <v>5.3084777859908265E-4</v>
      </c>
      <c r="AJ2364" s="77">
        <v>23.589999999999598</v>
      </c>
      <c r="AK2364" s="52">
        <f t="shared" si="256"/>
        <v>-25.760599913280938</v>
      </c>
      <c r="AL2364" s="77">
        <f t="shared" si="253"/>
        <v>2.6542388929960072E-3</v>
      </c>
    </row>
    <row r="2365" spans="4:38" x14ac:dyDescent="0.25">
      <c r="D2365" s="2">
        <v>23.47</v>
      </c>
      <c r="E2365" s="4"/>
      <c r="X2365" s="71">
        <v>23.5999999999996</v>
      </c>
      <c r="Y2365" s="52">
        <f t="shared" si="254"/>
        <v>-6.5833333333331137</v>
      </c>
      <c r="Z2365" s="71">
        <f t="shared" si="250"/>
        <v>0.21961736002055471</v>
      </c>
      <c r="AA2365" s="45"/>
      <c r="AB2365" s="74">
        <v>23.5999999999996</v>
      </c>
      <c r="AC2365" s="75">
        <f t="shared" si="257"/>
        <v>-2.7499999999999853</v>
      </c>
      <c r="AD2365" s="74">
        <f t="shared" si="251"/>
        <v>0.53088444423099013</v>
      </c>
      <c r="AE2365" s="45"/>
      <c r="AF2365" s="76">
        <v>23.5999999999996</v>
      </c>
      <c r="AG2365" s="52">
        <f t="shared" si="255"/>
        <v>-32.760299956642093</v>
      </c>
      <c r="AH2365" s="76">
        <f t="shared" si="252"/>
        <v>5.2962686258836592E-4</v>
      </c>
      <c r="AJ2365" s="77">
        <v>23.5999999999996</v>
      </c>
      <c r="AK2365" s="52">
        <f t="shared" si="256"/>
        <v>-25.77059991328094</v>
      </c>
      <c r="AL2365" s="77">
        <f t="shared" si="253"/>
        <v>2.648134312942418E-3</v>
      </c>
    </row>
    <row r="2366" spans="4:38" x14ac:dyDescent="0.25">
      <c r="D2366" s="5">
        <v>23.48</v>
      </c>
      <c r="E2366" s="4"/>
      <c r="X2366" s="71">
        <v>23.609999999999602</v>
      </c>
      <c r="Y2366" s="52">
        <f t="shared" si="254"/>
        <v>-6.5866666666664466</v>
      </c>
      <c r="Z2366" s="71">
        <f t="shared" si="250"/>
        <v>0.21944886213916284</v>
      </c>
      <c r="AA2366" s="45"/>
      <c r="AB2366" s="74">
        <v>23.609999999999602</v>
      </c>
      <c r="AC2366" s="75">
        <f t="shared" si="257"/>
        <v>-2.7599999999999851</v>
      </c>
      <c r="AD2366" s="74">
        <f t="shared" si="251"/>
        <v>0.52966344389165954</v>
      </c>
      <c r="AE2366" s="45"/>
      <c r="AF2366" s="76">
        <v>23.609999999999602</v>
      </c>
      <c r="AG2366" s="52">
        <f t="shared" si="255"/>
        <v>-32.770299956642091</v>
      </c>
      <c r="AH2366" s="76">
        <f t="shared" si="252"/>
        <v>5.2840875460655147E-4</v>
      </c>
      <c r="AJ2366" s="77">
        <v>23.609999999999602</v>
      </c>
      <c r="AK2366" s="52">
        <f t="shared" si="256"/>
        <v>-25.780599913280941</v>
      </c>
      <c r="AL2366" s="77">
        <f t="shared" si="253"/>
        <v>2.6420437730333441E-3</v>
      </c>
    </row>
    <row r="2367" spans="4:38" x14ac:dyDescent="0.25">
      <c r="D2367" s="2">
        <v>23.49</v>
      </c>
      <c r="E2367" s="4"/>
      <c r="X2367" s="71">
        <v>23.6199999999996</v>
      </c>
      <c r="Y2367" s="52">
        <f t="shared" si="254"/>
        <v>-6.5899999999997796</v>
      </c>
      <c r="Z2367" s="71">
        <f t="shared" si="250"/>
        <v>0.21928049353505596</v>
      </c>
      <c r="AA2367" s="45"/>
      <c r="AB2367" s="74">
        <v>23.6199999999996</v>
      </c>
      <c r="AC2367" s="75">
        <f t="shared" si="257"/>
        <v>-2.7699999999999849</v>
      </c>
      <c r="AD2367" s="74">
        <f t="shared" si="251"/>
        <v>0.5284452517751822</v>
      </c>
      <c r="AE2367" s="45"/>
      <c r="AF2367" s="76">
        <v>23.6199999999996</v>
      </c>
      <c r="AG2367" s="52">
        <f t="shared" si="255"/>
        <v>-32.780299956642089</v>
      </c>
      <c r="AH2367" s="76">
        <f t="shared" si="252"/>
        <v>5.2719344819535238E-4</v>
      </c>
      <c r="AJ2367" s="77">
        <v>23.6199999999996</v>
      </c>
      <c r="AK2367" s="52">
        <f t="shared" si="256"/>
        <v>-25.790599913280943</v>
      </c>
      <c r="AL2367" s="77">
        <f t="shared" si="253"/>
        <v>2.6359672409773452E-3</v>
      </c>
    </row>
    <row r="2368" spans="4:38" x14ac:dyDescent="0.25">
      <c r="D2368" s="5">
        <v>23.5</v>
      </c>
      <c r="E2368" s="4"/>
      <c r="X2368" s="71">
        <v>23.629999999999601</v>
      </c>
      <c r="Y2368" s="52">
        <f t="shared" si="254"/>
        <v>-6.5933333333331126</v>
      </c>
      <c r="Z2368" s="71">
        <f t="shared" si="250"/>
        <v>0.21911225410904811</v>
      </c>
      <c r="AA2368" s="45"/>
      <c r="AB2368" s="74">
        <v>23.629999999999601</v>
      </c>
      <c r="AC2368" s="75">
        <f t="shared" si="257"/>
        <v>-2.7799999999999847</v>
      </c>
      <c r="AD2368" s="74">
        <f t="shared" si="251"/>
        <v>0.52722986142282446</v>
      </c>
      <c r="AE2368" s="45"/>
      <c r="AF2368" s="76">
        <v>23.629999999999601</v>
      </c>
      <c r="AG2368" s="52">
        <f t="shared" si="255"/>
        <v>-32.790299956642087</v>
      </c>
      <c r="AH2368" s="76">
        <f t="shared" si="252"/>
        <v>5.2598093691133563E-4</v>
      </c>
      <c r="AJ2368" s="77">
        <v>23.629999999999601</v>
      </c>
      <c r="AK2368" s="52">
        <f t="shared" si="256"/>
        <v>-25.800599913280944</v>
      </c>
      <c r="AL2368" s="77">
        <f t="shared" si="253"/>
        <v>2.6299046845572552E-3</v>
      </c>
    </row>
    <row r="2369" spans="4:38" x14ac:dyDescent="0.25">
      <c r="D2369" s="2">
        <v>23.51</v>
      </c>
      <c r="E2369" s="4"/>
      <c r="X2369" s="71">
        <v>23.639999999999599</v>
      </c>
      <c r="Y2369" s="52">
        <f t="shared" si="254"/>
        <v>-6.5966666666664455</v>
      </c>
      <c r="Z2369" s="71">
        <f t="shared" si="250"/>
        <v>0.21894414376202953</v>
      </c>
      <c r="AA2369" s="45"/>
      <c r="AB2369" s="74">
        <v>23.639999999999599</v>
      </c>
      <c r="AC2369" s="75">
        <f t="shared" si="257"/>
        <v>-2.7899999999999845</v>
      </c>
      <c r="AD2369" s="74">
        <f t="shared" si="251"/>
        <v>0.526017266390708</v>
      </c>
      <c r="AE2369" s="45"/>
      <c r="AF2369" s="76">
        <v>23.639999999999599</v>
      </c>
      <c r="AG2369" s="52">
        <f t="shared" si="255"/>
        <v>-32.800299956642085</v>
      </c>
      <c r="AH2369" s="76">
        <f t="shared" si="252"/>
        <v>5.2477121432588597E-4</v>
      </c>
      <c r="AJ2369" s="77">
        <v>23.639999999999599</v>
      </c>
      <c r="AK2369" s="52">
        <f t="shared" si="256"/>
        <v>-25.810599913280946</v>
      </c>
      <c r="AL2369" s="77">
        <f t="shared" si="253"/>
        <v>2.6238560716300061E-3</v>
      </c>
    </row>
    <row r="2370" spans="4:38" x14ac:dyDescent="0.25">
      <c r="D2370" s="5">
        <v>23.52</v>
      </c>
      <c r="E2370" s="4"/>
      <c r="X2370" s="71">
        <v>23.649999999999601</v>
      </c>
      <c r="Y2370" s="52">
        <f t="shared" si="254"/>
        <v>-6.5999999999997785</v>
      </c>
      <c r="Z2370" s="71">
        <f t="shared" si="250"/>
        <v>0.21877616239496642</v>
      </c>
      <c r="AA2370" s="45"/>
      <c r="AB2370" s="74">
        <v>23.649999999999601</v>
      </c>
      <c r="AC2370" s="75">
        <f t="shared" si="257"/>
        <v>-2.7999999999999843</v>
      </c>
      <c r="AD2370" s="74">
        <f t="shared" si="251"/>
        <v>0.52480746024977443</v>
      </c>
      <c r="AE2370" s="45"/>
      <c r="AF2370" s="76">
        <v>23.649999999999601</v>
      </c>
      <c r="AG2370" s="52">
        <f t="shared" si="255"/>
        <v>-32.810299956642083</v>
      </c>
      <c r="AH2370" s="76">
        <f t="shared" si="252"/>
        <v>5.2356427402517583E-4</v>
      </c>
      <c r="AJ2370" s="77">
        <v>23.649999999999601</v>
      </c>
      <c r="AK2370" s="52">
        <f t="shared" si="256"/>
        <v>-25.820599913280947</v>
      </c>
      <c r="AL2370" s="77">
        <f t="shared" si="253"/>
        <v>2.6178213701264492E-3</v>
      </c>
    </row>
    <row r="2371" spans="4:38" x14ac:dyDescent="0.25">
      <c r="D2371" s="2">
        <v>23.53</v>
      </c>
      <c r="E2371" s="4"/>
      <c r="X2371" s="71">
        <v>23.659999999999599</v>
      </c>
      <c r="Y2371" s="52">
        <f t="shared" si="254"/>
        <v>-6.6033333333331115</v>
      </c>
      <c r="Z2371" s="71">
        <f t="shared" si="250"/>
        <v>0.2186083099089009</v>
      </c>
      <c r="AA2371" s="45"/>
      <c r="AB2371" s="74">
        <v>23.659999999999599</v>
      </c>
      <c r="AC2371" s="75">
        <f t="shared" si="257"/>
        <v>-2.8099999999999841</v>
      </c>
      <c r="AD2371" s="74">
        <f t="shared" si="251"/>
        <v>0.52360043658575206</v>
      </c>
      <c r="AE2371" s="45"/>
      <c r="AF2371" s="76">
        <v>23.659999999999599</v>
      </c>
      <c r="AG2371" s="52">
        <f t="shared" si="255"/>
        <v>-32.820299956642081</v>
      </c>
      <c r="AH2371" s="76">
        <f t="shared" si="252"/>
        <v>5.2236010961012689E-4</v>
      </c>
      <c r="AJ2371" s="77">
        <v>23.659999999999599</v>
      </c>
      <c r="AK2371" s="52">
        <f t="shared" si="256"/>
        <v>-25.830599913280949</v>
      </c>
      <c r="AL2371" s="77">
        <f t="shared" si="253"/>
        <v>2.6118005480512026E-3</v>
      </c>
    </row>
    <row r="2372" spans="4:38" x14ac:dyDescent="0.25">
      <c r="D2372" s="5">
        <v>23.54</v>
      </c>
      <c r="E2372" s="4"/>
      <c r="X2372" s="71">
        <v>23.6699999999996</v>
      </c>
      <c r="Y2372" s="52">
        <f t="shared" si="254"/>
        <v>-6.6066666666664444</v>
      </c>
      <c r="Z2372" s="71">
        <f t="shared" si="250"/>
        <v>0.21844058620495124</v>
      </c>
      <c r="AA2372" s="45"/>
      <c r="AB2372" s="74">
        <v>23.6699999999996</v>
      </c>
      <c r="AC2372" s="75">
        <f t="shared" si="257"/>
        <v>-2.8199999999999839</v>
      </c>
      <c r="AD2372" s="74">
        <f t="shared" si="251"/>
        <v>0.52239618899912177</v>
      </c>
      <c r="AE2372" s="45"/>
      <c r="AF2372" s="76">
        <v>23.6699999999996</v>
      </c>
      <c r="AG2372" s="52">
        <f t="shared" si="255"/>
        <v>-32.830299956642079</v>
      </c>
      <c r="AH2372" s="76">
        <f t="shared" si="252"/>
        <v>5.2115871469637963E-4</v>
      </c>
      <c r="AJ2372" s="77">
        <v>23.6699999999996</v>
      </c>
      <c r="AK2372" s="52">
        <f t="shared" si="256"/>
        <v>-25.840599913280951</v>
      </c>
      <c r="AL2372" s="77">
        <f t="shared" si="253"/>
        <v>2.6057935734824628E-3</v>
      </c>
    </row>
    <row r="2373" spans="4:38" x14ac:dyDescent="0.25">
      <c r="D2373" s="2">
        <v>23.55</v>
      </c>
      <c r="E2373" s="4"/>
      <c r="X2373" s="71">
        <v>23.679999999999598</v>
      </c>
      <c r="Y2373" s="52">
        <f t="shared" si="254"/>
        <v>-6.6099999999997774</v>
      </c>
      <c r="Z2373" s="71">
        <f t="shared" si="250"/>
        <v>0.21827299118431129</v>
      </c>
      <c r="AA2373" s="45"/>
      <c r="AB2373" s="74">
        <v>23.679999999999598</v>
      </c>
      <c r="AC2373" s="75">
        <f t="shared" si="257"/>
        <v>-2.8299999999999836</v>
      </c>
      <c r="AD2373" s="74">
        <f t="shared" si="251"/>
        <v>0.52119471110508231</v>
      </c>
      <c r="AE2373" s="45"/>
      <c r="AF2373" s="76">
        <v>23.679999999999598</v>
      </c>
      <c r="AG2373" s="52">
        <f t="shared" si="255"/>
        <v>-32.840299956642077</v>
      </c>
      <c r="AH2373" s="76">
        <f t="shared" si="252"/>
        <v>5.199600829142579E-4</v>
      </c>
      <c r="AJ2373" s="77">
        <v>23.679999999999598</v>
      </c>
      <c r="AK2373" s="52">
        <f t="shared" si="256"/>
        <v>-25.850599913280952</v>
      </c>
      <c r="AL2373" s="77">
        <f t="shared" si="253"/>
        <v>2.5998004145718506E-3</v>
      </c>
    </row>
    <row r="2374" spans="4:38" x14ac:dyDescent="0.25">
      <c r="D2374" s="5">
        <v>23.56</v>
      </c>
      <c r="E2374" s="4"/>
      <c r="X2374" s="71">
        <v>23.6899999999996</v>
      </c>
      <c r="Y2374" s="52">
        <f t="shared" si="254"/>
        <v>-6.6133333333331104</v>
      </c>
      <c r="Z2374" s="71">
        <f t="shared" ref="Z2374:Z2437" si="258">POWER(10,Y2374/10)</f>
        <v>0.21810552474825104</v>
      </c>
      <c r="AA2374" s="45"/>
      <c r="AB2374" s="74">
        <v>23.6899999999996</v>
      </c>
      <c r="AC2374" s="75">
        <f t="shared" si="257"/>
        <v>-2.8399999999999834</v>
      </c>
      <c r="AD2374" s="74">
        <f t="shared" ref="AD2374:AD2437" si="259">POWER(10,AC2374/10)</f>
        <v>0.51999599653351791</v>
      </c>
      <c r="AE2374" s="45"/>
      <c r="AF2374" s="76">
        <v>23.6899999999996</v>
      </c>
      <c r="AG2374" s="52">
        <f t="shared" si="255"/>
        <v>-32.850299956642075</v>
      </c>
      <c r="AH2374" s="76">
        <f t="shared" ref="AH2374:AH2437" si="260">POWER(10,AG2374/10)</f>
        <v>5.1876420790873527E-4</v>
      </c>
      <c r="AJ2374" s="77">
        <v>23.6899999999996</v>
      </c>
      <c r="AK2374" s="52">
        <f t="shared" si="256"/>
        <v>-25.860599913280954</v>
      </c>
      <c r="AL2374" s="77">
        <f t="shared" ref="AL2374:AL2437" si="261">POWER(10,AK2374/10)</f>
        <v>2.5938210395442364E-3</v>
      </c>
    </row>
    <row r="2375" spans="4:38" x14ac:dyDescent="0.25">
      <c r="D2375" s="2">
        <v>23.57</v>
      </c>
      <c r="E2375" s="4"/>
      <c r="X2375" s="71">
        <v>23.699999999999601</v>
      </c>
      <c r="Y2375" s="52">
        <f t="shared" si="254"/>
        <v>-6.6166666666664433</v>
      </c>
      <c r="Z2375" s="71">
        <f t="shared" si="258"/>
        <v>0.21793818679811586</v>
      </c>
      <c r="AA2375" s="45"/>
      <c r="AB2375" s="74">
        <v>23.699999999999601</v>
      </c>
      <c r="AC2375" s="75">
        <f t="shared" si="257"/>
        <v>-2.8499999999999832</v>
      </c>
      <c r="AD2375" s="74">
        <f t="shared" si="259"/>
        <v>0.51880003892896309</v>
      </c>
      <c r="AE2375" s="45"/>
      <c r="AF2375" s="76">
        <v>23.699999999999601</v>
      </c>
      <c r="AG2375" s="52">
        <f t="shared" si="255"/>
        <v>-32.860299956642073</v>
      </c>
      <c r="AH2375" s="76">
        <f t="shared" si="260"/>
        <v>5.1757108333940209E-4</v>
      </c>
      <c r="AJ2375" s="77">
        <v>23.699999999999601</v>
      </c>
      <c r="AK2375" s="52">
        <f t="shared" si="256"/>
        <v>-25.870599913280955</v>
      </c>
      <c r="AL2375" s="77">
        <f t="shared" si="261"/>
        <v>2.5878554166975645E-3</v>
      </c>
    </row>
    <row r="2376" spans="4:38" x14ac:dyDescent="0.25">
      <c r="D2376" s="5">
        <v>23.58</v>
      </c>
      <c r="E2376" s="4"/>
      <c r="X2376" s="71">
        <v>23.709999999999599</v>
      </c>
      <c r="Y2376" s="52">
        <f t="shared" ref="Y2376:Y2439" si="262">Y2375-$Z$1</f>
        <v>-6.6199999999997763</v>
      </c>
      <c r="Z2376" s="71">
        <f t="shared" si="258"/>
        <v>0.21777097723532704</v>
      </c>
      <c r="AA2376" s="45"/>
      <c r="AB2376" s="74">
        <v>23.709999999999599</v>
      </c>
      <c r="AC2376" s="75">
        <f t="shared" si="257"/>
        <v>-2.859999999999983</v>
      </c>
      <c r="AD2376" s="74">
        <f t="shared" si="259"/>
        <v>0.51760683195056967</v>
      </c>
      <c r="AE2376" s="45"/>
      <c r="AF2376" s="76">
        <v>23.709999999999599</v>
      </c>
      <c r="AG2376" s="52">
        <f t="shared" ref="AG2376:AG2439" si="263">AG2375-$AH$1</f>
        <v>-32.870299956642071</v>
      </c>
      <c r="AH2376" s="76">
        <f t="shared" si="260"/>
        <v>5.1638070288042963E-4</v>
      </c>
      <c r="AJ2376" s="77">
        <v>23.709999999999599</v>
      </c>
      <c r="AK2376" s="52">
        <f t="shared" ref="AK2376:AK2439" si="264">AK2375-$AL$1</f>
        <v>-25.880599913280957</v>
      </c>
      <c r="AL2376" s="77">
        <f t="shared" si="261"/>
        <v>2.581903514402701E-3</v>
      </c>
    </row>
    <row r="2377" spans="4:38" x14ac:dyDescent="0.25">
      <c r="D2377" s="2">
        <v>23.59</v>
      </c>
      <c r="E2377" s="4"/>
      <c r="X2377" s="71">
        <v>23.719999999999601</v>
      </c>
      <c r="Y2377" s="52">
        <f t="shared" si="262"/>
        <v>-6.6233333333331093</v>
      </c>
      <c r="Z2377" s="71">
        <f t="shared" si="258"/>
        <v>0.21760389596138155</v>
      </c>
      <c r="AA2377" s="45"/>
      <c r="AB2377" s="74">
        <v>23.719999999999601</v>
      </c>
      <c r="AC2377" s="75">
        <f t="shared" si="257"/>
        <v>-2.8699999999999828</v>
      </c>
      <c r="AD2377" s="74">
        <f t="shared" si="259"/>
        <v>0.51641636927207302</v>
      </c>
      <c r="AE2377" s="45"/>
      <c r="AF2377" s="76">
        <v>23.719999999999601</v>
      </c>
      <c r="AG2377" s="52">
        <f t="shared" si="263"/>
        <v>-32.88029995664207</v>
      </c>
      <c r="AH2377" s="76">
        <f t="shared" si="260"/>
        <v>5.1519306022054009E-4</v>
      </c>
      <c r="AJ2377" s="77">
        <v>23.719999999999601</v>
      </c>
      <c r="AK2377" s="52">
        <f t="shared" si="264"/>
        <v>-25.890599913280958</v>
      </c>
      <c r="AL2377" s="77">
        <f t="shared" si="261"/>
        <v>2.5759653011032477E-3</v>
      </c>
    </row>
    <row r="2378" spans="4:38" x14ac:dyDescent="0.25">
      <c r="D2378" s="5">
        <v>23.6</v>
      </c>
      <c r="E2378" s="4"/>
      <c r="X2378" s="71">
        <v>23.729999999999599</v>
      </c>
      <c r="Y2378" s="52">
        <f t="shared" si="262"/>
        <v>-6.6266666666664422</v>
      </c>
      <c r="Z2378" s="71">
        <f t="shared" si="258"/>
        <v>0.21743694287785176</v>
      </c>
      <c r="AA2378" s="45"/>
      <c r="AB2378" s="74">
        <v>23.729999999999599</v>
      </c>
      <c r="AC2378" s="75">
        <f t="shared" si="257"/>
        <v>-2.8799999999999826</v>
      </c>
      <c r="AD2378" s="74">
        <f t="shared" si="259"/>
        <v>0.51522864458175854</v>
      </c>
      <c r="AE2378" s="45"/>
      <c r="AF2378" s="76">
        <v>23.729999999999599</v>
      </c>
      <c r="AG2378" s="52">
        <f t="shared" si="263"/>
        <v>-32.890299956642068</v>
      </c>
      <c r="AH2378" s="76">
        <f t="shared" si="260"/>
        <v>5.1400814906296948E-4</v>
      </c>
      <c r="AJ2378" s="77">
        <v>23.729999999999599</v>
      </c>
      <c r="AK2378" s="52">
        <f t="shared" si="264"/>
        <v>-25.90059991328096</v>
      </c>
      <c r="AL2378" s="77">
        <f t="shared" si="261"/>
        <v>2.5700407453153914E-3</v>
      </c>
    </row>
    <row r="2379" spans="4:38" x14ac:dyDescent="0.25">
      <c r="D2379" s="2">
        <v>23.61</v>
      </c>
      <c r="E2379" s="4"/>
      <c r="X2379" s="71">
        <v>23.739999999999601</v>
      </c>
      <c r="Y2379" s="52">
        <f t="shared" si="262"/>
        <v>-6.6299999999997752</v>
      </c>
      <c r="Z2379" s="71">
        <f t="shared" si="258"/>
        <v>0.21727011788638567</v>
      </c>
      <c r="AA2379" s="45"/>
      <c r="AB2379" s="74">
        <v>23.739999999999601</v>
      </c>
      <c r="AC2379" s="75">
        <f t="shared" si="257"/>
        <v>-2.8899999999999824</v>
      </c>
      <c r="AD2379" s="74">
        <f t="shared" si="259"/>
        <v>0.51404365158242815</v>
      </c>
      <c r="AE2379" s="45"/>
      <c r="AF2379" s="76">
        <v>23.739999999999601</v>
      </c>
      <c r="AG2379" s="52">
        <f t="shared" si="263"/>
        <v>-32.900299956642066</v>
      </c>
      <c r="AH2379" s="76">
        <f t="shared" si="260"/>
        <v>5.1282596312543732E-4</v>
      </c>
      <c r="AJ2379" s="77">
        <v>23.739999999999601</v>
      </c>
      <c r="AK2379" s="52">
        <f t="shared" si="264"/>
        <v>-25.910599913280961</v>
      </c>
      <c r="AL2379" s="77">
        <f t="shared" si="261"/>
        <v>2.564129815627729E-3</v>
      </c>
    </row>
    <row r="2380" spans="4:38" x14ac:dyDescent="0.25">
      <c r="D2380" s="5">
        <v>23.62</v>
      </c>
      <c r="E2380" s="4"/>
      <c r="X2380" s="71">
        <v>23.749999999999599</v>
      </c>
      <c r="Y2380" s="52">
        <f t="shared" si="262"/>
        <v>-6.6333333333331082</v>
      </c>
      <c r="Z2380" s="71">
        <f t="shared" si="258"/>
        <v>0.21710342088870671</v>
      </c>
      <c r="AA2380" s="45"/>
      <c r="AB2380" s="74">
        <v>23.749999999999599</v>
      </c>
      <c r="AC2380" s="75">
        <f t="shared" si="257"/>
        <v>-2.8999999999999821</v>
      </c>
      <c r="AD2380" s="74">
        <f t="shared" si="259"/>
        <v>0.51286138399136694</v>
      </c>
      <c r="AE2380" s="45"/>
      <c r="AF2380" s="76">
        <v>23.749999999999599</v>
      </c>
      <c r="AG2380" s="52">
        <f t="shared" si="263"/>
        <v>-32.910299956642064</v>
      </c>
      <c r="AH2380" s="76">
        <f t="shared" si="260"/>
        <v>5.1164649614011167E-4</v>
      </c>
      <c r="AJ2380" s="77">
        <v>23.749999999999599</v>
      </c>
      <c r="AK2380" s="52">
        <f t="shared" si="264"/>
        <v>-25.920599913280963</v>
      </c>
      <c r="AL2380" s="77">
        <f t="shared" si="261"/>
        <v>2.5582324807010954E-3</v>
      </c>
    </row>
    <row r="2381" spans="4:38" x14ac:dyDescent="0.25">
      <c r="D2381" s="2">
        <v>23.63</v>
      </c>
      <c r="E2381" s="4"/>
      <c r="X2381" s="71">
        <v>23.7599999999996</v>
      </c>
      <c r="Y2381" s="52">
        <f t="shared" si="262"/>
        <v>-6.6366666666664411</v>
      </c>
      <c r="Z2381" s="71">
        <f t="shared" si="258"/>
        <v>0.21693685178661365</v>
      </c>
      <c r="AA2381" s="45"/>
      <c r="AB2381" s="74">
        <v>23.7599999999996</v>
      </c>
      <c r="AC2381" s="75">
        <f t="shared" si="257"/>
        <v>-2.9099999999999819</v>
      </c>
      <c r="AD2381" s="74">
        <f t="shared" si="259"/>
        <v>0.51168183554030988</v>
      </c>
      <c r="AE2381" s="45"/>
      <c r="AF2381" s="76">
        <v>23.7599999999996</v>
      </c>
      <c r="AG2381" s="52">
        <f t="shared" si="263"/>
        <v>-32.920299956642062</v>
      </c>
      <c r="AH2381" s="76">
        <f t="shared" si="260"/>
        <v>5.1046974185357526E-4</v>
      </c>
      <c r="AJ2381" s="77">
        <v>23.7599999999996</v>
      </c>
      <c r="AK2381" s="52">
        <f t="shared" si="264"/>
        <v>-25.930599913280965</v>
      </c>
      <c r="AL2381" s="77">
        <f t="shared" si="261"/>
        <v>2.5523487092684121E-3</v>
      </c>
    </row>
    <row r="2382" spans="4:38" x14ac:dyDescent="0.25">
      <c r="D2382" s="5">
        <v>23.64</v>
      </c>
      <c r="E2382" s="4"/>
      <c r="X2382" s="71">
        <v>23.769999999999602</v>
      </c>
      <c r="Y2382" s="52">
        <f t="shared" si="262"/>
        <v>-6.6399999999997741</v>
      </c>
      <c r="Z2382" s="71">
        <f t="shared" si="258"/>
        <v>0.21677041048198076</v>
      </c>
      <c r="AA2382" s="45"/>
      <c r="AB2382" s="74">
        <v>23.769999999999602</v>
      </c>
      <c r="AC2382" s="75">
        <f t="shared" si="257"/>
        <v>-2.9199999999999817</v>
      </c>
      <c r="AD2382" s="74">
        <f t="shared" si="259"/>
        <v>0.51050499997540832</v>
      </c>
      <c r="AE2382" s="45"/>
      <c r="AF2382" s="76">
        <v>23.769999999999602</v>
      </c>
      <c r="AG2382" s="52">
        <f t="shared" si="263"/>
        <v>-32.93029995664206</v>
      </c>
      <c r="AH2382" s="76">
        <f t="shared" si="260"/>
        <v>5.0929569402679458E-4</v>
      </c>
      <c r="AJ2382" s="77">
        <v>23.769999999999602</v>
      </c>
      <c r="AK2382" s="52">
        <f t="shared" si="264"/>
        <v>-25.940599913280966</v>
      </c>
      <c r="AL2382" s="77">
        <f t="shared" si="261"/>
        <v>2.5464784701345043E-3</v>
      </c>
    </row>
    <row r="2383" spans="4:38" x14ac:dyDescent="0.25">
      <c r="D2383" s="2">
        <v>23.65</v>
      </c>
      <c r="E2383" s="4"/>
      <c r="X2383" s="71">
        <v>23.7799999999996</v>
      </c>
      <c r="Y2383" s="52">
        <f t="shared" si="262"/>
        <v>-6.643333333333107</v>
      </c>
      <c r="Z2383" s="71">
        <f t="shared" si="258"/>
        <v>0.21660409687675741</v>
      </c>
      <c r="AA2383" s="45"/>
      <c r="AB2383" s="74">
        <v>23.7799999999996</v>
      </c>
      <c r="AC2383" s="75">
        <f t="shared" si="257"/>
        <v>-2.9299999999999815</v>
      </c>
      <c r="AD2383" s="74">
        <f t="shared" si="259"/>
        <v>0.50933087105719754</v>
      </c>
      <c r="AE2383" s="45"/>
      <c r="AF2383" s="76">
        <v>23.7799999999996</v>
      </c>
      <c r="AG2383" s="52">
        <f t="shared" si="263"/>
        <v>-32.940299956642058</v>
      </c>
      <c r="AH2383" s="76">
        <f t="shared" si="260"/>
        <v>5.081243464350846E-4</v>
      </c>
      <c r="AJ2383" s="77">
        <v>23.7799999999996</v>
      </c>
      <c r="AK2383" s="52">
        <f t="shared" si="264"/>
        <v>-25.950599913280968</v>
      </c>
      <c r="AL2383" s="77">
        <f t="shared" si="261"/>
        <v>2.5406217321759512E-3</v>
      </c>
    </row>
    <row r="2384" spans="4:38" x14ac:dyDescent="0.25">
      <c r="D2384" s="5">
        <v>23.66</v>
      </c>
      <c r="E2384" s="4"/>
      <c r="X2384" s="71">
        <v>23.789999999999601</v>
      </c>
      <c r="Y2384" s="52">
        <f t="shared" si="262"/>
        <v>-6.64666666666644</v>
      </c>
      <c r="Z2384" s="71">
        <f t="shared" si="258"/>
        <v>0.21643791087296829</v>
      </c>
      <c r="AA2384" s="45"/>
      <c r="AB2384" s="74">
        <v>23.789999999999601</v>
      </c>
      <c r="AC2384" s="75">
        <f t="shared" si="257"/>
        <v>-2.9399999999999813</v>
      </c>
      <c r="AD2384" s="74">
        <f t="shared" si="259"/>
        <v>0.50815944256056267</v>
      </c>
      <c r="AE2384" s="45"/>
      <c r="AF2384" s="76">
        <v>23.789999999999601</v>
      </c>
      <c r="AG2384" s="52">
        <f t="shared" si="263"/>
        <v>-32.950299956642056</v>
      </c>
      <c r="AH2384" s="76">
        <f t="shared" si="260"/>
        <v>5.0695569286807716E-4</v>
      </c>
      <c r="AJ2384" s="77">
        <v>23.789999999999601</v>
      </c>
      <c r="AK2384" s="52">
        <f t="shared" si="264"/>
        <v>-25.960599913280969</v>
      </c>
      <c r="AL2384" s="77">
        <f t="shared" si="261"/>
        <v>2.5347784643409126E-3</v>
      </c>
    </row>
    <row r="2385" spans="4:38" x14ac:dyDescent="0.25">
      <c r="D2385" s="2">
        <v>23.67</v>
      </c>
      <c r="E2385" s="4"/>
      <c r="X2385" s="71">
        <v>23.799999999999599</v>
      </c>
      <c r="Y2385" s="52">
        <f t="shared" si="262"/>
        <v>-6.649999999999773</v>
      </c>
      <c r="Z2385" s="71">
        <f t="shared" si="258"/>
        <v>0.21627185237271329</v>
      </c>
      <c r="AA2385" s="45"/>
      <c r="AB2385" s="74">
        <v>23.799999999999599</v>
      </c>
      <c r="AC2385" s="75">
        <f t="shared" si="257"/>
        <v>-2.9499999999999811</v>
      </c>
      <c r="AD2385" s="74">
        <f t="shared" si="259"/>
        <v>0.5069907082747066</v>
      </c>
      <c r="AE2385" s="45"/>
      <c r="AF2385" s="76">
        <v>23.799999999999599</v>
      </c>
      <c r="AG2385" s="52">
        <f t="shared" si="263"/>
        <v>-32.960299956642054</v>
      </c>
      <c r="AH2385" s="76">
        <f t="shared" si="260"/>
        <v>5.0578972712968782E-4</v>
      </c>
      <c r="AJ2385" s="77">
        <v>23.799999999999599</v>
      </c>
      <c r="AK2385" s="52">
        <f t="shared" si="264"/>
        <v>-25.970599913280971</v>
      </c>
      <c r="AL2385" s="77">
        <f t="shared" si="261"/>
        <v>2.528948635648961E-3</v>
      </c>
    </row>
    <row r="2386" spans="4:38" x14ac:dyDescent="0.25">
      <c r="D2386" s="5">
        <v>23.68</v>
      </c>
      <c r="E2386" s="4"/>
      <c r="X2386" s="71">
        <v>23.809999999999601</v>
      </c>
      <c r="Y2386" s="52">
        <f t="shared" si="262"/>
        <v>-6.6533333333331059</v>
      </c>
      <c r="Z2386" s="71">
        <f t="shared" si="258"/>
        <v>0.21610592127816744</v>
      </c>
      <c r="AA2386" s="45"/>
      <c r="AB2386" s="74">
        <v>23.809999999999601</v>
      </c>
      <c r="AC2386" s="75">
        <f t="shared" si="257"/>
        <v>-2.9599999999999809</v>
      </c>
      <c r="AD2386" s="74">
        <f t="shared" si="259"/>
        <v>0.50582466200311627</v>
      </c>
      <c r="AE2386" s="45"/>
      <c r="AF2386" s="76">
        <v>23.809999999999601</v>
      </c>
      <c r="AG2386" s="52">
        <f t="shared" si="263"/>
        <v>-32.970299956642052</v>
      </c>
      <c r="AH2386" s="76">
        <f t="shared" si="260"/>
        <v>5.0462644303808147E-4</v>
      </c>
      <c r="AJ2386" s="77">
        <v>23.809999999999601</v>
      </c>
      <c r="AK2386" s="52">
        <f t="shared" si="264"/>
        <v>-25.980599913280972</v>
      </c>
      <c r="AL2386" s="77">
        <f t="shared" si="261"/>
        <v>2.5231322151909276E-3</v>
      </c>
    </row>
    <row r="2387" spans="4:38" x14ac:dyDescent="0.25">
      <c r="D2387" s="2">
        <v>23.69</v>
      </c>
      <c r="E2387" s="4"/>
      <c r="X2387" s="71">
        <v>23.819999999999599</v>
      </c>
      <c r="Y2387" s="52">
        <f t="shared" si="262"/>
        <v>-6.6566666666664389</v>
      </c>
      <c r="Z2387" s="71">
        <f t="shared" si="258"/>
        <v>0.21594011749158062</v>
      </c>
      <c r="AA2387" s="45"/>
      <c r="AB2387" s="74">
        <v>23.819999999999599</v>
      </c>
      <c r="AC2387" s="75">
        <f t="shared" si="257"/>
        <v>-2.9699999999999807</v>
      </c>
      <c r="AD2387" s="74">
        <f t="shared" si="259"/>
        <v>0.50466129756353062</v>
      </c>
      <c r="AE2387" s="45"/>
      <c r="AF2387" s="76">
        <v>23.819999999999599</v>
      </c>
      <c r="AG2387" s="52">
        <f t="shared" si="263"/>
        <v>-32.98029995664205</v>
      </c>
      <c r="AH2387" s="76">
        <f t="shared" si="260"/>
        <v>5.0346583442564255E-4</v>
      </c>
      <c r="AJ2387" s="77">
        <v>23.819999999999599</v>
      </c>
      <c r="AK2387" s="52">
        <f t="shared" si="264"/>
        <v>-25.990599913280974</v>
      </c>
      <c r="AL2387" s="77">
        <f t="shared" si="261"/>
        <v>2.5173291721287271E-3</v>
      </c>
    </row>
    <row r="2388" spans="4:38" x14ac:dyDescent="0.25">
      <c r="D2388" s="5">
        <v>23.7</v>
      </c>
      <c r="E2388" s="4"/>
      <c r="X2388" s="71">
        <v>23.8299999999996</v>
      </c>
      <c r="Y2388" s="52">
        <f t="shared" si="262"/>
        <v>-6.6599999999997719</v>
      </c>
      <c r="Z2388" s="71">
        <f t="shared" si="258"/>
        <v>0.21577444091527798</v>
      </c>
      <c r="AA2388" s="45"/>
      <c r="AB2388" s="74">
        <v>23.8299999999996</v>
      </c>
      <c r="AC2388" s="75">
        <f t="shared" si="257"/>
        <v>-2.9799999999999804</v>
      </c>
      <c r="AD2388" s="74">
        <f t="shared" si="259"/>
        <v>0.50350060878790703</v>
      </c>
      <c r="AE2388" s="45"/>
      <c r="AF2388" s="76">
        <v>23.8299999999996</v>
      </c>
      <c r="AG2388" s="52">
        <f t="shared" si="263"/>
        <v>-32.990299956642048</v>
      </c>
      <c r="AH2388" s="76">
        <f t="shared" si="260"/>
        <v>5.0230789513893868E-4</v>
      </c>
      <c r="AJ2388" s="77">
        <v>23.8299999999996</v>
      </c>
      <c r="AK2388" s="52">
        <f t="shared" si="264"/>
        <v>-26.000599913280976</v>
      </c>
      <c r="AL2388" s="77">
        <f t="shared" si="261"/>
        <v>2.5115394756952047E-3</v>
      </c>
    </row>
    <row r="2389" spans="4:38" x14ac:dyDescent="0.25">
      <c r="D2389" s="2">
        <v>23.71</v>
      </c>
      <c r="E2389" s="4"/>
      <c r="X2389" s="71">
        <v>23.839999999999598</v>
      </c>
      <c r="Y2389" s="52">
        <f t="shared" si="262"/>
        <v>-6.6633333333331048</v>
      </c>
      <c r="Z2389" s="71">
        <f t="shared" si="258"/>
        <v>0.21560889145165935</v>
      </c>
      <c r="AA2389" s="45"/>
      <c r="AB2389" s="74">
        <v>23.839999999999598</v>
      </c>
      <c r="AC2389" s="75">
        <f t="shared" si="257"/>
        <v>-2.9899999999999802</v>
      </c>
      <c r="AD2389" s="74">
        <f t="shared" si="259"/>
        <v>0.5023425895223893</v>
      </c>
      <c r="AE2389" s="45"/>
      <c r="AF2389" s="76">
        <v>23.839999999999598</v>
      </c>
      <c r="AG2389" s="52">
        <f t="shared" si="263"/>
        <v>-33.000299956642046</v>
      </c>
      <c r="AH2389" s="76">
        <f t="shared" si="260"/>
        <v>5.0115261903869166E-4</v>
      </c>
      <c r="AJ2389" s="77">
        <v>23.839999999999598</v>
      </c>
      <c r="AK2389" s="52">
        <f t="shared" si="264"/>
        <v>-26.010599913280977</v>
      </c>
      <c r="AL2389" s="77">
        <f t="shared" si="261"/>
        <v>2.5057630951939684E-3</v>
      </c>
    </row>
    <row r="2390" spans="4:38" x14ac:dyDescent="0.25">
      <c r="D2390" s="5">
        <v>23.72</v>
      </c>
      <c r="E2390" s="4"/>
      <c r="X2390" s="71">
        <v>23.8499999999996</v>
      </c>
      <c r="Y2390" s="52">
        <f t="shared" si="262"/>
        <v>-6.6666666666664378</v>
      </c>
      <c r="Z2390" s="71">
        <f t="shared" si="258"/>
        <v>0.21544346900319974</v>
      </c>
      <c r="AA2390" s="45"/>
      <c r="AB2390" s="74">
        <v>23.8499999999996</v>
      </c>
      <c r="AC2390" s="75">
        <f t="shared" si="257"/>
        <v>-2.99999999999998</v>
      </c>
      <c r="AD2390" s="74">
        <f t="shared" si="259"/>
        <v>0.50118723362727458</v>
      </c>
      <c r="AE2390" s="45"/>
      <c r="AF2390" s="76">
        <v>23.8499999999996</v>
      </c>
      <c r="AG2390" s="52">
        <f t="shared" si="263"/>
        <v>-33.010299956642044</v>
      </c>
      <c r="AH2390" s="76">
        <v>5.0000000000000001E-4</v>
      </c>
      <c r="AJ2390" s="77">
        <v>23.8499999999996</v>
      </c>
      <c r="AK2390" s="52">
        <f t="shared" si="264"/>
        <v>-26.020599913280979</v>
      </c>
      <c r="AL2390" s="77">
        <v>2.5000000000000001E-3</v>
      </c>
    </row>
    <row r="2391" spans="4:38" x14ac:dyDescent="0.25">
      <c r="D2391" s="2">
        <v>23.73</v>
      </c>
      <c r="E2391" s="4"/>
      <c r="X2391" s="71">
        <v>23.859999999999602</v>
      </c>
      <c r="Y2391" s="52">
        <f t="shared" si="262"/>
        <v>-6.6699999999997708</v>
      </c>
      <c r="Z2391" s="71">
        <f t="shared" si="258"/>
        <v>0.21527817347244863</v>
      </c>
      <c r="AA2391" s="45"/>
      <c r="AB2391" s="74">
        <v>23.859999999999602</v>
      </c>
      <c r="AC2391" s="75">
        <f t="shared" si="257"/>
        <v>-3.0099999999999798</v>
      </c>
      <c r="AD2391" s="74">
        <f t="shared" si="259"/>
        <v>0.5000345349769808</v>
      </c>
      <c r="AE2391" s="45"/>
      <c r="AF2391" s="76">
        <v>23.859999999999602</v>
      </c>
      <c r="AG2391" s="52">
        <f t="shared" si="263"/>
        <v>-33.020299956642042</v>
      </c>
      <c r="AH2391" s="76">
        <f t="shared" si="260"/>
        <v>4.9885003191102028E-4</v>
      </c>
      <c r="AJ2391" s="77">
        <v>23.859999999999602</v>
      </c>
      <c r="AK2391" s="52">
        <f t="shared" si="264"/>
        <v>-26.03059991328098</v>
      </c>
      <c r="AL2391" s="77">
        <f t="shared" si="261"/>
        <v>2.4942501595556048E-3</v>
      </c>
    </row>
    <row r="2392" spans="4:38" x14ac:dyDescent="0.25">
      <c r="D2392" s="5">
        <v>23.74</v>
      </c>
      <c r="E2392" s="4"/>
      <c r="X2392" s="71">
        <v>23.8699999999996</v>
      </c>
      <c r="Y2392" s="52">
        <f t="shared" si="262"/>
        <v>-6.6733333333331037</v>
      </c>
      <c r="Z2392" s="71">
        <f t="shared" si="258"/>
        <v>0.21511300476203057</v>
      </c>
      <c r="AA2392" s="45"/>
      <c r="AB2392" s="74">
        <v>23.8699999999996</v>
      </c>
      <c r="AC2392" s="75">
        <f t="shared" si="257"/>
        <v>-3.0199999999999796</v>
      </c>
      <c r="AD2392" s="74">
        <f t="shared" si="259"/>
        <v>0.49888448746001457</v>
      </c>
      <c r="AE2392" s="45"/>
      <c r="AF2392" s="76">
        <v>23.8699999999996</v>
      </c>
      <c r="AG2392" s="52">
        <f t="shared" si="263"/>
        <v>-33.03029995664204</v>
      </c>
      <c r="AH2392" s="76">
        <f t="shared" si="260"/>
        <v>4.9770270867550775E-4</v>
      </c>
      <c r="AJ2392" s="77">
        <v>23.8699999999996</v>
      </c>
      <c r="AK2392" s="52">
        <f t="shared" si="264"/>
        <v>-26.040599913280982</v>
      </c>
      <c r="AL2392" s="77">
        <f t="shared" si="261"/>
        <v>2.4885135433780391E-3</v>
      </c>
    </row>
    <row r="2393" spans="4:38" x14ac:dyDescent="0.25">
      <c r="D2393" s="2">
        <v>23.75</v>
      </c>
      <c r="E2393" s="4"/>
      <c r="X2393" s="71">
        <v>23.879999999999601</v>
      </c>
      <c r="Y2393" s="52">
        <f t="shared" si="262"/>
        <v>-6.6766666666664367</v>
      </c>
      <c r="Z2393" s="71">
        <f t="shared" si="258"/>
        <v>0.21494796277464467</v>
      </c>
      <c r="AA2393" s="45"/>
      <c r="AB2393" s="74">
        <v>23.879999999999601</v>
      </c>
      <c r="AC2393" s="75">
        <f t="shared" si="257"/>
        <v>-3.0299999999999794</v>
      </c>
      <c r="AD2393" s="74">
        <f t="shared" si="259"/>
        <v>0.49773708497893826</v>
      </c>
      <c r="AE2393" s="45"/>
      <c r="AF2393" s="76">
        <v>23.879999999999601</v>
      </c>
      <c r="AG2393" s="52">
        <f t="shared" si="263"/>
        <v>-33.040299956642038</v>
      </c>
      <c r="AH2393" s="76">
        <f t="shared" si="260"/>
        <v>4.9655802421021188E-4</v>
      </c>
      <c r="AJ2393" s="77">
        <v>23.879999999999601</v>
      </c>
      <c r="AK2393" s="52">
        <f t="shared" si="264"/>
        <v>-26.050599913280983</v>
      </c>
      <c r="AL2393" s="77">
        <f t="shared" si="261"/>
        <v>2.4827901210515558E-3</v>
      </c>
    </row>
    <row r="2394" spans="4:38" x14ac:dyDescent="0.25">
      <c r="D2394" s="5">
        <v>23.76</v>
      </c>
      <c r="E2394" s="4"/>
      <c r="X2394" s="71">
        <v>23.889999999999599</v>
      </c>
      <c r="Y2394" s="52">
        <f t="shared" si="262"/>
        <v>-6.6799999999997697</v>
      </c>
      <c r="Z2394" s="71">
        <f t="shared" si="258"/>
        <v>0.21478304741306473</v>
      </c>
      <c r="AA2394" s="45"/>
      <c r="AB2394" s="74">
        <v>23.889999999999599</v>
      </c>
      <c r="AC2394" s="75">
        <f t="shared" si="257"/>
        <v>-3.0399999999999792</v>
      </c>
      <c r="AD2394" s="74">
        <f t="shared" si="259"/>
        <v>0.49659232145033844</v>
      </c>
      <c r="AE2394" s="45"/>
      <c r="AF2394" s="76">
        <v>23.889999999999599</v>
      </c>
      <c r="AG2394" s="52">
        <f t="shared" si="263"/>
        <v>-33.050299956642036</v>
      </c>
      <c r="AH2394" s="76">
        <f t="shared" si="260"/>
        <v>4.954159724461294E-4</v>
      </c>
      <c r="AJ2394" s="77">
        <v>23.889999999999599</v>
      </c>
      <c r="AK2394" s="52">
        <f t="shared" si="264"/>
        <v>-26.060599913280985</v>
      </c>
      <c r="AL2394" s="77">
        <f t="shared" si="261"/>
        <v>2.4770798622311429E-3</v>
      </c>
    </row>
    <row r="2395" spans="4:38" x14ac:dyDescent="0.25">
      <c r="D2395" s="2">
        <v>23.77</v>
      </c>
      <c r="E2395" s="4"/>
      <c r="X2395" s="71">
        <v>23.899999999999601</v>
      </c>
      <c r="Y2395" s="52">
        <f t="shared" si="262"/>
        <v>-6.6833333333331026</v>
      </c>
      <c r="Z2395" s="71">
        <f t="shared" si="258"/>
        <v>0.21461825858013919</v>
      </c>
      <c r="AA2395" s="45"/>
      <c r="AB2395" s="74">
        <v>23.899999999999601</v>
      </c>
      <c r="AC2395" s="75">
        <f t="shared" si="257"/>
        <v>-3.049999999999979</v>
      </c>
      <c r="AD2395" s="74">
        <f t="shared" si="259"/>
        <v>0.49545019080479258</v>
      </c>
      <c r="AE2395" s="45"/>
      <c r="AF2395" s="76">
        <v>23.899999999999601</v>
      </c>
      <c r="AG2395" s="52">
        <f t="shared" si="263"/>
        <v>-33.060299956642034</v>
      </c>
      <c r="AH2395" s="76">
        <f t="shared" si="260"/>
        <v>4.9427654732821626E-4</v>
      </c>
      <c r="AJ2395" s="77">
        <v>23.899999999999601</v>
      </c>
      <c r="AK2395" s="52">
        <f t="shared" si="264"/>
        <v>-26.070599913280986</v>
      </c>
      <c r="AL2395" s="77">
        <f t="shared" si="261"/>
        <v>2.4713827366415709E-3</v>
      </c>
    </row>
    <row r="2396" spans="4:38" x14ac:dyDescent="0.25">
      <c r="D2396" s="5">
        <v>23.78</v>
      </c>
      <c r="E2396" s="4"/>
      <c r="X2396" s="71">
        <v>23.909999999999599</v>
      </c>
      <c r="Y2396" s="52">
        <f t="shared" si="262"/>
        <v>-6.6866666666664356</v>
      </c>
      <c r="Z2396" s="71">
        <f t="shared" si="258"/>
        <v>0.21445359617879087</v>
      </c>
      <c r="AA2396" s="45"/>
      <c r="AB2396" s="74">
        <v>23.909999999999599</v>
      </c>
      <c r="AC2396" s="75">
        <f t="shared" si="257"/>
        <v>-3.0599999999999787</v>
      </c>
      <c r="AD2396" s="74">
        <f t="shared" si="259"/>
        <v>0.49431068698683778</v>
      </c>
      <c r="AE2396" s="45"/>
      <c r="AF2396" s="76">
        <v>23.909999999999599</v>
      </c>
      <c r="AG2396" s="52">
        <f t="shared" si="263"/>
        <v>-33.070299956642032</v>
      </c>
      <c r="AH2396" s="76">
        <f t="shared" si="260"/>
        <v>4.9313974281535314E-4</v>
      </c>
      <c r="AJ2396" s="77">
        <v>23.909999999999599</v>
      </c>
      <c r="AK2396" s="52">
        <f t="shared" si="264"/>
        <v>-26.080599913280988</v>
      </c>
      <c r="AL2396" s="77">
        <f t="shared" si="261"/>
        <v>2.4656987140772523E-3</v>
      </c>
    </row>
    <row r="2397" spans="4:38" x14ac:dyDescent="0.25">
      <c r="D2397" s="2">
        <v>23.79</v>
      </c>
      <c r="E2397" s="4"/>
      <c r="X2397" s="71">
        <v>23.9199999999996</v>
      </c>
      <c r="Y2397" s="52">
        <f t="shared" si="262"/>
        <v>-6.6899999999997686</v>
      </c>
      <c r="Z2397" s="71">
        <f t="shared" si="258"/>
        <v>0.21428906011201729</v>
      </c>
      <c r="AA2397" s="45"/>
      <c r="AB2397" s="74">
        <v>23.9199999999996</v>
      </c>
      <c r="AC2397" s="75">
        <f t="shared" si="257"/>
        <v>-3.0699999999999785</v>
      </c>
      <c r="AD2397" s="74">
        <f t="shared" si="259"/>
        <v>0.49317380395493837</v>
      </c>
      <c r="AE2397" s="45"/>
      <c r="AF2397" s="76">
        <v>23.9199999999996</v>
      </c>
      <c r="AG2397" s="52">
        <f t="shared" si="263"/>
        <v>-33.08029995664203</v>
      </c>
      <c r="AH2397" s="76">
        <f t="shared" si="260"/>
        <v>4.9200555288031543E-4</v>
      </c>
      <c r="AJ2397" s="77">
        <v>23.9199999999996</v>
      </c>
      <c r="AK2397" s="52">
        <f t="shared" si="264"/>
        <v>-26.09059991328099</v>
      </c>
      <c r="AL2397" s="77">
        <f t="shared" si="261"/>
        <v>2.4600277644020604E-3</v>
      </c>
    </row>
    <row r="2398" spans="4:38" x14ac:dyDescent="0.25">
      <c r="D2398" s="5">
        <v>23.8</v>
      </c>
      <c r="E2398" s="4"/>
      <c r="X2398" s="71">
        <v>23.929999999999598</v>
      </c>
      <c r="Y2398" s="52">
        <f t="shared" si="262"/>
        <v>-6.6933333333331015</v>
      </c>
      <c r="Z2398" s="71">
        <f t="shared" si="258"/>
        <v>0.21412465028289018</v>
      </c>
      <c r="AA2398" s="45"/>
      <c r="AB2398" s="74">
        <v>23.929999999999598</v>
      </c>
      <c r="AC2398" s="75">
        <f t="shared" si="257"/>
        <v>-3.0799999999999783</v>
      </c>
      <c r="AD2398" s="74">
        <f t="shared" si="259"/>
        <v>0.49203953568145337</v>
      </c>
      <c r="AE2398" s="45"/>
      <c r="AF2398" s="76">
        <v>23.929999999999598</v>
      </c>
      <c r="AG2398" s="52">
        <f t="shared" si="263"/>
        <v>-33.090299956642028</v>
      </c>
      <c r="AH2398" s="76">
        <f t="shared" si="260"/>
        <v>4.9087397150974143E-4</v>
      </c>
      <c r="AJ2398" s="77">
        <v>23.929999999999598</v>
      </c>
      <c r="AK2398" s="52">
        <f t="shared" si="264"/>
        <v>-26.100599913280991</v>
      </c>
      <c r="AL2398" s="77">
        <f t="shared" si="261"/>
        <v>2.454369857549185E-3</v>
      </c>
    </row>
    <row r="2399" spans="4:38" x14ac:dyDescent="0.25">
      <c r="D2399" s="2">
        <v>23.81</v>
      </c>
      <c r="E2399" s="4"/>
      <c r="X2399" s="71">
        <v>23.9399999999996</v>
      </c>
      <c r="Y2399" s="52">
        <f t="shared" si="262"/>
        <v>-6.6966666666664345</v>
      </c>
      <c r="Z2399" s="71">
        <f t="shared" si="258"/>
        <v>0.21396036659455575</v>
      </c>
      <c r="AA2399" s="45"/>
      <c r="AB2399" s="74">
        <v>23.9399999999996</v>
      </c>
      <c r="AC2399" s="75">
        <f t="shared" si="257"/>
        <v>-3.0899999999999781</v>
      </c>
      <c r="AD2399" s="74">
        <f t="shared" si="259"/>
        <v>0.4909078761526055</v>
      </c>
      <c r="AE2399" s="45"/>
      <c r="AF2399" s="76">
        <v>23.9399999999996</v>
      </c>
      <c r="AG2399" s="52">
        <f t="shared" si="263"/>
        <v>-33.100299956642026</v>
      </c>
      <c r="AH2399" s="76">
        <f t="shared" si="260"/>
        <v>4.8974499270409933E-4</v>
      </c>
      <c r="AJ2399" s="77">
        <v>23.9399999999996</v>
      </c>
      <c r="AK2399" s="52">
        <f t="shared" si="264"/>
        <v>-26.110599913280993</v>
      </c>
      <c r="AL2399" s="77">
        <f t="shared" si="261"/>
        <v>2.4487249635209755E-3</v>
      </c>
    </row>
    <row r="2400" spans="4:38" x14ac:dyDescent="0.25">
      <c r="D2400" s="5">
        <v>23.82</v>
      </c>
      <c r="E2400" s="4"/>
      <c r="X2400" s="71">
        <v>23.949999999999601</v>
      </c>
      <c r="Y2400" s="52">
        <f t="shared" si="262"/>
        <v>-6.6999999999997675</v>
      </c>
      <c r="Z2400" s="71">
        <f t="shared" si="258"/>
        <v>0.21379620895023463</v>
      </c>
      <c r="AA2400" s="45"/>
      <c r="AB2400" s="74">
        <v>23.949999999999601</v>
      </c>
      <c r="AC2400" s="75">
        <f t="shared" si="257"/>
        <v>-3.0999999999999779</v>
      </c>
      <c r="AD2400" s="74">
        <f t="shared" si="259"/>
        <v>0.48977881936844869</v>
      </c>
      <c r="AE2400" s="45"/>
      <c r="AF2400" s="76">
        <v>23.949999999999601</v>
      </c>
      <c r="AG2400" s="52">
        <f t="shared" si="263"/>
        <v>-33.110299956642024</v>
      </c>
      <c r="AH2400" s="76">
        <f t="shared" si="260"/>
        <v>4.886186104776564E-4</v>
      </c>
      <c r="AJ2400" s="77">
        <v>23.949999999999601</v>
      </c>
      <c r="AK2400" s="52">
        <f t="shared" si="264"/>
        <v>-26.120599913280994</v>
      </c>
      <c r="AL2400" s="77">
        <f t="shared" si="261"/>
        <v>2.443093052388753E-3</v>
      </c>
    </row>
    <row r="2401" spans="4:38" x14ac:dyDescent="0.25">
      <c r="D2401" s="2">
        <v>23.83</v>
      </c>
      <c r="E2401" s="4"/>
      <c r="X2401" s="71">
        <v>23.959999999999599</v>
      </c>
      <c r="Y2401" s="52">
        <f t="shared" si="262"/>
        <v>-6.7033333333331004</v>
      </c>
      <c r="Z2401" s="71">
        <f t="shared" si="258"/>
        <v>0.21363217725322148</v>
      </c>
      <c r="AA2401" s="45"/>
      <c r="AB2401" s="74">
        <v>23.959999999999599</v>
      </c>
      <c r="AC2401" s="75">
        <f t="shared" si="257"/>
        <v>-3.1099999999999777</v>
      </c>
      <c r="AD2401" s="74">
        <f t="shared" si="259"/>
        <v>0.48865235934283607</v>
      </c>
      <c r="AE2401" s="45"/>
      <c r="AF2401" s="76">
        <v>23.959999999999599</v>
      </c>
      <c r="AG2401" s="52">
        <f t="shared" si="263"/>
        <v>-33.120299956642022</v>
      </c>
      <c r="AH2401" s="76">
        <f t="shared" si="260"/>
        <v>4.8749481885844518E-4</v>
      </c>
      <c r="AJ2401" s="77">
        <v>23.959999999999599</v>
      </c>
      <c r="AK2401" s="52">
        <f t="shared" si="264"/>
        <v>-26.130599913280996</v>
      </c>
      <c r="AL2401" s="77">
        <f t="shared" si="261"/>
        <v>2.437474094292698E-3</v>
      </c>
    </row>
    <row r="2402" spans="4:38" x14ac:dyDescent="0.25">
      <c r="D2402" s="5">
        <v>23.84</v>
      </c>
      <c r="E2402" s="4"/>
      <c r="X2402" s="71">
        <v>23.969999999999601</v>
      </c>
      <c r="Y2402" s="52">
        <f t="shared" si="262"/>
        <v>-6.7066666666664334</v>
      </c>
      <c r="Z2402" s="71">
        <f t="shared" si="258"/>
        <v>0.21346827140688529</v>
      </c>
      <c r="AA2402" s="45"/>
      <c r="AB2402" s="74">
        <v>23.969999999999601</v>
      </c>
      <c r="AC2402" s="75">
        <f t="shared" si="257"/>
        <v>-3.1199999999999775</v>
      </c>
      <c r="AD2402" s="74">
        <f t="shared" si="259"/>
        <v>0.48752849010338889</v>
      </c>
      <c r="AE2402" s="45"/>
      <c r="AF2402" s="76">
        <v>23.969999999999601</v>
      </c>
      <c r="AG2402" s="52">
        <f t="shared" si="263"/>
        <v>-33.13029995664202</v>
      </c>
      <c r="AH2402" s="76">
        <f t="shared" si="260"/>
        <v>4.8637361188823486E-4</v>
      </c>
      <c r="AJ2402" s="77">
        <v>23.969999999999601</v>
      </c>
      <c r="AK2402" s="52">
        <f t="shared" si="264"/>
        <v>-26.140599913280997</v>
      </c>
      <c r="AL2402" s="77">
        <f t="shared" si="261"/>
        <v>2.4318680594416415E-3</v>
      </c>
    </row>
    <row r="2403" spans="4:38" x14ac:dyDescent="0.25">
      <c r="D2403" s="2">
        <v>23.85</v>
      </c>
      <c r="E2403" s="4"/>
      <c r="X2403" s="71">
        <v>23.979999999999599</v>
      </c>
      <c r="Y2403" s="52">
        <f t="shared" si="262"/>
        <v>-6.7099999999997664</v>
      </c>
      <c r="Z2403" s="71">
        <f t="shared" si="258"/>
        <v>0.21330449131466908</v>
      </c>
      <c r="AA2403" s="45"/>
      <c r="AB2403" s="74">
        <v>23.979999999999599</v>
      </c>
      <c r="AC2403" s="75">
        <f t="shared" si="257"/>
        <v>-3.1299999999999772</v>
      </c>
      <c r="AD2403" s="74">
        <f t="shared" si="259"/>
        <v>0.48640720569146412</v>
      </c>
      <c r="AE2403" s="45"/>
      <c r="AF2403" s="76">
        <v>23.979999999999599</v>
      </c>
      <c r="AG2403" s="52">
        <f t="shared" si="263"/>
        <v>-33.140299956642018</v>
      </c>
      <c r="AH2403" s="76">
        <f t="shared" si="260"/>
        <v>4.8525498362249786E-4</v>
      </c>
      <c r="AJ2403" s="77">
        <v>23.979999999999599</v>
      </c>
      <c r="AK2403" s="52">
        <f t="shared" si="264"/>
        <v>-26.150599913280999</v>
      </c>
      <c r="AL2403" s="77">
        <f t="shared" si="261"/>
        <v>2.4262749181129528E-3</v>
      </c>
    </row>
    <row r="2404" spans="4:38" x14ac:dyDescent="0.25">
      <c r="D2404" s="5">
        <v>23.86</v>
      </c>
      <c r="E2404" s="4"/>
      <c r="X2404" s="71">
        <v>23.989999999999601</v>
      </c>
      <c r="Y2404" s="52">
        <f t="shared" si="262"/>
        <v>-6.7133333333330993</v>
      </c>
      <c r="Z2404" s="71">
        <f t="shared" si="258"/>
        <v>0.21314083688009014</v>
      </c>
      <c r="AA2404" s="45"/>
      <c r="AB2404" s="74">
        <v>23.989999999999601</v>
      </c>
      <c r="AC2404" s="75">
        <f t="shared" si="257"/>
        <v>-3.139999999999977</v>
      </c>
      <c r="AD2404" s="74">
        <f t="shared" si="259"/>
        <v>0.4852885001621236</v>
      </c>
      <c r="AE2404" s="45"/>
      <c r="AF2404" s="76">
        <v>23.989999999999601</v>
      </c>
      <c r="AG2404" s="52">
        <f t="shared" si="263"/>
        <v>-33.150299956642016</v>
      </c>
      <c r="AH2404" s="76">
        <f t="shared" si="260"/>
        <v>4.8413892813037822E-4</v>
      </c>
      <c r="AJ2404" s="77">
        <v>23.989999999999601</v>
      </c>
      <c r="AK2404" s="52">
        <f t="shared" si="264"/>
        <v>-26.160599913281001</v>
      </c>
      <c r="AL2404" s="77">
        <f t="shared" si="261"/>
        <v>2.4206946406523534E-3</v>
      </c>
    </row>
    <row r="2405" spans="4:38" x14ac:dyDescent="0.25">
      <c r="D2405" s="2">
        <v>23.87</v>
      </c>
      <c r="E2405" s="4"/>
      <c r="X2405" s="71">
        <v>23.999999999999599</v>
      </c>
      <c r="Y2405" s="52">
        <f t="shared" si="262"/>
        <v>-6.7166666666664323</v>
      </c>
      <c r="Z2405" s="71">
        <f t="shared" si="258"/>
        <v>0.21297730800673964</v>
      </c>
      <c r="AA2405" s="45"/>
      <c r="AB2405" s="74">
        <v>23.999999999999599</v>
      </c>
      <c r="AC2405" s="75">
        <f t="shared" si="257"/>
        <v>-3.1499999999999768</v>
      </c>
      <c r="AD2405" s="74">
        <f t="shared" si="259"/>
        <v>0.48417236758410187</v>
      </c>
      <c r="AE2405" s="45"/>
      <c r="AF2405" s="76">
        <v>23.999999999999599</v>
      </c>
      <c r="AG2405" s="52">
        <f t="shared" si="263"/>
        <v>-33.160299956642014</v>
      </c>
      <c r="AH2405" s="76">
        <f t="shared" si="260"/>
        <v>4.8302543949466141E-4</v>
      </c>
      <c r="AJ2405" s="77">
        <v>23.999999999999599</v>
      </c>
      <c r="AK2405" s="52">
        <f t="shared" si="264"/>
        <v>-26.170599913281002</v>
      </c>
      <c r="AL2405" s="77">
        <f t="shared" si="261"/>
        <v>2.4151271974737643E-3</v>
      </c>
    </row>
    <row r="2406" spans="4:38" x14ac:dyDescent="0.25">
      <c r="D2406" s="5">
        <v>23.88</v>
      </c>
      <c r="E2406" s="4"/>
      <c r="X2406" s="71">
        <v>24.0099999999996</v>
      </c>
      <c r="Y2406" s="52">
        <f t="shared" si="262"/>
        <v>-6.7199999999997653</v>
      </c>
      <c r="Z2406" s="71">
        <f t="shared" si="258"/>
        <v>0.21281390459828264</v>
      </c>
      <c r="AA2406" s="45"/>
      <c r="AB2406" s="74">
        <v>24.0099999999996</v>
      </c>
      <c r="AC2406" s="75">
        <f t="shared" si="257"/>
        <v>-3.1599999999999766</v>
      </c>
      <c r="AD2406" s="74">
        <f t="shared" si="259"/>
        <v>0.48305880203977525</v>
      </c>
      <c r="AE2406" s="45"/>
      <c r="AF2406" s="76">
        <v>24.0099999999996</v>
      </c>
      <c r="AG2406" s="52">
        <f t="shared" si="263"/>
        <v>-33.170299956642012</v>
      </c>
      <c r="AH2406" s="76">
        <f t="shared" si="260"/>
        <v>4.8191451181174105E-4</v>
      </c>
      <c r="AJ2406" s="77">
        <v>24.0099999999996</v>
      </c>
      <c r="AK2406" s="52">
        <f t="shared" si="264"/>
        <v>-26.180599913281004</v>
      </c>
      <c r="AL2406" s="77">
        <f t="shared" si="261"/>
        <v>2.4095725590591597E-3</v>
      </c>
    </row>
    <row r="2407" spans="4:38" x14ac:dyDescent="0.25">
      <c r="D2407" s="2">
        <v>23.89</v>
      </c>
      <c r="E2407" s="4"/>
      <c r="X2407" s="71">
        <v>24.019999999999602</v>
      </c>
      <c r="Y2407" s="52">
        <f t="shared" si="262"/>
        <v>-6.7233333333330982</v>
      </c>
      <c r="Z2407" s="71">
        <f t="shared" si="258"/>
        <v>0.21265062655845843</v>
      </c>
      <c r="AA2407" s="45"/>
      <c r="AB2407" s="74">
        <v>24.019999999999602</v>
      </c>
      <c r="AC2407" s="75">
        <f t="shared" si="257"/>
        <v>-3.1699999999999764</v>
      </c>
      <c r="AD2407" s="74">
        <f t="shared" si="259"/>
        <v>0.48194779762512996</v>
      </c>
      <c r="AE2407" s="45"/>
      <c r="AF2407" s="76">
        <v>24.019999999999602</v>
      </c>
      <c r="AG2407" s="52">
        <f t="shared" si="263"/>
        <v>-33.18029995664201</v>
      </c>
      <c r="AH2407" s="76">
        <f t="shared" si="260"/>
        <v>4.8080613919158883E-4</v>
      </c>
      <c r="AJ2407" s="77">
        <v>24.019999999999602</v>
      </c>
      <c r="AK2407" s="52">
        <f t="shared" si="264"/>
        <v>-26.190599913281005</v>
      </c>
      <c r="AL2407" s="77">
        <f t="shared" si="261"/>
        <v>2.4040306959583948E-3</v>
      </c>
    </row>
    <row r="2408" spans="4:38" x14ac:dyDescent="0.25">
      <c r="D2408" s="5">
        <v>23.9</v>
      </c>
      <c r="E2408" s="4"/>
      <c r="X2408" s="71">
        <v>24.0299999999996</v>
      </c>
      <c r="Y2408" s="52">
        <f t="shared" si="262"/>
        <v>-6.7266666666664312</v>
      </c>
      <c r="Z2408" s="71">
        <f t="shared" si="258"/>
        <v>0.21248747379107974</v>
      </c>
      <c r="AA2408" s="45"/>
      <c r="AB2408" s="74">
        <v>24.0299999999996</v>
      </c>
      <c r="AC2408" s="75">
        <f t="shared" si="257"/>
        <v>-3.1799999999999762</v>
      </c>
      <c r="AD2408" s="74">
        <f t="shared" si="259"/>
        <v>0.48083934844973114</v>
      </c>
      <c r="AE2408" s="45"/>
      <c r="AF2408" s="76">
        <v>24.0299999999996</v>
      </c>
      <c r="AG2408" s="52">
        <f t="shared" si="263"/>
        <v>-33.190299956642008</v>
      </c>
      <c r="AH2408" s="76">
        <f t="shared" si="260"/>
        <v>4.7970031575772368E-4</v>
      </c>
      <c r="AJ2408" s="77">
        <v>24.0299999999996</v>
      </c>
      <c r="AK2408" s="52">
        <f t="shared" si="264"/>
        <v>-26.200599913281007</v>
      </c>
      <c r="AL2408" s="77">
        <f t="shared" si="261"/>
        <v>2.3985015787890661E-3</v>
      </c>
    </row>
    <row r="2409" spans="4:38" x14ac:dyDescent="0.25">
      <c r="D2409" s="2">
        <v>23.91</v>
      </c>
      <c r="E2409" s="4"/>
      <c r="X2409" s="71">
        <v>24.039999999999601</v>
      </c>
      <c r="Y2409" s="52">
        <f t="shared" si="262"/>
        <v>-6.7299999999997642</v>
      </c>
      <c r="Z2409" s="71">
        <f t="shared" si="258"/>
        <v>0.21232444620003346</v>
      </c>
      <c r="AA2409" s="45"/>
      <c r="AB2409" s="74">
        <v>24.039999999999601</v>
      </c>
      <c r="AC2409" s="75">
        <f t="shared" si="257"/>
        <v>-3.189999999999976</v>
      </c>
      <c r="AD2409" s="74">
        <f t="shared" si="259"/>
        <v>0.47973344863669171</v>
      </c>
      <c r="AE2409" s="45"/>
      <c r="AF2409" s="76">
        <v>24.039999999999601</v>
      </c>
      <c r="AG2409" s="52">
        <f t="shared" si="263"/>
        <v>-33.200299956642006</v>
      </c>
      <c r="AH2409" s="76">
        <f t="shared" si="260"/>
        <v>4.7859703564718002E-4</v>
      </c>
      <c r="AJ2409" s="77">
        <v>24.039999999999601</v>
      </c>
      <c r="AK2409" s="52">
        <f t="shared" si="264"/>
        <v>-26.210599913281008</v>
      </c>
      <c r="AL2409" s="77">
        <f t="shared" si="261"/>
        <v>2.3929851782363465E-3</v>
      </c>
    </row>
    <row r="2410" spans="4:38" x14ac:dyDescent="0.25">
      <c r="D2410" s="5">
        <v>23.92</v>
      </c>
      <c r="E2410" s="4"/>
      <c r="X2410" s="71">
        <v>24.049999999999599</v>
      </c>
      <c r="Y2410" s="52">
        <f t="shared" si="262"/>
        <v>-6.7333333333330971</v>
      </c>
      <c r="Z2410" s="71">
        <f t="shared" si="258"/>
        <v>0.21216154368927995</v>
      </c>
      <c r="AA2410" s="45"/>
      <c r="AB2410" s="74">
        <v>24.049999999999599</v>
      </c>
      <c r="AC2410" s="75">
        <f t="shared" si="257"/>
        <v>-3.1999999999999758</v>
      </c>
      <c r="AD2410" s="74">
        <f t="shared" si="259"/>
        <v>0.47863009232264098</v>
      </c>
      <c r="AE2410" s="45"/>
      <c r="AF2410" s="76">
        <v>24.049999999999599</v>
      </c>
      <c r="AG2410" s="52">
        <f t="shared" si="263"/>
        <v>-33.210299956642004</v>
      </c>
      <c r="AH2410" s="76">
        <f t="shared" si="260"/>
        <v>4.7749629301047677E-4</v>
      </c>
      <c r="AJ2410" s="77">
        <v>24.049999999999599</v>
      </c>
      <c r="AK2410" s="52">
        <f t="shared" si="264"/>
        <v>-26.22059991328101</v>
      </c>
      <c r="AL2410" s="77">
        <f t="shared" si="261"/>
        <v>2.3874814650528256E-3</v>
      </c>
    </row>
    <row r="2411" spans="4:38" x14ac:dyDescent="0.25">
      <c r="D2411" s="2">
        <v>23.93</v>
      </c>
      <c r="E2411" s="4"/>
      <c r="X2411" s="71">
        <v>24.059999999999601</v>
      </c>
      <c r="Y2411" s="52">
        <f t="shared" si="262"/>
        <v>-6.7366666666664301</v>
      </c>
      <c r="Z2411" s="71">
        <f t="shared" si="258"/>
        <v>0.21199876616285349</v>
      </c>
      <c r="AA2411" s="45"/>
      <c r="AB2411" s="74">
        <v>24.059999999999601</v>
      </c>
      <c r="AC2411" s="75">
        <f t="shared" si="257"/>
        <v>-3.2099999999999755</v>
      </c>
      <c r="AD2411" s="74">
        <f t="shared" si="259"/>
        <v>0.47752927365769354</v>
      </c>
      <c r="AE2411" s="45"/>
      <c r="AF2411" s="76">
        <v>24.059999999999601</v>
      </c>
      <c r="AG2411" s="52">
        <f t="shared" si="263"/>
        <v>-33.220299956642002</v>
      </c>
      <c r="AH2411" s="76">
        <f t="shared" si="260"/>
        <v>4.7639808201158546E-4</v>
      </c>
      <c r="AJ2411" s="77">
        <v>24.059999999999601</v>
      </c>
      <c r="AK2411" s="52">
        <f t="shared" si="264"/>
        <v>-26.230599913281011</v>
      </c>
      <c r="AL2411" s="77">
        <f t="shared" si="261"/>
        <v>2.3819904100583675E-3</v>
      </c>
    </row>
    <row r="2412" spans="4:38" x14ac:dyDescent="0.25">
      <c r="D2412" s="5">
        <v>23.94</v>
      </c>
      <c r="E2412" s="4"/>
      <c r="X2412" s="71">
        <v>24.069999999999599</v>
      </c>
      <c r="Y2412" s="52">
        <f t="shared" si="262"/>
        <v>-6.7399999999997631</v>
      </c>
      <c r="Z2412" s="71">
        <f t="shared" si="258"/>
        <v>0.21183611352486173</v>
      </c>
      <c r="AA2412" s="45"/>
      <c r="AB2412" s="74">
        <v>24.069999999999599</v>
      </c>
      <c r="AC2412" s="75">
        <f t="shared" ref="AC2412:AC2475" si="265">AC2411-$AD$1</f>
        <v>-3.2199999999999753</v>
      </c>
      <c r="AD2412" s="74">
        <f t="shared" si="259"/>
        <v>0.4764309868054184</v>
      </c>
      <c r="AE2412" s="45"/>
      <c r="AF2412" s="76">
        <v>24.069999999999599</v>
      </c>
      <c r="AG2412" s="52">
        <f t="shared" si="263"/>
        <v>-33.230299956642</v>
      </c>
      <c r="AH2412" s="76">
        <f t="shared" si="260"/>
        <v>4.7530239682790082E-4</v>
      </c>
      <c r="AJ2412" s="77">
        <v>24.069999999999599</v>
      </c>
      <c r="AK2412" s="52">
        <f t="shared" si="264"/>
        <v>-26.240599913281013</v>
      </c>
      <c r="AL2412" s="77">
        <f t="shared" si="261"/>
        <v>2.3765119841399414E-3</v>
      </c>
    </row>
    <row r="2413" spans="4:38" x14ac:dyDescent="0.25">
      <c r="D2413" s="2">
        <v>23.95</v>
      </c>
      <c r="E2413" s="4"/>
      <c r="X2413" s="71">
        <v>24.0799999999996</v>
      </c>
      <c r="Y2413" s="52">
        <f t="shared" si="262"/>
        <v>-6.743333333333096</v>
      </c>
      <c r="Z2413" s="71">
        <f t="shared" si="258"/>
        <v>0.21167358567948613</v>
      </c>
      <c r="AA2413" s="45"/>
      <c r="AB2413" s="74">
        <v>24.0799999999996</v>
      </c>
      <c r="AC2413" s="75">
        <f t="shared" si="265"/>
        <v>-3.2299999999999751</v>
      </c>
      <c r="AD2413" s="74">
        <f t="shared" si="259"/>
        <v>0.47533522594280803</v>
      </c>
      <c r="AE2413" s="45"/>
      <c r="AF2413" s="76">
        <v>24.0799999999996</v>
      </c>
      <c r="AG2413" s="52">
        <f t="shared" si="263"/>
        <v>-33.240299956641998</v>
      </c>
      <c r="AH2413" s="76">
        <f t="shared" si="260"/>
        <v>4.7420923165020939E-4</v>
      </c>
      <c r="AJ2413" s="77">
        <v>24.0799999999996</v>
      </c>
      <c r="AK2413" s="52">
        <f t="shared" si="264"/>
        <v>-26.250599913281015</v>
      </c>
      <c r="AL2413" s="77">
        <f t="shared" si="261"/>
        <v>2.3710461582514808E-3</v>
      </c>
    </row>
    <row r="2414" spans="4:38" x14ac:dyDescent="0.25">
      <c r="D2414" s="5">
        <v>23.96</v>
      </c>
      <c r="E2414" s="4"/>
      <c r="X2414" s="71">
        <v>24.089999999999598</v>
      </c>
      <c r="Y2414" s="52">
        <f t="shared" si="262"/>
        <v>-6.746666666666429</v>
      </c>
      <c r="Z2414" s="71">
        <f t="shared" si="258"/>
        <v>0.21151118253098153</v>
      </c>
      <c r="AA2414" s="45"/>
      <c r="AB2414" s="74">
        <v>24.089999999999598</v>
      </c>
      <c r="AC2414" s="75">
        <f t="shared" si="265"/>
        <v>-3.2399999999999749</v>
      </c>
      <c r="AD2414" s="74">
        <f t="shared" si="259"/>
        <v>0.47424198526024736</v>
      </c>
      <c r="AE2414" s="45"/>
      <c r="AF2414" s="76">
        <v>24.089999999999598</v>
      </c>
      <c r="AG2414" s="52">
        <f t="shared" si="263"/>
        <v>-33.250299956641996</v>
      </c>
      <c r="AH2414" s="76">
        <f t="shared" si="260"/>
        <v>4.731185806826579E-4</v>
      </c>
      <c r="AJ2414" s="77">
        <v>24.089999999999598</v>
      </c>
      <c r="AK2414" s="52">
        <f t="shared" si="264"/>
        <v>-26.260599913281016</v>
      </c>
      <c r="AL2414" s="77">
        <f t="shared" si="261"/>
        <v>2.3655929034137224E-3</v>
      </c>
    </row>
    <row r="2415" spans="4:38" x14ac:dyDescent="0.25">
      <c r="D2415" s="2">
        <v>23.97</v>
      </c>
      <c r="E2415" s="4"/>
      <c r="X2415" s="71">
        <v>24.0999999999996</v>
      </c>
      <c r="Y2415" s="52">
        <f t="shared" si="262"/>
        <v>-6.749999999999762</v>
      </c>
      <c r="Z2415" s="71">
        <f t="shared" si="258"/>
        <v>0.21134890398367623</v>
      </c>
      <c r="AA2415" s="45"/>
      <c r="AB2415" s="74">
        <v>24.0999999999996</v>
      </c>
      <c r="AC2415" s="75">
        <f t="shared" si="265"/>
        <v>-3.2499999999999747</v>
      </c>
      <c r="AD2415" s="74">
        <f t="shared" si="259"/>
        <v>0.47315125896148325</v>
      </c>
      <c r="AE2415" s="45"/>
      <c r="AF2415" s="76">
        <v>24.0999999999996</v>
      </c>
      <c r="AG2415" s="52">
        <f t="shared" si="263"/>
        <v>-33.260299956641994</v>
      </c>
      <c r="AH2415" s="76">
        <f t="shared" si="260"/>
        <v>4.7203043814272454E-4</v>
      </c>
      <c r="AJ2415" s="77">
        <v>24.0999999999996</v>
      </c>
      <c r="AK2415" s="52">
        <f t="shared" si="264"/>
        <v>-26.270599913281018</v>
      </c>
      <c r="AL2415" s="77">
        <f t="shared" si="261"/>
        <v>2.3601521907140486E-3</v>
      </c>
    </row>
    <row r="2416" spans="4:38" x14ac:dyDescent="0.25">
      <c r="D2416" s="5">
        <v>23.98</v>
      </c>
      <c r="E2416" s="4"/>
      <c r="X2416" s="71">
        <v>24.109999999999602</v>
      </c>
      <c r="Y2416" s="52">
        <f t="shared" si="262"/>
        <v>-6.7533333333330949</v>
      </c>
      <c r="Z2416" s="71">
        <f t="shared" si="258"/>
        <v>0.21118674994197206</v>
      </c>
      <c r="AA2416" s="45"/>
      <c r="AB2416" s="74">
        <v>24.109999999999602</v>
      </c>
      <c r="AC2416" s="75">
        <f t="shared" si="265"/>
        <v>-3.2599999999999745</v>
      </c>
      <c r="AD2416" s="74">
        <f t="shared" si="259"/>
        <v>0.47206304126359316</v>
      </c>
      <c r="AE2416" s="45"/>
      <c r="AF2416" s="76">
        <v>24.109999999999602</v>
      </c>
      <c r="AG2416" s="52">
        <f t="shared" si="263"/>
        <v>-33.270299956641992</v>
      </c>
      <c r="AH2416" s="76">
        <f t="shared" si="260"/>
        <v>4.709447982611842E-4</v>
      </c>
      <c r="AJ2416" s="77">
        <v>24.109999999999602</v>
      </c>
      <c r="AK2416" s="52">
        <f t="shared" si="264"/>
        <v>-26.280599913281019</v>
      </c>
      <c r="AL2416" s="77">
        <f t="shared" si="261"/>
        <v>2.3547239913063456E-3</v>
      </c>
    </row>
    <row r="2417" spans="4:38" x14ac:dyDescent="0.25">
      <c r="D2417" s="2">
        <v>23.99</v>
      </c>
      <c r="E2417" s="4"/>
      <c r="X2417" s="71">
        <v>24.1199999999996</v>
      </c>
      <c r="Y2417" s="52">
        <f t="shared" si="262"/>
        <v>-6.7566666666664279</v>
      </c>
      <c r="Z2417" s="71">
        <f t="shared" si="258"/>
        <v>0.21102472031034403</v>
      </c>
      <c r="AA2417" s="45"/>
      <c r="AB2417" s="74">
        <v>24.1199999999996</v>
      </c>
      <c r="AC2417" s="75">
        <f t="shared" si="265"/>
        <v>-3.2699999999999743</v>
      </c>
      <c r="AD2417" s="74">
        <f t="shared" si="259"/>
        <v>0.47097732639695561</v>
      </c>
      <c r="AE2417" s="45"/>
      <c r="AF2417" s="76">
        <v>24.1199999999996</v>
      </c>
      <c r="AG2417" s="52">
        <f t="shared" si="263"/>
        <v>-33.28029995664199</v>
      </c>
      <c r="AH2417" s="76">
        <f t="shared" si="260"/>
        <v>4.6986165528208301E-4</v>
      </c>
      <c r="AJ2417" s="77">
        <v>24.1199999999996</v>
      </c>
      <c r="AK2417" s="52">
        <f t="shared" si="264"/>
        <v>-26.290599913281021</v>
      </c>
      <c r="AL2417" s="77">
        <f t="shared" si="261"/>
        <v>2.349308276410837E-3</v>
      </c>
    </row>
    <row r="2418" spans="4:38" x14ac:dyDescent="0.25">
      <c r="D2418" s="5">
        <v>24</v>
      </c>
      <c r="E2418" s="4"/>
      <c r="X2418" s="71">
        <v>24.129999999999601</v>
      </c>
      <c r="Y2418" s="52">
        <f t="shared" si="262"/>
        <v>-6.7599999999997609</v>
      </c>
      <c r="Z2418" s="71">
        <f t="shared" si="258"/>
        <v>0.21086281499334056</v>
      </c>
      <c r="AA2418" s="45"/>
      <c r="AB2418" s="74">
        <v>24.129999999999601</v>
      </c>
      <c r="AC2418" s="75">
        <f t="shared" si="265"/>
        <v>-3.279999999999974</v>
      </c>
      <c r="AD2418" s="74">
        <f t="shared" si="259"/>
        <v>0.46989410860521819</v>
      </c>
      <c r="AE2418" s="45"/>
      <c r="AF2418" s="76">
        <v>24.129999999999601</v>
      </c>
      <c r="AG2418" s="52">
        <f t="shared" si="263"/>
        <v>-33.290299956641988</v>
      </c>
      <c r="AH2418" s="76">
        <f t="shared" si="260"/>
        <v>4.6878100346270493E-4</v>
      </c>
      <c r="AJ2418" s="77">
        <v>24.129999999999601</v>
      </c>
      <c r="AK2418" s="52">
        <f t="shared" si="264"/>
        <v>-26.300599913281022</v>
      </c>
      <c r="AL2418" s="77">
        <f t="shared" si="261"/>
        <v>2.3439050173139435E-3</v>
      </c>
    </row>
    <row r="2419" spans="4:38" x14ac:dyDescent="0.25">
      <c r="D2419" s="2">
        <v>24.01</v>
      </c>
      <c r="E2419" s="4"/>
      <c r="X2419" s="71">
        <v>24.139999999999599</v>
      </c>
      <c r="Y2419" s="52">
        <f t="shared" si="262"/>
        <v>-6.7633333333330938</v>
      </c>
      <c r="Z2419" s="71">
        <f t="shared" si="258"/>
        <v>0.21070103389558317</v>
      </c>
      <c r="AA2419" s="45"/>
      <c r="AB2419" s="74">
        <v>24.139999999999599</v>
      </c>
      <c r="AC2419" s="75">
        <f t="shared" si="265"/>
        <v>-3.2899999999999738</v>
      </c>
      <c r="AD2419" s="74">
        <f t="shared" si="259"/>
        <v>0.46881338214526791</v>
      </c>
      <c r="AE2419" s="45"/>
      <c r="AF2419" s="76">
        <v>24.139999999999599</v>
      </c>
      <c r="AG2419" s="52">
        <f t="shared" si="263"/>
        <v>-33.300299956641986</v>
      </c>
      <c r="AH2419" s="76">
        <f t="shared" si="260"/>
        <v>4.6770283707354136E-4</v>
      </c>
      <c r="AJ2419" s="77">
        <v>24.139999999999599</v>
      </c>
      <c r="AK2419" s="52">
        <f t="shared" si="264"/>
        <v>-26.310599913281024</v>
      </c>
      <c r="AL2419" s="77">
        <f t="shared" si="261"/>
        <v>2.3385141853681248E-3</v>
      </c>
    </row>
    <row r="2420" spans="4:38" x14ac:dyDescent="0.25">
      <c r="D2420" s="5">
        <v>24.02</v>
      </c>
      <c r="E2420" s="4"/>
      <c r="X2420" s="71">
        <v>24.149999999999601</v>
      </c>
      <c r="Y2420" s="52">
        <f t="shared" si="262"/>
        <v>-6.7666666666664268</v>
      </c>
      <c r="Z2420" s="71">
        <f t="shared" si="258"/>
        <v>0.21053937692176677</v>
      </c>
      <c r="AA2420" s="45"/>
      <c r="AB2420" s="74">
        <v>24.149999999999601</v>
      </c>
      <c r="AC2420" s="75">
        <f t="shared" si="265"/>
        <v>-3.2999999999999736</v>
      </c>
      <c r="AD2420" s="74">
        <f t="shared" si="259"/>
        <v>0.46773514128720101</v>
      </c>
      <c r="AE2420" s="45"/>
      <c r="AF2420" s="76">
        <v>24.149999999999601</v>
      </c>
      <c r="AG2420" s="52">
        <f t="shared" si="263"/>
        <v>-33.310299956641984</v>
      </c>
      <c r="AH2420" s="76">
        <f t="shared" si="260"/>
        <v>4.6662715039826194E-4</v>
      </c>
      <c r="AJ2420" s="77">
        <v>24.149999999999601</v>
      </c>
      <c r="AK2420" s="52">
        <f t="shared" si="264"/>
        <v>-26.320599913281026</v>
      </c>
      <c r="AL2420" s="77">
        <f t="shared" si="261"/>
        <v>2.3331357519917224E-3</v>
      </c>
    </row>
    <row r="2421" spans="4:38" x14ac:dyDescent="0.25">
      <c r="D2421" s="2">
        <v>24.03</v>
      </c>
      <c r="E2421" s="4"/>
      <c r="X2421" s="71">
        <v>24.159999999999599</v>
      </c>
      <c r="Y2421" s="52">
        <f t="shared" si="262"/>
        <v>-6.7699999999997598</v>
      </c>
      <c r="Z2421" s="71">
        <f t="shared" si="258"/>
        <v>0.21037784397665915</v>
      </c>
      <c r="AA2421" s="45"/>
      <c r="AB2421" s="74">
        <v>24.159999999999599</v>
      </c>
      <c r="AC2421" s="75">
        <f t="shared" si="265"/>
        <v>-3.3099999999999734</v>
      </c>
      <c r="AD2421" s="74">
        <f t="shared" si="259"/>
        <v>0.46665938031429144</v>
      </c>
      <c r="AE2421" s="45"/>
      <c r="AF2421" s="76">
        <v>24.159999999999599</v>
      </c>
      <c r="AG2421" s="52">
        <f t="shared" si="263"/>
        <v>-33.320299956641982</v>
      </c>
      <c r="AH2421" s="76">
        <f t="shared" si="260"/>
        <v>4.6555393773368221E-4</v>
      </c>
      <c r="AJ2421" s="77">
        <v>24.159999999999599</v>
      </c>
      <c r="AK2421" s="52">
        <f t="shared" si="264"/>
        <v>-26.330599913281027</v>
      </c>
      <c r="AL2421" s="77">
        <f t="shared" si="261"/>
        <v>2.3277696886688229E-3</v>
      </c>
    </row>
    <row r="2422" spans="4:38" x14ac:dyDescent="0.25">
      <c r="D2422" s="5">
        <v>24.04</v>
      </c>
      <c r="E2422" s="4"/>
      <c r="X2422" s="71">
        <v>24.1699999999996</v>
      </c>
      <c r="Y2422" s="52">
        <f t="shared" si="262"/>
        <v>-6.7733333333330927</v>
      </c>
      <c r="Z2422" s="71">
        <f t="shared" si="258"/>
        <v>0.21021643496510137</v>
      </c>
      <c r="AA2422" s="45"/>
      <c r="AB2422" s="74">
        <v>24.1699999999996</v>
      </c>
      <c r="AC2422" s="75">
        <f t="shared" si="265"/>
        <v>-3.3199999999999732</v>
      </c>
      <c r="AD2422" s="74">
        <f t="shared" si="259"/>
        <v>0.46558609352296182</v>
      </c>
      <c r="AE2422" s="45"/>
      <c r="AF2422" s="76">
        <v>24.1699999999996</v>
      </c>
      <c r="AG2422" s="52">
        <f t="shared" si="263"/>
        <v>-33.33029995664198</v>
      </c>
      <c r="AH2422" s="76">
        <f t="shared" si="260"/>
        <v>4.6448319338973588E-4</v>
      </c>
      <c r="AJ2422" s="77">
        <v>24.1699999999996</v>
      </c>
      <c r="AK2422" s="52">
        <f t="shared" si="264"/>
        <v>-26.340599913281029</v>
      </c>
      <c r="AL2422" s="77">
        <f t="shared" si="261"/>
        <v>2.3224159669490881E-3</v>
      </c>
    </row>
    <row r="2423" spans="4:38" x14ac:dyDescent="0.25">
      <c r="D2423" s="2">
        <v>24.05</v>
      </c>
      <c r="E2423" s="4"/>
      <c r="X2423" s="71">
        <v>24.179999999999598</v>
      </c>
      <c r="Y2423" s="52">
        <f t="shared" si="262"/>
        <v>-6.7766666666664257</v>
      </c>
      <c r="Z2423" s="71">
        <f t="shared" si="258"/>
        <v>0.21005514979200737</v>
      </c>
      <c r="AA2423" s="45"/>
      <c r="AB2423" s="74">
        <v>24.179999999999598</v>
      </c>
      <c r="AC2423" s="75">
        <f t="shared" si="265"/>
        <v>-3.329999999999973</v>
      </c>
      <c r="AD2423" s="74">
        <f t="shared" si="259"/>
        <v>0.46451527522275227</v>
      </c>
      <c r="AE2423" s="45"/>
      <c r="AF2423" s="76">
        <v>24.179999999999598</v>
      </c>
      <c r="AG2423" s="52">
        <f t="shared" si="263"/>
        <v>-33.340299956641978</v>
      </c>
      <c r="AH2423" s="76">
        <f t="shared" si="260"/>
        <v>4.6341491168944301E-4</v>
      </c>
      <c r="AJ2423" s="77">
        <v>24.179999999999598</v>
      </c>
      <c r="AK2423" s="52">
        <f t="shared" si="264"/>
        <v>-26.35059991328103</v>
      </c>
      <c r="AL2423" s="77">
        <f t="shared" si="261"/>
        <v>2.3170745584476207E-3</v>
      </c>
    </row>
    <row r="2424" spans="4:38" x14ac:dyDescent="0.25">
      <c r="D2424" s="5">
        <v>24.06</v>
      </c>
      <c r="E2424" s="4"/>
      <c r="X2424" s="71">
        <v>24.1899999999996</v>
      </c>
      <c r="Y2424" s="52">
        <f t="shared" si="262"/>
        <v>-6.7799999999997587</v>
      </c>
      <c r="Z2424" s="71">
        <f t="shared" si="258"/>
        <v>0.20989398836236406</v>
      </c>
      <c r="AA2424" s="45"/>
      <c r="AB2424" s="74">
        <v>24.1899999999996</v>
      </c>
      <c r="AC2424" s="75">
        <f t="shared" si="265"/>
        <v>-3.3399999999999728</v>
      </c>
      <c r="AD2424" s="74">
        <f t="shared" si="259"/>
        <v>0.46344691973629087</v>
      </c>
      <c r="AE2424" s="45"/>
      <c r="AF2424" s="76">
        <v>24.1899999999996</v>
      </c>
      <c r="AG2424" s="52">
        <f t="shared" si="263"/>
        <v>-33.350299956641976</v>
      </c>
      <c r="AH2424" s="76">
        <f t="shared" si="260"/>
        <v>4.6234908696888026E-4</v>
      </c>
      <c r="AJ2424" s="77">
        <v>24.1899999999996</v>
      </c>
      <c r="AK2424" s="52">
        <f t="shared" si="264"/>
        <v>-26.360599913281032</v>
      </c>
      <c r="AL2424" s="77">
        <f t="shared" si="261"/>
        <v>2.3117454348448056E-3</v>
      </c>
    </row>
    <row r="2425" spans="4:38" x14ac:dyDescent="0.25">
      <c r="D2425" s="2">
        <v>24.07</v>
      </c>
      <c r="E2425" s="4"/>
      <c r="X2425" s="71">
        <v>24.199999999999601</v>
      </c>
      <c r="Y2425" s="52">
        <f t="shared" si="262"/>
        <v>-6.7833333333330916</v>
      </c>
      <c r="Z2425" s="71">
        <f t="shared" si="258"/>
        <v>0.20973295058123134</v>
      </c>
      <c r="AA2425" s="45"/>
      <c r="AB2425" s="74">
        <v>24.199999999999601</v>
      </c>
      <c r="AC2425" s="75">
        <f t="shared" si="265"/>
        <v>-3.3499999999999726</v>
      </c>
      <c r="AD2425" s="74">
        <f t="shared" si="259"/>
        <v>0.46238102139926324</v>
      </c>
      <c r="AE2425" s="45"/>
      <c r="AF2425" s="76">
        <v>24.199999999999601</v>
      </c>
      <c r="AG2425" s="52">
        <f t="shared" si="263"/>
        <v>-33.360299956641974</v>
      </c>
      <c r="AH2425" s="76">
        <f t="shared" si="260"/>
        <v>4.6128571357715193E-4</v>
      </c>
      <c r="AJ2425" s="77">
        <v>24.199999999999601</v>
      </c>
      <c r="AK2425" s="52">
        <f t="shared" si="264"/>
        <v>-26.370599913281033</v>
      </c>
      <c r="AL2425" s="77">
        <f t="shared" si="261"/>
        <v>2.3064285678861575E-3</v>
      </c>
    </row>
    <row r="2426" spans="4:38" x14ac:dyDescent="0.25">
      <c r="D2426" s="5">
        <v>24.08</v>
      </c>
      <c r="E2426" s="4"/>
      <c r="X2426" s="71">
        <v>24.209999999999599</v>
      </c>
      <c r="Y2426" s="52">
        <f t="shared" si="262"/>
        <v>-6.7866666666664246</v>
      </c>
      <c r="Z2426" s="71">
        <f t="shared" si="258"/>
        <v>0.2095720363537418</v>
      </c>
      <c r="AA2426" s="45"/>
      <c r="AB2426" s="74">
        <v>24.209999999999599</v>
      </c>
      <c r="AC2426" s="75">
        <f t="shared" si="265"/>
        <v>-3.3599999999999723</v>
      </c>
      <c r="AD2426" s="74">
        <f t="shared" si="259"/>
        <v>0.4613175745603823</v>
      </c>
      <c r="AE2426" s="45"/>
      <c r="AF2426" s="76">
        <v>24.209999999999599</v>
      </c>
      <c r="AG2426" s="52">
        <f t="shared" si="263"/>
        <v>-33.370299956641972</v>
      </c>
      <c r="AH2426" s="76">
        <f t="shared" si="260"/>
        <v>4.6022478587635663E-4</v>
      </c>
      <c r="AJ2426" s="77">
        <v>24.209999999999599</v>
      </c>
      <c r="AK2426" s="52">
        <f t="shared" si="264"/>
        <v>-26.380599913281035</v>
      </c>
      <c r="AL2426" s="77">
        <f t="shared" si="261"/>
        <v>2.3011239293821797E-3</v>
      </c>
    </row>
    <row r="2427" spans="4:38" x14ac:dyDescent="0.25">
      <c r="D2427" s="2">
        <v>24.09</v>
      </c>
      <c r="E2427" s="4"/>
      <c r="X2427" s="71">
        <v>24.219999999999601</v>
      </c>
      <c r="Y2427" s="52">
        <f t="shared" si="262"/>
        <v>-6.7899999999997576</v>
      </c>
      <c r="Z2427" s="71">
        <f t="shared" si="258"/>
        <v>0.20941124558510096</v>
      </c>
      <c r="AA2427" s="45"/>
      <c r="AB2427" s="74">
        <v>24.219999999999601</v>
      </c>
      <c r="AC2427" s="75">
        <f t="shared" si="265"/>
        <v>-3.3699999999999721</v>
      </c>
      <c r="AD2427" s="74">
        <f t="shared" si="259"/>
        <v>0.46025657358135891</v>
      </c>
      <c r="AE2427" s="45"/>
      <c r="AF2427" s="76">
        <v>24.219999999999601</v>
      </c>
      <c r="AG2427" s="52">
        <f t="shared" si="263"/>
        <v>-33.38029995664197</v>
      </c>
      <c r="AH2427" s="76">
        <f t="shared" si="260"/>
        <v>4.5916629824156209E-4</v>
      </c>
      <c r="AJ2427" s="77">
        <v>24.219999999999601</v>
      </c>
      <c r="AK2427" s="52">
        <f t="shared" si="264"/>
        <v>-26.390599913281036</v>
      </c>
      <c r="AL2427" s="77">
        <f t="shared" si="261"/>
        <v>2.2958314912082042E-3</v>
      </c>
    </row>
    <row r="2428" spans="4:38" x14ac:dyDescent="0.25">
      <c r="D2428" s="5">
        <v>24.1</v>
      </c>
      <c r="E2428" s="4"/>
      <c r="X2428" s="71">
        <v>24.229999999999599</v>
      </c>
      <c r="Y2428" s="52">
        <f t="shared" si="262"/>
        <v>-6.7933333333330905</v>
      </c>
      <c r="Z2428" s="71">
        <f t="shared" si="258"/>
        <v>0.20925057818058693</v>
      </c>
      <c r="AA2428" s="45"/>
      <c r="AB2428" s="74">
        <v>24.229999999999599</v>
      </c>
      <c r="AC2428" s="75">
        <f t="shared" si="265"/>
        <v>-3.3799999999999719</v>
      </c>
      <c r="AD2428" s="74">
        <f t="shared" si="259"/>
        <v>0.45919801283687156</v>
      </c>
      <c r="AE2428" s="45"/>
      <c r="AF2428" s="76">
        <v>24.229999999999599</v>
      </c>
      <c r="AG2428" s="52">
        <f t="shared" si="263"/>
        <v>-33.390299956641968</v>
      </c>
      <c r="AH2428" s="76">
        <f t="shared" si="260"/>
        <v>4.5811024506077209E-4</v>
      </c>
      <c r="AJ2428" s="77">
        <v>24.229999999999599</v>
      </c>
      <c r="AK2428" s="52">
        <f t="shared" si="264"/>
        <v>-26.400599913281038</v>
      </c>
      <c r="AL2428" s="77">
        <f t="shared" si="261"/>
        <v>2.2905512253042514E-3</v>
      </c>
    </row>
    <row r="2429" spans="4:38" x14ac:dyDescent="0.25">
      <c r="D2429" s="2">
        <v>24.11</v>
      </c>
      <c r="E2429" s="4"/>
      <c r="X2429" s="71">
        <v>24.239999999999601</v>
      </c>
      <c r="Y2429" s="52">
        <f t="shared" si="262"/>
        <v>-6.7966666666664235</v>
      </c>
      <c r="Z2429" s="71">
        <f t="shared" si="258"/>
        <v>0.20909003404555065</v>
      </c>
      <c r="AA2429" s="45"/>
      <c r="AB2429" s="74">
        <v>24.239999999999601</v>
      </c>
      <c r="AC2429" s="75">
        <f t="shared" si="265"/>
        <v>-3.3899999999999717</v>
      </c>
      <c r="AD2429" s="74">
        <f t="shared" si="259"/>
        <v>0.45814188671453643</v>
      </c>
      <c r="AE2429" s="45"/>
      <c r="AF2429" s="76">
        <v>24.239999999999601</v>
      </c>
      <c r="AG2429" s="52">
        <f t="shared" si="263"/>
        <v>-33.400299956641966</v>
      </c>
      <c r="AH2429" s="76">
        <f t="shared" si="260"/>
        <v>4.5705662073489795E-4</v>
      </c>
      <c r="AJ2429" s="77">
        <v>24.239999999999601</v>
      </c>
      <c r="AK2429" s="52">
        <f t="shared" si="264"/>
        <v>-26.41059991328104</v>
      </c>
      <c r="AL2429" s="77">
        <f t="shared" si="261"/>
        <v>2.2852831036748798E-3</v>
      </c>
    </row>
    <row r="2430" spans="4:38" x14ac:dyDescent="0.25">
      <c r="D2430" s="5">
        <v>24.12</v>
      </c>
      <c r="E2430" s="4"/>
      <c r="X2430" s="71">
        <v>24.249999999999599</v>
      </c>
      <c r="Y2430" s="52">
        <f t="shared" si="262"/>
        <v>-6.7999999999997565</v>
      </c>
      <c r="Z2430" s="71">
        <f t="shared" si="258"/>
        <v>0.20892961308541563</v>
      </c>
      <c r="AA2430" s="45"/>
      <c r="AB2430" s="74">
        <v>24.249999999999599</v>
      </c>
      <c r="AC2430" s="75">
        <f t="shared" si="265"/>
        <v>-3.3999999999999715</v>
      </c>
      <c r="AD2430" s="74">
        <f t="shared" si="259"/>
        <v>0.45708818961487802</v>
      </c>
      <c r="AE2430" s="45"/>
      <c r="AF2430" s="76">
        <v>24.249999999999599</v>
      </c>
      <c r="AG2430" s="52">
        <f t="shared" si="263"/>
        <v>-33.410299956641964</v>
      </c>
      <c r="AH2430" s="76">
        <f t="shared" si="260"/>
        <v>4.5600541967772871E-4</v>
      </c>
      <c r="AJ2430" s="77">
        <v>24.249999999999599</v>
      </c>
      <c r="AK2430" s="52">
        <f t="shared" si="264"/>
        <v>-26.420599913281041</v>
      </c>
      <c r="AL2430" s="77">
        <f t="shared" si="261"/>
        <v>2.2800270983890287E-3</v>
      </c>
    </row>
    <row r="2431" spans="4:38" x14ac:dyDescent="0.25">
      <c r="D2431" s="2">
        <v>24.13</v>
      </c>
      <c r="E2431" s="4"/>
      <c r="X2431" s="71">
        <v>24.2599999999996</v>
      </c>
      <c r="Y2431" s="52">
        <f t="shared" si="262"/>
        <v>-6.8033333333330894</v>
      </c>
      <c r="Z2431" s="71">
        <f t="shared" si="258"/>
        <v>0.20876931520567785</v>
      </c>
      <c r="AA2431" s="45"/>
      <c r="AB2431" s="74">
        <v>24.2599999999996</v>
      </c>
      <c r="AC2431" s="75">
        <f t="shared" si="265"/>
        <v>-3.4099999999999713</v>
      </c>
      <c r="AD2431" s="74">
        <f t="shared" si="259"/>
        <v>0.45603691595129919</v>
      </c>
      <c r="AE2431" s="45"/>
      <c r="AF2431" s="76">
        <v>24.2599999999996</v>
      </c>
      <c r="AG2431" s="52">
        <f t="shared" si="263"/>
        <v>-33.420299956641962</v>
      </c>
      <c r="AH2431" s="76">
        <f t="shared" si="260"/>
        <v>4.5495663631590027E-4</v>
      </c>
      <c r="AJ2431" s="77">
        <v>24.2599999999996</v>
      </c>
      <c r="AK2431" s="52">
        <f t="shared" si="264"/>
        <v>-26.430599913281043</v>
      </c>
      <c r="AL2431" s="77">
        <f t="shared" si="261"/>
        <v>2.2747831815798855E-3</v>
      </c>
    </row>
    <row r="2432" spans="4:38" x14ac:dyDescent="0.25">
      <c r="D2432" s="5">
        <v>24.14</v>
      </c>
      <c r="E2432" s="4"/>
      <c r="X2432" s="71">
        <v>24.269999999999602</v>
      </c>
      <c r="Y2432" s="52">
        <f t="shared" si="262"/>
        <v>-6.8066666666664224</v>
      </c>
      <c r="Z2432" s="71">
        <f t="shared" si="258"/>
        <v>0.20860914031190583</v>
      </c>
      <c r="AA2432" s="45"/>
      <c r="AB2432" s="74">
        <v>24.269999999999602</v>
      </c>
      <c r="AC2432" s="75">
        <f t="shared" si="265"/>
        <v>-3.4199999999999711</v>
      </c>
      <c r="AD2432" s="74">
        <f t="shared" si="259"/>
        <v>0.45498806015005155</v>
      </c>
      <c r="AE2432" s="45"/>
      <c r="AF2432" s="76">
        <v>24.269999999999602</v>
      </c>
      <c r="AG2432" s="52">
        <f t="shared" si="263"/>
        <v>-33.43029995664196</v>
      </c>
      <c r="AH2432" s="76">
        <f t="shared" si="260"/>
        <v>4.5391026508886793E-4</v>
      </c>
      <c r="AJ2432" s="77">
        <v>24.269999999999602</v>
      </c>
      <c r="AK2432" s="52">
        <f t="shared" si="264"/>
        <v>-26.440599913281044</v>
      </c>
      <c r="AL2432" s="77">
        <f t="shared" si="261"/>
        <v>2.2695513254447209E-3</v>
      </c>
    </row>
    <row r="2433" spans="4:38" x14ac:dyDescent="0.25">
      <c r="D2433" s="2">
        <v>24.15</v>
      </c>
      <c r="E2433" s="4"/>
      <c r="X2433" s="71">
        <v>24.2799999999996</v>
      </c>
      <c r="Y2433" s="52">
        <f t="shared" si="262"/>
        <v>-6.8099999999997554</v>
      </c>
      <c r="Z2433" s="71">
        <f t="shared" si="258"/>
        <v>0.2084490883097406</v>
      </c>
      <c r="AA2433" s="45"/>
      <c r="AB2433" s="74">
        <v>24.2799999999996</v>
      </c>
      <c r="AC2433" s="75">
        <f t="shared" si="265"/>
        <v>-3.4299999999999708</v>
      </c>
      <c r="AD2433" s="74">
        <f t="shared" si="259"/>
        <v>0.45394161665020621</v>
      </c>
      <c r="AE2433" s="45"/>
      <c r="AF2433" s="76">
        <v>24.2799999999996</v>
      </c>
      <c r="AG2433" s="52">
        <f t="shared" si="263"/>
        <v>-33.440299956641958</v>
      </c>
      <c r="AH2433" s="76">
        <f t="shared" si="260"/>
        <v>4.528663004488757E-4</v>
      </c>
      <c r="AJ2433" s="77">
        <v>24.2799999999996</v>
      </c>
      <c r="AK2433" s="52">
        <f t="shared" si="264"/>
        <v>-26.450599913281046</v>
      </c>
      <c r="AL2433" s="77">
        <f t="shared" si="261"/>
        <v>2.2643315022447571E-3</v>
      </c>
    </row>
    <row r="2434" spans="4:38" x14ac:dyDescent="0.25">
      <c r="D2434" s="5">
        <v>24.16</v>
      </c>
      <c r="E2434" s="4"/>
      <c r="X2434" s="71">
        <v>24.289999999999601</v>
      </c>
      <c r="Y2434" s="52">
        <f t="shared" si="262"/>
        <v>-6.8133333333330883</v>
      </c>
      <c r="Z2434" s="71">
        <f t="shared" si="258"/>
        <v>0.20828915910489562</v>
      </c>
      <c r="AA2434" s="45"/>
      <c r="AB2434" s="74">
        <v>24.289999999999601</v>
      </c>
      <c r="AC2434" s="75">
        <f t="shared" si="265"/>
        <v>-3.4399999999999706</v>
      </c>
      <c r="AD2434" s="74">
        <f t="shared" si="259"/>
        <v>0.45289757990362378</v>
      </c>
      <c r="AE2434" s="45"/>
      <c r="AF2434" s="76">
        <v>24.289999999999601</v>
      </c>
      <c r="AG2434" s="52">
        <f t="shared" si="263"/>
        <v>-33.450299956641956</v>
      </c>
      <c r="AH2434" s="76">
        <f t="shared" si="260"/>
        <v>4.5182473686092701E-4</v>
      </c>
      <c r="AJ2434" s="77">
        <v>24.289999999999601</v>
      </c>
      <c r="AK2434" s="52">
        <f t="shared" si="264"/>
        <v>-26.460599913281047</v>
      </c>
      <c r="AL2434" s="77">
        <f t="shared" si="261"/>
        <v>2.2591236843050124E-3</v>
      </c>
    </row>
    <row r="2435" spans="4:38" x14ac:dyDescent="0.25">
      <c r="D2435" s="2">
        <v>24.17</v>
      </c>
      <c r="E2435" s="4"/>
      <c r="X2435" s="71">
        <v>24.299999999999599</v>
      </c>
      <c r="Y2435" s="52">
        <f t="shared" si="262"/>
        <v>-6.8166666666664213</v>
      </c>
      <c r="Z2435" s="71">
        <f t="shared" si="258"/>
        <v>0.20812935260315649</v>
      </c>
      <c r="AA2435" s="45"/>
      <c r="AB2435" s="74">
        <v>24.299999999999599</v>
      </c>
      <c r="AC2435" s="75">
        <f t="shared" si="265"/>
        <v>-3.4499999999999704</v>
      </c>
      <c r="AD2435" s="74">
        <f t="shared" si="259"/>
        <v>0.45185594437492543</v>
      </c>
      <c r="AE2435" s="45"/>
      <c r="AF2435" s="76">
        <v>24.299999999999599</v>
      </c>
      <c r="AG2435" s="52">
        <f t="shared" si="263"/>
        <v>-33.460299956641954</v>
      </c>
      <c r="AH2435" s="76">
        <f t="shared" si="260"/>
        <v>4.5078556880275608E-4</v>
      </c>
      <c r="AJ2435" s="77">
        <v>24.299999999999599</v>
      </c>
      <c r="AK2435" s="52">
        <f t="shared" si="264"/>
        <v>-26.470599913281049</v>
      </c>
      <c r="AL2435" s="77">
        <f t="shared" si="261"/>
        <v>2.2539278440141513E-3</v>
      </c>
    </row>
    <row r="2436" spans="4:38" x14ac:dyDescent="0.25">
      <c r="D2436" s="5">
        <v>24.18</v>
      </c>
      <c r="E2436" s="4"/>
      <c r="X2436" s="71">
        <v>24.309999999999601</v>
      </c>
      <c r="Y2436" s="52">
        <f t="shared" si="262"/>
        <v>-6.8199999999997543</v>
      </c>
      <c r="Z2436" s="71">
        <f t="shared" si="258"/>
        <v>0.20796966871038128</v>
      </c>
      <c r="AA2436" s="45"/>
      <c r="AB2436" s="74">
        <v>24.309999999999601</v>
      </c>
      <c r="AC2436" s="75">
        <f t="shared" si="265"/>
        <v>-3.4599999999999702</v>
      </c>
      <c r="AD2436" s="74">
        <f t="shared" si="259"/>
        <v>0.45081670454146322</v>
      </c>
      <c r="AE2436" s="45"/>
      <c r="AF2436" s="76">
        <v>24.309999999999601</v>
      </c>
      <c r="AG2436" s="52">
        <f t="shared" si="263"/>
        <v>-33.470299956641952</v>
      </c>
      <c r="AH2436" s="76">
        <f t="shared" si="260"/>
        <v>4.4974879076479585E-4</v>
      </c>
      <c r="AJ2436" s="77">
        <v>24.309999999999601</v>
      </c>
      <c r="AK2436" s="52">
        <f t="shared" si="264"/>
        <v>-26.480599913281051</v>
      </c>
      <c r="AL2436" s="77">
        <f t="shared" si="261"/>
        <v>2.248743953824349E-3</v>
      </c>
    </row>
    <row r="2437" spans="4:38" x14ac:dyDescent="0.25">
      <c r="D2437" s="2">
        <v>24.19</v>
      </c>
      <c r="E2437" s="4"/>
      <c r="X2437" s="71">
        <v>24.319999999999599</v>
      </c>
      <c r="Y2437" s="52">
        <f t="shared" si="262"/>
        <v>-6.8233333333330872</v>
      </c>
      <c r="Z2437" s="71">
        <f t="shared" si="258"/>
        <v>0.20781010733250035</v>
      </c>
      <c r="AA2437" s="45"/>
      <c r="AB2437" s="74">
        <v>24.319999999999599</v>
      </c>
      <c r="AC2437" s="75">
        <f t="shared" si="265"/>
        <v>-3.46999999999997</v>
      </c>
      <c r="AD2437" s="74">
        <f t="shared" si="259"/>
        <v>0.44977985489329109</v>
      </c>
      <c r="AE2437" s="45"/>
      <c r="AF2437" s="76">
        <v>24.319999999999599</v>
      </c>
      <c r="AG2437" s="52">
        <f t="shared" si="263"/>
        <v>-33.48029995664195</v>
      </c>
      <c r="AH2437" s="76">
        <f t="shared" si="260"/>
        <v>4.4871439725015309E-4</v>
      </c>
      <c r="AJ2437" s="77">
        <v>24.319999999999599</v>
      </c>
      <c r="AK2437" s="52">
        <f t="shared" si="264"/>
        <v>-26.490599913281052</v>
      </c>
      <c r="AL2437" s="77">
        <f t="shared" si="261"/>
        <v>2.2435719862511326E-3</v>
      </c>
    </row>
    <row r="2438" spans="4:38" x14ac:dyDescent="0.25">
      <c r="D2438" s="5">
        <v>24.2</v>
      </c>
      <c r="E2438" s="4"/>
      <c r="X2438" s="71">
        <v>24.3299999999996</v>
      </c>
      <c r="Y2438" s="52">
        <f t="shared" si="262"/>
        <v>-6.8266666666664202</v>
      </c>
      <c r="Z2438" s="71">
        <f t="shared" ref="Z2438:Z2501" si="266">POWER(10,Y2438/10)</f>
        <v>0.20765066837551596</v>
      </c>
      <c r="AA2438" s="45"/>
      <c r="AB2438" s="74">
        <v>24.3299999999996</v>
      </c>
      <c r="AC2438" s="75">
        <f t="shared" si="265"/>
        <v>-3.4799999999999698</v>
      </c>
      <c r="AD2438" s="74">
        <f t="shared" ref="AD2438:AD2501" si="267">POWER(10,AC2438/10)</f>
        <v>0.44874538993313529</v>
      </c>
      <c r="AE2438" s="45"/>
      <c r="AF2438" s="76">
        <v>24.3299999999996</v>
      </c>
      <c r="AG2438" s="52">
        <f t="shared" si="263"/>
        <v>-33.490299956641948</v>
      </c>
      <c r="AH2438" s="76">
        <f t="shared" ref="AH2438:AH2501" si="268">POWER(10,AG2438/10)</f>
        <v>4.4768238277457633E-4</v>
      </c>
      <c r="AJ2438" s="77">
        <v>24.3299999999996</v>
      </c>
      <c r="AK2438" s="52">
        <f t="shared" si="264"/>
        <v>-26.500599913281054</v>
      </c>
      <c r="AL2438" s="77">
        <f t="shared" ref="AL2438:AL2501" si="269">POWER(10,AK2438/10)</f>
        <v>2.2384119138732458E-3</v>
      </c>
    </row>
    <row r="2439" spans="4:38" x14ac:dyDescent="0.25">
      <c r="D2439" s="2">
        <v>24.21</v>
      </c>
      <c r="E2439" s="4"/>
      <c r="X2439" s="71">
        <v>24.339999999999598</v>
      </c>
      <c r="Y2439" s="52">
        <f t="shared" si="262"/>
        <v>-6.8299999999997532</v>
      </c>
      <c r="Z2439" s="71">
        <f t="shared" si="266"/>
        <v>0.20749135174550279</v>
      </c>
      <c r="AA2439" s="45"/>
      <c r="AB2439" s="74">
        <v>24.339999999999598</v>
      </c>
      <c r="AC2439" s="75">
        <f t="shared" si="265"/>
        <v>-3.4899999999999696</v>
      </c>
      <c r="AD2439" s="74">
        <f t="shared" si="267"/>
        <v>0.44771330417636557</v>
      </c>
      <c r="AE2439" s="45"/>
      <c r="AF2439" s="76">
        <v>24.339999999999598</v>
      </c>
      <c r="AG2439" s="52">
        <f t="shared" si="263"/>
        <v>-33.500299956641946</v>
      </c>
      <c r="AH2439" s="76">
        <f t="shared" si="268"/>
        <v>4.4665274186642763E-4</v>
      </c>
      <c r="AJ2439" s="77">
        <v>24.339999999999598</v>
      </c>
      <c r="AK2439" s="52">
        <f t="shared" si="264"/>
        <v>-26.510599913281055</v>
      </c>
      <c r="AL2439" s="77">
        <f t="shared" si="269"/>
        <v>2.2332637093325017E-3</v>
      </c>
    </row>
    <row r="2440" spans="4:38" x14ac:dyDescent="0.25">
      <c r="D2440" s="5">
        <v>24.22</v>
      </c>
      <c r="E2440" s="4"/>
      <c r="X2440" s="71">
        <v>24.3499999999996</v>
      </c>
      <c r="Y2440" s="52">
        <f t="shared" ref="Y2440:Y2503" si="270">Y2439-$Z$1</f>
        <v>-6.8333333333330861</v>
      </c>
      <c r="Z2440" s="71">
        <f t="shared" si="266"/>
        <v>0.20733215734860727</v>
      </c>
      <c r="AA2440" s="45"/>
      <c r="AB2440" s="74">
        <v>24.3499999999996</v>
      </c>
      <c r="AC2440" s="75">
        <f t="shared" si="265"/>
        <v>-3.4999999999999694</v>
      </c>
      <c r="AD2440" s="74">
        <f t="shared" si="267"/>
        <v>0.44668359215096626</v>
      </c>
      <c r="AE2440" s="45"/>
      <c r="AF2440" s="76">
        <v>24.3499999999996</v>
      </c>
      <c r="AG2440" s="52">
        <f t="shared" ref="AG2440:AG2503" si="271">AG2439-$AH$1</f>
        <v>-33.510299956641944</v>
      </c>
      <c r="AH2440" s="76">
        <f t="shared" si="268"/>
        <v>4.4562546906665379E-4</v>
      </c>
      <c r="AJ2440" s="77">
        <v>24.3499999999996</v>
      </c>
      <c r="AK2440" s="52">
        <f t="shared" ref="AK2440:AK2503" si="272">AK2439-$AL$1</f>
        <v>-26.520599913281057</v>
      </c>
      <c r="AL2440" s="77">
        <f t="shared" si="269"/>
        <v>2.2281273453336275E-3</v>
      </c>
    </row>
    <row r="2441" spans="4:38" x14ac:dyDescent="0.25">
      <c r="D2441" s="2">
        <v>24.23</v>
      </c>
      <c r="E2441" s="4"/>
      <c r="X2441" s="71">
        <v>24.359999999999602</v>
      </c>
      <c r="Y2441" s="52">
        <f t="shared" si="270"/>
        <v>-6.8366666666664191</v>
      </c>
      <c r="Z2441" s="71">
        <f t="shared" si="266"/>
        <v>0.2071730850910482</v>
      </c>
      <c r="AA2441" s="45"/>
      <c r="AB2441" s="74">
        <v>24.359999999999602</v>
      </c>
      <c r="AC2441" s="75">
        <f t="shared" si="265"/>
        <v>-3.5099999999999691</v>
      </c>
      <c r="AD2441" s="74">
        <f t="shared" si="267"/>
        <v>0.44565624839750634</v>
      </c>
      <c r="AE2441" s="45"/>
      <c r="AF2441" s="76">
        <v>24.359999999999602</v>
      </c>
      <c r="AG2441" s="52">
        <f t="shared" si="271"/>
        <v>-33.520299956641942</v>
      </c>
      <c r="AH2441" s="76">
        <f t="shared" si="268"/>
        <v>4.4460055892875584E-4</v>
      </c>
      <c r="AJ2441" s="77">
        <v>24.359999999999602</v>
      </c>
      <c r="AK2441" s="52">
        <f t="shared" si="272"/>
        <v>-26.530599913281058</v>
      </c>
      <c r="AL2441" s="77">
        <f t="shared" si="269"/>
        <v>2.2230027946441369E-3</v>
      </c>
    </row>
    <row r="2442" spans="4:38" x14ac:dyDescent="0.25">
      <c r="D2442" s="5">
        <v>24.24</v>
      </c>
      <c r="E2442" s="4"/>
      <c r="X2442" s="71">
        <v>24.3699999999996</v>
      </c>
      <c r="Y2442" s="52">
        <f t="shared" si="270"/>
        <v>-6.8399999999997521</v>
      </c>
      <c r="Z2442" s="71">
        <f t="shared" si="266"/>
        <v>0.20701413487911602</v>
      </c>
      <c r="AA2442" s="45"/>
      <c r="AB2442" s="74">
        <v>24.3699999999996</v>
      </c>
      <c r="AC2442" s="75">
        <f t="shared" si="265"/>
        <v>-3.5199999999999689</v>
      </c>
      <c r="AD2442" s="74">
        <f t="shared" si="267"/>
        <v>0.44463126746911191</v>
      </c>
      <c r="AE2442" s="45"/>
      <c r="AF2442" s="76">
        <v>24.3699999999996</v>
      </c>
      <c r="AG2442" s="52">
        <f t="shared" si="271"/>
        <v>-33.53029995664194</v>
      </c>
      <c r="AH2442" s="76">
        <f t="shared" si="268"/>
        <v>4.4357800601876261E-4</v>
      </c>
      <c r="AJ2442" s="77">
        <v>24.3699999999996</v>
      </c>
      <c r="AK2442" s="52">
        <f t="shared" si="272"/>
        <v>-26.54059991328106</v>
      </c>
      <c r="AL2442" s="77">
        <f t="shared" si="269"/>
        <v>2.2178900300941677E-3</v>
      </c>
    </row>
    <row r="2443" spans="4:38" x14ac:dyDescent="0.25">
      <c r="D2443" s="2">
        <v>24.25</v>
      </c>
      <c r="E2443" s="4"/>
      <c r="X2443" s="71">
        <v>24.379999999999601</v>
      </c>
      <c r="Y2443" s="52">
        <f t="shared" si="270"/>
        <v>-6.843333333333085</v>
      </c>
      <c r="Z2443" s="71">
        <f t="shared" si="266"/>
        <v>0.2068553066191732</v>
      </c>
      <c r="AA2443" s="45"/>
      <c r="AB2443" s="74">
        <v>24.379999999999601</v>
      </c>
      <c r="AC2443" s="75">
        <f t="shared" si="265"/>
        <v>-3.5299999999999687</v>
      </c>
      <c r="AD2443" s="74">
        <f t="shared" si="267"/>
        <v>0.44360864393143573</v>
      </c>
      <c r="AE2443" s="45"/>
      <c r="AF2443" s="76">
        <v>24.379999999999601</v>
      </c>
      <c r="AG2443" s="52">
        <f t="shared" si="271"/>
        <v>-33.540299956641938</v>
      </c>
      <c r="AH2443" s="76">
        <f t="shared" si="268"/>
        <v>4.4255780491520052E-4</v>
      </c>
      <c r="AJ2443" s="77">
        <v>24.379999999999601</v>
      </c>
      <c r="AK2443" s="52">
        <f t="shared" si="272"/>
        <v>-26.550599913281062</v>
      </c>
      <c r="AL2443" s="77">
        <f t="shared" si="269"/>
        <v>2.2127890245763546E-3</v>
      </c>
    </row>
    <row r="2444" spans="4:38" x14ac:dyDescent="0.25">
      <c r="D2444" s="5">
        <v>24.26</v>
      </c>
      <c r="E2444" s="4"/>
      <c r="X2444" s="71">
        <v>24.389999999999599</v>
      </c>
      <c r="Y2444" s="52">
        <f t="shared" si="270"/>
        <v>-6.846666666666418</v>
      </c>
      <c r="Z2444" s="71">
        <f t="shared" si="266"/>
        <v>0.2066966002176541</v>
      </c>
      <c r="AA2444" s="45"/>
      <c r="AB2444" s="74">
        <v>24.389999999999599</v>
      </c>
      <c r="AC2444" s="75">
        <f t="shared" si="265"/>
        <v>-3.5399999999999685</v>
      </c>
      <c r="AD2444" s="74">
        <f t="shared" si="267"/>
        <v>0.44258837236262971</v>
      </c>
      <c r="AE2444" s="45"/>
      <c r="AF2444" s="76">
        <v>24.389999999999599</v>
      </c>
      <c r="AG2444" s="52">
        <f t="shared" si="271"/>
        <v>-33.550299956641936</v>
      </c>
      <c r="AH2444" s="76">
        <f t="shared" si="268"/>
        <v>4.4153995020906471E-4</v>
      </c>
      <c r="AJ2444" s="77">
        <v>24.389999999999599</v>
      </c>
      <c r="AK2444" s="52">
        <f t="shared" si="272"/>
        <v>-26.560599913281063</v>
      </c>
      <c r="AL2444" s="77">
        <f t="shared" si="269"/>
        <v>2.2076997510456749E-3</v>
      </c>
    </row>
    <row r="2445" spans="4:38" x14ac:dyDescent="0.25">
      <c r="D2445" s="2">
        <v>24.27</v>
      </c>
      <c r="E2445" s="4"/>
      <c r="X2445" s="71">
        <v>24.399999999999601</v>
      </c>
      <c r="Y2445" s="52">
        <f t="shared" si="270"/>
        <v>-6.849999999999751</v>
      </c>
      <c r="Z2445" s="71">
        <f t="shared" si="266"/>
        <v>0.20653801558106474</v>
      </c>
      <c r="AA2445" s="45"/>
      <c r="AB2445" s="74">
        <v>24.399999999999601</v>
      </c>
      <c r="AC2445" s="75">
        <f t="shared" si="265"/>
        <v>-3.5499999999999683</v>
      </c>
      <c r="AD2445" s="74">
        <f t="shared" si="267"/>
        <v>0.44157044735331574</v>
      </c>
      <c r="AE2445" s="45"/>
      <c r="AF2445" s="76">
        <v>24.399999999999601</v>
      </c>
      <c r="AG2445" s="52">
        <f t="shared" si="271"/>
        <v>-33.560299956641934</v>
      </c>
      <c r="AH2445" s="76">
        <f t="shared" si="268"/>
        <v>4.4052443650379174E-4</v>
      </c>
      <c r="AJ2445" s="77">
        <v>24.399999999999601</v>
      </c>
      <c r="AK2445" s="52">
        <f t="shared" si="272"/>
        <v>-26.570599913281065</v>
      </c>
      <c r="AL2445" s="77">
        <f t="shared" si="269"/>
        <v>2.2026221825193031E-3</v>
      </c>
    </row>
    <row r="2446" spans="4:38" x14ac:dyDescent="0.25">
      <c r="D2446" s="5">
        <v>24.28</v>
      </c>
      <c r="E2446" s="4"/>
      <c r="X2446" s="71">
        <v>24.409999999999599</v>
      </c>
      <c r="Y2446" s="52">
        <f t="shared" si="270"/>
        <v>-6.8533333333330839</v>
      </c>
      <c r="Z2446" s="71">
        <f t="shared" si="266"/>
        <v>0.20637955261598304</v>
      </c>
      <c r="AA2446" s="45"/>
      <c r="AB2446" s="74">
        <v>24.409999999999599</v>
      </c>
      <c r="AC2446" s="75">
        <f t="shared" si="265"/>
        <v>-3.5599999999999681</v>
      </c>
      <c r="AD2446" s="74">
        <f t="shared" si="267"/>
        <v>0.44055486350655654</v>
      </c>
      <c r="AE2446" s="45"/>
      <c r="AF2446" s="76">
        <v>24.409999999999599</v>
      </c>
      <c r="AG2446" s="52">
        <f t="shared" si="271"/>
        <v>-33.570299956641932</v>
      </c>
      <c r="AH2446" s="76">
        <f t="shared" si="268"/>
        <v>4.3951125841522749E-4</v>
      </c>
      <c r="AJ2446" s="77">
        <v>24.409999999999599</v>
      </c>
      <c r="AK2446" s="52">
        <f t="shared" si="272"/>
        <v>-26.580599913281066</v>
      </c>
      <c r="AL2446" s="77">
        <f t="shared" si="269"/>
        <v>2.1975562920764813E-3</v>
      </c>
    </row>
    <row r="2447" spans="4:38" x14ac:dyDescent="0.25">
      <c r="D2447" s="2">
        <v>24.29</v>
      </c>
      <c r="E2447" s="4"/>
      <c r="X2447" s="71">
        <v>24.4199999999996</v>
      </c>
      <c r="Y2447" s="52">
        <f t="shared" si="270"/>
        <v>-6.8566666666664169</v>
      </c>
      <c r="Z2447" s="71">
        <f t="shared" si="266"/>
        <v>0.20622121122905832</v>
      </c>
      <c r="AA2447" s="45"/>
      <c r="AB2447" s="74">
        <v>24.4199999999996</v>
      </c>
      <c r="AC2447" s="75">
        <f t="shared" si="265"/>
        <v>-3.5699999999999679</v>
      </c>
      <c r="AD2447" s="74">
        <f t="shared" si="267"/>
        <v>0.43954161543782777</v>
      </c>
      <c r="AE2447" s="45"/>
      <c r="AF2447" s="76">
        <v>24.4199999999996</v>
      </c>
      <c r="AG2447" s="52">
        <f t="shared" si="271"/>
        <v>-33.58029995664193</v>
      </c>
      <c r="AH2447" s="76">
        <f t="shared" si="268"/>
        <v>4.3850041057160322E-4</v>
      </c>
      <c r="AJ2447" s="77">
        <v>24.4199999999996</v>
      </c>
      <c r="AK2447" s="52">
        <f t="shared" si="272"/>
        <v>-26.590599913281068</v>
      </c>
      <c r="AL2447" s="77">
        <f t="shared" si="269"/>
        <v>2.1925020528583573E-3</v>
      </c>
    </row>
    <row r="2448" spans="4:38" x14ac:dyDescent="0.25">
      <c r="D2448" s="5">
        <v>24.3</v>
      </c>
      <c r="E2448" s="4"/>
      <c r="X2448" s="71">
        <v>24.429999999999598</v>
      </c>
      <c r="Y2448" s="52">
        <f t="shared" si="270"/>
        <v>-6.8599999999997499</v>
      </c>
      <c r="Z2448" s="71">
        <f t="shared" si="266"/>
        <v>0.20606299132701192</v>
      </c>
      <c r="AA2448" s="45"/>
      <c r="AB2448" s="74">
        <v>24.429999999999598</v>
      </c>
      <c r="AC2448" s="75">
        <f t="shared" si="265"/>
        <v>-3.5799999999999677</v>
      </c>
      <c r="AD2448" s="74">
        <f t="shared" si="267"/>
        <v>0.43853069777498893</v>
      </c>
      <c r="AE2448" s="45"/>
      <c r="AF2448" s="76">
        <v>24.429999999999598</v>
      </c>
      <c r="AG2448" s="52">
        <f t="shared" si="271"/>
        <v>-33.590299956641928</v>
      </c>
      <c r="AH2448" s="76">
        <f t="shared" si="268"/>
        <v>4.3749188761350448E-4</v>
      </c>
      <c r="AJ2448" s="77">
        <v>24.429999999999598</v>
      </c>
      <c r="AK2448" s="52">
        <f t="shared" si="272"/>
        <v>-26.600599913281069</v>
      </c>
      <c r="AL2448" s="77">
        <f t="shared" si="269"/>
        <v>2.1874594380678607E-3</v>
      </c>
    </row>
    <row r="2449" spans="4:38" x14ac:dyDescent="0.25">
      <c r="D2449" s="2">
        <v>24.31</v>
      </c>
      <c r="E2449" s="4"/>
      <c r="X2449" s="71">
        <v>24.4399999999996</v>
      </c>
      <c r="Y2449" s="52">
        <f t="shared" si="270"/>
        <v>-6.8633333333330828</v>
      </c>
      <c r="Z2449" s="71">
        <f t="shared" si="266"/>
        <v>0.20590489281663629</v>
      </c>
      <c r="AA2449" s="45"/>
      <c r="AB2449" s="74">
        <v>24.4399999999996</v>
      </c>
      <c r="AC2449" s="75">
        <f t="shared" si="265"/>
        <v>-3.5899999999999674</v>
      </c>
      <c r="AD2449" s="74">
        <f t="shared" si="267"/>
        <v>0.43752210515825529</v>
      </c>
      <c r="AE2449" s="45"/>
      <c r="AF2449" s="76">
        <v>24.4399999999996</v>
      </c>
      <c r="AG2449" s="52">
        <f t="shared" si="271"/>
        <v>-33.600299956641926</v>
      </c>
      <c r="AH2449" s="76">
        <f t="shared" si="268"/>
        <v>4.3648568419384282E-4</v>
      </c>
      <c r="AJ2449" s="77">
        <v>24.4399999999996</v>
      </c>
      <c r="AK2449" s="52">
        <f t="shared" si="272"/>
        <v>-26.610599913281071</v>
      </c>
      <c r="AL2449" s="77">
        <f t="shared" si="269"/>
        <v>2.1824284209695515E-3</v>
      </c>
    </row>
    <row r="2450" spans="4:38" x14ac:dyDescent="0.25">
      <c r="D2450" s="5">
        <v>24.32</v>
      </c>
      <c r="E2450" s="4"/>
      <c r="X2450" s="71">
        <v>24.449999999999601</v>
      </c>
      <c r="Y2450" s="52">
        <f t="shared" si="270"/>
        <v>-6.8666666666664158</v>
      </c>
      <c r="Z2450" s="71">
        <f t="shared" si="266"/>
        <v>0.20574691560479585</v>
      </c>
      <c r="AA2450" s="45"/>
      <c r="AB2450" s="74">
        <v>24.449999999999601</v>
      </c>
      <c r="AC2450" s="75">
        <f t="shared" si="265"/>
        <v>-3.5999999999999672</v>
      </c>
      <c r="AD2450" s="74">
        <f t="shared" si="267"/>
        <v>0.43651583224016927</v>
      </c>
      <c r="AE2450" s="45"/>
      <c r="AF2450" s="76">
        <v>24.449999999999601</v>
      </c>
      <c r="AG2450" s="52">
        <f t="shared" si="271"/>
        <v>-33.610299956641924</v>
      </c>
      <c r="AH2450" s="76">
        <f t="shared" si="268"/>
        <v>4.3548179497782834E-4</v>
      </c>
      <c r="AJ2450" s="77">
        <v>24.449999999999601</v>
      </c>
      <c r="AK2450" s="52">
        <f t="shared" si="272"/>
        <v>-26.620599913281072</v>
      </c>
      <c r="AL2450" s="77">
        <f t="shared" si="269"/>
        <v>2.1774089748894743E-3</v>
      </c>
    </row>
    <row r="2451" spans="4:38" x14ac:dyDescent="0.25">
      <c r="D2451" s="2">
        <v>24.33</v>
      </c>
      <c r="E2451" s="4"/>
      <c r="X2451" s="71">
        <v>24.459999999999599</v>
      </c>
      <c r="Y2451" s="52">
        <f t="shared" si="270"/>
        <v>-6.8699999999997488</v>
      </c>
      <c r="Z2451" s="71">
        <f t="shared" si="266"/>
        <v>0.20558905959842605</v>
      </c>
      <c r="AA2451" s="45"/>
      <c r="AB2451" s="74">
        <v>24.459999999999599</v>
      </c>
      <c r="AC2451" s="75">
        <f t="shared" si="265"/>
        <v>-3.609999999999967</v>
      </c>
      <c r="AD2451" s="74">
        <f t="shared" si="267"/>
        <v>0.43551187368557182</v>
      </c>
      <c r="AE2451" s="45"/>
      <c r="AF2451" s="76">
        <v>24.459999999999599</v>
      </c>
      <c r="AG2451" s="52">
        <f t="shared" si="271"/>
        <v>-33.620299956641922</v>
      </c>
      <c r="AH2451" s="76">
        <f t="shared" si="268"/>
        <v>4.3448021464293949E-4</v>
      </c>
      <c r="AJ2451" s="77">
        <v>24.459999999999599</v>
      </c>
      <c r="AK2451" s="52">
        <f t="shared" si="272"/>
        <v>-26.630599913281074</v>
      </c>
      <c r="AL2451" s="77">
        <f t="shared" si="269"/>
        <v>2.1724010732150295E-3</v>
      </c>
    </row>
    <row r="2452" spans="4:38" x14ac:dyDescent="0.25">
      <c r="D2452" s="5">
        <v>24.34</v>
      </c>
      <c r="E2452" s="4"/>
      <c r="X2452" s="71">
        <v>24.469999999999601</v>
      </c>
      <c r="Y2452" s="52">
        <f t="shared" si="270"/>
        <v>-6.8733333333330817</v>
      </c>
      <c r="Z2452" s="71">
        <f t="shared" si="266"/>
        <v>0.20543132470453407</v>
      </c>
      <c r="AA2452" s="45"/>
      <c r="AB2452" s="74">
        <v>24.469999999999601</v>
      </c>
      <c r="AC2452" s="75">
        <f t="shared" si="265"/>
        <v>-3.6199999999999668</v>
      </c>
      <c r="AD2452" s="74">
        <f t="shared" si="267"/>
        <v>0.43451022417157481</v>
      </c>
      <c r="AE2452" s="45"/>
      <c r="AF2452" s="76">
        <v>24.469999999999601</v>
      </c>
      <c r="AG2452" s="52">
        <f t="shared" si="271"/>
        <v>-33.63029995664192</v>
      </c>
      <c r="AH2452" s="76">
        <f t="shared" si="268"/>
        <v>4.3348093787889746E-4</v>
      </c>
      <c r="AJ2452" s="77">
        <v>24.469999999999601</v>
      </c>
      <c r="AK2452" s="52">
        <f t="shared" si="272"/>
        <v>-26.640599913281076</v>
      </c>
      <c r="AL2452" s="77">
        <f t="shared" si="269"/>
        <v>2.1674046893948164E-3</v>
      </c>
    </row>
    <row r="2453" spans="4:38" x14ac:dyDescent="0.25">
      <c r="D2453" s="2">
        <v>24.35</v>
      </c>
      <c r="E2453" s="4"/>
      <c r="X2453" s="71">
        <v>24.479999999999599</v>
      </c>
      <c r="Y2453" s="52">
        <f t="shared" si="270"/>
        <v>-6.8766666666664147</v>
      </c>
      <c r="Z2453" s="71">
        <f t="shared" si="266"/>
        <v>0.20527371083019832</v>
      </c>
      <c r="AA2453" s="45"/>
      <c r="AB2453" s="74">
        <v>24.479999999999599</v>
      </c>
      <c r="AC2453" s="75">
        <f t="shared" si="265"/>
        <v>-3.6299999999999666</v>
      </c>
      <c r="AD2453" s="74">
        <f t="shared" si="267"/>
        <v>0.43351087838753216</v>
      </c>
      <c r="AE2453" s="45"/>
      <c r="AF2453" s="76">
        <v>24.479999999999599</v>
      </c>
      <c r="AG2453" s="52">
        <f t="shared" si="271"/>
        <v>-33.640299956641918</v>
      </c>
      <c r="AH2453" s="76">
        <f t="shared" si="268"/>
        <v>4.3248395938763628E-4</v>
      </c>
      <c r="AJ2453" s="77">
        <v>24.479999999999599</v>
      </c>
      <c r="AK2453" s="52">
        <f t="shared" si="272"/>
        <v>-26.650599913281077</v>
      </c>
      <c r="AL2453" s="77">
        <f t="shared" si="269"/>
        <v>2.1624197969385083E-3</v>
      </c>
    </row>
    <row r="2454" spans="4:38" x14ac:dyDescent="0.25">
      <c r="D2454" s="5">
        <v>24.36</v>
      </c>
      <c r="E2454" s="4"/>
      <c r="X2454" s="71">
        <v>24.489999999999601</v>
      </c>
      <c r="Y2454" s="52">
        <f t="shared" si="270"/>
        <v>-6.8799999999997477</v>
      </c>
      <c r="Z2454" s="71">
        <f t="shared" si="266"/>
        <v>0.20511621788256842</v>
      </c>
      <c r="AA2454" s="45"/>
      <c r="AB2454" s="74">
        <v>24.489999999999601</v>
      </c>
      <c r="AC2454" s="75">
        <f t="shared" si="265"/>
        <v>-3.6399999999999664</v>
      </c>
      <c r="AD2454" s="74">
        <f t="shared" si="267"/>
        <v>0.43251383103501201</v>
      </c>
      <c r="AE2454" s="45"/>
      <c r="AF2454" s="76">
        <v>24.489999999999601</v>
      </c>
      <c r="AG2454" s="52">
        <f t="shared" si="271"/>
        <v>-33.650299956641916</v>
      </c>
      <c r="AH2454" s="76">
        <f t="shared" si="268"/>
        <v>4.3148927388327577E-4</v>
      </c>
      <c r="AJ2454" s="77">
        <v>24.489999999999601</v>
      </c>
      <c r="AK2454" s="52">
        <f t="shared" si="272"/>
        <v>-26.660599913281079</v>
      </c>
      <c r="AL2454" s="77">
        <f t="shared" si="269"/>
        <v>2.1574463694167029E-3</v>
      </c>
    </row>
    <row r="2455" spans="4:38" x14ac:dyDescent="0.25">
      <c r="D2455" s="2">
        <v>24.37</v>
      </c>
      <c r="E2455" s="4"/>
      <c r="X2455" s="71">
        <v>24.499999999999599</v>
      </c>
      <c r="Y2455" s="52">
        <f t="shared" si="270"/>
        <v>-6.8833333333330806</v>
      </c>
      <c r="Z2455" s="71">
        <f t="shared" si="266"/>
        <v>0.20495884576886539</v>
      </c>
      <c r="AA2455" s="45"/>
      <c r="AB2455" s="74">
        <v>24.499999999999599</v>
      </c>
      <c r="AC2455" s="75">
        <f t="shared" si="265"/>
        <v>-3.6499999999999662</v>
      </c>
      <c r="AD2455" s="74">
        <f t="shared" si="267"/>
        <v>0.43151907682776858</v>
      </c>
      <c r="AE2455" s="45"/>
      <c r="AF2455" s="76">
        <v>24.499999999999599</v>
      </c>
      <c r="AG2455" s="52">
        <f t="shared" si="271"/>
        <v>-33.660299956641914</v>
      </c>
      <c r="AH2455" s="76">
        <f t="shared" si="268"/>
        <v>4.3049687609209188E-4</v>
      </c>
      <c r="AJ2455" s="77">
        <v>24.499999999999599</v>
      </c>
      <c r="AK2455" s="52">
        <f t="shared" si="272"/>
        <v>-26.67059991328108</v>
      </c>
      <c r="AL2455" s="77">
        <f t="shared" si="269"/>
        <v>2.1524843804607788E-3</v>
      </c>
    </row>
    <row r="2456" spans="4:38" x14ac:dyDescent="0.25">
      <c r="D2456" s="5">
        <v>24.38</v>
      </c>
      <c r="E2456" s="4"/>
      <c r="X2456" s="71">
        <v>24.5099999999996</v>
      </c>
      <c r="Y2456" s="52">
        <f t="shared" si="270"/>
        <v>-6.8866666666664136</v>
      </c>
      <c r="Z2456" s="71">
        <f t="shared" si="266"/>
        <v>0.20480159439638124</v>
      </c>
      <c r="AA2456" s="45"/>
      <c r="AB2456" s="74">
        <v>24.5099999999996</v>
      </c>
      <c r="AC2456" s="75">
        <f t="shared" si="265"/>
        <v>-3.6599999999999659</v>
      </c>
      <c r="AD2456" s="74">
        <f t="shared" si="267"/>
        <v>0.43052661049171403</v>
      </c>
      <c r="AE2456" s="45"/>
      <c r="AF2456" s="76">
        <v>24.5099999999996</v>
      </c>
      <c r="AG2456" s="52">
        <f t="shared" si="271"/>
        <v>-33.670299956641912</v>
      </c>
      <c r="AH2456" s="76">
        <f t="shared" si="268"/>
        <v>4.2950676075248994E-4</v>
      </c>
      <c r="AJ2456" s="77">
        <v>24.5099999999996</v>
      </c>
      <c r="AK2456" s="52">
        <f t="shared" si="272"/>
        <v>-26.680599913281082</v>
      </c>
      <c r="AL2456" s="77">
        <f t="shared" si="269"/>
        <v>2.1475338037627687E-3</v>
      </c>
    </row>
    <row r="2457" spans="4:38" x14ac:dyDescent="0.25">
      <c r="D2457" s="2">
        <v>24.39</v>
      </c>
      <c r="E2457" s="4"/>
      <c r="X2457" s="71">
        <v>24.519999999999602</v>
      </c>
      <c r="Y2457" s="52">
        <f t="shared" si="270"/>
        <v>-6.8899999999997465</v>
      </c>
      <c r="Z2457" s="71">
        <f t="shared" si="266"/>
        <v>0.20464446367247938</v>
      </c>
      <c r="AA2457" s="45"/>
      <c r="AB2457" s="74">
        <v>24.519999999999602</v>
      </c>
      <c r="AC2457" s="75">
        <f t="shared" si="265"/>
        <v>-3.6699999999999657</v>
      </c>
      <c r="AD2457" s="74">
        <f t="shared" si="267"/>
        <v>0.42953642676489068</v>
      </c>
      <c r="AE2457" s="45"/>
      <c r="AF2457" s="76">
        <v>24.519999999999602</v>
      </c>
      <c r="AG2457" s="52">
        <f t="shared" si="271"/>
        <v>-33.68029995664191</v>
      </c>
      <c r="AH2457" s="76">
        <f t="shared" si="268"/>
        <v>4.2851892261497749E-4</v>
      </c>
      <c r="AJ2457" s="77">
        <v>24.519999999999602</v>
      </c>
      <c r="AK2457" s="52">
        <f t="shared" si="272"/>
        <v>-26.690599913281083</v>
      </c>
      <c r="AL2457" s="77">
        <f t="shared" si="269"/>
        <v>2.1425946130752037E-3</v>
      </c>
    </row>
    <row r="2458" spans="4:38" x14ac:dyDescent="0.25">
      <c r="D2458" s="5">
        <v>24.4</v>
      </c>
      <c r="E2458" s="4"/>
      <c r="X2458" s="71">
        <v>24.5299999999996</v>
      </c>
      <c r="Y2458" s="52">
        <f t="shared" si="270"/>
        <v>-6.8933333333330795</v>
      </c>
      <c r="Z2458" s="71">
        <f t="shared" si="266"/>
        <v>0.20448745350459394</v>
      </c>
      <c r="AA2458" s="45"/>
      <c r="AB2458" s="74">
        <v>24.5299999999996</v>
      </c>
      <c r="AC2458" s="75">
        <f t="shared" si="265"/>
        <v>-3.6799999999999655</v>
      </c>
      <c r="AD2458" s="74">
        <f t="shared" si="267"/>
        <v>0.42854852039744284</v>
      </c>
      <c r="AE2458" s="45"/>
      <c r="AF2458" s="76">
        <v>24.5299999999996</v>
      </c>
      <c r="AG2458" s="52">
        <f t="shared" si="271"/>
        <v>-33.690299956641908</v>
      </c>
      <c r="AH2458" s="76">
        <f t="shared" si="268"/>
        <v>4.2753335644213488E-4</v>
      </c>
      <c r="AJ2458" s="77">
        <v>24.5299999999996</v>
      </c>
      <c r="AK2458" s="52">
        <f t="shared" si="272"/>
        <v>-26.700599913281085</v>
      </c>
      <c r="AL2458" s="77">
        <f t="shared" si="269"/>
        <v>2.137666782210986E-3</v>
      </c>
    </row>
    <row r="2459" spans="4:38" x14ac:dyDescent="0.25">
      <c r="D2459" s="2">
        <v>24.41</v>
      </c>
      <c r="E2459" s="4"/>
      <c r="X2459" s="71">
        <v>24.539999999999601</v>
      </c>
      <c r="Y2459" s="52">
        <f t="shared" si="270"/>
        <v>-6.8966666666664125</v>
      </c>
      <c r="Z2459" s="71">
        <f t="shared" si="266"/>
        <v>0.20433056380023029</v>
      </c>
      <c r="AA2459" s="45"/>
      <c r="AB2459" s="74">
        <v>24.539999999999601</v>
      </c>
      <c r="AC2459" s="75">
        <f t="shared" si="265"/>
        <v>-3.6899999999999653</v>
      </c>
      <c r="AD2459" s="74">
        <f t="shared" si="267"/>
        <v>0.42756288615158955</v>
      </c>
      <c r="AE2459" s="45"/>
      <c r="AF2459" s="76">
        <v>24.539999999999601</v>
      </c>
      <c r="AG2459" s="52">
        <f t="shared" si="271"/>
        <v>-33.700299956641906</v>
      </c>
      <c r="AH2459" s="76">
        <f t="shared" si="268"/>
        <v>4.2655005700858854E-4</v>
      </c>
      <c r="AJ2459" s="77">
        <v>24.539999999999601</v>
      </c>
      <c r="AK2459" s="52">
        <f t="shared" si="272"/>
        <v>-26.710599913281087</v>
      </c>
      <c r="AL2459" s="77">
        <f t="shared" si="269"/>
        <v>2.1327502850432552E-3</v>
      </c>
    </row>
    <row r="2460" spans="4:38" x14ac:dyDescent="0.25">
      <c r="D2460" s="5">
        <v>24.42</v>
      </c>
      <c r="E2460" s="4"/>
      <c r="X2460" s="71">
        <v>24.549999999999599</v>
      </c>
      <c r="Y2460" s="52">
        <f t="shared" si="270"/>
        <v>-6.8999999999997454</v>
      </c>
      <c r="Z2460" s="71">
        <f t="shared" si="266"/>
        <v>0.20417379446696488</v>
      </c>
      <c r="AA2460" s="45"/>
      <c r="AB2460" s="74">
        <v>24.549999999999599</v>
      </c>
      <c r="AC2460" s="75">
        <f t="shared" si="265"/>
        <v>-3.6999999999999651</v>
      </c>
      <c r="AD2460" s="74">
        <f t="shared" si="267"/>
        <v>0.42657951880159606</v>
      </c>
      <c r="AE2460" s="45"/>
      <c r="AF2460" s="76">
        <v>24.549999999999599</v>
      </c>
      <c r="AG2460" s="52">
        <f t="shared" si="271"/>
        <v>-33.710299956641904</v>
      </c>
      <c r="AH2460" s="76">
        <f t="shared" si="268"/>
        <v>4.2556901910098299E-4</v>
      </c>
      <c r="AJ2460" s="77">
        <v>24.549999999999599</v>
      </c>
      <c r="AK2460" s="52">
        <f t="shared" si="272"/>
        <v>-26.720599913281088</v>
      </c>
      <c r="AL2460" s="77">
        <f t="shared" si="269"/>
        <v>2.1278450955052211E-3</v>
      </c>
    </row>
    <row r="2461" spans="4:38" x14ac:dyDescent="0.25">
      <c r="D2461" s="2">
        <v>24.43</v>
      </c>
      <c r="E2461" s="4"/>
      <c r="X2461" s="71">
        <v>24.559999999999601</v>
      </c>
      <c r="Y2461" s="52">
        <f t="shared" si="270"/>
        <v>-6.9033333333330784</v>
      </c>
      <c r="Z2461" s="71">
        <f t="shared" si="266"/>
        <v>0.20401714541244478</v>
      </c>
      <c r="AA2461" s="45"/>
      <c r="AB2461" s="74">
        <v>24.559999999999601</v>
      </c>
      <c r="AC2461" s="75">
        <f t="shared" si="265"/>
        <v>-3.7099999999999649</v>
      </c>
      <c r="AD2461" s="74">
        <f t="shared" si="267"/>
        <v>0.42559841313374647</v>
      </c>
      <c r="AE2461" s="45"/>
      <c r="AF2461" s="76">
        <v>24.559999999999601</v>
      </c>
      <c r="AG2461" s="52">
        <f t="shared" si="271"/>
        <v>-33.720299956641902</v>
      </c>
      <c r="AH2461" s="76">
        <f t="shared" si="268"/>
        <v>4.2459023751795222E-4</v>
      </c>
      <c r="AJ2461" s="77">
        <v>24.559999999999601</v>
      </c>
      <c r="AK2461" s="52">
        <f t="shared" si="272"/>
        <v>-26.73059991328109</v>
      </c>
      <c r="AL2461" s="77">
        <f t="shared" si="269"/>
        <v>2.1229511875900686E-3</v>
      </c>
    </row>
    <row r="2462" spans="4:38" x14ac:dyDescent="0.25">
      <c r="D2462" s="5">
        <v>24.44</v>
      </c>
      <c r="E2462" s="4"/>
      <c r="X2462" s="71">
        <v>24.569999999999599</v>
      </c>
      <c r="Y2462" s="52">
        <f t="shared" si="270"/>
        <v>-6.9066666666664114</v>
      </c>
      <c r="Z2462" s="71">
        <f t="shared" si="266"/>
        <v>0.20386061654438817</v>
      </c>
      <c r="AA2462" s="45"/>
      <c r="AB2462" s="74">
        <v>24.569999999999599</v>
      </c>
      <c r="AC2462" s="75">
        <f t="shared" si="265"/>
        <v>-3.7199999999999647</v>
      </c>
      <c r="AD2462" s="74">
        <f t="shared" si="267"/>
        <v>0.42461956394631634</v>
      </c>
      <c r="AE2462" s="45"/>
      <c r="AF2462" s="76">
        <v>24.569999999999599</v>
      </c>
      <c r="AG2462" s="52">
        <f t="shared" si="271"/>
        <v>-33.7302999566419</v>
      </c>
      <c r="AH2462" s="76">
        <f t="shared" si="268"/>
        <v>4.2361370707009408E-4</v>
      </c>
      <c r="AJ2462" s="77">
        <v>24.569999999999599</v>
      </c>
      <c r="AK2462" s="52">
        <f t="shared" si="272"/>
        <v>-26.740599913281091</v>
      </c>
      <c r="AL2462" s="77">
        <f t="shared" si="269"/>
        <v>2.1180685353507731E-3</v>
      </c>
    </row>
    <row r="2463" spans="4:38" x14ac:dyDescent="0.25">
      <c r="D2463" s="2">
        <v>24.45</v>
      </c>
      <c r="E2463" s="4"/>
      <c r="X2463" s="71">
        <v>24.5799999999996</v>
      </c>
      <c r="Y2463" s="52">
        <f t="shared" si="270"/>
        <v>-6.9099999999997443</v>
      </c>
      <c r="Z2463" s="71">
        <f t="shared" si="266"/>
        <v>0.20370420777058382</v>
      </c>
      <c r="AA2463" s="45"/>
      <c r="AB2463" s="74">
        <v>24.5799999999996</v>
      </c>
      <c r="AC2463" s="75">
        <f t="shared" si="265"/>
        <v>-3.7299999999999645</v>
      </c>
      <c r="AD2463" s="74">
        <f t="shared" si="267"/>
        <v>0.42364296604954454</v>
      </c>
      <c r="AE2463" s="45"/>
      <c r="AF2463" s="76">
        <v>24.5799999999996</v>
      </c>
      <c r="AG2463" s="52">
        <f t="shared" si="271"/>
        <v>-33.740299956641898</v>
      </c>
      <c r="AH2463" s="76">
        <f t="shared" si="268"/>
        <v>4.226394225799413E-4</v>
      </c>
      <c r="AJ2463" s="77">
        <v>24.5799999999996</v>
      </c>
      <c r="AK2463" s="52">
        <f t="shared" si="272"/>
        <v>-26.750599913281093</v>
      </c>
      <c r="AL2463" s="77">
        <f t="shared" si="269"/>
        <v>2.1131971129000069E-3</v>
      </c>
    </row>
    <row r="2464" spans="4:38" x14ac:dyDescent="0.25">
      <c r="D2464" s="5">
        <v>24.46</v>
      </c>
      <c r="E2464" s="4"/>
      <c r="X2464" s="71">
        <v>24.589999999999598</v>
      </c>
      <c r="Y2464" s="52">
        <f t="shared" si="270"/>
        <v>-6.9133333333330773</v>
      </c>
      <c r="Z2464" s="71">
        <f t="shared" si="266"/>
        <v>0.20354791899889141</v>
      </c>
      <c r="AA2464" s="45"/>
      <c r="AB2464" s="74">
        <v>24.589999999999598</v>
      </c>
      <c r="AC2464" s="75">
        <f t="shared" si="265"/>
        <v>-3.7399999999999642</v>
      </c>
      <c r="AD2464" s="74">
        <f t="shared" si="267"/>
        <v>0.42266861426560637</v>
      </c>
      <c r="AE2464" s="45"/>
      <c r="AF2464" s="76">
        <v>24.589999999999598</v>
      </c>
      <c r="AG2464" s="52">
        <f t="shared" si="271"/>
        <v>-33.750299956641896</v>
      </c>
      <c r="AH2464" s="76">
        <f t="shared" si="268"/>
        <v>4.2166737888193497E-4</v>
      </c>
      <c r="AJ2464" s="77">
        <v>24.589999999999598</v>
      </c>
      <c r="AK2464" s="52">
        <f t="shared" si="272"/>
        <v>-26.760599913281094</v>
      </c>
      <c r="AL2464" s="77">
        <f t="shared" si="269"/>
        <v>2.1083368944099729E-3</v>
      </c>
    </row>
    <row r="2465" spans="4:38" x14ac:dyDescent="0.25">
      <c r="D2465" s="2">
        <v>24.47</v>
      </c>
      <c r="E2465" s="4"/>
      <c r="X2465" s="71">
        <v>24.5999999999996</v>
      </c>
      <c r="Y2465" s="52">
        <f t="shared" si="270"/>
        <v>-6.9166666666664103</v>
      </c>
      <c r="Z2465" s="71">
        <f t="shared" si="266"/>
        <v>0.20339175013724117</v>
      </c>
      <c r="AA2465" s="45"/>
      <c r="AB2465" s="74">
        <v>24.5999999999996</v>
      </c>
      <c r="AC2465" s="75">
        <f t="shared" si="265"/>
        <v>-3.749999999999964</v>
      </c>
      <c r="AD2465" s="74">
        <f t="shared" si="267"/>
        <v>0.42169650342858578</v>
      </c>
      <c r="AE2465" s="45"/>
      <c r="AF2465" s="76">
        <v>24.5999999999996</v>
      </c>
      <c r="AG2465" s="52">
        <f t="shared" si="271"/>
        <v>-33.760299956641894</v>
      </c>
      <c r="AH2465" s="76">
        <f t="shared" si="268"/>
        <v>4.2069757082239574E-4</v>
      </c>
      <c r="AJ2465" s="77">
        <v>24.5999999999996</v>
      </c>
      <c r="AK2465" s="52">
        <f t="shared" si="272"/>
        <v>-26.770599913281096</v>
      </c>
      <c r="AL2465" s="77">
        <f t="shared" si="269"/>
        <v>2.1034878541122725E-3</v>
      </c>
    </row>
    <row r="2466" spans="4:38" x14ac:dyDescent="0.25">
      <c r="D2466" s="5">
        <v>24.48</v>
      </c>
      <c r="E2466" s="4"/>
      <c r="X2466" s="71">
        <v>24.609999999999602</v>
      </c>
      <c r="Y2466" s="52">
        <f t="shared" si="270"/>
        <v>-6.9199999999997432</v>
      </c>
      <c r="Z2466" s="71">
        <f t="shared" si="266"/>
        <v>0.20323570109363415</v>
      </c>
      <c r="AA2466" s="45"/>
      <c r="AB2466" s="74">
        <v>24.609999999999602</v>
      </c>
      <c r="AC2466" s="75">
        <f t="shared" si="265"/>
        <v>-3.7599999999999638</v>
      </c>
      <c r="AD2466" s="74">
        <f t="shared" si="267"/>
        <v>0.42072662838444752</v>
      </c>
      <c r="AE2466" s="45"/>
      <c r="AF2466" s="76">
        <v>24.609999999999602</v>
      </c>
      <c r="AG2466" s="52">
        <f t="shared" si="271"/>
        <v>-33.770299956641892</v>
      </c>
      <c r="AH2466" s="76">
        <f t="shared" si="268"/>
        <v>4.1972999325949747E-4</v>
      </c>
      <c r="AJ2466" s="77">
        <v>24.609999999999602</v>
      </c>
      <c r="AK2466" s="52">
        <f t="shared" si="272"/>
        <v>-26.780599913281097</v>
      </c>
      <c r="AL2466" s="77">
        <f t="shared" si="269"/>
        <v>2.0986499662977802E-3</v>
      </c>
    </row>
    <row r="2467" spans="4:38" x14ac:dyDescent="0.25">
      <c r="D2467" s="2">
        <v>24.49</v>
      </c>
      <c r="E2467" s="4"/>
      <c r="X2467" s="71">
        <v>24.6199999999996</v>
      </c>
      <c r="Y2467" s="52">
        <f t="shared" si="270"/>
        <v>-6.9233333333330762</v>
      </c>
      <c r="Z2467" s="71">
        <f t="shared" si="266"/>
        <v>0.20307977177614189</v>
      </c>
      <c r="AA2467" s="45"/>
      <c r="AB2467" s="74">
        <v>24.6199999999996</v>
      </c>
      <c r="AC2467" s="75">
        <f t="shared" si="265"/>
        <v>-3.7699999999999636</v>
      </c>
      <c r="AD2467" s="74">
        <f t="shared" si="267"/>
        <v>0.41975898399101108</v>
      </c>
      <c r="AE2467" s="45"/>
      <c r="AF2467" s="76">
        <v>24.6199999999996</v>
      </c>
      <c r="AG2467" s="52">
        <f t="shared" si="271"/>
        <v>-33.78029995664189</v>
      </c>
      <c r="AH2467" s="76">
        <f t="shared" si="268"/>
        <v>4.1876464106324054E-4</v>
      </c>
      <c r="AJ2467" s="77">
        <v>24.6199999999996</v>
      </c>
      <c r="AK2467" s="52">
        <f t="shared" si="272"/>
        <v>-26.790599913281099</v>
      </c>
      <c r="AL2467" s="77">
        <f t="shared" si="269"/>
        <v>2.0938232053164933E-3</v>
      </c>
    </row>
    <row r="2468" spans="4:38" x14ac:dyDescent="0.25">
      <c r="D2468" s="5">
        <v>24.5</v>
      </c>
      <c r="E2468" s="4"/>
      <c r="X2468" s="71">
        <v>24.629999999999601</v>
      </c>
      <c r="Y2468" s="52">
        <f t="shared" si="270"/>
        <v>-6.9266666666664092</v>
      </c>
      <c r="Z2468" s="71">
        <f t="shared" si="266"/>
        <v>0.20292396209290639</v>
      </c>
      <c r="AA2468" s="45"/>
      <c r="AB2468" s="74">
        <v>24.629999999999601</v>
      </c>
      <c r="AC2468" s="75">
        <f t="shared" si="265"/>
        <v>-3.7799999999999634</v>
      </c>
      <c r="AD2468" s="74">
        <f t="shared" si="267"/>
        <v>0.41879356511792187</v>
      </c>
      <c r="AE2468" s="45"/>
      <c r="AF2468" s="76">
        <v>24.629999999999601</v>
      </c>
      <c r="AG2468" s="52">
        <f t="shared" si="271"/>
        <v>-33.790299956641888</v>
      </c>
      <c r="AH2468" s="76">
        <f t="shared" si="268"/>
        <v>4.1780150911542384E-4</v>
      </c>
      <c r="AJ2468" s="77">
        <v>24.629999999999601</v>
      </c>
      <c r="AK2468" s="52">
        <f t="shared" si="272"/>
        <v>-26.800599913281101</v>
      </c>
      <c r="AL2468" s="77">
        <f t="shared" si="269"/>
        <v>2.089007545577407E-3</v>
      </c>
    </row>
    <row r="2469" spans="4:38" x14ac:dyDescent="0.25">
      <c r="D2469" s="2">
        <v>24.51</v>
      </c>
      <c r="E2469" s="4"/>
      <c r="X2469" s="71">
        <v>24.639999999999599</v>
      </c>
      <c r="Y2469" s="52">
        <f t="shared" si="270"/>
        <v>-6.9299999999997421</v>
      </c>
      <c r="Z2469" s="71">
        <f t="shared" si="266"/>
        <v>0.20276827195214023</v>
      </c>
      <c r="AA2469" s="45"/>
      <c r="AB2469" s="74">
        <v>24.639999999999599</v>
      </c>
      <c r="AC2469" s="75">
        <f t="shared" si="265"/>
        <v>-3.7899999999999632</v>
      </c>
      <c r="AD2469" s="74">
        <f t="shared" si="267"/>
        <v>0.41783036664662526</v>
      </c>
      <c r="AE2469" s="45"/>
      <c r="AF2469" s="76">
        <v>24.639999999999599</v>
      </c>
      <c r="AG2469" s="52">
        <f t="shared" si="271"/>
        <v>-33.800299956641886</v>
      </c>
      <c r="AH2469" s="76">
        <f t="shared" si="268"/>
        <v>4.1684059230961756E-4</v>
      </c>
      <c r="AJ2469" s="77">
        <v>24.639999999999599</v>
      </c>
      <c r="AK2469" s="52">
        <f t="shared" si="272"/>
        <v>-26.810599913281102</v>
      </c>
      <c r="AL2469" s="77">
        <f t="shared" si="269"/>
        <v>2.0842029615483746E-3</v>
      </c>
    </row>
    <row r="2470" spans="4:38" x14ac:dyDescent="0.25">
      <c r="D2470" s="5">
        <v>24.52</v>
      </c>
      <c r="E2470" s="4"/>
      <c r="X2470" s="71">
        <v>24.649999999999601</v>
      </c>
      <c r="Y2470" s="52">
        <f t="shared" si="270"/>
        <v>-6.9333333333330751</v>
      </c>
      <c r="Z2470" s="71">
        <f t="shared" si="266"/>
        <v>0.20261270126212635</v>
      </c>
      <c r="AA2470" s="45"/>
      <c r="AB2470" s="74">
        <v>24.649999999999601</v>
      </c>
      <c r="AC2470" s="75">
        <f t="shared" si="265"/>
        <v>-3.799999999999963</v>
      </c>
      <c r="AD2470" s="74">
        <f t="shared" si="267"/>
        <v>0.41686938347033897</v>
      </c>
      <c r="AE2470" s="45"/>
      <c r="AF2470" s="76">
        <v>24.649999999999601</v>
      </c>
      <c r="AG2470" s="52">
        <f t="shared" si="271"/>
        <v>-33.810299956641884</v>
      </c>
      <c r="AH2470" s="76">
        <f t="shared" si="268"/>
        <v>4.1588188555113681E-4</v>
      </c>
      <c r="AJ2470" s="77">
        <v>24.649999999999601</v>
      </c>
      <c r="AK2470" s="52">
        <f t="shared" si="272"/>
        <v>-26.820599913281104</v>
      </c>
      <c r="AL2470" s="77">
        <f t="shared" si="269"/>
        <v>2.0794094277559669E-3</v>
      </c>
    </row>
    <row r="2471" spans="4:38" x14ac:dyDescent="0.25">
      <c r="D2471" s="2">
        <v>24.53</v>
      </c>
      <c r="E2471" s="4"/>
      <c r="X2471" s="71">
        <v>24.659999999999599</v>
      </c>
      <c r="Y2471" s="52">
        <f t="shared" si="270"/>
        <v>-6.9366666666664081</v>
      </c>
      <c r="Z2471" s="71">
        <f t="shared" si="266"/>
        <v>0.20245724993121819</v>
      </c>
      <c r="AA2471" s="45"/>
      <c r="AB2471" s="74">
        <v>24.659999999999599</v>
      </c>
      <c r="AC2471" s="75">
        <f t="shared" si="265"/>
        <v>-3.8099999999999627</v>
      </c>
      <c r="AD2471" s="74">
        <f t="shared" si="267"/>
        <v>0.41591061049402561</v>
      </c>
      <c r="AE2471" s="45"/>
      <c r="AF2471" s="76">
        <v>24.659999999999599</v>
      </c>
      <c r="AG2471" s="52">
        <f t="shared" si="271"/>
        <v>-33.820299956641882</v>
      </c>
      <c r="AH2471" s="76">
        <f t="shared" si="268"/>
        <v>4.1492538375701305E-4</v>
      </c>
      <c r="AJ2471" s="77">
        <v>24.659999999999599</v>
      </c>
      <c r="AK2471" s="52">
        <f t="shared" si="272"/>
        <v>-26.830599913281105</v>
      </c>
      <c r="AL2471" s="77">
        <f t="shared" si="269"/>
        <v>2.0746269187853477E-3</v>
      </c>
    </row>
    <row r="2472" spans="4:38" x14ac:dyDescent="0.25">
      <c r="D2472" s="5">
        <v>24.54</v>
      </c>
      <c r="E2472" s="4"/>
      <c r="X2472" s="71">
        <v>24.6699999999996</v>
      </c>
      <c r="Y2472" s="52">
        <f t="shared" si="270"/>
        <v>-6.939999999999741</v>
      </c>
      <c r="Z2472" s="71">
        <f t="shared" si="266"/>
        <v>0.20230191786783921</v>
      </c>
      <c r="AA2472" s="45"/>
      <c r="AB2472" s="74">
        <v>24.6699999999996</v>
      </c>
      <c r="AC2472" s="75">
        <f t="shared" si="265"/>
        <v>-3.8199999999999625</v>
      </c>
      <c r="AD2472" s="74">
        <f t="shared" si="267"/>
        <v>0.41495404263436647</v>
      </c>
      <c r="AE2472" s="45"/>
      <c r="AF2472" s="76">
        <v>24.6699999999996</v>
      </c>
      <c r="AG2472" s="52">
        <f t="shared" si="271"/>
        <v>-33.83029995664188</v>
      </c>
      <c r="AH2472" s="76">
        <f t="shared" si="268"/>
        <v>4.1397108185596944E-4</v>
      </c>
      <c r="AJ2472" s="77">
        <v>24.6699999999996</v>
      </c>
      <c r="AK2472" s="52">
        <f t="shared" si="272"/>
        <v>-26.840599913281107</v>
      </c>
      <c r="AL2472" s="77">
        <f t="shared" si="269"/>
        <v>2.0698554092801269E-3</v>
      </c>
    </row>
    <row r="2473" spans="4:38" x14ac:dyDescent="0.25">
      <c r="D2473" s="2">
        <v>24.55</v>
      </c>
      <c r="E2473" s="4"/>
      <c r="X2473" s="71">
        <v>24.679999999999598</v>
      </c>
      <c r="Y2473" s="52">
        <f t="shared" si="270"/>
        <v>-6.943333333333074</v>
      </c>
      <c r="Z2473" s="71">
        <f t="shared" si="266"/>
        <v>0.20214670498048343</v>
      </c>
      <c r="AA2473" s="45"/>
      <c r="AB2473" s="74">
        <v>24.679999999999598</v>
      </c>
      <c r="AC2473" s="75">
        <f t="shared" si="265"/>
        <v>-3.8299999999999623</v>
      </c>
      <c r="AD2473" s="74">
        <f t="shared" si="267"/>
        <v>0.41399967481973404</v>
      </c>
      <c r="AE2473" s="45"/>
      <c r="AF2473" s="76">
        <v>24.679999999999598</v>
      </c>
      <c r="AG2473" s="52">
        <f t="shared" si="271"/>
        <v>-33.840299956641879</v>
      </c>
      <c r="AH2473" s="76">
        <f t="shared" si="268"/>
        <v>4.1301897478839255E-4</v>
      </c>
      <c r="AJ2473" s="77">
        <v>24.679999999999598</v>
      </c>
      <c r="AK2473" s="52">
        <f t="shared" si="272"/>
        <v>-26.850599913281108</v>
      </c>
      <c r="AL2473" s="77">
        <f t="shared" si="269"/>
        <v>2.0650948739422384E-3</v>
      </c>
    </row>
    <row r="2474" spans="4:38" x14ac:dyDescent="0.25">
      <c r="D2474" s="5">
        <v>24.56</v>
      </c>
      <c r="E2474" s="4"/>
      <c r="X2474" s="71">
        <v>24.6899999999996</v>
      </c>
      <c r="Y2474" s="52">
        <f t="shared" si="270"/>
        <v>-6.946666666666407</v>
      </c>
      <c r="Z2474" s="71">
        <f t="shared" si="266"/>
        <v>0.20199161117771502</v>
      </c>
      <c r="AA2474" s="45"/>
      <c r="AB2474" s="74">
        <v>24.6899999999996</v>
      </c>
      <c r="AC2474" s="75">
        <f t="shared" si="265"/>
        <v>-3.8399999999999621</v>
      </c>
      <c r="AD2474" s="74">
        <f t="shared" si="267"/>
        <v>0.41304750199016488</v>
      </c>
      <c r="AE2474" s="45"/>
      <c r="AF2474" s="76">
        <v>24.6899999999996</v>
      </c>
      <c r="AG2474" s="52">
        <f t="shared" si="271"/>
        <v>-33.850299956641877</v>
      </c>
      <c r="AH2474" s="76">
        <f t="shared" si="268"/>
        <v>4.1206905750630494E-4</v>
      </c>
      <c r="AJ2474" s="77">
        <v>24.6899999999996</v>
      </c>
      <c r="AK2474" s="52">
        <f t="shared" si="272"/>
        <v>-26.86059991328111</v>
      </c>
      <c r="AL2474" s="77">
        <f t="shared" si="269"/>
        <v>2.0603452875317995E-3</v>
      </c>
    </row>
    <row r="2475" spans="4:38" x14ac:dyDescent="0.25">
      <c r="D2475" s="2">
        <v>24.57</v>
      </c>
      <c r="E2475" s="4"/>
      <c r="X2475" s="71">
        <v>24.699999999999601</v>
      </c>
      <c r="Y2475" s="52">
        <f t="shared" si="270"/>
        <v>-6.9499999999997399</v>
      </c>
      <c r="Z2475" s="71">
        <f t="shared" si="266"/>
        <v>0.20183663636816815</v>
      </c>
      <c r="AA2475" s="45"/>
      <c r="AB2475" s="74">
        <v>24.699999999999601</v>
      </c>
      <c r="AC2475" s="75">
        <f t="shared" si="265"/>
        <v>-3.8499999999999619</v>
      </c>
      <c r="AD2475" s="74">
        <f t="shared" si="267"/>
        <v>0.41209751909733378</v>
      </c>
      <c r="AE2475" s="45"/>
      <c r="AF2475" s="76">
        <v>24.699999999999601</v>
      </c>
      <c r="AG2475" s="52">
        <f t="shared" si="271"/>
        <v>-33.860299956641875</v>
      </c>
      <c r="AH2475" s="76">
        <f t="shared" si="268"/>
        <v>4.1112132497334025E-4</v>
      </c>
      <c r="AJ2475" s="77">
        <v>24.699999999999601</v>
      </c>
      <c r="AK2475" s="52">
        <f t="shared" si="272"/>
        <v>-26.870599913281112</v>
      </c>
      <c r="AL2475" s="77">
        <f t="shared" si="269"/>
        <v>2.0556066248669717E-3</v>
      </c>
    </row>
    <row r="2476" spans="4:38" x14ac:dyDescent="0.25">
      <c r="D2476" s="5">
        <v>24.58</v>
      </c>
      <c r="E2476" s="4"/>
      <c r="X2476" s="71">
        <v>24.709999999999599</v>
      </c>
      <c r="Y2476" s="52">
        <f t="shared" si="270"/>
        <v>-6.9533333333330729</v>
      </c>
      <c r="Z2476" s="71">
        <f t="shared" si="266"/>
        <v>0.20168178046054724</v>
      </c>
      <c r="AA2476" s="45"/>
      <c r="AB2476" s="74">
        <v>24.709999999999599</v>
      </c>
      <c r="AC2476" s="75">
        <f t="shared" ref="AC2476:AC2539" si="273">AC2475-$AD$1</f>
        <v>-3.8599999999999617</v>
      </c>
      <c r="AD2476" s="74">
        <f t="shared" si="267"/>
        <v>0.41114972110452586</v>
      </c>
      <c r="AE2476" s="45"/>
      <c r="AF2476" s="76">
        <v>24.709999999999599</v>
      </c>
      <c r="AG2476" s="52">
        <f t="shared" si="271"/>
        <v>-33.870299956641873</v>
      </c>
      <c r="AH2476" s="76">
        <f t="shared" si="268"/>
        <v>4.1017577216471431E-4</v>
      </c>
      <c r="AJ2476" s="77">
        <v>24.709999999999599</v>
      </c>
      <c r="AK2476" s="52">
        <f t="shared" si="272"/>
        <v>-26.880599913281113</v>
      </c>
      <c r="AL2476" s="77">
        <f t="shared" si="269"/>
        <v>2.0508788608238414E-3</v>
      </c>
    </row>
    <row r="2477" spans="4:38" x14ac:dyDescent="0.25">
      <c r="D2477" s="2">
        <v>24.59</v>
      </c>
      <c r="E2477" s="4"/>
      <c r="X2477" s="71">
        <v>24.719999999999601</v>
      </c>
      <c r="Y2477" s="52">
        <f t="shared" si="270"/>
        <v>-6.9566666666664059</v>
      </c>
      <c r="Z2477" s="71">
        <f t="shared" si="266"/>
        <v>0.20152704336362667</v>
      </c>
      <c r="AA2477" s="45"/>
      <c r="AB2477" s="74">
        <v>24.719999999999601</v>
      </c>
      <c r="AC2477" s="75">
        <f t="shared" si="273"/>
        <v>-3.8699999999999615</v>
      </c>
      <c r="AD2477" s="74">
        <f t="shared" si="267"/>
        <v>0.41020410298661047</v>
      </c>
      <c r="AE2477" s="45"/>
      <c r="AF2477" s="76">
        <v>24.719999999999601</v>
      </c>
      <c r="AG2477" s="52">
        <f t="shared" si="271"/>
        <v>-33.880299956641871</v>
      </c>
      <c r="AH2477" s="76">
        <f t="shared" si="268"/>
        <v>4.0923239406720068E-4</v>
      </c>
      <c r="AJ2477" s="77">
        <v>24.719999999999601</v>
      </c>
      <c r="AK2477" s="52">
        <f t="shared" si="272"/>
        <v>-26.890599913281115</v>
      </c>
      <c r="AL2477" s="77">
        <f t="shared" si="269"/>
        <v>2.0461619703362709E-3</v>
      </c>
    </row>
    <row r="2478" spans="4:38" x14ac:dyDescent="0.25">
      <c r="D2478" s="5">
        <v>24.6</v>
      </c>
      <c r="E2478" s="4"/>
      <c r="X2478" s="71">
        <v>24.729999999999599</v>
      </c>
      <c r="Y2478" s="52">
        <f t="shared" si="270"/>
        <v>-6.9599999999997388</v>
      </c>
      <c r="Z2478" s="71">
        <f t="shared" si="266"/>
        <v>0.20137242498625091</v>
      </c>
      <c r="AA2478" s="45"/>
      <c r="AB2478" s="74">
        <v>24.729999999999599</v>
      </c>
      <c r="AC2478" s="75">
        <f t="shared" si="273"/>
        <v>-3.8799999999999613</v>
      </c>
      <c r="AD2478" s="74">
        <f t="shared" si="267"/>
        <v>0.40926065973001446</v>
      </c>
      <c r="AE2478" s="45"/>
      <c r="AF2478" s="76">
        <v>24.729999999999599</v>
      </c>
      <c r="AG2478" s="52">
        <f t="shared" si="271"/>
        <v>-33.890299956641869</v>
      </c>
      <c r="AH2478" s="76">
        <f t="shared" si="268"/>
        <v>4.0829118567910249E-4</v>
      </c>
      <c r="AJ2478" s="77">
        <v>24.729999999999599</v>
      </c>
      <c r="AK2478" s="52">
        <f t="shared" si="272"/>
        <v>-26.900599913281116</v>
      </c>
      <c r="AL2478" s="77">
        <f t="shared" si="269"/>
        <v>2.0414559283957771E-3</v>
      </c>
    </row>
    <row r="2479" spans="4:38" x14ac:dyDescent="0.25">
      <c r="D2479" s="2">
        <v>24.61</v>
      </c>
      <c r="E2479" s="4"/>
      <c r="X2479" s="71">
        <v>24.739999999999601</v>
      </c>
      <c r="Y2479" s="52">
        <f t="shared" si="270"/>
        <v>-6.9633333333330718</v>
      </c>
      <c r="Z2479" s="71">
        <f t="shared" si="266"/>
        <v>0.20121792523733423</v>
      </c>
      <c r="AA2479" s="45"/>
      <c r="AB2479" s="74">
        <v>24.739999999999601</v>
      </c>
      <c r="AC2479" s="75">
        <f t="shared" si="273"/>
        <v>-3.889999999999961</v>
      </c>
      <c r="AD2479" s="74">
        <f t="shared" si="267"/>
        <v>0.40831938633269577</v>
      </c>
      <c r="AE2479" s="45"/>
      <c r="AF2479" s="76">
        <v>24.739999999999601</v>
      </c>
      <c r="AG2479" s="52">
        <f t="shared" si="271"/>
        <v>-33.900299956641867</v>
      </c>
      <c r="AH2479" s="76">
        <f t="shared" si="268"/>
        <v>4.0735214201022653E-4</v>
      </c>
      <c r="AJ2479" s="77">
        <v>24.739999999999601</v>
      </c>
      <c r="AK2479" s="52">
        <f t="shared" si="272"/>
        <v>-26.910599913281118</v>
      </c>
      <c r="AL2479" s="77">
        <f t="shared" si="269"/>
        <v>2.0367607100513973E-3</v>
      </c>
    </row>
    <row r="2480" spans="4:38" x14ac:dyDescent="0.25">
      <c r="D2480" s="5">
        <v>24.62</v>
      </c>
      <c r="E2480" s="4"/>
      <c r="X2480" s="71">
        <v>24.749999999999599</v>
      </c>
      <c r="Y2480" s="52">
        <f t="shared" si="270"/>
        <v>-6.9666666666664048</v>
      </c>
      <c r="Z2480" s="71">
        <f t="shared" si="266"/>
        <v>0.20106354402586088</v>
      </c>
      <c r="AA2480" s="45"/>
      <c r="AB2480" s="74">
        <v>24.749999999999599</v>
      </c>
      <c r="AC2480" s="75">
        <f t="shared" si="273"/>
        <v>-3.8999999999999608</v>
      </c>
      <c r="AD2480" s="74">
        <f t="shared" si="267"/>
        <v>0.4073802778041164</v>
      </c>
      <c r="AE2480" s="45"/>
      <c r="AF2480" s="76">
        <v>24.749999999999599</v>
      </c>
      <c r="AG2480" s="52">
        <f t="shared" si="271"/>
        <v>-33.910299956641865</v>
      </c>
      <c r="AH2480" s="76">
        <f t="shared" si="268"/>
        <v>4.0641525808185729E-4</v>
      </c>
      <c r="AJ2480" s="77">
        <v>24.749999999999599</v>
      </c>
      <c r="AK2480" s="52">
        <f t="shared" si="272"/>
        <v>-26.920599913281119</v>
      </c>
      <c r="AL2480" s="77">
        <f t="shared" si="269"/>
        <v>2.0320762904095465E-3</v>
      </c>
    </row>
    <row r="2481" spans="4:38" x14ac:dyDescent="0.25">
      <c r="D2481" s="2">
        <v>24.63</v>
      </c>
      <c r="E2481" s="4"/>
      <c r="X2481" s="71">
        <v>24.7599999999996</v>
      </c>
      <c r="Y2481" s="52">
        <f t="shared" si="270"/>
        <v>-6.9699999999997377</v>
      </c>
      <c r="Z2481" s="71">
        <f t="shared" si="266"/>
        <v>0.20090928126088492</v>
      </c>
      <c r="AA2481" s="45"/>
      <c r="AB2481" s="74">
        <v>24.7599999999996</v>
      </c>
      <c r="AC2481" s="75">
        <f t="shared" si="273"/>
        <v>-3.9099999999999606</v>
      </c>
      <c r="AD2481" s="74">
        <f t="shared" si="267"/>
        <v>0.40644332916521636</v>
      </c>
      <c r="AE2481" s="45"/>
      <c r="AF2481" s="76">
        <v>24.7599999999996</v>
      </c>
      <c r="AG2481" s="52">
        <f t="shared" si="271"/>
        <v>-33.920299956641863</v>
      </c>
      <c r="AH2481" s="76">
        <f t="shared" si="268"/>
        <v>4.0548052892672853E-4</v>
      </c>
      <c r="AJ2481" s="77">
        <v>24.7599999999996</v>
      </c>
      <c r="AK2481" s="52">
        <f t="shared" si="272"/>
        <v>-26.930599913281121</v>
      </c>
      <c r="AL2481" s="77">
        <f t="shared" si="269"/>
        <v>2.0274026446339024E-3</v>
      </c>
    </row>
    <row r="2482" spans="4:38" x14ac:dyDescent="0.25">
      <c r="D2482" s="5">
        <v>24.64</v>
      </c>
      <c r="E2482" s="4"/>
      <c r="X2482" s="71">
        <v>24.769999999999602</v>
      </c>
      <c r="Y2482" s="52">
        <f t="shared" si="270"/>
        <v>-6.9733333333330707</v>
      </c>
      <c r="Z2482" s="71">
        <f t="shared" si="266"/>
        <v>0.20075513685153018</v>
      </c>
      <c r="AA2482" s="45"/>
      <c r="AB2482" s="74">
        <v>24.769999999999602</v>
      </c>
      <c r="AC2482" s="75">
        <f t="shared" si="273"/>
        <v>-3.9199999999999604</v>
      </c>
      <c r="AD2482" s="74">
        <f t="shared" si="267"/>
        <v>0.4055085354483875</v>
      </c>
      <c r="AE2482" s="45"/>
      <c r="AF2482" s="76">
        <v>24.769999999999602</v>
      </c>
      <c r="AG2482" s="52">
        <f t="shared" si="271"/>
        <v>-33.930299956641861</v>
      </c>
      <c r="AH2482" s="76">
        <f t="shared" si="268"/>
        <v>4.0454794958900021E-4</v>
      </c>
      <c r="AJ2482" s="77">
        <v>24.769999999999602</v>
      </c>
      <c r="AK2482" s="52">
        <f t="shared" si="272"/>
        <v>-26.940599913281122</v>
      </c>
      <c r="AL2482" s="77">
        <f t="shared" si="269"/>
        <v>2.0227397479452565E-3</v>
      </c>
    </row>
    <row r="2483" spans="4:38" x14ac:dyDescent="0.25">
      <c r="D2483" s="2">
        <v>24.65</v>
      </c>
      <c r="E2483" s="4"/>
      <c r="X2483" s="71">
        <v>24.7799999999996</v>
      </c>
      <c r="Y2483" s="52">
        <f t="shared" si="270"/>
        <v>-6.9766666666664037</v>
      </c>
      <c r="Z2483" s="71">
        <f t="shared" si="266"/>
        <v>0.20060111070699022</v>
      </c>
      <c r="AA2483" s="45"/>
      <c r="AB2483" s="74">
        <v>24.7799999999996</v>
      </c>
      <c r="AC2483" s="75">
        <f t="shared" si="273"/>
        <v>-3.9299999999999602</v>
      </c>
      <c r="AD2483" s="74">
        <f t="shared" si="267"/>
        <v>0.40457589169744629</v>
      </c>
      <c r="AE2483" s="45"/>
      <c r="AF2483" s="76">
        <v>24.7799999999996</v>
      </c>
      <c r="AG2483" s="52">
        <f t="shared" si="271"/>
        <v>-33.940299956641859</v>
      </c>
      <c r="AH2483" s="76">
        <f t="shared" si="268"/>
        <v>4.0361751512422864E-4</v>
      </c>
      <c r="AJ2483" s="77">
        <v>24.7799999999996</v>
      </c>
      <c r="AK2483" s="52">
        <f t="shared" si="272"/>
        <v>-26.950599913281124</v>
      </c>
      <c r="AL2483" s="77">
        <f t="shared" si="269"/>
        <v>2.0180875756213965E-3</v>
      </c>
    </row>
    <row r="2484" spans="4:38" x14ac:dyDescent="0.25">
      <c r="D2484" s="5">
        <v>24.66</v>
      </c>
      <c r="E2484" s="4"/>
      <c r="X2484" s="71">
        <v>24.789999999999601</v>
      </c>
      <c r="Y2484" s="52">
        <f t="shared" si="270"/>
        <v>-6.9799999999997366</v>
      </c>
      <c r="Z2484" s="71">
        <f t="shared" si="266"/>
        <v>0.20044720273652825</v>
      </c>
      <c r="AA2484" s="45"/>
      <c r="AB2484" s="74">
        <v>24.789999999999601</v>
      </c>
      <c r="AC2484" s="75">
        <f t="shared" si="273"/>
        <v>-3.93999999999996</v>
      </c>
      <c r="AD2484" s="74">
        <f t="shared" si="267"/>
        <v>0.4036453929676086</v>
      </c>
      <c r="AE2484" s="45"/>
      <c r="AF2484" s="76">
        <v>24.789999999999601</v>
      </c>
      <c r="AG2484" s="52">
        <f t="shared" si="271"/>
        <v>-33.950299956641857</v>
      </c>
      <c r="AH2484" s="76">
        <f t="shared" si="268"/>
        <v>4.0268922059934334E-4</v>
      </c>
      <c r="AJ2484" s="77">
        <v>24.789999999999601</v>
      </c>
      <c r="AK2484" s="52">
        <f t="shared" si="272"/>
        <v>-26.960599913281126</v>
      </c>
      <c r="AL2484" s="77">
        <f t="shared" si="269"/>
        <v>2.0134461029969694E-3</v>
      </c>
    </row>
    <row r="2485" spans="4:38" x14ac:dyDescent="0.25">
      <c r="D2485" s="2">
        <v>24.67</v>
      </c>
      <c r="E2485" s="4"/>
      <c r="X2485" s="71">
        <v>24.799999999999599</v>
      </c>
      <c r="Y2485" s="52">
        <f t="shared" si="270"/>
        <v>-6.9833333333330696</v>
      </c>
      <c r="Z2485" s="71">
        <f t="shared" si="266"/>
        <v>0.20029341284947713</v>
      </c>
      <c r="AA2485" s="45"/>
      <c r="AB2485" s="74">
        <v>24.799999999999599</v>
      </c>
      <c r="AC2485" s="75">
        <f t="shared" si="273"/>
        <v>-3.9499999999999598</v>
      </c>
      <c r="AD2485" s="74">
        <f t="shared" si="267"/>
        <v>0.4027170343254628</v>
      </c>
      <c r="AE2485" s="45"/>
      <c r="AF2485" s="76">
        <v>24.799999999999599</v>
      </c>
      <c r="AG2485" s="52">
        <f t="shared" si="271"/>
        <v>-33.960299956641855</v>
      </c>
      <c r="AH2485" s="76">
        <f t="shared" si="268"/>
        <v>4.0176306109261954E-4</v>
      </c>
      <c r="AJ2485" s="77">
        <v>24.799999999999599</v>
      </c>
      <c r="AK2485" s="52">
        <f t="shared" si="272"/>
        <v>-26.970599913281127</v>
      </c>
      <c r="AL2485" s="77">
        <f t="shared" si="269"/>
        <v>2.0088153054633462E-3</v>
      </c>
    </row>
    <row r="2486" spans="4:38" x14ac:dyDescent="0.25">
      <c r="D2486" s="5">
        <v>24.68</v>
      </c>
      <c r="E2486" s="4"/>
      <c r="X2486" s="71">
        <v>24.809999999999601</v>
      </c>
      <c r="Y2486" s="52">
        <f t="shared" si="270"/>
        <v>-6.9866666666664026</v>
      </c>
      <c r="Z2486" s="71">
        <f t="shared" si="266"/>
        <v>0.20013974095523926</v>
      </c>
      <c r="AA2486" s="45"/>
      <c r="AB2486" s="74">
        <v>24.809999999999601</v>
      </c>
      <c r="AC2486" s="75">
        <f t="shared" si="273"/>
        <v>-3.9599999999999596</v>
      </c>
      <c r="AD2486" s="74">
        <f t="shared" si="267"/>
        <v>0.40179081084894364</v>
      </c>
      <c r="AE2486" s="45"/>
      <c r="AF2486" s="76">
        <v>24.809999999999601</v>
      </c>
      <c r="AG2486" s="52">
        <f t="shared" si="271"/>
        <v>-33.970299956641853</v>
      </c>
      <c r="AH2486" s="76">
        <f t="shared" si="268"/>
        <v>4.0083903169365102E-4</v>
      </c>
      <c r="AJ2486" s="77">
        <v>24.809999999999601</v>
      </c>
      <c r="AK2486" s="52">
        <f t="shared" si="272"/>
        <v>-26.980599913281129</v>
      </c>
      <c r="AL2486" s="77">
        <f t="shared" si="269"/>
        <v>2.0041951584685025E-3</v>
      </c>
    </row>
    <row r="2487" spans="4:38" x14ac:dyDescent="0.25">
      <c r="D2487" s="2">
        <v>24.69</v>
      </c>
      <c r="E2487" s="4"/>
      <c r="X2487" s="71">
        <v>24.819999999999599</v>
      </c>
      <c r="Y2487" s="52">
        <f t="shared" si="270"/>
        <v>-6.9899999999997355</v>
      </c>
      <c r="Z2487" s="71">
        <f t="shared" si="266"/>
        <v>0.1999861869632866</v>
      </c>
      <c r="AA2487" s="45"/>
      <c r="AB2487" s="74">
        <v>24.819999999999599</v>
      </c>
      <c r="AC2487" s="75">
        <f t="shared" si="273"/>
        <v>-3.9699999999999593</v>
      </c>
      <c r="AD2487" s="74">
        <f t="shared" si="267"/>
        <v>0.40086671762730658</v>
      </c>
      <c r="AE2487" s="45"/>
      <c r="AF2487" s="76">
        <v>24.819999999999599</v>
      </c>
      <c r="AG2487" s="52">
        <f t="shared" si="271"/>
        <v>-33.980299956641851</v>
      </c>
      <c r="AH2487" s="76">
        <f t="shared" si="268"/>
        <v>3.9991712750332616E-4</v>
      </c>
      <c r="AJ2487" s="77">
        <v>24.819999999999599</v>
      </c>
      <c r="AK2487" s="52">
        <f t="shared" si="272"/>
        <v>-26.99059991328113</v>
      </c>
      <c r="AL2487" s="77">
        <f t="shared" si="269"/>
        <v>1.999585637516876E-3</v>
      </c>
    </row>
    <row r="2488" spans="4:38" x14ac:dyDescent="0.25">
      <c r="D2488" s="5">
        <v>24.7</v>
      </c>
      <c r="E2488" s="4"/>
      <c r="X2488" s="71">
        <v>24.8299999999996</v>
      </c>
      <c r="Y2488" s="52">
        <f t="shared" si="270"/>
        <v>-6.9933333333330685</v>
      </c>
      <c r="Z2488" s="71">
        <f t="shared" si="266"/>
        <v>0.1998327507831604</v>
      </c>
      <c r="AA2488" s="45"/>
      <c r="AB2488" s="74">
        <v>24.8299999999996</v>
      </c>
      <c r="AC2488" s="75">
        <f t="shared" si="273"/>
        <v>-3.9799999999999591</v>
      </c>
      <c r="AD2488" s="74">
        <f t="shared" si="267"/>
        <v>0.39994474976110117</v>
      </c>
      <c r="AE2488" s="45"/>
      <c r="AF2488" s="76">
        <v>24.8299999999996</v>
      </c>
      <c r="AG2488" s="52">
        <f t="shared" si="271"/>
        <v>-33.990299956641849</v>
      </c>
      <c r="AH2488" s="76">
        <f t="shared" si="268"/>
        <v>3.9899734363380078E-4</v>
      </c>
      <c r="AJ2488" s="77">
        <v>24.8299999999996</v>
      </c>
      <c r="AK2488" s="52">
        <f t="shared" si="272"/>
        <v>-27.000599913281132</v>
      </c>
      <c r="AL2488" s="77">
        <f t="shared" si="269"/>
        <v>1.994986718169247E-3</v>
      </c>
    </row>
    <row r="2489" spans="4:38" x14ac:dyDescent="0.25">
      <c r="D2489" s="2">
        <v>24.71</v>
      </c>
      <c r="E2489" s="4"/>
      <c r="X2489" s="71">
        <v>24.839999999999598</v>
      </c>
      <c r="Y2489" s="52">
        <f t="shared" si="270"/>
        <v>-6.9966666666664015</v>
      </c>
      <c r="Z2489" s="71">
        <f t="shared" si="266"/>
        <v>0.19967943232447152</v>
      </c>
      <c r="AA2489" s="45"/>
      <c r="AB2489" s="74">
        <v>24.839999999999598</v>
      </c>
      <c r="AC2489" s="75">
        <f t="shared" si="273"/>
        <v>-3.9899999999999589</v>
      </c>
      <c r="AD2489" s="74">
        <f t="shared" si="267"/>
        <v>0.39902490236214583</v>
      </c>
      <c r="AE2489" s="45"/>
      <c r="AF2489" s="76">
        <v>24.839999999999598</v>
      </c>
      <c r="AG2489" s="52">
        <f t="shared" si="271"/>
        <v>-34.000299956641847</v>
      </c>
      <c r="AH2489" s="76">
        <f t="shared" si="268"/>
        <v>3.9807967520847238E-4</v>
      </c>
      <c r="AJ2489" s="77">
        <v>24.839999999999598</v>
      </c>
      <c r="AK2489" s="52">
        <f t="shared" si="272"/>
        <v>-27.010599913281133</v>
      </c>
      <c r="AL2489" s="77">
        <f t="shared" si="269"/>
        <v>1.9903983760426042E-3</v>
      </c>
    </row>
    <row r="2490" spans="4:38" x14ac:dyDescent="0.25">
      <c r="D2490" s="5">
        <v>24.72</v>
      </c>
      <c r="E2490" s="4"/>
      <c r="X2490" s="71">
        <v>24.8499999999996</v>
      </c>
      <c r="Y2490" s="52">
        <f t="shared" si="270"/>
        <v>-6.9999999999997344</v>
      </c>
      <c r="Z2490" s="71">
        <f t="shared" si="266"/>
        <v>0.19952623149690016</v>
      </c>
      <c r="AA2490" s="45"/>
      <c r="AB2490" s="74">
        <v>24.8499999999996</v>
      </c>
      <c r="AC2490" s="75">
        <f t="shared" si="273"/>
        <v>-3.9999999999999587</v>
      </c>
      <c r="AD2490" s="74">
        <f t="shared" si="267"/>
        <v>0.39810717055350103</v>
      </c>
      <c r="AE2490" s="45"/>
      <c r="AF2490" s="76">
        <v>24.8499999999996</v>
      </c>
      <c r="AG2490" s="52">
        <f t="shared" si="271"/>
        <v>-34.010299956641845</v>
      </c>
      <c r="AH2490" s="76">
        <f t="shared" si="268"/>
        <v>3.9716411736195455E-4</v>
      </c>
      <c r="AJ2490" s="77">
        <v>24.8499999999996</v>
      </c>
      <c r="AK2490" s="52">
        <f t="shared" si="272"/>
        <v>-27.020599913281135</v>
      </c>
      <c r="AL2490" s="77">
        <f t="shared" si="269"/>
        <v>1.9858205868100113E-3</v>
      </c>
    </row>
    <row r="2491" spans="4:38" x14ac:dyDescent="0.25">
      <c r="D2491" s="2">
        <v>24.73</v>
      </c>
      <c r="E2491" s="4"/>
      <c r="X2491" s="71">
        <v>24.859999999999602</v>
      </c>
      <c r="Y2491" s="52">
        <f t="shared" si="270"/>
        <v>-7.0033333333330674</v>
      </c>
      <c r="Z2491" s="71">
        <f t="shared" si="266"/>
        <v>0.19937314821019558</v>
      </c>
      <c r="AA2491" s="45"/>
      <c r="AB2491" s="74">
        <v>24.859999999999602</v>
      </c>
      <c r="AC2491" s="75">
        <f t="shared" si="273"/>
        <v>-4.0099999999999589</v>
      </c>
      <c r="AD2491" s="74">
        <f t="shared" si="267"/>
        <v>0.39719154946944402</v>
      </c>
      <c r="AE2491" s="45"/>
      <c r="AF2491" s="76">
        <v>24.859999999999602</v>
      </c>
      <c r="AG2491" s="52">
        <f t="shared" si="271"/>
        <v>-34.020299956641843</v>
      </c>
      <c r="AH2491" s="76">
        <f t="shared" si="268"/>
        <v>3.9625066524005023E-4</v>
      </c>
      <c r="AJ2491" s="77">
        <v>24.859999999999602</v>
      </c>
      <c r="AK2491" s="52">
        <f t="shared" si="272"/>
        <v>-27.030599913281137</v>
      </c>
      <c r="AL2491" s="77">
        <f t="shared" si="269"/>
        <v>1.981253326200489E-3</v>
      </c>
    </row>
    <row r="2492" spans="4:38" x14ac:dyDescent="0.25">
      <c r="D2492" s="5">
        <v>24.74</v>
      </c>
      <c r="E2492" s="4"/>
      <c r="X2492" s="71">
        <v>24.8699999999996</v>
      </c>
      <c r="Y2492" s="52">
        <f t="shared" si="270"/>
        <v>-7.0066666666664004</v>
      </c>
      <c r="Z2492" s="71">
        <f t="shared" si="266"/>
        <v>0.19922018237417655</v>
      </c>
      <c r="AA2492" s="45"/>
      <c r="AB2492" s="74">
        <v>24.8699999999996</v>
      </c>
      <c r="AC2492" s="75">
        <f t="shared" si="273"/>
        <v>-4.0199999999999587</v>
      </c>
      <c r="AD2492" s="74">
        <f t="shared" si="267"/>
        <v>0.39627803425544322</v>
      </c>
      <c r="AE2492" s="45"/>
      <c r="AF2492" s="76">
        <v>24.8699999999996</v>
      </c>
      <c r="AG2492" s="52">
        <f t="shared" si="271"/>
        <v>-34.030299956641841</v>
      </c>
      <c r="AH2492" s="76">
        <f t="shared" si="268"/>
        <v>3.9533931399972773E-4</v>
      </c>
      <c r="AJ2492" s="77">
        <v>24.8699999999996</v>
      </c>
      <c r="AK2492" s="52">
        <f t="shared" si="272"/>
        <v>-27.040599913281138</v>
      </c>
      <c r="AL2492" s="77">
        <f t="shared" si="269"/>
        <v>1.9766965699988723E-3</v>
      </c>
    </row>
    <row r="2493" spans="4:38" x14ac:dyDescent="0.25">
      <c r="D2493" s="2">
        <v>24.75</v>
      </c>
      <c r="E2493" s="4"/>
      <c r="X2493" s="71">
        <v>24.879999999999601</v>
      </c>
      <c r="Y2493" s="52">
        <f t="shared" si="270"/>
        <v>-7.0099999999997333</v>
      </c>
      <c r="Z2493" s="71">
        <f t="shared" si="266"/>
        <v>0.19906733389873085</v>
      </c>
      <c r="AA2493" s="45"/>
      <c r="AB2493" s="74">
        <v>24.879999999999601</v>
      </c>
      <c r="AC2493" s="75">
        <f t="shared" si="273"/>
        <v>-4.0299999999999585</v>
      </c>
      <c r="AD2493" s="74">
        <f t="shared" si="267"/>
        <v>0.39536662006813167</v>
      </c>
      <c r="AE2493" s="45"/>
      <c r="AF2493" s="76">
        <v>24.879999999999601</v>
      </c>
      <c r="AG2493" s="52">
        <f t="shared" si="271"/>
        <v>-34.040299956641839</v>
      </c>
      <c r="AH2493" s="76">
        <f t="shared" si="268"/>
        <v>3.9443005880909288E-4</v>
      </c>
      <c r="AJ2493" s="77">
        <v>24.879999999999601</v>
      </c>
      <c r="AK2493" s="52">
        <f t="shared" si="272"/>
        <v>-27.05059991328114</v>
      </c>
      <c r="AL2493" s="77">
        <f t="shared" si="269"/>
        <v>1.972150294045696E-3</v>
      </c>
    </row>
    <row r="2494" spans="4:38" x14ac:dyDescent="0.25">
      <c r="D2494" s="5">
        <v>24.76</v>
      </c>
      <c r="E2494" s="4"/>
      <c r="X2494" s="71">
        <v>24.889999999999599</v>
      </c>
      <c r="Y2494" s="52">
        <f t="shared" si="270"/>
        <v>-7.0133333333330663</v>
      </c>
      <c r="Z2494" s="71">
        <f t="shared" si="266"/>
        <v>0.19891460269381556</v>
      </c>
      <c r="AA2494" s="45"/>
      <c r="AB2494" s="74">
        <v>24.889999999999599</v>
      </c>
      <c r="AC2494" s="75">
        <f t="shared" si="273"/>
        <v>-4.0399999999999583</v>
      </c>
      <c r="AD2494" s="74">
        <f t="shared" si="267"/>
        <v>0.39445730207528218</v>
      </c>
      <c r="AE2494" s="45"/>
      <c r="AF2494" s="76">
        <v>24.889999999999599</v>
      </c>
      <c r="AG2494" s="52">
        <f t="shared" si="271"/>
        <v>-34.050299956641837</v>
      </c>
      <c r="AH2494" s="76">
        <f t="shared" si="268"/>
        <v>3.9352289484736552E-4</v>
      </c>
      <c r="AJ2494" s="77">
        <v>24.889999999999599</v>
      </c>
      <c r="AK2494" s="52">
        <f t="shared" si="272"/>
        <v>-27.060599913281141</v>
      </c>
      <c r="AL2494" s="77">
        <f t="shared" si="269"/>
        <v>1.9676144742370584E-3</v>
      </c>
    </row>
    <row r="2495" spans="4:38" x14ac:dyDescent="0.25">
      <c r="D2495" s="2">
        <v>24.77</v>
      </c>
      <c r="E2495" s="4"/>
      <c r="X2495" s="71">
        <v>24.899999999999501</v>
      </c>
      <c r="Y2495" s="52">
        <f t="shared" si="270"/>
        <v>-7.0166666666663993</v>
      </c>
      <c r="Z2495" s="71">
        <f t="shared" si="266"/>
        <v>0.19876198866945669</v>
      </c>
      <c r="AA2495" s="45"/>
      <c r="AB2495" s="74">
        <v>24.899999999999501</v>
      </c>
      <c r="AC2495" s="75">
        <f t="shared" si="273"/>
        <v>-4.0499999999999581</v>
      </c>
      <c r="AD2495" s="74">
        <f t="shared" si="267"/>
        <v>0.39355007545578119</v>
      </c>
      <c r="AE2495" s="45"/>
      <c r="AF2495" s="76">
        <v>24.899999999999501</v>
      </c>
      <c r="AG2495" s="52">
        <f t="shared" si="271"/>
        <v>-34.060299956641835</v>
      </c>
      <c r="AH2495" s="76">
        <f t="shared" si="268"/>
        <v>3.9261781730485292E-4</v>
      </c>
      <c r="AJ2495" s="77">
        <v>24.899999999999501</v>
      </c>
      <c r="AK2495" s="52">
        <f t="shared" si="272"/>
        <v>-27.070599913281143</v>
      </c>
      <c r="AL2495" s="77">
        <f t="shared" si="269"/>
        <v>1.9630890865244915E-3</v>
      </c>
    </row>
    <row r="2496" spans="4:38" x14ac:dyDescent="0.25">
      <c r="D2496" s="5">
        <v>24.78</v>
      </c>
      <c r="E2496" s="4"/>
      <c r="X2496" s="71">
        <v>24.909999999999599</v>
      </c>
      <c r="Y2496" s="52">
        <f t="shared" si="270"/>
        <v>-7.0199999999997322</v>
      </c>
      <c r="Z2496" s="71">
        <f t="shared" si="266"/>
        <v>0.19860949173574938</v>
      </c>
      <c r="AA2496" s="45"/>
      <c r="AB2496" s="74">
        <v>24.909999999999599</v>
      </c>
      <c r="AC2496" s="75">
        <f t="shared" si="273"/>
        <v>-4.0599999999999579</v>
      </c>
      <c r="AD2496" s="74">
        <f t="shared" si="267"/>
        <v>0.39264493539960366</v>
      </c>
      <c r="AE2496" s="45"/>
      <c r="AF2496" s="76">
        <v>24.909999999999599</v>
      </c>
      <c r="AG2496" s="52">
        <f t="shared" si="271"/>
        <v>-34.070299956641833</v>
      </c>
      <c r="AH2496" s="76">
        <f t="shared" si="268"/>
        <v>3.9171482138292341E-4</v>
      </c>
      <c r="AJ2496" s="77">
        <v>24.909999999999599</v>
      </c>
      <c r="AK2496" s="52">
        <f t="shared" si="272"/>
        <v>-27.080599913281144</v>
      </c>
      <c r="AL2496" s="77">
        <f t="shared" si="269"/>
        <v>1.9585741069148436E-3</v>
      </c>
    </row>
    <row r="2497" spans="4:38" x14ac:dyDescent="0.25">
      <c r="D2497" s="2">
        <v>24.79</v>
      </c>
      <c r="E2497" s="4"/>
      <c r="X2497" s="71">
        <v>24.9199999999996</v>
      </c>
      <c r="Y2497" s="52">
        <f t="shared" si="270"/>
        <v>-7.0233333333330652</v>
      </c>
      <c r="Z2497" s="71">
        <f t="shared" si="266"/>
        <v>0.19845711180285769</v>
      </c>
      <c r="AA2497" s="45"/>
      <c r="AB2497" s="74">
        <v>24.9199999999996</v>
      </c>
      <c r="AC2497" s="75">
        <f t="shared" si="273"/>
        <v>-4.0699999999999577</v>
      </c>
      <c r="AD2497" s="74">
        <f t="shared" si="267"/>
        <v>0.39174187710778691</v>
      </c>
      <c r="AE2497" s="45"/>
      <c r="AF2497" s="76">
        <v>24.9199999999996</v>
      </c>
      <c r="AG2497" s="52">
        <f t="shared" si="271"/>
        <v>-34.080299956641831</v>
      </c>
      <c r="AH2497" s="76">
        <f t="shared" si="268"/>
        <v>3.908139022939828E-4</v>
      </c>
      <c r="AJ2497" s="77">
        <v>24.9199999999996</v>
      </c>
      <c r="AK2497" s="52">
        <f t="shared" si="272"/>
        <v>-27.090599913281146</v>
      </c>
      <c r="AL2497" s="77">
        <f t="shared" si="269"/>
        <v>1.9540695114701385E-3</v>
      </c>
    </row>
    <row r="2498" spans="4:38" x14ac:dyDescent="0.25">
      <c r="D2498" s="5">
        <v>24.8</v>
      </c>
      <c r="E2498" s="4"/>
      <c r="X2498" s="71">
        <v>24.929999999999598</v>
      </c>
      <c r="Y2498" s="52">
        <f t="shared" si="270"/>
        <v>-7.0266666666663982</v>
      </c>
      <c r="Z2498" s="71">
        <f t="shared" si="266"/>
        <v>0.19830484878101462</v>
      </c>
      <c r="AA2498" s="45"/>
      <c r="AB2498" s="74">
        <v>24.929999999999598</v>
      </c>
      <c r="AC2498" s="75">
        <f t="shared" si="273"/>
        <v>-4.0799999999999574</v>
      </c>
      <c r="AD2498" s="74">
        <f t="shared" si="267"/>
        <v>0.39084089579240583</v>
      </c>
      <c r="AE2498" s="45"/>
      <c r="AF2498" s="76">
        <v>24.929999999999598</v>
      </c>
      <c r="AG2498" s="52">
        <f t="shared" si="271"/>
        <v>-34.090299956641829</v>
      </c>
      <c r="AH2498" s="76">
        <f t="shared" si="268"/>
        <v>3.8991505526144788E-4</v>
      </c>
      <c r="AJ2498" s="77">
        <v>24.929999999999598</v>
      </c>
      <c r="AK2498" s="52">
        <f t="shared" si="272"/>
        <v>-27.100599913281147</v>
      </c>
      <c r="AL2498" s="77">
        <f t="shared" si="269"/>
        <v>1.9495752763074609E-3</v>
      </c>
    </row>
    <row r="2499" spans="4:38" x14ac:dyDescent="0.25">
      <c r="D2499" s="2">
        <v>24.81</v>
      </c>
      <c r="E2499" s="4"/>
      <c r="X2499" s="71">
        <v>24.9399999999995</v>
      </c>
      <c r="Y2499" s="52">
        <f t="shared" si="270"/>
        <v>-7.0299999999997311</v>
      </c>
      <c r="Z2499" s="71">
        <f t="shared" si="266"/>
        <v>0.19815270258052206</v>
      </c>
      <c r="AA2499" s="45"/>
      <c r="AB2499" s="74">
        <v>24.9399999999995</v>
      </c>
      <c r="AC2499" s="75">
        <f t="shared" si="273"/>
        <v>-4.0899999999999572</v>
      </c>
      <c r="AD2499" s="74">
        <f t="shared" si="267"/>
        <v>0.38994198667654723</v>
      </c>
      <c r="AE2499" s="45"/>
      <c r="AF2499" s="76">
        <v>24.9399999999995</v>
      </c>
      <c r="AG2499" s="52">
        <f t="shared" si="271"/>
        <v>-34.100299956641827</v>
      </c>
      <c r="AH2499" s="76">
        <f t="shared" si="268"/>
        <v>3.8901827551972101E-4</v>
      </c>
      <c r="AJ2499" s="77">
        <v>24.9399999999995</v>
      </c>
      <c r="AK2499" s="52">
        <f t="shared" si="272"/>
        <v>-27.110599913281149</v>
      </c>
      <c r="AL2499" s="77">
        <f t="shared" si="269"/>
        <v>1.9450913775988265E-3</v>
      </c>
    </row>
    <row r="2500" spans="4:38" x14ac:dyDescent="0.25">
      <c r="D2500" s="5">
        <v>24.82</v>
      </c>
      <c r="E2500" s="4"/>
      <c r="X2500" s="71">
        <v>24.949999999999601</v>
      </c>
      <c r="Y2500" s="52">
        <f t="shared" si="270"/>
        <v>-7.0333333333330641</v>
      </c>
      <c r="Z2500" s="71">
        <f t="shared" si="266"/>
        <v>0.19800067311175076</v>
      </c>
      <c r="AA2500" s="45"/>
      <c r="AB2500" s="74">
        <v>24.949999999999601</v>
      </c>
      <c r="AC2500" s="75">
        <f t="shared" si="273"/>
        <v>-4.099999999999957</v>
      </c>
      <c r="AD2500" s="74">
        <f t="shared" si="267"/>
        <v>0.38904514499428439</v>
      </c>
      <c r="AE2500" s="45"/>
      <c r="AF2500" s="76">
        <v>24.949999999999601</v>
      </c>
      <c r="AG2500" s="52">
        <f t="shared" si="271"/>
        <v>-34.110299956641825</v>
      </c>
      <c r="AH2500" s="76">
        <f t="shared" si="268"/>
        <v>3.8812355831416572E-4</v>
      </c>
      <c r="AJ2500" s="77">
        <v>24.949999999999601</v>
      </c>
      <c r="AK2500" s="52">
        <f t="shared" si="272"/>
        <v>-27.120599913281151</v>
      </c>
      <c r="AL2500" s="77">
        <f t="shared" si="269"/>
        <v>1.9406177915710461E-3</v>
      </c>
    </row>
    <row r="2501" spans="4:38" x14ac:dyDescent="0.25">
      <c r="D2501" s="2">
        <v>24.83</v>
      </c>
      <c r="E2501" s="4"/>
      <c r="X2501" s="71">
        <v>24.959999999999599</v>
      </c>
      <c r="Y2501" s="52">
        <f t="shared" si="270"/>
        <v>-7.0366666666663971</v>
      </c>
      <c r="Z2501" s="71">
        <f t="shared" si="266"/>
        <v>0.19784876028514015</v>
      </c>
      <c r="AA2501" s="45"/>
      <c r="AB2501" s="74">
        <v>24.959999999999599</v>
      </c>
      <c r="AC2501" s="75">
        <f t="shared" si="273"/>
        <v>-4.1099999999999568</v>
      </c>
      <c r="AD2501" s="74">
        <f t="shared" si="267"/>
        <v>0.38815036599065206</v>
      </c>
      <c r="AE2501" s="45"/>
      <c r="AF2501" s="76">
        <v>24.959999999999599</v>
      </c>
      <c r="AG2501" s="52">
        <f t="shared" si="271"/>
        <v>-34.120299956641823</v>
      </c>
      <c r="AH2501" s="76">
        <f t="shared" si="268"/>
        <v>3.8723089890108005E-4</v>
      </c>
      <c r="AJ2501" s="77">
        <v>24.959999999999599</v>
      </c>
      <c r="AK2501" s="52">
        <f t="shared" si="272"/>
        <v>-27.130599913281152</v>
      </c>
      <c r="AL2501" s="77">
        <f t="shared" si="269"/>
        <v>1.9361544945056153E-3</v>
      </c>
    </row>
    <row r="2502" spans="4:38" x14ac:dyDescent="0.25">
      <c r="D2502" s="5">
        <v>24.84</v>
      </c>
      <c r="E2502" s="4"/>
      <c r="X2502" s="71">
        <v>24.969999999999501</v>
      </c>
      <c r="Y2502" s="52">
        <f t="shared" si="270"/>
        <v>-7.03999999999973</v>
      </c>
      <c r="Z2502" s="71">
        <f t="shared" ref="Z2502:Z2565" si="274">POWER(10,Y2502/10)</f>
        <v>0.19769696401119835</v>
      </c>
      <c r="AA2502" s="45"/>
      <c r="AB2502" s="74">
        <v>24.969999999999501</v>
      </c>
      <c r="AC2502" s="75">
        <f t="shared" si="273"/>
        <v>-4.1199999999999566</v>
      </c>
      <c r="AD2502" s="74">
        <f t="shared" ref="AD2502:AD2565" si="275">POWER(10,AC2502/10)</f>
        <v>0.38725764492162107</v>
      </c>
      <c r="AE2502" s="45"/>
      <c r="AF2502" s="76">
        <v>24.969999999999501</v>
      </c>
      <c r="AG2502" s="52">
        <f t="shared" si="271"/>
        <v>-34.130299956641821</v>
      </c>
      <c r="AH2502" s="76">
        <f t="shared" ref="AH2502:AH2565" si="276">POWER(10,AG2502/10)</f>
        <v>3.8634029254767228E-4</v>
      </c>
      <c r="AJ2502" s="77">
        <v>24.969999999999501</v>
      </c>
      <c r="AK2502" s="52">
        <f t="shared" si="272"/>
        <v>-27.140599913281154</v>
      </c>
      <c r="AL2502" s="77">
        <f t="shared" ref="AL2502:AL2565" si="277">POWER(10,AK2502/10)</f>
        <v>1.9317014627385745E-3</v>
      </c>
    </row>
    <row r="2503" spans="4:38" x14ac:dyDescent="0.25">
      <c r="D2503" s="2">
        <v>24.85</v>
      </c>
      <c r="E2503" s="4"/>
      <c r="X2503" s="71">
        <v>24.979999999999499</v>
      </c>
      <c r="Y2503" s="52">
        <f t="shared" si="270"/>
        <v>-7.043333333333063</v>
      </c>
      <c r="Z2503" s="71">
        <f t="shared" si="274"/>
        <v>0.19754528420050227</v>
      </c>
      <c r="AA2503" s="45"/>
      <c r="AB2503" s="74">
        <v>24.979999999999499</v>
      </c>
      <c r="AC2503" s="75">
        <f t="shared" si="273"/>
        <v>-4.1299999999999564</v>
      </c>
      <c r="AD2503" s="74">
        <f t="shared" si="275"/>
        <v>0.38636697705407302</v>
      </c>
      <c r="AE2503" s="45"/>
      <c r="AF2503" s="76">
        <v>24.979999999999499</v>
      </c>
      <c r="AG2503" s="52">
        <f t="shared" si="271"/>
        <v>-34.140299956641819</v>
      </c>
      <c r="AH2503" s="76">
        <f t="shared" si="276"/>
        <v>3.8545173453203663E-4</v>
      </c>
      <c r="AJ2503" s="77">
        <v>24.979999999999499</v>
      </c>
      <c r="AK2503" s="52">
        <f t="shared" si="272"/>
        <v>-27.150599913281155</v>
      </c>
      <c r="AL2503" s="77">
        <f t="shared" si="277"/>
        <v>1.927258672660394E-3</v>
      </c>
    </row>
    <row r="2504" spans="4:38" x14ac:dyDescent="0.25">
      <c r="D2504" s="5">
        <v>24.86</v>
      </c>
      <c r="E2504" s="4"/>
      <c r="X2504" s="71">
        <v>24.989999999999501</v>
      </c>
      <c r="Y2504" s="52">
        <f t="shared" ref="Y2504:Y2567" si="278">Y2503-$Z$1</f>
        <v>-7.046666666666396</v>
      </c>
      <c r="Z2504" s="71">
        <f t="shared" si="274"/>
        <v>0.19739372076369741</v>
      </c>
      <c r="AA2504" s="45"/>
      <c r="AB2504" s="74">
        <v>24.989999999999501</v>
      </c>
      <c r="AC2504" s="75">
        <f t="shared" si="273"/>
        <v>-4.1399999999999562</v>
      </c>
      <c r="AD2504" s="74">
        <f t="shared" si="275"/>
        <v>0.38547835766577571</v>
      </c>
      <c r="AE2504" s="45"/>
      <c r="AF2504" s="76">
        <v>24.989999999999501</v>
      </c>
      <c r="AG2504" s="52">
        <f t="shared" ref="AG2504:AG2567" si="279">AG2503-$AH$1</f>
        <v>-34.150299956641817</v>
      </c>
      <c r="AH2504" s="76">
        <f t="shared" si="276"/>
        <v>3.8456522014312694E-4</v>
      </c>
      <c r="AJ2504" s="77">
        <v>24.989999999999501</v>
      </c>
      <c r="AK2504" s="52">
        <f t="shared" ref="AK2504:AK2567" si="280">AK2503-$AL$1</f>
        <v>-27.160599913281157</v>
      </c>
      <c r="AL2504" s="77">
        <f t="shared" si="277"/>
        <v>1.9228261007158446E-3</v>
      </c>
    </row>
    <row r="2505" spans="4:38" x14ac:dyDescent="0.25">
      <c r="D2505" s="2">
        <v>24.87</v>
      </c>
      <c r="E2505" s="4"/>
      <c r="X2505" s="71">
        <v>24.999999999999599</v>
      </c>
      <c r="Y2505" s="52">
        <f t="shared" si="278"/>
        <v>-7.0499999999997289</v>
      </c>
      <c r="Z2505" s="71">
        <f t="shared" si="274"/>
        <v>0.19724227361149765</v>
      </c>
      <c r="AA2505" s="45"/>
      <c r="AB2505" s="74">
        <v>24.999999999999599</v>
      </c>
      <c r="AC2505" s="75">
        <f t="shared" si="273"/>
        <v>-4.1499999999999559</v>
      </c>
      <c r="AD2505" s="74">
        <f t="shared" si="275"/>
        <v>0.38459178204535743</v>
      </c>
      <c r="AE2505" s="45"/>
      <c r="AF2505" s="76">
        <v>24.999999999999599</v>
      </c>
      <c r="AG2505" s="52">
        <f t="shared" si="279"/>
        <v>-34.160299956641815</v>
      </c>
      <c r="AH2505" s="76">
        <f t="shared" si="276"/>
        <v>3.836807446807324E-4</v>
      </c>
      <c r="AJ2505" s="77">
        <v>24.999999999999599</v>
      </c>
      <c r="AK2505" s="52">
        <f t="shared" si="280"/>
        <v>-27.170599913281158</v>
      </c>
      <c r="AL2505" s="77">
        <f t="shared" si="277"/>
        <v>1.9184037234038687E-3</v>
      </c>
    </row>
    <row r="2506" spans="4:38" x14ac:dyDescent="0.25">
      <c r="D2506" s="5">
        <v>24.88</v>
      </c>
      <c r="E2506" s="4"/>
      <c r="X2506" s="71">
        <v>25.009999999999501</v>
      </c>
      <c r="Y2506" s="52">
        <f t="shared" si="278"/>
        <v>-7.0533333333330619</v>
      </c>
      <c r="Z2506" s="71">
        <f t="shared" si="274"/>
        <v>0.19709094265468563</v>
      </c>
      <c r="AA2506" s="45"/>
      <c r="AB2506" s="74">
        <v>25.009999999999501</v>
      </c>
      <c r="AC2506" s="75">
        <f t="shared" si="273"/>
        <v>-4.1599999999999557</v>
      </c>
      <c r="AD2506" s="74">
        <f t="shared" si="275"/>
        <v>0.38370724549228258</v>
      </c>
      <c r="AE2506" s="45"/>
      <c r="AF2506" s="76">
        <v>25.009999999999501</v>
      </c>
      <c r="AG2506" s="52">
        <f t="shared" si="279"/>
        <v>-34.170299956641813</v>
      </c>
      <c r="AH2506" s="76">
        <f t="shared" si="276"/>
        <v>3.8279830345545163E-4</v>
      </c>
      <c r="AJ2506" s="77">
        <v>25.009999999999501</v>
      </c>
      <c r="AK2506" s="52">
        <f t="shared" si="280"/>
        <v>-27.18059991328116</v>
      </c>
      <c r="AL2506" s="77">
        <f t="shared" si="277"/>
        <v>1.913991517277464E-3</v>
      </c>
    </row>
    <row r="2507" spans="4:38" x14ac:dyDescent="0.25">
      <c r="D2507" s="2">
        <v>24.89</v>
      </c>
      <c r="E2507" s="4"/>
      <c r="X2507" s="71">
        <v>25.019999999999499</v>
      </c>
      <c r="Y2507" s="52">
        <f t="shared" si="278"/>
        <v>-7.0566666666663949</v>
      </c>
      <c r="Z2507" s="71">
        <f t="shared" si="274"/>
        <v>0.1969397278041122</v>
      </c>
      <c r="AA2507" s="45"/>
      <c r="AB2507" s="74">
        <v>25.019999999999499</v>
      </c>
      <c r="AC2507" s="75">
        <f t="shared" si="273"/>
        <v>-4.1699999999999555</v>
      </c>
      <c r="AD2507" s="74">
        <f t="shared" si="275"/>
        <v>0.38282474331682659</v>
      </c>
      <c r="AE2507" s="45"/>
      <c r="AF2507" s="76">
        <v>25.019999999999499</v>
      </c>
      <c r="AG2507" s="52">
        <f t="shared" si="279"/>
        <v>-34.180299956641811</v>
      </c>
      <c r="AH2507" s="76">
        <f t="shared" si="276"/>
        <v>3.8191789178866923E-4</v>
      </c>
      <c r="AJ2507" s="77">
        <v>25.019999999999499</v>
      </c>
      <c r="AK2507" s="52">
        <f t="shared" si="280"/>
        <v>-27.190599913281162</v>
      </c>
      <c r="AL2507" s="77">
        <f t="shared" si="277"/>
        <v>1.9095894589435498E-3</v>
      </c>
    </row>
    <row r="2508" spans="4:38" x14ac:dyDescent="0.25">
      <c r="D2508" s="5">
        <v>24.9</v>
      </c>
      <c r="E2508" s="4"/>
      <c r="X2508" s="71">
        <v>25.0299999999995</v>
      </c>
      <c r="Y2508" s="52">
        <f t="shared" si="278"/>
        <v>-7.0599999999997278</v>
      </c>
      <c r="Z2508" s="71">
        <f t="shared" si="274"/>
        <v>0.19678862897069682</v>
      </c>
      <c r="AA2508" s="45"/>
      <c r="AB2508" s="74">
        <v>25.0299999999995</v>
      </c>
      <c r="AC2508" s="75">
        <f t="shared" si="273"/>
        <v>-4.1799999999999553</v>
      </c>
      <c r="AD2508" s="74">
        <f t="shared" si="275"/>
        <v>0.38194427084005045</v>
      </c>
      <c r="AE2508" s="45"/>
      <c r="AF2508" s="76">
        <v>25.0299999999995</v>
      </c>
      <c r="AG2508" s="52">
        <f t="shared" si="279"/>
        <v>-34.190299956641809</v>
      </c>
      <c r="AH2508" s="76">
        <f t="shared" si="276"/>
        <v>3.8103950501253039E-4</v>
      </c>
      <c r="AJ2508" s="77">
        <v>25.0299999999995</v>
      </c>
      <c r="AK2508" s="52">
        <f t="shared" si="280"/>
        <v>-27.200599913281163</v>
      </c>
      <c r="AL2508" s="77">
        <f t="shared" si="277"/>
        <v>1.9051975250628534E-3</v>
      </c>
    </row>
    <row r="2509" spans="4:38" x14ac:dyDescent="0.25">
      <c r="D2509" s="2">
        <v>24.91</v>
      </c>
      <c r="E2509" s="4"/>
      <c r="X2509" s="71">
        <v>25.039999999999601</v>
      </c>
      <c r="Y2509" s="52">
        <f t="shared" si="278"/>
        <v>-7.0633333333330608</v>
      </c>
      <c r="Z2509" s="71">
        <f t="shared" si="274"/>
        <v>0.19663764606542708</v>
      </c>
      <c r="AA2509" s="45"/>
      <c r="AB2509" s="74">
        <v>25.039999999999601</v>
      </c>
      <c r="AC2509" s="75">
        <f t="shared" si="273"/>
        <v>-4.1899999999999551</v>
      </c>
      <c r="AD2509" s="74">
        <f t="shared" si="275"/>
        <v>0.38106582339377698</v>
      </c>
      <c r="AE2509" s="45"/>
      <c r="AF2509" s="76">
        <v>25.039999999999601</v>
      </c>
      <c r="AG2509" s="52">
        <f t="shared" si="279"/>
        <v>-34.200299956641807</v>
      </c>
      <c r="AH2509" s="76">
        <f t="shared" si="276"/>
        <v>3.8016313846991575E-4</v>
      </c>
      <c r="AJ2509" s="77">
        <v>25.039999999999601</v>
      </c>
      <c r="AK2509" s="52">
        <f t="shared" si="280"/>
        <v>-27.210599913281165</v>
      </c>
      <c r="AL2509" s="77">
        <f t="shared" si="277"/>
        <v>1.9008156923497799E-3</v>
      </c>
    </row>
    <row r="2510" spans="4:38" x14ac:dyDescent="0.25">
      <c r="D2510" s="5">
        <v>24.92</v>
      </c>
      <c r="E2510" s="4"/>
      <c r="X2510" s="71">
        <v>25.0499999999995</v>
      </c>
      <c r="Y2510" s="52">
        <f t="shared" si="278"/>
        <v>-7.0666666666663938</v>
      </c>
      <c r="Z2510" s="71">
        <f t="shared" si="274"/>
        <v>0.19648677899935907</v>
      </c>
      <c r="AA2510" s="45"/>
      <c r="AB2510" s="74">
        <v>25.0499999999995</v>
      </c>
      <c r="AC2510" s="75">
        <f t="shared" si="273"/>
        <v>-4.1999999999999549</v>
      </c>
      <c r="AD2510" s="74">
        <f t="shared" si="275"/>
        <v>0.38018939632056514</v>
      </c>
      <c r="AE2510" s="45"/>
      <c r="AF2510" s="76">
        <v>25.0499999999995</v>
      </c>
      <c r="AG2510" s="52">
        <f t="shared" si="279"/>
        <v>-34.210299956641805</v>
      </c>
      <c r="AH2510" s="76">
        <f t="shared" si="276"/>
        <v>3.7928878751441753E-4</v>
      </c>
      <c r="AJ2510" s="77">
        <v>25.0499999999995</v>
      </c>
      <c r="AK2510" s="52">
        <f t="shared" si="280"/>
        <v>-27.220599913281166</v>
      </c>
      <c r="AL2510" s="77">
        <f t="shared" si="277"/>
        <v>1.8964439375722848E-3</v>
      </c>
    </row>
    <row r="2511" spans="4:38" x14ac:dyDescent="0.25">
      <c r="D2511" s="2">
        <v>24.93</v>
      </c>
      <c r="E2511" s="4"/>
      <c r="X2511" s="71">
        <v>25.059999999999501</v>
      </c>
      <c r="Y2511" s="52">
        <f t="shared" si="278"/>
        <v>-7.0699999999997267</v>
      </c>
      <c r="Z2511" s="71">
        <f t="shared" si="274"/>
        <v>0.19633602768361702</v>
      </c>
      <c r="AA2511" s="45"/>
      <c r="AB2511" s="74">
        <v>25.059999999999501</v>
      </c>
      <c r="AC2511" s="75">
        <f t="shared" si="273"/>
        <v>-4.2099999999999547</v>
      </c>
      <c r="AD2511" s="74">
        <f t="shared" si="275"/>
        <v>0.37931498497368582</v>
      </c>
      <c r="AE2511" s="45"/>
      <c r="AF2511" s="76">
        <v>25.059999999999501</v>
      </c>
      <c r="AG2511" s="52">
        <f t="shared" si="279"/>
        <v>-34.220299956641803</v>
      </c>
      <c r="AH2511" s="76">
        <f t="shared" si="276"/>
        <v>3.7841644751031365E-4</v>
      </c>
      <c r="AJ2511" s="77">
        <v>25.059999999999501</v>
      </c>
      <c r="AK2511" s="52">
        <f t="shared" si="280"/>
        <v>-27.230599913281168</v>
      </c>
      <c r="AL2511" s="77">
        <f t="shared" si="277"/>
        <v>1.8920822375517632E-3</v>
      </c>
    </row>
    <row r="2512" spans="4:38" x14ac:dyDescent="0.25">
      <c r="D2512" s="5">
        <v>24.94</v>
      </c>
      <c r="E2512" s="4"/>
      <c r="X2512" s="71">
        <v>25.069999999999499</v>
      </c>
      <c r="Y2512" s="52">
        <f t="shared" si="278"/>
        <v>-7.0733333333330597</v>
      </c>
      <c r="Z2512" s="71">
        <f t="shared" si="274"/>
        <v>0.19618539202939331</v>
      </c>
      <c r="AA2512" s="45"/>
      <c r="AB2512" s="74">
        <v>25.069999999999499</v>
      </c>
      <c r="AC2512" s="75">
        <f t="shared" si="273"/>
        <v>-4.2199999999999545</v>
      </c>
      <c r="AD2512" s="74">
        <f t="shared" si="275"/>
        <v>0.37844258471709724</v>
      </c>
      <c r="AE2512" s="45"/>
      <c r="AF2512" s="76">
        <v>25.069999999999499</v>
      </c>
      <c r="AG2512" s="52">
        <f t="shared" si="279"/>
        <v>-34.230299956641801</v>
      </c>
      <c r="AH2512" s="76">
        <f t="shared" si="276"/>
        <v>3.775461138325439E-4</v>
      </c>
      <c r="AJ2512" s="77">
        <v>25.069999999999499</v>
      </c>
      <c r="AK2512" s="52">
        <f t="shared" si="280"/>
        <v>-27.240599913281169</v>
      </c>
      <c r="AL2512" s="77">
        <f t="shared" si="277"/>
        <v>1.8877305691629123E-3</v>
      </c>
    </row>
    <row r="2513" spans="4:38" x14ac:dyDescent="0.25">
      <c r="D2513" s="2">
        <v>24.95</v>
      </c>
      <c r="E2513" s="4"/>
      <c r="X2513" s="71">
        <v>25.079999999999501</v>
      </c>
      <c r="Y2513" s="52">
        <f t="shared" si="278"/>
        <v>-7.0766666666663927</v>
      </c>
      <c r="Z2513" s="71">
        <f t="shared" si="274"/>
        <v>0.19603487194794852</v>
      </c>
      <c r="AA2513" s="45"/>
      <c r="AB2513" s="74">
        <v>25.079999999999501</v>
      </c>
      <c r="AC2513" s="75">
        <f t="shared" si="273"/>
        <v>-4.2299999999999542</v>
      </c>
      <c r="AD2513" s="74">
        <f t="shared" si="275"/>
        <v>0.37757219092541994</v>
      </c>
      <c r="AE2513" s="45"/>
      <c r="AF2513" s="76">
        <v>25.079999999999501</v>
      </c>
      <c r="AG2513" s="52">
        <f t="shared" si="279"/>
        <v>-34.240299956641799</v>
      </c>
      <c r="AH2513" s="76">
        <f t="shared" si="276"/>
        <v>3.766777818666861E-4</v>
      </c>
      <c r="AJ2513" s="77">
        <v>25.079999999999501</v>
      </c>
      <c r="AK2513" s="52">
        <f t="shared" si="280"/>
        <v>-27.250599913281171</v>
      </c>
      <c r="AL2513" s="77">
        <f t="shared" si="277"/>
        <v>1.8833889093336214E-3</v>
      </c>
    </row>
    <row r="2514" spans="4:38" x14ac:dyDescent="0.25">
      <c r="D2514" s="5">
        <v>24.96</v>
      </c>
      <c r="E2514" s="4"/>
      <c r="X2514" s="71">
        <v>25.089999999999499</v>
      </c>
      <c r="Y2514" s="52">
        <f t="shared" si="278"/>
        <v>-7.0799999999997256</v>
      </c>
      <c r="Z2514" s="71">
        <f t="shared" si="274"/>
        <v>0.1958844673506113</v>
      </c>
      <c r="AA2514" s="45"/>
      <c r="AB2514" s="74">
        <v>25.089999999999499</v>
      </c>
      <c r="AC2514" s="75">
        <f t="shared" si="273"/>
        <v>-4.239999999999954</v>
      </c>
      <c r="AD2514" s="74">
        <f t="shared" si="275"/>
        <v>0.37670379898391282</v>
      </c>
      <c r="AE2514" s="45"/>
      <c r="AF2514" s="76">
        <v>25.089999999999499</v>
      </c>
      <c r="AG2514" s="52">
        <f t="shared" si="279"/>
        <v>-34.250299956641797</v>
      </c>
      <c r="AH2514" s="76">
        <f t="shared" si="276"/>
        <v>3.7581144700893056E-4</v>
      </c>
      <c r="AJ2514" s="77">
        <v>25.089999999999499</v>
      </c>
      <c r="AK2514" s="52">
        <f t="shared" si="280"/>
        <v>-27.260599913281172</v>
      </c>
      <c r="AL2514" s="77">
        <f t="shared" si="277"/>
        <v>1.8790572350448433E-3</v>
      </c>
    </row>
    <row r="2515" spans="4:38" x14ac:dyDescent="0.25">
      <c r="D2515" s="2">
        <v>24.97</v>
      </c>
      <c r="E2515" s="4"/>
      <c r="X2515" s="71">
        <v>25.0999999999995</v>
      </c>
      <c r="Y2515" s="52">
        <f t="shared" si="278"/>
        <v>-7.0833333333330586</v>
      </c>
      <c r="Z2515" s="71">
        <f t="shared" si="274"/>
        <v>0.19573417814877841</v>
      </c>
      <c r="AA2515" s="45"/>
      <c r="AB2515" s="74">
        <v>25.0999999999995</v>
      </c>
      <c r="AC2515" s="75">
        <f t="shared" si="273"/>
        <v>-4.2499999999999538</v>
      </c>
      <c r="AD2515" s="74">
        <f t="shared" si="275"/>
        <v>0.37583740428844808</v>
      </c>
      <c r="AE2515" s="45"/>
      <c r="AF2515" s="76">
        <v>25.0999999999995</v>
      </c>
      <c r="AG2515" s="52">
        <f t="shared" si="279"/>
        <v>-34.260299956641795</v>
      </c>
      <c r="AH2515" s="76">
        <f t="shared" si="276"/>
        <v>3.7494710466605657E-4</v>
      </c>
      <c r="AJ2515" s="77">
        <v>25.0999999999995</v>
      </c>
      <c r="AK2515" s="52">
        <f t="shared" si="280"/>
        <v>-27.270599913281174</v>
      </c>
      <c r="AL2515" s="77">
        <f t="shared" si="277"/>
        <v>1.8747355233304697E-3</v>
      </c>
    </row>
    <row r="2516" spans="4:38" x14ac:dyDescent="0.25">
      <c r="D2516" s="5">
        <v>24.98</v>
      </c>
      <c r="E2516" s="4"/>
      <c r="X2516" s="71">
        <v>25.109999999999498</v>
      </c>
      <c r="Y2516" s="52">
        <f t="shared" si="278"/>
        <v>-7.0866666666663916</v>
      </c>
      <c r="Z2516" s="71">
        <f t="shared" si="274"/>
        <v>0.19558400425391437</v>
      </c>
      <c r="AA2516" s="45"/>
      <c r="AB2516" s="74">
        <v>25.109999999999498</v>
      </c>
      <c r="AC2516" s="75">
        <f t="shared" si="273"/>
        <v>-4.2599999999999536</v>
      </c>
      <c r="AD2516" s="74">
        <f t="shared" si="275"/>
        <v>0.37497300224548746</v>
      </c>
      <c r="AE2516" s="45"/>
      <c r="AF2516" s="76">
        <v>25.109999999999498</v>
      </c>
      <c r="AG2516" s="52">
        <f t="shared" si="279"/>
        <v>-34.270299956641793</v>
      </c>
      <c r="AH2516" s="76">
        <f t="shared" si="276"/>
        <v>3.7408475025540631E-4</v>
      </c>
      <c r="AJ2516" s="77">
        <v>25.109999999999498</v>
      </c>
      <c r="AK2516" s="52">
        <f t="shared" si="280"/>
        <v>-27.280599913281176</v>
      </c>
      <c r="AL2516" s="77">
        <f t="shared" si="277"/>
        <v>1.8704237512772177E-3</v>
      </c>
    </row>
    <row r="2517" spans="4:38" x14ac:dyDescent="0.25">
      <c r="D2517" s="2">
        <v>24.99</v>
      </c>
      <c r="E2517" s="4"/>
      <c r="X2517" s="71">
        <v>25.1199999999995</v>
      </c>
      <c r="Y2517" s="52">
        <f t="shared" si="278"/>
        <v>-7.0899999999997245</v>
      </c>
      <c r="Z2517" s="71">
        <f t="shared" si="274"/>
        <v>0.19543394557755187</v>
      </c>
      <c r="AA2517" s="45"/>
      <c r="AB2517" s="74">
        <v>25.1199999999995</v>
      </c>
      <c r="AC2517" s="75">
        <f t="shared" si="273"/>
        <v>-4.2699999999999534</v>
      </c>
      <c r="AD2517" s="74">
        <f t="shared" si="275"/>
        <v>0.37411058827205734</v>
      </c>
      <c r="AE2517" s="45"/>
      <c r="AF2517" s="76">
        <v>25.1199999999995</v>
      </c>
      <c r="AG2517" s="52">
        <f t="shared" si="279"/>
        <v>-34.280299956641791</v>
      </c>
      <c r="AH2517" s="76">
        <f t="shared" si="276"/>
        <v>3.7322437920486284E-4</v>
      </c>
      <c r="AJ2517" s="77">
        <v>25.1199999999995</v>
      </c>
      <c r="AK2517" s="52">
        <f t="shared" si="280"/>
        <v>-27.290599913281177</v>
      </c>
      <c r="AL2517" s="77">
        <f t="shared" si="277"/>
        <v>1.8661218960244984E-3</v>
      </c>
    </row>
    <row r="2518" spans="4:38" x14ac:dyDescent="0.25">
      <c r="D2518" s="5">
        <v>25</v>
      </c>
      <c r="E2518" s="4"/>
      <c r="X2518" s="71">
        <v>25.129999999999502</v>
      </c>
      <c r="Y2518" s="52">
        <f t="shared" si="278"/>
        <v>-7.0933333333330575</v>
      </c>
      <c r="Z2518" s="71">
        <f t="shared" si="274"/>
        <v>0.19528400203129126</v>
      </c>
      <c r="AA2518" s="45"/>
      <c r="AB2518" s="74">
        <v>25.129999999999502</v>
      </c>
      <c r="AC2518" s="75">
        <f t="shared" si="273"/>
        <v>-4.2799999999999532</v>
      </c>
      <c r="AD2518" s="74">
        <f t="shared" si="275"/>
        <v>0.37325015779572451</v>
      </c>
      <c r="AE2518" s="45"/>
      <c r="AF2518" s="76">
        <v>25.129999999999502</v>
      </c>
      <c r="AG2518" s="52">
        <f t="shared" si="279"/>
        <v>-34.290299956641789</v>
      </c>
      <c r="AH2518" s="76">
        <f t="shared" si="276"/>
        <v>3.7236598695282458E-4</v>
      </c>
      <c r="AJ2518" s="77">
        <v>25.129999999999502</v>
      </c>
      <c r="AK2518" s="52">
        <f t="shared" si="280"/>
        <v>-27.300599913281179</v>
      </c>
      <c r="AL2518" s="77">
        <f t="shared" si="277"/>
        <v>1.8618299347643035E-3</v>
      </c>
    </row>
    <row r="2519" spans="4:38" x14ac:dyDescent="0.25">
      <c r="D2519" s="2">
        <v>25.01</v>
      </c>
      <c r="E2519" s="4"/>
      <c r="X2519" s="71">
        <v>25.1399999999995</v>
      </c>
      <c r="Y2519" s="52">
        <f t="shared" si="278"/>
        <v>-7.0966666666663905</v>
      </c>
      <c r="Z2519" s="71">
        <f t="shared" si="274"/>
        <v>0.19513417352680093</v>
      </c>
      <c r="AA2519" s="45"/>
      <c r="AB2519" s="74">
        <v>25.1399999999995</v>
      </c>
      <c r="AC2519" s="75">
        <f t="shared" si="273"/>
        <v>-4.289999999999953</v>
      </c>
      <c r="AD2519" s="74">
        <f t="shared" si="275"/>
        <v>0.37239170625457257</v>
      </c>
      <c r="AE2519" s="45"/>
      <c r="AF2519" s="76">
        <v>25.1399999999995</v>
      </c>
      <c r="AG2519" s="52">
        <f t="shared" si="279"/>
        <v>-34.300299956641787</v>
      </c>
      <c r="AH2519" s="76">
        <f t="shared" si="276"/>
        <v>3.7150956894818122E-4</v>
      </c>
      <c r="AJ2519" s="77">
        <v>25.1399999999995</v>
      </c>
      <c r="AK2519" s="52">
        <f t="shared" si="280"/>
        <v>-27.31059991328118</v>
      </c>
      <c r="AL2519" s="77">
        <f t="shared" si="277"/>
        <v>1.8575478447410878E-3</v>
      </c>
    </row>
    <row r="2520" spans="4:38" x14ac:dyDescent="0.25">
      <c r="D2520" s="5">
        <v>25.02</v>
      </c>
      <c r="E2520" s="4"/>
      <c r="X2520" s="71">
        <v>25.149999999999501</v>
      </c>
      <c r="Y2520" s="52">
        <f t="shared" si="278"/>
        <v>-7.0999999999997234</v>
      </c>
      <c r="Z2520" s="71">
        <f t="shared" si="274"/>
        <v>0.19498445997581693</v>
      </c>
      <c r="AA2520" s="45"/>
      <c r="AB2520" s="74">
        <v>25.149999999999501</v>
      </c>
      <c r="AC2520" s="75">
        <f t="shared" si="273"/>
        <v>-4.2999999999999527</v>
      </c>
      <c r="AD2520" s="74">
        <f t="shared" si="275"/>
        <v>0.37153522909717657</v>
      </c>
      <c r="AE2520" s="45"/>
      <c r="AF2520" s="76">
        <v>25.149999999999501</v>
      </c>
      <c r="AG2520" s="52">
        <f t="shared" si="279"/>
        <v>-34.310299956641785</v>
      </c>
      <c r="AH2520" s="76">
        <f t="shared" si="276"/>
        <v>3.7065512065029038E-4</v>
      </c>
      <c r="AJ2520" s="77">
        <v>25.149999999999501</v>
      </c>
      <c r="AK2520" s="52">
        <f t="shared" si="280"/>
        <v>-27.320599913281182</v>
      </c>
      <c r="AL2520" s="77">
        <f t="shared" si="277"/>
        <v>1.8532756032516268E-3</v>
      </c>
    </row>
    <row r="2521" spans="4:38" x14ac:dyDescent="0.25">
      <c r="D2521" s="2">
        <v>25.03</v>
      </c>
      <c r="E2521" s="4"/>
      <c r="X2521" s="71">
        <v>25.159999999999499</v>
      </c>
      <c r="Y2521" s="52">
        <f t="shared" si="278"/>
        <v>-7.1033333333330564</v>
      </c>
      <c r="Z2521" s="71">
        <f t="shared" si="274"/>
        <v>0.19483486129014296</v>
      </c>
      <c r="AA2521" s="45"/>
      <c r="AB2521" s="74">
        <v>25.159999999999499</v>
      </c>
      <c r="AC2521" s="75">
        <f t="shared" si="273"/>
        <v>-4.3099999999999525</v>
      </c>
      <c r="AD2521" s="74">
        <f t="shared" si="275"/>
        <v>0.37068072178257999</v>
      </c>
      <c r="AE2521" s="45"/>
      <c r="AF2521" s="76">
        <v>25.159999999999499</v>
      </c>
      <c r="AG2521" s="52">
        <f t="shared" si="279"/>
        <v>-34.320299956641783</v>
      </c>
      <c r="AH2521" s="76">
        <f t="shared" si="276"/>
        <v>3.6980263752895104E-4</v>
      </c>
      <c r="AJ2521" s="77">
        <v>25.159999999999499</v>
      </c>
      <c r="AK2521" s="52">
        <f t="shared" si="280"/>
        <v>-27.330599913281183</v>
      </c>
      <c r="AL2521" s="77">
        <f t="shared" si="277"/>
        <v>1.8490131876449309E-3</v>
      </c>
    </row>
    <row r="2522" spans="4:38" x14ac:dyDescent="0.25">
      <c r="D2522" s="5">
        <v>25.04</v>
      </c>
      <c r="E2522" s="4"/>
      <c r="X2522" s="71">
        <v>25.169999999999501</v>
      </c>
      <c r="Y2522" s="52">
        <f t="shared" si="278"/>
        <v>-7.1066666666663894</v>
      </c>
      <c r="Z2522" s="71">
        <f t="shared" si="274"/>
        <v>0.19468537738165057</v>
      </c>
      <c r="AA2522" s="45"/>
      <c r="AB2522" s="74">
        <v>25.169999999999501</v>
      </c>
      <c r="AC2522" s="75">
        <f t="shared" si="273"/>
        <v>-4.3199999999999523</v>
      </c>
      <c r="AD2522" s="74">
        <f t="shared" si="275"/>
        <v>0.36982817978027022</v>
      </c>
      <c r="AE2522" s="45"/>
      <c r="AF2522" s="76">
        <v>25.169999999999501</v>
      </c>
      <c r="AG2522" s="52">
        <f t="shared" si="279"/>
        <v>-34.330299956641781</v>
      </c>
      <c r="AH2522" s="76">
        <f t="shared" si="276"/>
        <v>3.6895211506438302E-4</v>
      </c>
      <c r="AJ2522" s="77">
        <v>25.169999999999501</v>
      </c>
      <c r="AK2522" s="52">
        <f t="shared" si="280"/>
        <v>-27.340599913281185</v>
      </c>
      <c r="AL2522" s="77">
        <f t="shared" si="277"/>
        <v>1.8447605753220875E-3</v>
      </c>
    </row>
    <row r="2523" spans="4:38" x14ac:dyDescent="0.25">
      <c r="D2523" s="2">
        <v>25.05</v>
      </c>
      <c r="E2523" s="4"/>
      <c r="X2523" s="71">
        <v>25.179999999999499</v>
      </c>
      <c r="Y2523" s="52">
        <f t="shared" si="278"/>
        <v>-7.1099999999997223</v>
      </c>
      <c r="Z2523" s="71">
        <f t="shared" si="274"/>
        <v>0.19453600816227867</v>
      </c>
      <c r="AA2523" s="45"/>
      <c r="AB2523" s="74">
        <v>25.179999999999499</v>
      </c>
      <c r="AC2523" s="75">
        <f t="shared" si="273"/>
        <v>-4.3299999999999521</v>
      </c>
      <c r="AD2523" s="74">
        <f t="shared" si="275"/>
        <v>0.36897759857015433</v>
      </c>
      <c r="AE2523" s="45"/>
      <c r="AF2523" s="76">
        <v>25.179999999999499</v>
      </c>
      <c r="AG2523" s="52">
        <f t="shared" si="279"/>
        <v>-34.340299956641779</v>
      </c>
      <c r="AH2523" s="76">
        <f t="shared" si="276"/>
        <v>3.6810354874720105E-4</v>
      </c>
      <c r="AJ2523" s="77">
        <v>25.179999999999499</v>
      </c>
      <c r="AK2523" s="52">
        <f t="shared" si="280"/>
        <v>-27.350599913281187</v>
      </c>
      <c r="AL2523" s="77">
        <f t="shared" si="277"/>
        <v>1.8405177437361756E-3</v>
      </c>
    </row>
    <row r="2524" spans="4:38" x14ac:dyDescent="0.25">
      <c r="D2524" s="5">
        <v>25.06</v>
      </c>
      <c r="E2524" s="4"/>
      <c r="X2524" s="71">
        <v>25.1899999999995</v>
      </c>
      <c r="Y2524" s="52">
        <f t="shared" si="278"/>
        <v>-7.1133333333330553</v>
      </c>
      <c r="Z2524" s="71">
        <f t="shared" si="274"/>
        <v>0.19438675354403404</v>
      </c>
      <c r="AA2524" s="45"/>
      <c r="AB2524" s="74">
        <v>25.1899999999995</v>
      </c>
      <c r="AC2524" s="75">
        <f t="shared" si="273"/>
        <v>-4.3399999999999519</v>
      </c>
      <c r="AD2524" s="74">
        <f t="shared" si="275"/>
        <v>0.3681289736425355</v>
      </c>
      <c r="AE2524" s="45"/>
      <c r="AF2524" s="76">
        <v>25.1899999999995</v>
      </c>
      <c r="AG2524" s="52">
        <f t="shared" si="279"/>
        <v>-34.350299956641777</v>
      </c>
      <c r="AH2524" s="76">
        <f t="shared" si="276"/>
        <v>3.6725693407839091E-4</v>
      </c>
      <c r="AJ2524" s="77">
        <v>25.1899999999995</v>
      </c>
      <c r="AK2524" s="52">
        <f t="shared" si="280"/>
        <v>-27.360599913281188</v>
      </c>
      <c r="AL2524" s="77">
        <f t="shared" si="277"/>
        <v>1.8362846703921243E-3</v>
      </c>
    </row>
    <row r="2525" spans="4:38" x14ac:dyDescent="0.25">
      <c r="D2525" s="2">
        <v>25.07</v>
      </c>
      <c r="E2525" s="4"/>
      <c r="X2525" s="71">
        <v>25.199999999999498</v>
      </c>
      <c r="Y2525" s="52">
        <f t="shared" si="278"/>
        <v>-7.1166666666663883</v>
      </c>
      <c r="Z2525" s="71">
        <f t="shared" si="274"/>
        <v>0.19423761343899071</v>
      </c>
      <c r="AA2525" s="45"/>
      <c r="AB2525" s="74">
        <v>25.199999999999498</v>
      </c>
      <c r="AC2525" s="75">
        <f t="shared" si="273"/>
        <v>-4.3499999999999517</v>
      </c>
      <c r="AD2525" s="74">
        <f t="shared" si="275"/>
        <v>0.36728230049808874</v>
      </c>
      <c r="AE2525" s="45"/>
      <c r="AF2525" s="76">
        <v>25.199999999999498</v>
      </c>
      <c r="AG2525" s="52">
        <f t="shared" si="279"/>
        <v>-34.360299956641775</v>
      </c>
      <c r="AH2525" s="76">
        <f t="shared" si="276"/>
        <v>3.6641226656928627E-4</v>
      </c>
      <c r="AJ2525" s="77">
        <v>25.199999999999498</v>
      </c>
      <c r="AK2525" s="52">
        <f t="shared" si="280"/>
        <v>-27.37059991328119</v>
      </c>
      <c r="AL2525" s="77">
        <f t="shared" si="277"/>
        <v>1.8320613328465974E-3</v>
      </c>
    </row>
    <row r="2526" spans="4:38" x14ac:dyDescent="0.25">
      <c r="D2526" s="5">
        <v>25.08</v>
      </c>
      <c r="E2526" s="4"/>
      <c r="X2526" s="71">
        <v>25.2099999999995</v>
      </c>
      <c r="Y2526" s="52">
        <f t="shared" si="278"/>
        <v>-7.1199999999997212</v>
      </c>
      <c r="Z2526" s="71">
        <f t="shared" si="274"/>
        <v>0.19408858775929025</v>
      </c>
      <c r="AA2526" s="45"/>
      <c r="AB2526" s="74">
        <v>25.2099999999995</v>
      </c>
      <c r="AC2526" s="75">
        <f t="shared" si="273"/>
        <v>-4.3599999999999515</v>
      </c>
      <c r="AD2526" s="74">
        <f t="shared" si="275"/>
        <v>0.36643757464783733</v>
      </c>
      <c r="AE2526" s="45"/>
      <c r="AF2526" s="76">
        <v>25.2099999999995</v>
      </c>
      <c r="AG2526" s="52">
        <f t="shared" si="279"/>
        <v>-34.370299956641773</v>
      </c>
      <c r="AH2526" s="76">
        <f t="shared" si="276"/>
        <v>3.6556954174154339E-4</v>
      </c>
      <c r="AJ2526" s="77">
        <v>25.2099999999995</v>
      </c>
      <c r="AK2526" s="52">
        <f t="shared" si="280"/>
        <v>-27.380599913281191</v>
      </c>
      <c r="AL2526" s="77">
        <f t="shared" si="277"/>
        <v>1.8278477087078828E-3</v>
      </c>
    </row>
    <row r="2527" spans="4:38" x14ac:dyDescent="0.25">
      <c r="D2527" s="2">
        <v>25.09</v>
      </c>
      <c r="E2527" s="4"/>
      <c r="X2527" s="71">
        <v>25.219999999999501</v>
      </c>
      <c r="Y2527" s="52">
        <f t="shared" si="278"/>
        <v>-7.1233333333330542</v>
      </c>
      <c r="Z2527" s="71">
        <f t="shared" si="274"/>
        <v>0.19393967641714174</v>
      </c>
      <c r="AA2527" s="45"/>
      <c r="AB2527" s="74">
        <v>25.219999999999501</v>
      </c>
      <c r="AC2527" s="75">
        <f t="shared" si="273"/>
        <v>-4.3699999999999513</v>
      </c>
      <c r="AD2527" s="74">
        <f t="shared" si="275"/>
        <v>0.36559479161312902</v>
      </c>
      <c r="AE2527" s="45"/>
      <c r="AF2527" s="76">
        <v>25.219999999999501</v>
      </c>
      <c r="AG2527" s="52">
        <f t="shared" si="279"/>
        <v>-34.380299956641771</v>
      </c>
      <c r="AH2527" s="76">
        <f t="shared" si="276"/>
        <v>3.6472875512711945E-4</v>
      </c>
      <c r="AJ2527" s="77">
        <v>25.219999999999501</v>
      </c>
      <c r="AK2527" s="52">
        <f t="shared" si="280"/>
        <v>-27.390599913281193</v>
      </c>
      <c r="AL2527" s="77">
        <f t="shared" si="277"/>
        <v>1.8236437756357614E-3</v>
      </c>
    </row>
    <row r="2528" spans="4:38" x14ac:dyDescent="0.25">
      <c r="D2528" s="5">
        <v>25.1</v>
      </c>
      <c r="E2528" s="4"/>
      <c r="X2528" s="71">
        <v>25.229999999999499</v>
      </c>
      <c r="Y2528" s="52">
        <f t="shared" si="278"/>
        <v>-7.1266666666663872</v>
      </c>
      <c r="Z2528" s="71">
        <f t="shared" si="274"/>
        <v>0.1937908793248215</v>
      </c>
      <c r="AA2528" s="45"/>
      <c r="AB2528" s="74">
        <v>25.229999999999499</v>
      </c>
      <c r="AC2528" s="75">
        <f t="shared" si="273"/>
        <v>-4.379999999999951</v>
      </c>
      <c r="AD2528" s="74">
        <f t="shared" si="275"/>
        <v>0.36475394692561186</v>
      </c>
      <c r="AE2528" s="45"/>
      <c r="AF2528" s="76">
        <v>25.229999999999499</v>
      </c>
      <c r="AG2528" s="52">
        <f t="shared" si="279"/>
        <v>-34.390299956641769</v>
      </c>
      <c r="AH2528" s="76">
        <f t="shared" si="276"/>
        <v>3.6388990226824758E-4</v>
      </c>
      <c r="AJ2528" s="77">
        <v>25.229999999999499</v>
      </c>
      <c r="AK2528" s="52">
        <f t="shared" si="280"/>
        <v>-27.400599913281194</v>
      </c>
      <c r="AL2528" s="77">
        <f t="shared" si="277"/>
        <v>1.8194495113413999E-3</v>
      </c>
    </row>
    <row r="2529" spans="4:38" x14ac:dyDescent="0.25">
      <c r="D2529" s="2">
        <v>25.11</v>
      </c>
      <c r="E2529" s="4"/>
      <c r="X2529" s="71">
        <v>25.239999999999501</v>
      </c>
      <c r="Y2529" s="52">
        <f t="shared" si="278"/>
        <v>-7.1299999999997201</v>
      </c>
      <c r="Z2529" s="71">
        <f t="shared" si="274"/>
        <v>0.19364219639467317</v>
      </c>
      <c r="AA2529" s="45"/>
      <c r="AB2529" s="74">
        <v>25.239999999999501</v>
      </c>
      <c r="AC2529" s="75">
        <f t="shared" si="273"/>
        <v>-4.3899999999999508</v>
      </c>
      <c r="AD2529" s="74">
        <f t="shared" si="275"/>
        <v>0.36391503612721121</v>
      </c>
      <c r="AE2529" s="45"/>
      <c r="AF2529" s="76">
        <v>25.239999999999501</v>
      </c>
      <c r="AG2529" s="52">
        <f t="shared" si="279"/>
        <v>-34.400299956641767</v>
      </c>
      <c r="AH2529" s="76">
        <f t="shared" si="276"/>
        <v>3.6305297871741342E-4</v>
      </c>
      <c r="AJ2529" s="77">
        <v>25.239999999999501</v>
      </c>
      <c r="AK2529" s="52">
        <f t="shared" si="280"/>
        <v>-27.410599913281196</v>
      </c>
      <c r="AL2529" s="77">
        <f t="shared" si="277"/>
        <v>1.8152648935872285E-3</v>
      </c>
    </row>
    <row r="2530" spans="4:38" x14ac:dyDescent="0.25">
      <c r="D2530" s="5">
        <v>25.12</v>
      </c>
      <c r="E2530" s="4"/>
      <c r="X2530" s="71">
        <v>25.249999999999499</v>
      </c>
      <c r="Y2530" s="52">
        <f t="shared" si="278"/>
        <v>-7.1333333333330531</v>
      </c>
      <c r="Z2530" s="71">
        <f t="shared" si="274"/>
        <v>0.19349362753910768</v>
      </c>
      <c r="AA2530" s="45"/>
      <c r="AB2530" s="74">
        <v>25.249999999999499</v>
      </c>
      <c r="AC2530" s="75">
        <f t="shared" si="273"/>
        <v>-4.3999999999999506</v>
      </c>
      <c r="AD2530" s="74">
        <f t="shared" si="275"/>
        <v>0.36307805477010546</v>
      </c>
      <c r="AE2530" s="45"/>
      <c r="AF2530" s="76">
        <v>25.249999999999499</v>
      </c>
      <c r="AG2530" s="52">
        <f t="shared" si="279"/>
        <v>-34.410299956641765</v>
      </c>
      <c r="AH2530" s="76">
        <f t="shared" si="276"/>
        <v>3.6221798003733212E-4</v>
      </c>
      <c r="AJ2530" s="77">
        <v>25.249999999999499</v>
      </c>
      <c r="AK2530" s="52">
        <f t="shared" si="280"/>
        <v>-27.420599913281198</v>
      </c>
      <c r="AL2530" s="77">
        <f t="shared" si="277"/>
        <v>1.8110899001868169E-3</v>
      </c>
    </row>
    <row r="2531" spans="4:38" x14ac:dyDescent="0.25">
      <c r="D2531" s="2">
        <v>25.13</v>
      </c>
      <c r="E2531" s="4"/>
      <c r="X2531" s="71">
        <v>25.259999999999501</v>
      </c>
      <c r="Y2531" s="52">
        <f t="shared" si="278"/>
        <v>-7.136666666666386</v>
      </c>
      <c r="Z2531" s="71">
        <f t="shared" si="274"/>
        <v>0.19334517267060319</v>
      </c>
      <c r="AA2531" s="45"/>
      <c r="AB2531" s="74">
        <v>25.259999999999501</v>
      </c>
      <c r="AC2531" s="75">
        <f t="shared" si="273"/>
        <v>-4.4099999999999504</v>
      </c>
      <c r="AD2531" s="74">
        <f t="shared" si="275"/>
        <v>0.36224299841670271</v>
      </c>
      <c r="AE2531" s="45"/>
      <c r="AF2531" s="76">
        <v>25.259999999999501</v>
      </c>
      <c r="AG2531" s="52">
        <f t="shared" si="279"/>
        <v>-34.420299956641763</v>
      </c>
      <c r="AH2531" s="76">
        <f t="shared" si="276"/>
        <v>3.613849018009227E-4</v>
      </c>
      <c r="AJ2531" s="77">
        <v>25.259999999999501</v>
      </c>
      <c r="AK2531" s="52">
        <f t="shared" si="280"/>
        <v>-27.430599913281199</v>
      </c>
      <c r="AL2531" s="77">
        <f t="shared" si="277"/>
        <v>1.8069245090047692E-3</v>
      </c>
    </row>
    <row r="2532" spans="4:38" x14ac:dyDescent="0.25">
      <c r="D2532" s="5">
        <v>25.14</v>
      </c>
      <c r="E2532" s="4"/>
      <c r="X2532" s="71">
        <v>25.269999999999499</v>
      </c>
      <c r="Y2532" s="52">
        <f t="shared" si="278"/>
        <v>-7.139999999999719</v>
      </c>
      <c r="Z2532" s="71">
        <f t="shared" si="274"/>
        <v>0.19319683170170487</v>
      </c>
      <c r="AA2532" s="45"/>
      <c r="AB2532" s="74">
        <v>25.269999999999499</v>
      </c>
      <c r="AC2532" s="75">
        <f t="shared" si="273"/>
        <v>-4.4199999999999502</v>
      </c>
      <c r="AD2532" s="74">
        <f t="shared" si="275"/>
        <v>0.36140986263961744</v>
      </c>
      <c r="AE2532" s="45"/>
      <c r="AF2532" s="76">
        <v>25.269999999999499</v>
      </c>
      <c r="AG2532" s="52">
        <f t="shared" si="279"/>
        <v>-34.430299956641761</v>
      </c>
      <c r="AH2532" s="76">
        <f t="shared" si="276"/>
        <v>3.6055373959128779E-4</v>
      </c>
      <c r="AJ2532" s="77">
        <v>25.269999999999499</v>
      </c>
      <c r="AK2532" s="52">
        <f t="shared" si="280"/>
        <v>-27.440599913281201</v>
      </c>
      <c r="AL2532" s="77">
        <f t="shared" si="277"/>
        <v>1.8027686979565926E-3</v>
      </c>
    </row>
    <row r="2533" spans="4:38" x14ac:dyDescent="0.25">
      <c r="D2533" s="2">
        <v>25.15</v>
      </c>
      <c r="E2533" s="4"/>
      <c r="X2533" s="71">
        <v>25.2799999999995</v>
      </c>
      <c r="Y2533" s="52">
        <f t="shared" si="278"/>
        <v>-7.143333333333052</v>
      </c>
      <c r="Z2533" s="71">
        <f t="shared" si="274"/>
        <v>0.19304860454502515</v>
      </c>
      <c r="AA2533" s="45"/>
      <c r="AB2533" s="74">
        <v>25.2799999999995</v>
      </c>
      <c r="AC2533" s="75">
        <f t="shared" si="273"/>
        <v>-4.42999999999995</v>
      </c>
      <c r="AD2533" s="74">
        <f t="shared" si="275"/>
        <v>0.36057864302164649</v>
      </c>
      <c r="AE2533" s="45"/>
      <c r="AF2533" s="76">
        <v>25.2799999999995</v>
      </c>
      <c r="AG2533" s="52">
        <f t="shared" si="279"/>
        <v>-34.440299956641759</v>
      </c>
      <c r="AH2533" s="76">
        <f t="shared" si="276"/>
        <v>3.5972448900168817E-4</v>
      </c>
      <c r="AJ2533" s="77">
        <v>25.2799999999995</v>
      </c>
      <c r="AK2533" s="52">
        <f t="shared" si="280"/>
        <v>-27.450599913281202</v>
      </c>
      <c r="AL2533" s="77">
        <f t="shared" si="277"/>
        <v>1.7986224450085926E-3</v>
      </c>
    </row>
    <row r="2534" spans="4:38" x14ac:dyDescent="0.25">
      <c r="D2534" s="5">
        <v>25.16</v>
      </c>
      <c r="E2534" s="4"/>
      <c r="X2534" s="71">
        <v>25.289999999999502</v>
      </c>
      <c r="Y2534" s="52">
        <f t="shared" si="278"/>
        <v>-7.1466666666663849</v>
      </c>
      <c r="Z2534" s="71">
        <f t="shared" si="274"/>
        <v>0.19290049111324345</v>
      </c>
      <c r="AA2534" s="45"/>
      <c r="AB2534" s="74">
        <v>25.289999999999502</v>
      </c>
      <c r="AC2534" s="75">
        <f t="shared" si="273"/>
        <v>-4.4399999999999498</v>
      </c>
      <c r="AD2534" s="74">
        <f t="shared" si="275"/>
        <v>0.35974933515574647</v>
      </c>
      <c r="AE2534" s="45"/>
      <c r="AF2534" s="76">
        <v>25.289999999999502</v>
      </c>
      <c r="AG2534" s="52">
        <f t="shared" si="279"/>
        <v>-34.450299956641757</v>
      </c>
      <c r="AH2534" s="76">
        <f t="shared" si="276"/>
        <v>3.5889714563551976E-4</v>
      </c>
      <c r="AJ2534" s="77">
        <v>25.289999999999502</v>
      </c>
      <c r="AK2534" s="52">
        <f t="shared" si="280"/>
        <v>-27.460599913281204</v>
      </c>
      <c r="AL2534" s="77">
        <f t="shared" si="277"/>
        <v>1.7944857281777503E-3</v>
      </c>
    </row>
    <row r="2535" spans="4:38" x14ac:dyDescent="0.25">
      <c r="D2535" s="2">
        <v>25.17</v>
      </c>
      <c r="E2535" s="4"/>
      <c r="X2535" s="71">
        <v>25.2999999999995</v>
      </c>
      <c r="Y2535" s="52">
        <f t="shared" si="278"/>
        <v>-7.1499999999997179</v>
      </c>
      <c r="Z2535" s="71">
        <f t="shared" si="274"/>
        <v>0.19275249131910607</v>
      </c>
      <c r="AA2535" s="45"/>
      <c r="AB2535" s="74">
        <v>25.2999999999995</v>
      </c>
      <c r="AC2535" s="75">
        <f t="shared" si="273"/>
        <v>-4.4499999999999496</v>
      </c>
      <c r="AD2535" s="74">
        <f t="shared" si="275"/>
        <v>0.35892193464500938</v>
      </c>
      <c r="AE2535" s="45"/>
      <c r="AF2535" s="76">
        <v>25.2999999999995</v>
      </c>
      <c r="AG2535" s="52">
        <f t="shared" si="279"/>
        <v>-34.460299956641755</v>
      </c>
      <c r="AH2535" s="76">
        <f t="shared" si="276"/>
        <v>3.5807170510629058E-4</v>
      </c>
      <c r="AJ2535" s="77">
        <v>25.2999999999995</v>
      </c>
      <c r="AK2535" s="52">
        <f t="shared" si="280"/>
        <v>-27.470599913281205</v>
      </c>
      <c r="AL2535" s="77">
        <f t="shared" si="277"/>
        <v>1.7903585255316012E-3</v>
      </c>
    </row>
    <row r="2536" spans="4:38" x14ac:dyDescent="0.25">
      <c r="D2536" s="5">
        <v>25.18</v>
      </c>
      <c r="E2536" s="4"/>
      <c r="X2536" s="71">
        <v>25.309999999999501</v>
      </c>
      <c r="Y2536" s="52">
        <f t="shared" si="278"/>
        <v>-7.1533333333330509</v>
      </c>
      <c r="Z2536" s="71">
        <f t="shared" si="274"/>
        <v>0.19260460507542654</v>
      </c>
      <c r="AA2536" s="45"/>
      <c r="AB2536" s="74">
        <v>25.309999999999501</v>
      </c>
      <c r="AC2536" s="75">
        <f t="shared" si="273"/>
        <v>-4.4599999999999493</v>
      </c>
      <c r="AD2536" s="74">
        <f t="shared" si="275"/>
        <v>0.35809643710264016</v>
      </c>
      <c r="AE2536" s="45"/>
      <c r="AF2536" s="76">
        <v>25.309999999999501</v>
      </c>
      <c r="AG2536" s="52">
        <f t="shared" si="279"/>
        <v>-34.470299956641753</v>
      </c>
      <c r="AH2536" s="76">
        <f t="shared" si="276"/>
        <v>3.5724816303759678E-4</v>
      </c>
      <c r="AJ2536" s="77">
        <v>25.309999999999501</v>
      </c>
      <c r="AK2536" s="52">
        <f t="shared" si="280"/>
        <v>-27.480599913281207</v>
      </c>
      <c r="AL2536" s="77">
        <f t="shared" si="277"/>
        <v>1.7862408151881313E-3</v>
      </c>
    </row>
    <row r="2537" spans="4:38" x14ac:dyDescent="0.25">
      <c r="D2537" s="2">
        <v>25.19</v>
      </c>
      <c r="E2537" s="4"/>
      <c r="X2537" s="71">
        <v>25.319999999999499</v>
      </c>
      <c r="Y2537" s="52">
        <f t="shared" si="278"/>
        <v>-7.1566666666663838</v>
      </c>
      <c r="Z2537" s="71">
        <f t="shared" si="274"/>
        <v>0.1924568322950849</v>
      </c>
      <c r="AA2537" s="45"/>
      <c r="AB2537" s="74">
        <v>25.319999999999499</v>
      </c>
      <c r="AC2537" s="75">
        <f t="shared" si="273"/>
        <v>-4.4699999999999491</v>
      </c>
      <c r="AD2537" s="74">
        <f t="shared" si="275"/>
        <v>0.35727283815193311</v>
      </c>
      <c r="AE2537" s="45"/>
      <c r="AF2537" s="76">
        <v>25.319999999999499</v>
      </c>
      <c r="AG2537" s="52">
        <f t="shared" si="279"/>
        <v>-34.480299956641751</v>
      </c>
      <c r="AH2537" s="76">
        <f t="shared" si="276"/>
        <v>3.5642651506310026E-4</v>
      </c>
      <c r="AJ2537" s="77">
        <v>25.319999999999499</v>
      </c>
      <c r="AK2537" s="52">
        <f t="shared" si="280"/>
        <v>-27.490599913281208</v>
      </c>
      <c r="AL2537" s="77">
        <f t="shared" si="277"/>
        <v>1.782132575315647E-3</v>
      </c>
    </row>
    <row r="2538" spans="4:38" x14ac:dyDescent="0.25">
      <c r="D2538" s="5">
        <v>25.2</v>
      </c>
      <c r="E2538" s="4"/>
      <c r="X2538" s="71">
        <v>25.329999999999501</v>
      </c>
      <c r="Y2538" s="52">
        <f t="shared" si="278"/>
        <v>-7.1599999999997168</v>
      </c>
      <c r="Z2538" s="71">
        <f t="shared" si="274"/>
        <v>0.19230917289102839</v>
      </c>
      <c r="AA2538" s="45"/>
      <c r="AB2538" s="74">
        <v>25.329999999999501</v>
      </c>
      <c r="AC2538" s="75">
        <f t="shared" si="273"/>
        <v>-4.4799999999999489</v>
      </c>
      <c r="AD2538" s="74">
        <f t="shared" si="275"/>
        <v>0.3564511334262484</v>
      </c>
      <c r="AE2538" s="45"/>
      <c r="AF2538" s="76">
        <v>25.329999999999501</v>
      </c>
      <c r="AG2538" s="52">
        <f t="shared" si="279"/>
        <v>-34.490299956641749</v>
      </c>
      <c r="AH2538" s="76">
        <f t="shared" si="276"/>
        <v>3.5560675682650545E-4</v>
      </c>
      <c r="AJ2538" s="77">
        <v>25.329999999999501</v>
      </c>
      <c r="AK2538" s="52">
        <f t="shared" si="280"/>
        <v>-27.50059991328121</v>
      </c>
      <c r="AL2538" s="77">
        <f t="shared" si="277"/>
        <v>1.7780337841326714E-3</v>
      </c>
    </row>
    <row r="2539" spans="4:38" x14ac:dyDescent="0.25">
      <c r="D2539" s="2">
        <v>25.21</v>
      </c>
      <c r="E2539" s="4"/>
      <c r="X2539" s="71">
        <v>25.339999999999499</v>
      </c>
      <c r="Y2539" s="52">
        <f t="shared" si="278"/>
        <v>-7.1633333333330498</v>
      </c>
      <c r="Z2539" s="71">
        <f t="shared" si="274"/>
        <v>0.19216162677627074</v>
      </c>
      <c r="AA2539" s="45"/>
      <c r="AB2539" s="74">
        <v>25.339999999999499</v>
      </c>
      <c r="AC2539" s="75">
        <f t="shared" si="273"/>
        <v>-4.4899999999999487</v>
      </c>
      <c r="AD2539" s="74">
        <f t="shared" si="275"/>
        <v>0.3556313185689895</v>
      </c>
      <c r="AE2539" s="45"/>
      <c r="AF2539" s="76">
        <v>25.339999999999499</v>
      </c>
      <c r="AG2539" s="52">
        <f t="shared" si="279"/>
        <v>-34.500299956641747</v>
      </c>
      <c r="AH2539" s="76">
        <f t="shared" si="276"/>
        <v>3.5478888398153574E-4</v>
      </c>
      <c r="AJ2539" s="77">
        <v>25.339999999999499</v>
      </c>
      <c r="AK2539" s="52">
        <f t="shared" si="280"/>
        <v>-27.510599913281212</v>
      </c>
      <c r="AL2539" s="77">
        <f t="shared" si="277"/>
        <v>1.7739444199078224E-3</v>
      </c>
    </row>
    <row r="2540" spans="4:38" x14ac:dyDescent="0.25">
      <c r="D2540" s="5">
        <v>25.22</v>
      </c>
      <c r="E2540" s="4"/>
      <c r="X2540" s="71">
        <v>25.3499999999995</v>
      </c>
      <c r="Y2540" s="52">
        <f t="shared" si="278"/>
        <v>-7.1666666666663827</v>
      </c>
      <c r="Z2540" s="71">
        <f t="shared" si="274"/>
        <v>0.19201419386389265</v>
      </c>
      <c r="AA2540" s="45"/>
      <c r="AB2540" s="74">
        <v>25.3499999999995</v>
      </c>
      <c r="AC2540" s="75">
        <f t="shared" ref="AC2540:AC2603" si="281">AC2539-$AD$1</f>
        <v>-4.4999999999999485</v>
      </c>
      <c r="AD2540" s="74">
        <f t="shared" si="275"/>
        <v>0.35481338923357969</v>
      </c>
      <c r="AE2540" s="45"/>
      <c r="AF2540" s="76">
        <v>25.3499999999995</v>
      </c>
      <c r="AG2540" s="52">
        <f t="shared" si="279"/>
        <v>-34.510299956641745</v>
      </c>
      <c r="AH2540" s="76">
        <f t="shared" si="276"/>
        <v>3.5397289219191137E-4</v>
      </c>
      <c r="AJ2540" s="77">
        <v>25.3499999999995</v>
      </c>
      <c r="AK2540" s="52">
        <f t="shared" si="280"/>
        <v>-27.520599913281213</v>
      </c>
      <c r="AL2540" s="77">
        <f t="shared" si="277"/>
        <v>1.7698644609596952E-3</v>
      </c>
    </row>
    <row r="2541" spans="4:38" x14ac:dyDescent="0.25">
      <c r="D2541" s="2">
        <v>25.23</v>
      </c>
      <c r="E2541" s="4"/>
      <c r="X2541" s="71">
        <v>25.359999999999498</v>
      </c>
      <c r="Y2541" s="52">
        <f t="shared" si="278"/>
        <v>-7.1699999999997157</v>
      </c>
      <c r="Z2541" s="71">
        <f t="shared" si="274"/>
        <v>0.1918668740670415</v>
      </c>
      <c r="AA2541" s="45"/>
      <c r="AB2541" s="74">
        <v>25.359999999999498</v>
      </c>
      <c r="AC2541" s="75">
        <f t="shared" si="281"/>
        <v>-4.5099999999999483</v>
      </c>
      <c r="AD2541" s="74">
        <f t="shared" si="275"/>
        <v>0.35399734108343889</v>
      </c>
      <c r="AE2541" s="45"/>
      <c r="AF2541" s="76">
        <v>25.359999999999498</v>
      </c>
      <c r="AG2541" s="52">
        <f t="shared" si="279"/>
        <v>-34.520299956641743</v>
      </c>
      <c r="AH2541" s="76">
        <f t="shared" si="276"/>
        <v>3.5315877713132382E-4</v>
      </c>
      <c r="AJ2541" s="77">
        <v>25.359999999999498</v>
      </c>
      <c r="AK2541" s="52">
        <f t="shared" si="280"/>
        <v>-27.530599913281215</v>
      </c>
      <c r="AL2541" s="77">
        <f t="shared" si="277"/>
        <v>1.7657938856567574E-3</v>
      </c>
    </row>
    <row r="2542" spans="4:38" x14ac:dyDescent="0.25">
      <c r="D2542" s="5">
        <v>25.24</v>
      </c>
      <c r="E2542" s="4"/>
      <c r="X2542" s="71">
        <v>25.3699999999995</v>
      </c>
      <c r="Y2542" s="52">
        <f t="shared" si="278"/>
        <v>-7.1733333333330487</v>
      </c>
      <c r="Z2542" s="71">
        <f t="shared" si="274"/>
        <v>0.19171966729893103</v>
      </c>
      <c r="AA2542" s="45"/>
      <c r="AB2542" s="74">
        <v>25.3699999999995</v>
      </c>
      <c r="AC2542" s="75">
        <f t="shared" si="281"/>
        <v>-4.5199999999999481</v>
      </c>
      <c r="AD2542" s="74">
        <f t="shared" si="275"/>
        <v>0.35318316979196113</v>
      </c>
      <c r="AE2542" s="45"/>
      <c r="AF2542" s="76">
        <v>25.3699999999995</v>
      </c>
      <c r="AG2542" s="52">
        <f t="shared" si="279"/>
        <v>-34.530299956641741</v>
      </c>
      <c r="AH2542" s="76">
        <f t="shared" si="276"/>
        <v>3.5234653448341669E-4</v>
      </c>
      <c r="AJ2542" s="77">
        <v>25.3699999999995</v>
      </c>
      <c r="AK2542" s="52">
        <f t="shared" si="280"/>
        <v>-27.540599913281216</v>
      </c>
      <c r="AL2542" s="77">
        <f t="shared" si="277"/>
        <v>1.76173267241722E-3</v>
      </c>
    </row>
    <row r="2543" spans="4:38" x14ac:dyDescent="0.25">
      <c r="D2543" s="2">
        <v>25.25</v>
      </c>
      <c r="E2543" s="4"/>
      <c r="X2543" s="71">
        <v>25.379999999999502</v>
      </c>
      <c r="Y2543" s="52">
        <f t="shared" si="278"/>
        <v>-7.1766666666663816</v>
      </c>
      <c r="Z2543" s="71">
        <f t="shared" si="274"/>
        <v>0.19157257347284193</v>
      </c>
      <c r="AA2543" s="45"/>
      <c r="AB2543" s="74">
        <v>25.379999999999502</v>
      </c>
      <c r="AC2543" s="75">
        <f t="shared" si="281"/>
        <v>-4.5299999999999478</v>
      </c>
      <c r="AD2543" s="74">
        <f t="shared" si="275"/>
        <v>0.35237087104249137</v>
      </c>
      <c r="AE2543" s="45"/>
      <c r="AF2543" s="76">
        <v>25.379999999999502</v>
      </c>
      <c r="AG2543" s="52">
        <f t="shared" si="279"/>
        <v>-34.540299956641739</v>
      </c>
      <c r="AH2543" s="76">
        <f t="shared" si="276"/>
        <v>3.5153615994176041E-4</v>
      </c>
      <c r="AJ2543" s="77">
        <v>25.379999999999502</v>
      </c>
      <c r="AK2543" s="52">
        <f t="shared" si="280"/>
        <v>-27.550599913281218</v>
      </c>
      <c r="AL2543" s="77">
        <f t="shared" si="277"/>
        <v>1.7576807997089366E-3</v>
      </c>
    </row>
    <row r="2544" spans="4:38" x14ac:dyDescent="0.25">
      <c r="D2544" s="5">
        <v>25.26</v>
      </c>
      <c r="E2544" s="4"/>
      <c r="X2544" s="71">
        <v>25.3899999999995</v>
      </c>
      <c r="Y2544" s="52">
        <f t="shared" si="278"/>
        <v>-7.1799999999997146</v>
      </c>
      <c r="Z2544" s="71">
        <f t="shared" si="274"/>
        <v>0.19142559250212113</v>
      </c>
      <c r="AA2544" s="45"/>
      <c r="AB2544" s="74">
        <v>25.3899999999995</v>
      </c>
      <c r="AC2544" s="75">
        <f t="shared" si="281"/>
        <v>-4.5399999999999476</v>
      </c>
      <c r="AD2544" s="74">
        <f t="shared" si="275"/>
        <v>0.35156044052830232</v>
      </c>
      <c r="AE2544" s="45"/>
      <c r="AF2544" s="76">
        <v>25.3899999999995</v>
      </c>
      <c r="AG2544" s="52">
        <f t="shared" si="279"/>
        <v>-34.550299956641737</v>
      </c>
      <c r="AH2544" s="76">
        <f t="shared" si="276"/>
        <v>3.5072764920982978E-4</v>
      </c>
      <c r="AJ2544" s="77">
        <v>25.3899999999995</v>
      </c>
      <c r="AK2544" s="52">
        <f t="shared" si="280"/>
        <v>-27.560599913281219</v>
      </c>
      <c r="AL2544" s="77">
        <f t="shared" si="277"/>
        <v>1.7536382460492828E-3</v>
      </c>
    </row>
    <row r="2545" spans="4:38" x14ac:dyDescent="0.25">
      <c r="D2545" s="2">
        <v>25.27</v>
      </c>
      <c r="E2545" s="4"/>
      <c r="X2545" s="71">
        <v>25.399999999999501</v>
      </c>
      <c r="Y2545" s="52">
        <f t="shared" si="278"/>
        <v>-7.1833333333330476</v>
      </c>
      <c r="Z2545" s="71">
        <f t="shared" si="274"/>
        <v>0.19127872430018225</v>
      </c>
      <c r="AA2545" s="45"/>
      <c r="AB2545" s="74">
        <v>25.399999999999501</v>
      </c>
      <c r="AC2545" s="75">
        <f t="shared" si="281"/>
        <v>-4.5499999999999474</v>
      </c>
      <c r="AD2545" s="74">
        <f t="shared" si="275"/>
        <v>0.35075187395257224</v>
      </c>
      <c r="AE2545" s="45"/>
      <c r="AF2545" s="76">
        <v>25.399999999999501</v>
      </c>
      <c r="AG2545" s="52">
        <f t="shared" si="279"/>
        <v>-34.560299956641735</v>
      </c>
      <c r="AH2545" s="76">
        <f t="shared" si="276"/>
        <v>3.4992099800098159E-4</v>
      </c>
      <c r="AJ2545" s="77">
        <v>25.399999999999501</v>
      </c>
      <c r="AK2545" s="52">
        <f t="shared" si="280"/>
        <v>-27.570599913281221</v>
      </c>
      <c r="AL2545" s="77">
        <f t="shared" si="277"/>
        <v>1.7496049900050388E-3</v>
      </c>
    </row>
    <row r="2546" spans="4:38" x14ac:dyDescent="0.25">
      <c r="D2546" s="5">
        <v>25.28</v>
      </c>
      <c r="E2546" s="4"/>
      <c r="X2546" s="71">
        <v>25.409999999999499</v>
      </c>
      <c r="Y2546" s="52">
        <f t="shared" si="278"/>
        <v>-7.1866666666663805</v>
      </c>
      <c r="Z2546" s="71">
        <f t="shared" si="274"/>
        <v>0.1911319687805052</v>
      </c>
      <c r="AA2546" s="45"/>
      <c r="AB2546" s="74">
        <v>25.409999999999499</v>
      </c>
      <c r="AC2546" s="75">
        <f t="shared" si="281"/>
        <v>-4.5599999999999472</v>
      </c>
      <c r="AD2546" s="74">
        <f t="shared" si="275"/>
        <v>0.34994516702836154</v>
      </c>
      <c r="AE2546" s="45"/>
      <c r="AF2546" s="76">
        <v>25.409999999999499</v>
      </c>
      <c r="AG2546" s="52">
        <f t="shared" si="279"/>
        <v>-34.570299956641733</v>
      </c>
      <c r="AH2546" s="76">
        <f t="shared" si="276"/>
        <v>3.4911620203843097E-4</v>
      </c>
      <c r="AJ2546" s="77">
        <v>25.409999999999499</v>
      </c>
      <c r="AK2546" s="52">
        <f t="shared" si="280"/>
        <v>-27.580599913281223</v>
      </c>
      <c r="AL2546" s="77">
        <f t="shared" si="277"/>
        <v>1.7455810101922853E-3</v>
      </c>
    </row>
    <row r="2547" spans="4:38" x14ac:dyDescent="0.25">
      <c r="D2547" s="2">
        <v>25.29</v>
      </c>
      <c r="E2547" s="4"/>
      <c r="X2547" s="71">
        <v>25.419999999999501</v>
      </c>
      <c r="Y2547" s="52">
        <f t="shared" si="278"/>
        <v>-7.1899999999997135</v>
      </c>
      <c r="Z2547" s="71">
        <f t="shared" si="274"/>
        <v>0.19098532585663636</v>
      </c>
      <c r="AA2547" s="45"/>
      <c r="AB2547" s="74">
        <v>25.419999999999501</v>
      </c>
      <c r="AC2547" s="75">
        <f t="shared" si="281"/>
        <v>-4.569999999999947</v>
      </c>
      <c r="AD2547" s="74">
        <f t="shared" si="275"/>
        <v>0.34914031547859031</v>
      </c>
      <c r="AE2547" s="45"/>
      <c r="AF2547" s="76">
        <v>25.419999999999501</v>
      </c>
      <c r="AG2547" s="52">
        <f t="shared" si="279"/>
        <v>-34.580299956641731</v>
      </c>
      <c r="AH2547" s="76">
        <f t="shared" si="276"/>
        <v>3.4831325705523007E-4</v>
      </c>
      <c r="AJ2547" s="77">
        <v>25.419999999999501</v>
      </c>
      <c r="AK2547" s="52">
        <f t="shared" si="280"/>
        <v>-27.590599913281224</v>
      </c>
      <c r="AL2547" s="77">
        <f t="shared" si="277"/>
        <v>1.7415662852762789E-3</v>
      </c>
    </row>
    <row r="2548" spans="4:38" x14ac:dyDescent="0.25">
      <c r="D2548" s="5">
        <v>25.3</v>
      </c>
      <c r="E2548" s="4"/>
      <c r="X2548" s="71">
        <v>25.429999999999499</v>
      </c>
      <c r="Y2548" s="52">
        <f t="shared" si="278"/>
        <v>-7.1933333333330465</v>
      </c>
      <c r="Z2548" s="71">
        <f t="shared" si="274"/>
        <v>0.19083879544218846</v>
      </c>
      <c r="AA2548" s="45"/>
      <c r="AB2548" s="74">
        <v>25.429999999999499</v>
      </c>
      <c r="AC2548" s="75">
        <f t="shared" si="281"/>
        <v>-4.5799999999999468</v>
      </c>
      <c r="AD2548" s="74">
        <f t="shared" si="275"/>
        <v>0.348337315036016</v>
      </c>
      <c r="AE2548" s="45"/>
      <c r="AF2548" s="76">
        <v>25.429999999999499</v>
      </c>
      <c r="AG2548" s="52">
        <f t="shared" si="279"/>
        <v>-34.590299956641729</v>
      </c>
      <c r="AH2548" s="76">
        <f t="shared" si="276"/>
        <v>3.4751215879424453E-4</v>
      </c>
      <c r="AJ2548" s="77">
        <v>25.429999999999499</v>
      </c>
      <c r="AK2548" s="52">
        <f t="shared" si="280"/>
        <v>-27.600599913281226</v>
      </c>
      <c r="AL2548" s="77">
        <f t="shared" si="277"/>
        <v>1.7375607939713496E-3</v>
      </c>
    </row>
    <row r="2549" spans="4:38" x14ac:dyDescent="0.25">
      <c r="D2549" s="2">
        <v>25.31</v>
      </c>
      <c r="E2549" s="4"/>
      <c r="X2549" s="71">
        <v>25.4399999999995</v>
      </c>
      <c r="Y2549" s="52">
        <f t="shared" si="278"/>
        <v>-7.1966666666663794</v>
      </c>
      <c r="Z2549" s="71">
        <f t="shared" si="274"/>
        <v>0.19069237745084036</v>
      </c>
      <c r="AA2549" s="45"/>
      <c r="AB2549" s="74">
        <v>25.4399999999995</v>
      </c>
      <c r="AC2549" s="75">
        <f t="shared" si="281"/>
        <v>-4.5899999999999466</v>
      </c>
      <c r="AD2549" s="74">
        <f t="shared" si="275"/>
        <v>0.34753616144321003</v>
      </c>
      <c r="AE2549" s="45"/>
      <c r="AF2549" s="76">
        <v>25.4399999999995</v>
      </c>
      <c r="AG2549" s="52">
        <f t="shared" si="279"/>
        <v>-34.600299956641727</v>
      </c>
      <c r="AH2549" s="76">
        <f t="shared" si="276"/>
        <v>3.467129030081311E-4</v>
      </c>
      <c r="AJ2549" s="77">
        <v>25.4399999999995</v>
      </c>
      <c r="AK2549" s="52">
        <f t="shared" si="280"/>
        <v>-27.610599913281227</v>
      </c>
      <c r="AL2549" s="77">
        <f t="shared" si="277"/>
        <v>1.7335645150407821E-3</v>
      </c>
    </row>
    <row r="2550" spans="4:38" x14ac:dyDescent="0.25">
      <c r="D2550" s="5">
        <v>25.32</v>
      </c>
      <c r="E2550" s="4"/>
      <c r="X2550" s="71">
        <v>25.449999999999498</v>
      </c>
      <c r="Y2550" s="52">
        <f t="shared" si="278"/>
        <v>-7.1999999999997124</v>
      </c>
      <c r="Z2550" s="71">
        <f t="shared" si="274"/>
        <v>0.19054607179633731</v>
      </c>
      <c r="AA2550" s="45"/>
      <c r="AB2550" s="74">
        <v>25.449999999999498</v>
      </c>
      <c r="AC2550" s="75">
        <f t="shared" si="281"/>
        <v>-4.5999999999999464</v>
      </c>
      <c r="AD2550" s="74">
        <f t="shared" si="275"/>
        <v>0.34673685045253588</v>
      </c>
      <c r="AE2550" s="45"/>
      <c r="AF2550" s="76">
        <v>25.449999999999498</v>
      </c>
      <c r="AG2550" s="52">
        <f t="shared" si="279"/>
        <v>-34.610299956641725</v>
      </c>
      <c r="AH2550" s="76">
        <f t="shared" si="276"/>
        <v>3.4591548545931584E-4</v>
      </c>
      <c r="AJ2550" s="77">
        <v>25.449999999999498</v>
      </c>
      <c r="AK2550" s="52">
        <f t="shared" si="280"/>
        <v>-27.620599913281229</v>
      </c>
      <c r="AL2550" s="77">
        <f t="shared" si="277"/>
        <v>1.7295774272967008E-3</v>
      </c>
    </row>
    <row r="2551" spans="4:38" x14ac:dyDescent="0.25">
      <c r="D2551" s="2">
        <v>25.33</v>
      </c>
      <c r="E2551" s="4"/>
      <c r="X2551" s="71">
        <v>25.4599999999995</v>
      </c>
      <c r="Y2551" s="52">
        <f t="shared" si="278"/>
        <v>-7.2033333333330454</v>
      </c>
      <c r="Z2551" s="71">
        <f t="shared" si="274"/>
        <v>0.19039987839249067</v>
      </c>
      <c r="AA2551" s="45"/>
      <c r="AB2551" s="74">
        <v>25.4599999999995</v>
      </c>
      <c r="AC2551" s="75">
        <f t="shared" si="281"/>
        <v>-4.6099999999999461</v>
      </c>
      <c r="AD2551" s="74">
        <f t="shared" si="275"/>
        <v>0.34593937782612622</v>
      </c>
      <c r="AE2551" s="45"/>
      <c r="AF2551" s="76">
        <v>25.4599999999995</v>
      </c>
      <c r="AG2551" s="52">
        <f t="shared" si="279"/>
        <v>-34.620299956641723</v>
      </c>
      <c r="AH2551" s="76">
        <f t="shared" si="276"/>
        <v>3.4511990191996901E-4</v>
      </c>
      <c r="AJ2551" s="77">
        <v>25.4599999999995</v>
      </c>
      <c r="AK2551" s="52">
        <f t="shared" si="280"/>
        <v>-27.63059991328123</v>
      </c>
      <c r="AL2551" s="77">
        <f t="shared" si="277"/>
        <v>1.7255995095999661E-3</v>
      </c>
    </row>
    <row r="2552" spans="4:38" x14ac:dyDescent="0.25">
      <c r="D2552" s="5">
        <v>25.34</v>
      </c>
      <c r="E2552" s="4"/>
      <c r="X2552" s="71">
        <v>25.469999999999501</v>
      </c>
      <c r="Y2552" s="52">
        <f t="shared" si="278"/>
        <v>-7.2066666666663783</v>
      </c>
      <c r="Z2552" s="71">
        <f t="shared" si="274"/>
        <v>0.19025379715317792</v>
      </c>
      <c r="AA2552" s="45"/>
      <c r="AB2552" s="74">
        <v>25.469999999999501</v>
      </c>
      <c r="AC2552" s="75">
        <f t="shared" si="281"/>
        <v>-4.6199999999999459</v>
      </c>
      <c r="AD2552" s="74">
        <f t="shared" si="275"/>
        <v>0.34514373933586051</v>
      </c>
      <c r="AE2552" s="45"/>
      <c r="AF2552" s="76">
        <v>25.469999999999501</v>
      </c>
      <c r="AG2552" s="52">
        <f t="shared" si="279"/>
        <v>-34.630299956641721</v>
      </c>
      <c r="AH2552" s="76">
        <f t="shared" si="276"/>
        <v>3.4432614817198645E-4</v>
      </c>
      <c r="AJ2552" s="77">
        <v>25.469999999999501</v>
      </c>
      <c r="AK2552" s="52">
        <f t="shared" si="280"/>
        <v>-27.640599913281232</v>
      </c>
      <c r="AL2552" s="77">
        <f t="shared" si="277"/>
        <v>1.7216307408600519E-3</v>
      </c>
    </row>
    <row r="2553" spans="4:38" x14ac:dyDescent="0.25">
      <c r="D2553" s="2">
        <v>25.35</v>
      </c>
      <c r="E2553" s="4"/>
      <c r="X2553" s="71">
        <v>25.479999999999499</v>
      </c>
      <c r="Y2553" s="52">
        <f t="shared" si="278"/>
        <v>-7.2099999999997113</v>
      </c>
      <c r="Z2553" s="71">
        <f t="shared" si="274"/>
        <v>0.19010782799234263</v>
      </c>
      <c r="AA2553" s="45"/>
      <c r="AB2553" s="74">
        <v>25.479999999999499</v>
      </c>
      <c r="AC2553" s="75">
        <f t="shared" si="281"/>
        <v>-4.6299999999999457</v>
      </c>
      <c r="AD2553" s="74">
        <f t="shared" si="275"/>
        <v>0.34434993076334269</v>
      </c>
      <c r="AE2553" s="45"/>
      <c r="AF2553" s="76">
        <v>25.479999999999499</v>
      </c>
      <c r="AG2553" s="52">
        <f t="shared" si="279"/>
        <v>-34.640299956641719</v>
      </c>
      <c r="AH2553" s="76">
        <f t="shared" si="276"/>
        <v>3.435342200069649E-4</v>
      </c>
      <c r="AJ2553" s="77">
        <v>25.479999999999499</v>
      </c>
      <c r="AK2553" s="52">
        <f t="shared" si="280"/>
        <v>-27.650599913281233</v>
      </c>
      <c r="AL2553" s="77">
        <f t="shared" si="277"/>
        <v>1.7176711000349422E-3</v>
      </c>
    </row>
    <row r="2554" spans="4:38" x14ac:dyDescent="0.25">
      <c r="D2554" s="5">
        <v>25.36</v>
      </c>
      <c r="E2554" s="4"/>
      <c r="X2554" s="71">
        <v>25.489999999999501</v>
      </c>
      <c r="Y2554" s="52">
        <f t="shared" si="278"/>
        <v>-7.2133333333330443</v>
      </c>
      <c r="Z2554" s="71">
        <f t="shared" si="274"/>
        <v>0.18996197082399438</v>
      </c>
      <c r="AA2554" s="45"/>
      <c r="AB2554" s="74">
        <v>25.489999999999501</v>
      </c>
      <c r="AC2554" s="75">
        <f t="shared" si="281"/>
        <v>-4.6399999999999455</v>
      </c>
      <c r="AD2554" s="74">
        <f t="shared" si="275"/>
        <v>0.34355794789987892</v>
      </c>
      <c r="AE2554" s="45"/>
      <c r="AF2554" s="76">
        <v>25.489999999999501</v>
      </c>
      <c r="AG2554" s="52">
        <f t="shared" si="279"/>
        <v>-34.650299956641717</v>
      </c>
      <c r="AH2554" s="76">
        <f t="shared" si="276"/>
        <v>3.4274411322618003E-4</v>
      </c>
      <c r="AJ2554" s="77">
        <v>25.489999999999501</v>
      </c>
      <c r="AK2554" s="52">
        <f t="shared" si="280"/>
        <v>-27.660599913281235</v>
      </c>
      <c r="AL2554" s="77">
        <f t="shared" si="277"/>
        <v>1.7137205661310175E-3</v>
      </c>
    </row>
    <row r="2555" spans="4:38" x14ac:dyDescent="0.25">
      <c r="D2555" s="2">
        <v>25.37</v>
      </c>
      <c r="E2555" s="4"/>
      <c r="X2555" s="71">
        <v>25.499999999999499</v>
      </c>
      <c r="Y2555" s="52">
        <f t="shared" si="278"/>
        <v>-7.2166666666663772</v>
      </c>
      <c r="Z2555" s="71">
        <f t="shared" si="274"/>
        <v>0.18981622556220876</v>
      </c>
      <c r="AA2555" s="45"/>
      <c r="AB2555" s="74">
        <v>25.499999999999499</v>
      </c>
      <c r="AC2555" s="75">
        <f t="shared" si="281"/>
        <v>-4.6499999999999453</v>
      </c>
      <c r="AD2555" s="74">
        <f t="shared" si="275"/>
        <v>0.34276778654645462</v>
      </c>
      <c r="AE2555" s="45"/>
      <c r="AF2555" s="76">
        <v>25.499999999999499</v>
      </c>
      <c r="AG2555" s="52">
        <f t="shared" si="279"/>
        <v>-34.660299956641715</v>
      </c>
      <c r="AH2555" s="76">
        <f t="shared" si="276"/>
        <v>3.4195582364056462E-4</v>
      </c>
      <c r="AJ2555" s="77">
        <v>25.499999999999499</v>
      </c>
      <c r="AK2555" s="52">
        <f t="shared" si="280"/>
        <v>-27.670599913281237</v>
      </c>
      <c r="AL2555" s="77">
        <f t="shared" si="277"/>
        <v>1.7097791182029373E-3</v>
      </c>
    </row>
    <row r="2556" spans="4:38" x14ac:dyDescent="0.25">
      <c r="D2556" s="5">
        <v>25.38</v>
      </c>
      <c r="E2556" s="4"/>
      <c r="X2556" s="71">
        <v>25.509999999999501</v>
      </c>
      <c r="Y2556" s="52">
        <f t="shared" si="278"/>
        <v>-7.2199999999997102</v>
      </c>
      <c r="Z2556" s="71">
        <f t="shared" si="274"/>
        <v>0.18967059212112725</v>
      </c>
      <c r="AA2556" s="45"/>
      <c r="AB2556" s="74">
        <v>25.509999999999501</v>
      </c>
      <c r="AC2556" s="75">
        <f t="shared" si="281"/>
        <v>-4.6599999999999451</v>
      </c>
      <c r="AD2556" s="74">
        <f t="shared" si="275"/>
        <v>0.34197944251371309</v>
      </c>
      <c r="AE2556" s="45"/>
      <c r="AF2556" s="76">
        <v>25.509999999999501</v>
      </c>
      <c r="AG2556" s="52">
        <f t="shared" si="279"/>
        <v>-34.670299956641713</v>
      </c>
      <c r="AH2556" s="76">
        <f t="shared" si="276"/>
        <v>3.4116934707068518E-4</v>
      </c>
      <c r="AJ2556" s="77">
        <v>25.509999999999501</v>
      </c>
      <c r="AK2556" s="52">
        <f t="shared" si="280"/>
        <v>-27.680599913281238</v>
      </c>
      <c r="AL2556" s="77">
        <f t="shared" si="277"/>
        <v>1.7058467353535396E-3</v>
      </c>
    </row>
    <row r="2557" spans="4:38" x14ac:dyDescent="0.25">
      <c r="D2557" s="2">
        <v>25.39</v>
      </c>
      <c r="E2557" s="4"/>
      <c r="X2557" s="71">
        <v>25.519999999999499</v>
      </c>
      <c r="Y2557" s="52">
        <f t="shared" si="278"/>
        <v>-7.2233333333330432</v>
      </c>
      <c r="Z2557" s="71">
        <f t="shared" si="274"/>
        <v>0.18952507041495725</v>
      </c>
      <c r="AA2557" s="45"/>
      <c r="AB2557" s="74">
        <v>25.519999999999499</v>
      </c>
      <c r="AC2557" s="75">
        <f t="shared" si="281"/>
        <v>-4.6699999999999449</v>
      </c>
      <c r="AD2557" s="74">
        <f t="shared" si="275"/>
        <v>0.34119291162193283</v>
      </c>
      <c r="AE2557" s="45"/>
      <c r="AF2557" s="76">
        <v>25.519999999999499</v>
      </c>
      <c r="AG2557" s="52">
        <f t="shared" si="279"/>
        <v>-34.680299956641711</v>
      </c>
      <c r="AH2557" s="76">
        <f t="shared" si="276"/>
        <v>3.4038467934672151E-4</v>
      </c>
      <c r="AJ2557" s="77">
        <v>25.519999999999499</v>
      </c>
      <c r="AK2557" s="52">
        <f t="shared" si="280"/>
        <v>-27.69059991328124</v>
      </c>
      <c r="AL2557" s="77">
        <f t="shared" si="277"/>
        <v>1.7019233967337194E-3</v>
      </c>
    </row>
    <row r="2558" spans="4:38" x14ac:dyDescent="0.25">
      <c r="D2558" s="5">
        <v>25.4</v>
      </c>
      <c r="E2558" s="4"/>
      <c r="X2558" s="71">
        <v>25.5299999999995</v>
      </c>
      <c r="Y2558" s="52">
        <f t="shared" si="278"/>
        <v>-7.2266666666663761</v>
      </c>
      <c r="Z2558" s="71">
        <f t="shared" si="274"/>
        <v>0.18937966035797188</v>
      </c>
      <c r="AA2558" s="45"/>
      <c r="AB2558" s="74">
        <v>25.5299999999995</v>
      </c>
      <c r="AC2558" s="75">
        <f t="shared" si="281"/>
        <v>-4.6799999999999446</v>
      </c>
      <c r="AD2558" s="74">
        <f t="shared" si="275"/>
        <v>0.34040818970100511</v>
      </c>
      <c r="AE2558" s="45"/>
      <c r="AF2558" s="76">
        <v>25.5299999999995</v>
      </c>
      <c r="AG2558" s="52">
        <f t="shared" si="279"/>
        <v>-34.690299956641709</v>
      </c>
      <c r="AH2558" s="76">
        <f t="shared" si="276"/>
        <v>3.3960181630844345E-4</v>
      </c>
      <c r="AJ2558" s="77">
        <v>25.5299999999995</v>
      </c>
      <c r="AK2558" s="52">
        <f t="shared" si="280"/>
        <v>-27.700599913281241</v>
      </c>
      <c r="AL2558" s="77">
        <f t="shared" si="277"/>
        <v>1.6980090815423275E-3</v>
      </c>
    </row>
    <row r="2559" spans="4:38" x14ac:dyDescent="0.25">
      <c r="D2559" s="2">
        <v>25.41</v>
      </c>
      <c r="E2559" s="4"/>
      <c r="X2559" s="71">
        <v>25.539999999999502</v>
      </c>
      <c r="Y2559" s="52">
        <f t="shared" si="278"/>
        <v>-7.2299999999997091</v>
      </c>
      <c r="Z2559" s="71">
        <f t="shared" si="274"/>
        <v>0.1892343618645102</v>
      </c>
      <c r="AA2559" s="45"/>
      <c r="AB2559" s="74">
        <v>25.539999999999502</v>
      </c>
      <c r="AC2559" s="75">
        <f t="shared" si="281"/>
        <v>-4.6899999999999444</v>
      </c>
      <c r="AD2559" s="74">
        <f t="shared" si="275"/>
        <v>0.33962527259041275</v>
      </c>
      <c r="AE2559" s="45"/>
      <c r="AF2559" s="76">
        <v>25.539999999999502</v>
      </c>
      <c r="AG2559" s="52">
        <f t="shared" si="279"/>
        <v>-34.700299956641707</v>
      </c>
      <c r="AH2559" s="76">
        <f t="shared" si="276"/>
        <v>3.3882075380518942E-4</v>
      </c>
      <c r="AJ2559" s="77">
        <v>25.539999999999502</v>
      </c>
      <c r="AK2559" s="52">
        <f t="shared" si="280"/>
        <v>-27.710599913281243</v>
      </c>
      <c r="AL2559" s="77">
        <f t="shared" si="277"/>
        <v>1.6941037690260555E-3</v>
      </c>
    </row>
    <row r="2560" spans="4:38" x14ac:dyDescent="0.25">
      <c r="D2560" s="5">
        <v>25.42</v>
      </c>
      <c r="E2560" s="4"/>
      <c r="X2560" s="71">
        <v>25.5499999999995</v>
      </c>
      <c r="Y2560" s="52">
        <f t="shared" si="278"/>
        <v>-7.2333333333330421</v>
      </c>
      <c r="Z2560" s="71">
        <f t="shared" si="274"/>
        <v>0.1890891748489768</v>
      </c>
      <c r="AA2560" s="45"/>
      <c r="AB2560" s="74">
        <v>25.5499999999995</v>
      </c>
      <c r="AC2560" s="75">
        <f t="shared" si="281"/>
        <v>-4.6999999999999442</v>
      </c>
      <c r="AD2560" s="74">
        <f t="shared" si="275"/>
        <v>0.33884415613920682</v>
      </c>
      <c r="AE2560" s="45"/>
      <c r="AF2560" s="76">
        <v>25.5499999999995</v>
      </c>
      <c r="AG2560" s="52">
        <f t="shared" si="279"/>
        <v>-34.710299956641705</v>
      </c>
      <c r="AH2560" s="76">
        <f t="shared" si="276"/>
        <v>3.3804148769584342E-4</v>
      </c>
      <c r="AJ2560" s="77">
        <v>25.5499999999995</v>
      </c>
      <c r="AK2560" s="52">
        <f t="shared" si="280"/>
        <v>-27.720599913281244</v>
      </c>
      <c r="AL2560" s="77">
        <f t="shared" si="277"/>
        <v>1.6902074384793225E-3</v>
      </c>
    </row>
    <row r="2561" spans="4:38" x14ac:dyDescent="0.25">
      <c r="D2561" s="2">
        <v>25.43</v>
      </c>
      <c r="E2561" s="4"/>
      <c r="X2561" s="71">
        <v>25.559999999999501</v>
      </c>
      <c r="Y2561" s="52">
        <f t="shared" si="278"/>
        <v>-7.236666666666375</v>
      </c>
      <c r="Z2561" s="71">
        <f t="shared" si="274"/>
        <v>0.1889440992258421</v>
      </c>
      <c r="AA2561" s="45"/>
      <c r="AB2561" s="74">
        <v>25.559999999999501</v>
      </c>
      <c r="AC2561" s="75">
        <f t="shared" si="281"/>
        <v>-4.709999999999944</v>
      </c>
      <c r="AD2561" s="74">
        <f t="shared" si="275"/>
        <v>0.33806483620598587</v>
      </c>
      <c r="AE2561" s="45"/>
      <c r="AF2561" s="76">
        <v>25.559999999999501</v>
      </c>
      <c r="AG2561" s="52">
        <f t="shared" si="279"/>
        <v>-34.720299956641703</v>
      </c>
      <c r="AH2561" s="76">
        <f t="shared" si="276"/>
        <v>3.3726401384881396E-4</v>
      </c>
      <c r="AJ2561" s="77">
        <v>25.559999999999501</v>
      </c>
      <c r="AK2561" s="52">
        <f t="shared" si="280"/>
        <v>-27.730599913281246</v>
      </c>
      <c r="AL2561" s="77">
        <f t="shared" si="277"/>
        <v>1.6863200692441749E-3</v>
      </c>
    </row>
    <row r="2562" spans="4:38" x14ac:dyDescent="0.25">
      <c r="D2562" s="5">
        <v>25.44</v>
      </c>
      <c r="E2562" s="4"/>
      <c r="X2562" s="71">
        <v>25.569999999999499</v>
      </c>
      <c r="Y2562" s="52">
        <f t="shared" si="278"/>
        <v>-7.239999999999708</v>
      </c>
      <c r="Z2562" s="71">
        <f t="shared" si="274"/>
        <v>0.18879913490964204</v>
      </c>
      <c r="AA2562" s="45"/>
      <c r="AB2562" s="74">
        <v>25.569999999999499</v>
      </c>
      <c r="AC2562" s="75">
        <f t="shared" si="281"/>
        <v>-4.7199999999999438</v>
      </c>
      <c r="AD2562" s="74">
        <f t="shared" si="275"/>
        <v>0.33728730865887324</v>
      </c>
      <c r="AE2562" s="45"/>
      <c r="AF2562" s="76">
        <v>25.569999999999499</v>
      </c>
      <c r="AG2562" s="52">
        <f t="shared" si="279"/>
        <v>-34.730299956641701</v>
      </c>
      <c r="AH2562" s="76">
        <f t="shared" si="276"/>
        <v>3.3648832814201223E-4</v>
      </c>
      <c r="AJ2562" s="77">
        <v>25.569999999999499</v>
      </c>
      <c r="AK2562" s="52">
        <f t="shared" si="280"/>
        <v>-27.740599913281248</v>
      </c>
      <c r="AL2562" s="77">
        <f t="shared" si="277"/>
        <v>1.6824416407101646E-3</v>
      </c>
    </row>
    <row r="2563" spans="4:38" x14ac:dyDescent="0.25">
      <c r="D2563" s="2">
        <v>25.45</v>
      </c>
      <c r="E2563" s="4"/>
      <c r="X2563" s="71">
        <v>25.579999999999501</v>
      </c>
      <c r="Y2563" s="52">
        <f t="shared" si="278"/>
        <v>-7.243333333333041</v>
      </c>
      <c r="Z2563" s="71">
        <f t="shared" si="274"/>
        <v>0.18865428181497815</v>
      </c>
      <c r="AA2563" s="45"/>
      <c r="AB2563" s="74">
        <v>25.579999999999501</v>
      </c>
      <c r="AC2563" s="75">
        <f t="shared" si="281"/>
        <v>-4.7299999999999436</v>
      </c>
      <c r="AD2563" s="74">
        <f t="shared" si="275"/>
        <v>0.33651156937549503</v>
      </c>
      <c r="AE2563" s="45"/>
      <c r="AF2563" s="76">
        <v>25.579999999999501</v>
      </c>
      <c r="AG2563" s="52">
        <f t="shared" si="279"/>
        <v>-34.740299956641699</v>
      </c>
      <c r="AH2563" s="76">
        <f t="shared" si="276"/>
        <v>3.3571442646282998E-4</v>
      </c>
      <c r="AJ2563" s="77">
        <v>25.579999999999501</v>
      </c>
      <c r="AK2563" s="52">
        <f t="shared" si="280"/>
        <v>-27.750599913281249</v>
      </c>
      <c r="AL2563" s="77">
        <f t="shared" si="277"/>
        <v>1.6785721323142513E-3</v>
      </c>
    </row>
    <row r="2564" spans="4:38" x14ac:dyDescent="0.25">
      <c r="D2564" s="5">
        <v>25.46</v>
      </c>
      <c r="E2564" s="4"/>
      <c r="X2564" s="71">
        <v>25.589999999999499</v>
      </c>
      <c r="Y2564" s="52">
        <f t="shared" si="278"/>
        <v>-7.2466666666663739</v>
      </c>
      <c r="Z2564" s="71">
        <f t="shared" si="274"/>
        <v>0.18850953985651756</v>
      </c>
      <c r="AA2564" s="45"/>
      <c r="AB2564" s="74">
        <v>25.589999999999499</v>
      </c>
      <c r="AC2564" s="75">
        <f t="shared" si="281"/>
        <v>-4.7399999999999434</v>
      </c>
      <c r="AD2564" s="74">
        <f t="shared" si="275"/>
        <v>0.33573761424295906</v>
      </c>
      <c r="AE2564" s="45"/>
      <c r="AF2564" s="76">
        <v>25.589999999999499</v>
      </c>
      <c r="AG2564" s="52">
        <f t="shared" si="279"/>
        <v>-34.750299956641697</v>
      </c>
      <c r="AH2564" s="76">
        <f t="shared" si="276"/>
        <v>3.349423047081177E-4</v>
      </c>
      <c r="AJ2564" s="77">
        <v>25.589999999999499</v>
      </c>
      <c r="AK2564" s="52">
        <f t="shared" si="280"/>
        <v>-27.760599913281251</v>
      </c>
      <c r="AL2564" s="77">
        <f t="shared" si="277"/>
        <v>1.6747115235406884E-3</v>
      </c>
    </row>
    <row r="2565" spans="4:38" x14ac:dyDescent="0.25">
      <c r="D2565" s="2">
        <v>25.47</v>
      </c>
      <c r="E2565" s="4"/>
      <c r="X2565" s="71">
        <v>25.5999999999995</v>
      </c>
      <c r="Y2565" s="52">
        <f t="shared" si="278"/>
        <v>-7.2499999999997069</v>
      </c>
      <c r="Z2565" s="71">
        <f t="shared" si="274"/>
        <v>0.18836490894899272</v>
      </c>
      <c r="AA2565" s="45"/>
      <c r="AB2565" s="74">
        <v>25.5999999999995</v>
      </c>
      <c r="AC2565" s="75">
        <f t="shared" si="281"/>
        <v>-4.7499999999999432</v>
      </c>
      <c r="AD2565" s="74">
        <f t="shared" si="275"/>
        <v>0.334965439157832</v>
      </c>
      <c r="AE2565" s="45"/>
      <c r="AF2565" s="76">
        <v>25.5999999999995</v>
      </c>
      <c r="AG2565" s="52">
        <f t="shared" si="279"/>
        <v>-34.760299956641695</v>
      </c>
      <c r="AH2565" s="76">
        <f t="shared" si="276"/>
        <v>3.3417195878416249E-4</v>
      </c>
      <c r="AJ2565" s="77">
        <v>25.5999999999995</v>
      </c>
      <c r="AK2565" s="52">
        <f t="shared" si="280"/>
        <v>-27.770599913281252</v>
      </c>
      <c r="AL2565" s="77">
        <f t="shared" si="277"/>
        <v>1.6708597939209091E-3</v>
      </c>
    </row>
    <row r="2566" spans="4:38" x14ac:dyDescent="0.25">
      <c r="D2566" s="5">
        <v>25.48</v>
      </c>
      <c r="E2566" s="4"/>
      <c r="X2566" s="71">
        <v>25.609999999999498</v>
      </c>
      <c r="Y2566" s="52">
        <f t="shared" si="278"/>
        <v>-7.2533333333330399</v>
      </c>
      <c r="Z2566" s="71">
        <f t="shared" ref="Z2566:Z2629" si="282">POWER(10,Y2566/10)</f>
        <v>0.18822038900720173</v>
      </c>
      <c r="AA2566" s="45"/>
      <c r="AB2566" s="74">
        <v>25.609999999999498</v>
      </c>
      <c r="AC2566" s="75">
        <f t="shared" si="281"/>
        <v>-4.7599999999999429</v>
      </c>
      <c r="AD2566" s="74">
        <f t="shared" ref="AD2566:AD2629" si="283">POWER(10,AC2566/10)</f>
        <v>0.33419504002611861</v>
      </c>
      <c r="AE2566" s="45"/>
      <c r="AF2566" s="76">
        <v>25.609999999999498</v>
      </c>
      <c r="AG2566" s="52">
        <f t="shared" si="279"/>
        <v>-34.770299956641693</v>
      </c>
      <c r="AH2566" s="76">
        <f t="shared" ref="AH2566:AH2629" si="284">POWER(10,AG2566/10)</f>
        <v>3.334033846066663E-4</v>
      </c>
      <c r="AJ2566" s="77">
        <v>25.609999999999498</v>
      </c>
      <c r="AK2566" s="52">
        <f t="shared" si="280"/>
        <v>-27.780599913281254</v>
      </c>
      <c r="AL2566" s="77">
        <f t="shared" ref="AL2566:AL2629" si="285">POWER(10,AK2566/10)</f>
        <v>1.6670169230334298E-3</v>
      </c>
    </row>
    <row r="2567" spans="4:38" x14ac:dyDescent="0.25">
      <c r="D2567" s="2">
        <v>25.49</v>
      </c>
      <c r="E2567" s="4"/>
      <c r="X2567" s="71">
        <v>25.6199999999995</v>
      </c>
      <c r="Y2567" s="52">
        <f t="shared" si="278"/>
        <v>-7.2566666666663728</v>
      </c>
      <c r="Z2567" s="71">
        <f t="shared" si="282"/>
        <v>0.18807597994600775</v>
      </c>
      <c r="AA2567" s="45"/>
      <c r="AB2567" s="74">
        <v>25.6199999999995</v>
      </c>
      <c r="AC2567" s="75">
        <f t="shared" si="281"/>
        <v>-4.7699999999999427</v>
      </c>
      <c r="AD2567" s="74">
        <f t="shared" si="283"/>
        <v>0.33342641276323931</v>
      </c>
      <c r="AE2567" s="45"/>
      <c r="AF2567" s="76">
        <v>25.6199999999995</v>
      </c>
      <c r="AG2567" s="52">
        <f t="shared" si="279"/>
        <v>-34.780299956641691</v>
      </c>
      <c r="AH2567" s="76">
        <f t="shared" si="284"/>
        <v>3.3263657810072666E-4</v>
      </c>
      <c r="AJ2567" s="77">
        <v>25.6199999999995</v>
      </c>
      <c r="AK2567" s="52">
        <f t="shared" si="280"/>
        <v>-27.790599913281255</v>
      </c>
      <c r="AL2567" s="77">
        <f t="shared" si="285"/>
        <v>1.6631828905037281E-3</v>
      </c>
    </row>
    <row r="2568" spans="4:38" x14ac:dyDescent="0.25">
      <c r="D2568" s="5">
        <v>25.5</v>
      </c>
      <c r="E2568" s="4"/>
      <c r="X2568" s="71">
        <v>25.629999999999502</v>
      </c>
      <c r="Y2568" s="52">
        <f t="shared" ref="Y2568:Y2631" si="286">Y2567-$Z$1</f>
        <v>-7.2599999999997058</v>
      </c>
      <c r="Z2568" s="71">
        <f t="shared" si="282"/>
        <v>0.18793168168033955</v>
      </c>
      <c r="AA2568" s="45"/>
      <c r="AB2568" s="74">
        <v>25.629999999999502</v>
      </c>
      <c r="AC2568" s="75">
        <f t="shared" si="281"/>
        <v>-4.7799999999999425</v>
      </c>
      <c r="AD2568" s="74">
        <f t="shared" si="283"/>
        <v>0.33265955329400887</v>
      </c>
      <c r="AE2568" s="45"/>
      <c r="AF2568" s="76">
        <v>25.629999999999502</v>
      </c>
      <c r="AG2568" s="52">
        <f t="shared" ref="AG2568:AG2631" si="287">AG2567-$AH$1</f>
        <v>-34.79029995664169</v>
      </c>
      <c r="AH2568" s="76">
        <f t="shared" si="284"/>
        <v>3.3187153520081045E-4</v>
      </c>
      <c r="AJ2568" s="77">
        <v>25.629999999999502</v>
      </c>
      <c r="AK2568" s="52">
        <f t="shared" ref="AK2568:AK2631" si="288">AK2567-$AL$1</f>
        <v>-27.800599913281257</v>
      </c>
      <c r="AL2568" s="77">
        <f t="shared" si="285"/>
        <v>1.659357676004147E-3</v>
      </c>
    </row>
    <row r="2569" spans="4:38" x14ac:dyDescent="0.25">
      <c r="D2569" s="2">
        <v>25.51</v>
      </c>
      <c r="E2569" s="4"/>
      <c r="X2569" s="71">
        <v>25.6399999999995</v>
      </c>
      <c r="Y2569" s="52">
        <f t="shared" si="286"/>
        <v>-7.2633333333330388</v>
      </c>
      <c r="Z2569" s="71">
        <f t="shared" si="282"/>
        <v>0.187787494125191</v>
      </c>
      <c r="AA2569" s="45"/>
      <c r="AB2569" s="74">
        <v>25.6399999999995</v>
      </c>
      <c r="AC2569" s="75">
        <f t="shared" si="281"/>
        <v>-4.7899999999999423</v>
      </c>
      <c r="AD2569" s="74">
        <f t="shared" si="283"/>
        <v>0.33189445755261476</v>
      </c>
      <c r="AE2569" s="45"/>
      <c r="AF2569" s="76">
        <v>25.6399999999995</v>
      </c>
      <c r="AG2569" s="52">
        <f t="shared" si="287"/>
        <v>-34.800299956641688</v>
      </c>
      <c r="AH2569" s="76">
        <f t="shared" si="284"/>
        <v>3.3110825185073774E-4</v>
      </c>
      <c r="AJ2569" s="77">
        <v>25.6399999999995</v>
      </c>
      <c r="AK2569" s="52">
        <f t="shared" si="288"/>
        <v>-27.810599913281258</v>
      </c>
      <c r="AL2569" s="77">
        <f t="shared" si="285"/>
        <v>1.6555412592537816E-3</v>
      </c>
    </row>
    <row r="2570" spans="4:38" x14ac:dyDescent="0.25">
      <c r="D2570" s="5">
        <v>25.52</v>
      </c>
      <c r="E2570" s="4"/>
      <c r="X2570" s="71">
        <v>25.649999999999501</v>
      </c>
      <c r="Y2570" s="52">
        <f t="shared" si="286"/>
        <v>-7.2666666666663717</v>
      </c>
      <c r="Z2570" s="71">
        <f t="shared" si="282"/>
        <v>0.18764341719562125</v>
      </c>
      <c r="AA2570" s="45"/>
      <c r="AB2570" s="74">
        <v>25.649999999999501</v>
      </c>
      <c r="AC2570" s="75">
        <f t="shared" si="281"/>
        <v>-4.7999999999999421</v>
      </c>
      <c r="AD2570" s="74">
        <f t="shared" si="283"/>
        <v>0.33113112148259549</v>
      </c>
      <c r="AE2570" s="45"/>
      <c r="AF2570" s="76">
        <v>25.649999999999501</v>
      </c>
      <c r="AG2570" s="52">
        <f t="shared" si="287"/>
        <v>-34.810299956641686</v>
      </c>
      <c r="AH2570" s="76">
        <f t="shared" si="284"/>
        <v>3.3034672400365545E-4</v>
      </c>
      <c r="AJ2570" s="77">
        <v>25.649999999999501</v>
      </c>
      <c r="AK2570" s="52">
        <f t="shared" si="288"/>
        <v>-27.82059991328126</v>
      </c>
      <c r="AL2570" s="77">
        <f t="shared" si="285"/>
        <v>1.6517336200183668E-3</v>
      </c>
    </row>
    <row r="2571" spans="4:38" x14ac:dyDescent="0.25">
      <c r="D2571" s="2">
        <v>25.53</v>
      </c>
      <c r="E2571" s="4"/>
      <c r="X2571" s="71">
        <v>25.659999999999499</v>
      </c>
      <c r="Y2571" s="52">
        <f t="shared" si="286"/>
        <v>-7.2699999999997047</v>
      </c>
      <c r="Z2571" s="71">
        <f t="shared" si="282"/>
        <v>0.18749945080675459</v>
      </c>
      <c r="AA2571" s="45"/>
      <c r="AB2571" s="74">
        <v>25.659999999999499</v>
      </c>
      <c r="AC2571" s="75">
        <f t="shared" si="281"/>
        <v>-4.8099999999999419</v>
      </c>
      <c r="AD2571" s="74">
        <f t="shared" si="283"/>
        <v>0.33036954103681915</v>
      </c>
      <c r="AE2571" s="45"/>
      <c r="AF2571" s="76">
        <v>25.659999999999499</v>
      </c>
      <c r="AG2571" s="52">
        <f t="shared" si="287"/>
        <v>-34.820299956641684</v>
      </c>
      <c r="AH2571" s="76">
        <f t="shared" si="284"/>
        <v>3.2958694762201822E-4</v>
      </c>
      <c r="AJ2571" s="77">
        <v>25.659999999999499</v>
      </c>
      <c r="AK2571" s="52">
        <f t="shared" si="288"/>
        <v>-27.830599913281262</v>
      </c>
      <c r="AL2571" s="77">
        <f t="shared" si="285"/>
        <v>1.6479347381101821E-3</v>
      </c>
    </row>
    <row r="2572" spans="4:38" x14ac:dyDescent="0.25">
      <c r="D2572" s="5">
        <v>25.54</v>
      </c>
      <c r="E2572" s="4"/>
      <c r="X2572" s="71">
        <v>25.669999999999501</v>
      </c>
      <c r="Y2572" s="52">
        <f t="shared" si="286"/>
        <v>-7.2733333333330377</v>
      </c>
      <c r="Z2572" s="71">
        <f t="shared" si="282"/>
        <v>0.18735559487378045</v>
      </c>
      <c r="AA2572" s="45"/>
      <c r="AB2572" s="74">
        <v>25.669999999999501</v>
      </c>
      <c r="AC2572" s="75">
        <f t="shared" si="281"/>
        <v>-4.8199999999999417</v>
      </c>
      <c r="AD2572" s="74">
        <f t="shared" si="283"/>
        <v>0.32960971217746221</v>
      </c>
      <c r="AE2572" s="45"/>
      <c r="AF2572" s="76">
        <v>25.669999999999501</v>
      </c>
      <c r="AG2572" s="52">
        <f t="shared" si="287"/>
        <v>-34.830299956641682</v>
      </c>
      <c r="AH2572" s="76">
        <f t="shared" si="284"/>
        <v>3.2882891867756846E-4</v>
      </c>
      <c r="AJ2572" s="77">
        <v>25.669999999999501</v>
      </c>
      <c r="AK2572" s="52">
        <f t="shared" si="288"/>
        <v>-27.840599913281263</v>
      </c>
      <c r="AL2572" s="77">
        <f t="shared" si="285"/>
        <v>1.6441445933879299E-3</v>
      </c>
    </row>
    <row r="2573" spans="4:38" x14ac:dyDescent="0.25">
      <c r="D2573" s="2">
        <v>25.55</v>
      </c>
      <c r="E2573" s="4"/>
      <c r="X2573" s="71">
        <v>25.679999999999499</v>
      </c>
      <c r="Y2573" s="52">
        <f t="shared" si="286"/>
        <v>-7.2766666666663706</v>
      </c>
      <c r="Z2573" s="71">
        <f t="shared" si="282"/>
        <v>0.18721184931195339</v>
      </c>
      <c r="AA2573" s="45"/>
      <c r="AB2573" s="74">
        <v>25.679999999999499</v>
      </c>
      <c r="AC2573" s="75">
        <f t="shared" si="281"/>
        <v>-4.8299999999999415</v>
      </c>
      <c r="AD2573" s="74">
        <f t="shared" si="283"/>
        <v>0.3288516308759874</v>
      </c>
      <c r="AE2573" s="45"/>
      <c r="AF2573" s="76">
        <v>25.679999999999499</v>
      </c>
      <c r="AG2573" s="52">
        <f t="shared" si="287"/>
        <v>-34.84029995664168</v>
      </c>
      <c r="AH2573" s="76">
        <f t="shared" si="284"/>
        <v>3.280726331513116E-4</v>
      </c>
      <c r="AJ2573" s="77">
        <v>25.679999999999499</v>
      </c>
      <c r="AK2573" s="52">
        <f t="shared" si="288"/>
        <v>-27.850599913281265</v>
      </c>
      <c r="AL2573" s="77">
        <f t="shared" si="285"/>
        <v>1.6403631657566425E-3</v>
      </c>
    </row>
    <row r="2574" spans="4:38" x14ac:dyDescent="0.25">
      <c r="D2574" s="5">
        <v>25.56</v>
      </c>
      <c r="E2574" s="4"/>
      <c r="X2574" s="71">
        <v>25.6899999999995</v>
      </c>
      <c r="Y2574" s="52">
        <f t="shared" si="286"/>
        <v>-7.2799999999997036</v>
      </c>
      <c r="Z2574" s="71">
        <f t="shared" si="282"/>
        <v>0.18706821403659279</v>
      </c>
      <c r="AA2574" s="45"/>
      <c r="AB2574" s="74">
        <v>25.6899999999995</v>
      </c>
      <c r="AC2574" s="75">
        <f t="shared" si="281"/>
        <v>-4.8399999999999412</v>
      </c>
      <c r="AD2574" s="74">
        <f t="shared" si="283"/>
        <v>0.32809529311312347</v>
      </c>
      <c r="AE2574" s="45"/>
      <c r="AF2574" s="76">
        <v>25.6899999999995</v>
      </c>
      <c r="AG2574" s="52">
        <f t="shared" si="287"/>
        <v>-34.850299956641678</v>
      </c>
      <c r="AH2574" s="76">
        <f t="shared" si="284"/>
        <v>3.2731808703349651E-4</v>
      </c>
      <c r="AJ2574" s="77">
        <v>25.6899999999995</v>
      </c>
      <c r="AK2574" s="52">
        <f t="shared" si="288"/>
        <v>-27.860599913281266</v>
      </c>
      <c r="AL2574" s="77">
        <f t="shared" si="285"/>
        <v>1.6365904351675683E-3</v>
      </c>
    </row>
    <row r="2575" spans="4:38" x14ac:dyDescent="0.25">
      <c r="D2575" s="2">
        <v>25.57</v>
      </c>
      <c r="E2575" s="4"/>
      <c r="X2575" s="71">
        <v>25.699999999999498</v>
      </c>
      <c r="Y2575" s="52">
        <f t="shared" si="286"/>
        <v>-7.2833333333330366</v>
      </c>
      <c r="Z2575" s="71">
        <f t="shared" si="282"/>
        <v>0.18692468896308329</v>
      </c>
      <c r="AA2575" s="45"/>
      <c r="AB2575" s="74">
        <v>25.699999999999498</v>
      </c>
      <c r="AC2575" s="75">
        <f t="shared" si="281"/>
        <v>-4.849999999999941</v>
      </c>
      <c r="AD2575" s="74">
        <f t="shared" si="283"/>
        <v>0.3273406948788426</v>
      </c>
      <c r="AE2575" s="45"/>
      <c r="AF2575" s="76">
        <v>25.699999999999498</v>
      </c>
      <c r="AG2575" s="52">
        <f t="shared" si="287"/>
        <v>-34.860299956641676</v>
      </c>
      <c r="AH2575" s="76">
        <f t="shared" si="284"/>
        <v>3.265652763235958E-4</v>
      </c>
      <c r="AJ2575" s="77">
        <v>25.699999999999498</v>
      </c>
      <c r="AK2575" s="52">
        <f t="shared" si="288"/>
        <v>-27.870599913281268</v>
      </c>
      <c r="AL2575" s="77">
        <f t="shared" si="285"/>
        <v>1.6328263816180622E-3</v>
      </c>
    </row>
    <row r="2576" spans="4:38" x14ac:dyDescent="0.25">
      <c r="D2576" s="5">
        <v>25.58</v>
      </c>
      <c r="E2576" s="4"/>
      <c r="X2576" s="71">
        <v>25.7099999999995</v>
      </c>
      <c r="Y2576" s="52">
        <f t="shared" si="286"/>
        <v>-7.2866666666663695</v>
      </c>
      <c r="Z2576" s="71">
        <f t="shared" si="282"/>
        <v>0.18678127400687417</v>
      </c>
      <c r="AA2576" s="45"/>
      <c r="AB2576" s="74">
        <v>25.7099999999995</v>
      </c>
      <c r="AC2576" s="75">
        <f t="shared" si="281"/>
        <v>-4.8599999999999408</v>
      </c>
      <c r="AD2576" s="74">
        <f t="shared" si="283"/>
        <v>0.32658783217234022</v>
      </c>
      <c r="AE2576" s="45"/>
      <c r="AF2576" s="76">
        <v>25.7099999999995</v>
      </c>
      <c r="AG2576" s="52">
        <f t="shared" si="287"/>
        <v>-34.870299956641674</v>
      </c>
      <c r="AH2576" s="76">
        <f t="shared" si="284"/>
        <v>3.2581419703028169E-4</v>
      </c>
      <c r="AJ2576" s="77">
        <v>25.7099999999995</v>
      </c>
      <c r="AK2576" s="52">
        <f t="shared" si="288"/>
        <v>-27.880599913281269</v>
      </c>
      <c r="AL2576" s="77">
        <f t="shared" si="285"/>
        <v>1.6290709851514897E-3</v>
      </c>
    </row>
    <row r="2577" spans="4:38" x14ac:dyDescent="0.25">
      <c r="D2577" s="2">
        <v>25.59</v>
      </c>
      <c r="E2577" s="4"/>
      <c r="X2577" s="71">
        <v>25.719999999999501</v>
      </c>
      <c r="Y2577" s="52">
        <f t="shared" si="286"/>
        <v>-7.2899999999997025</v>
      </c>
      <c r="Z2577" s="71">
        <f t="shared" si="282"/>
        <v>0.18663796908347974</v>
      </c>
      <c r="AA2577" s="45"/>
      <c r="AB2577" s="74">
        <v>25.719999999999501</v>
      </c>
      <c r="AC2577" s="75">
        <f t="shared" si="281"/>
        <v>-4.8699999999999406</v>
      </c>
      <c r="AD2577" s="74">
        <f t="shared" si="283"/>
        <v>0.32583670100201323</v>
      </c>
      <c r="AE2577" s="45"/>
      <c r="AF2577" s="76">
        <v>25.719999999999501</v>
      </c>
      <c r="AG2577" s="52">
        <f t="shared" si="287"/>
        <v>-34.880299956641672</v>
      </c>
      <c r="AH2577" s="76">
        <f t="shared" si="284"/>
        <v>3.2506484517140575E-4</v>
      </c>
      <c r="AJ2577" s="77">
        <v>25.719999999999501</v>
      </c>
      <c r="AK2577" s="52">
        <f t="shared" si="288"/>
        <v>-27.890599913281271</v>
      </c>
      <c r="AL2577" s="77">
        <f t="shared" si="285"/>
        <v>1.6253242258571097E-3</v>
      </c>
    </row>
    <row r="2578" spans="4:38" x14ac:dyDescent="0.25">
      <c r="D2578" s="5">
        <v>25.6</v>
      </c>
      <c r="E2578" s="4"/>
      <c r="X2578" s="71">
        <v>25.729999999999499</v>
      </c>
      <c r="Y2578" s="52">
        <f t="shared" si="286"/>
        <v>-7.2933333333330355</v>
      </c>
      <c r="Z2578" s="71">
        <f t="shared" si="282"/>
        <v>0.18649477410847917</v>
      </c>
      <c r="AA2578" s="45"/>
      <c r="AB2578" s="74">
        <v>25.729999999999499</v>
      </c>
      <c r="AC2578" s="75">
        <f t="shared" si="281"/>
        <v>-4.8799999999999404</v>
      </c>
      <c r="AD2578" s="74">
        <f t="shared" si="283"/>
        <v>0.32508729738543879</v>
      </c>
      <c r="AE2578" s="45"/>
      <c r="AF2578" s="76">
        <v>25.729999999999499</v>
      </c>
      <c r="AG2578" s="52">
        <f t="shared" si="287"/>
        <v>-34.89029995664167</v>
      </c>
      <c r="AH2578" s="76">
        <f t="shared" si="284"/>
        <v>3.243172167739803E-4</v>
      </c>
      <c r="AJ2578" s="77">
        <v>25.729999999999499</v>
      </c>
      <c r="AK2578" s="52">
        <f t="shared" si="288"/>
        <v>-27.900599913281273</v>
      </c>
      <c r="AL2578" s="77">
        <f t="shared" si="285"/>
        <v>1.6215860838699795E-3</v>
      </c>
    </row>
    <row r="2579" spans="4:38" x14ac:dyDescent="0.25">
      <c r="D2579" s="2">
        <v>25.61</v>
      </c>
      <c r="E2579" s="4"/>
      <c r="X2579" s="71">
        <v>25.739999999999501</v>
      </c>
      <c r="Y2579" s="52">
        <f t="shared" si="286"/>
        <v>-7.2966666666663684</v>
      </c>
      <c r="Z2579" s="71">
        <f t="shared" si="282"/>
        <v>0.1863516889975162</v>
      </c>
      <c r="AA2579" s="45"/>
      <c r="AB2579" s="74">
        <v>25.739999999999501</v>
      </c>
      <c r="AC2579" s="75">
        <f t="shared" si="281"/>
        <v>-4.8899999999999402</v>
      </c>
      <c r="AD2579" s="74">
        <f t="shared" si="283"/>
        <v>0.32433961734935374</v>
      </c>
      <c r="AE2579" s="45"/>
      <c r="AF2579" s="76">
        <v>25.739999999999501</v>
      </c>
      <c r="AG2579" s="52">
        <f t="shared" si="287"/>
        <v>-34.900299956641668</v>
      </c>
      <c r="AH2579" s="76">
        <f t="shared" si="284"/>
        <v>3.2357130787415275E-4</v>
      </c>
      <c r="AJ2579" s="77">
        <v>25.739999999999501</v>
      </c>
      <c r="AK2579" s="52">
        <f t="shared" si="288"/>
        <v>-27.910599913281274</v>
      </c>
      <c r="AL2579" s="77">
        <f t="shared" si="285"/>
        <v>1.6178565393708429E-3</v>
      </c>
    </row>
    <row r="2580" spans="4:38" x14ac:dyDescent="0.25">
      <c r="D2580" s="5">
        <v>25.62</v>
      </c>
      <c r="E2580" s="4"/>
      <c r="X2580" s="71">
        <v>25.749999999999499</v>
      </c>
      <c r="Y2580" s="52">
        <f t="shared" si="286"/>
        <v>-7.2999999999997014</v>
      </c>
      <c r="Z2580" s="71">
        <f t="shared" si="282"/>
        <v>0.18620871366629954</v>
      </c>
      <c r="AA2580" s="45"/>
      <c r="AB2580" s="74">
        <v>25.749999999999499</v>
      </c>
      <c r="AC2580" s="75">
        <f t="shared" si="281"/>
        <v>-4.89999999999994</v>
      </c>
      <c r="AD2580" s="74">
        <f t="shared" si="283"/>
        <v>0.32359365692963271</v>
      </c>
      <c r="AE2580" s="45"/>
      <c r="AF2580" s="76">
        <v>25.749999999999499</v>
      </c>
      <c r="AG2580" s="52">
        <f t="shared" si="287"/>
        <v>-34.910299956641666</v>
      </c>
      <c r="AH2580" s="76">
        <f t="shared" si="284"/>
        <v>3.228271145171896E-4</v>
      </c>
      <c r="AJ2580" s="77">
        <v>25.749999999999499</v>
      </c>
      <c r="AK2580" s="52">
        <f t="shared" si="288"/>
        <v>-27.920599913281276</v>
      </c>
      <c r="AL2580" s="77">
        <f t="shared" si="285"/>
        <v>1.6141355725860244E-3</v>
      </c>
    </row>
    <row r="2581" spans="4:38" x14ac:dyDescent="0.25">
      <c r="D2581" s="2">
        <v>25.63</v>
      </c>
      <c r="E2581" s="4"/>
      <c r="X2581" s="71">
        <v>25.759999999999501</v>
      </c>
      <c r="Y2581" s="52">
        <f t="shared" si="286"/>
        <v>-7.3033333333330344</v>
      </c>
      <c r="Z2581" s="71">
        <f t="shared" si="282"/>
        <v>0.18606584803060236</v>
      </c>
      <c r="AA2581" s="45"/>
      <c r="AB2581" s="74">
        <v>25.759999999999501</v>
      </c>
      <c r="AC2581" s="75">
        <f t="shared" si="281"/>
        <v>-4.9099999999999397</v>
      </c>
      <c r="AD2581" s="74">
        <f t="shared" si="283"/>
        <v>0.322849412171268</v>
      </c>
      <c r="AE2581" s="45"/>
      <c r="AF2581" s="76">
        <v>25.759999999999501</v>
      </c>
      <c r="AG2581" s="52">
        <f t="shared" si="287"/>
        <v>-34.920299956641664</v>
      </c>
      <c r="AH2581" s="76">
        <f t="shared" si="284"/>
        <v>3.2208463275745119E-4</v>
      </c>
      <c r="AJ2581" s="77">
        <v>25.759999999999501</v>
      </c>
      <c r="AK2581" s="52">
        <f t="shared" si="288"/>
        <v>-27.930599913281277</v>
      </c>
      <c r="AL2581" s="77">
        <f t="shared" si="285"/>
        <v>1.6104231637873302E-3</v>
      </c>
    </row>
    <row r="2582" spans="4:38" x14ac:dyDescent="0.25">
      <c r="D2582" s="5">
        <v>25.64</v>
      </c>
      <c r="E2582" s="4"/>
      <c r="X2582" s="71">
        <v>25.769999999999499</v>
      </c>
      <c r="Y2582" s="52">
        <f t="shared" si="286"/>
        <v>-7.3066666666663673</v>
      </c>
      <c r="Z2582" s="71">
        <f t="shared" si="282"/>
        <v>0.18592309200626259</v>
      </c>
      <c r="AA2582" s="45"/>
      <c r="AB2582" s="74">
        <v>25.769999999999499</v>
      </c>
      <c r="AC2582" s="75">
        <f t="shared" si="281"/>
        <v>-4.9199999999999395</v>
      </c>
      <c r="AD2582" s="74">
        <f t="shared" si="283"/>
        <v>0.32210687912834796</v>
      </c>
      <c r="AE2582" s="45"/>
      <c r="AF2582" s="76">
        <v>25.769999999999499</v>
      </c>
      <c r="AG2582" s="52">
        <f t="shared" si="287"/>
        <v>-34.930299956641662</v>
      </c>
      <c r="AH2582" s="76">
        <f t="shared" si="284"/>
        <v>3.2134385865837246E-4</v>
      </c>
      <c r="AJ2582" s="77">
        <v>25.769999999999499</v>
      </c>
      <c r="AK2582" s="52">
        <f t="shared" si="288"/>
        <v>-27.940599913281279</v>
      </c>
      <c r="AL2582" s="77">
        <f t="shared" si="285"/>
        <v>1.6067192932919367E-3</v>
      </c>
    </row>
    <row r="2583" spans="4:38" x14ac:dyDescent="0.25">
      <c r="D2583" s="2">
        <v>25.65</v>
      </c>
      <c r="E2583" s="4"/>
      <c r="X2583" s="71">
        <v>25.7799999999995</v>
      </c>
      <c r="Y2583" s="52">
        <f t="shared" si="286"/>
        <v>-7.3099999999997003</v>
      </c>
      <c r="Z2583" s="71">
        <f t="shared" si="282"/>
        <v>0.18578044550918266</v>
      </c>
      <c r="AA2583" s="45"/>
      <c r="AB2583" s="74">
        <v>25.7799999999995</v>
      </c>
      <c r="AC2583" s="75">
        <f t="shared" si="281"/>
        <v>-4.9299999999999393</v>
      </c>
      <c r="AD2583" s="74">
        <f t="shared" si="283"/>
        <v>0.32136605386403616</v>
      </c>
      <c r="AE2583" s="45"/>
      <c r="AF2583" s="76">
        <v>25.7799999999995</v>
      </c>
      <c r="AG2583" s="52">
        <f t="shared" si="287"/>
        <v>-34.94029995664166</v>
      </c>
      <c r="AH2583" s="76">
        <f t="shared" si="284"/>
        <v>3.2060478829244407E-4</v>
      </c>
      <c r="AJ2583" s="77">
        <v>25.7799999999995</v>
      </c>
      <c r="AK2583" s="52">
        <f t="shared" si="288"/>
        <v>-27.95059991328128</v>
      </c>
      <c r="AL2583" s="77">
        <f t="shared" si="285"/>
        <v>1.6030239414622904E-3</v>
      </c>
    </row>
    <row r="2584" spans="4:38" x14ac:dyDescent="0.25">
      <c r="D2584" s="5">
        <v>25.66</v>
      </c>
      <c r="E2584" s="4"/>
      <c r="X2584" s="71">
        <v>25.789999999999502</v>
      </c>
      <c r="Y2584" s="52">
        <f t="shared" si="286"/>
        <v>-7.3133333333330333</v>
      </c>
      <c r="Z2584" s="71">
        <f t="shared" si="282"/>
        <v>0.18563790845532949</v>
      </c>
      <c r="AA2584" s="45"/>
      <c r="AB2584" s="74">
        <v>25.789999999999502</v>
      </c>
      <c r="AC2584" s="75">
        <f t="shared" si="281"/>
        <v>-4.9399999999999391</v>
      </c>
      <c r="AD2584" s="74">
        <f t="shared" si="283"/>
        <v>0.32062693245055102</v>
      </c>
      <c r="AE2584" s="45"/>
      <c r="AF2584" s="76">
        <v>25.789999999999502</v>
      </c>
      <c r="AG2584" s="52">
        <f t="shared" si="287"/>
        <v>-34.950299956641658</v>
      </c>
      <c r="AH2584" s="76">
        <f t="shared" si="284"/>
        <v>3.1986741774118799E-4</v>
      </c>
      <c r="AJ2584" s="77">
        <v>25.789999999999502</v>
      </c>
      <c r="AK2584" s="52">
        <f t="shared" si="288"/>
        <v>-27.960599913281282</v>
      </c>
      <c r="AL2584" s="77">
        <f t="shared" si="285"/>
        <v>1.5993370887060097E-3</v>
      </c>
    </row>
    <row r="2585" spans="4:38" x14ac:dyDescent="0.25">
      <c r="D2585" s="2">
        <v>25.67</v>
      </c>
      <c r="E2585" s="4"/>
      <c r="X2585" s="71">
        <v>25.7999999999995</v>
      </c>
      <c r="Y2585" s="52">
        <f t="shared" si="286"/>
        <v>-7.3166666666663662</v>
      </c>
      <c r="Z2585" s="71">
        <f t="shared" si="282"/>
        <v>0.18549548076073466</v>
      </c>
      <c r="AA2585" s="45"/>
      <c r="AB2585" s="74">
        <v>25.7999999999995</v>
      </c>
      <c r="AC2585" s="75">
        <f t="shared" si="281"/>
        <v>-4.9499999999999389</v>
      </c>
      <c r="AD2585" s="74">
        <f t="shared" si="283"/>
        <v>0.31988951096914431</v>
      </c>
      <c r="AE2585" s="45"/>
      <c r="AF2585" s="76">
        <v>25.7999999999995</v>
      </c>
      <c r="AG2585" s="52">
        <f t="shared" si="287"/>
        <v>-34.960299956641656</v>
      </c>
      <c r="AH2585" s="76">
        <f t="shared" si="284"/>
        <v>3.1913174309513897E-4</v>
      </c>
      <c r="AJ2585" s="77">
        <v>25.7999999999995</v>
      </c>
      <c r="AK2585" s="52">
        <f t="shared" si="288"/>
        <v>-27.970599913281283</v>
      </c>
      <c r="AL2585" s="77">
        <f t="shared" si="285"/>
        <v>1.59565871547576E-3</v>
      </c>
    </row>
    <row r="2586" spans="4:38" x14ac:dyDescent="0.25">
      <c r="D2586" s="5">
        <v>25.68</v>
      </c>
      <c r="E2586" s="4"/>
      <c r="X2586" s="71">
        <v>25.809999999999501</v>
      </c>
      <c r="Y2586" s="52">
        <f t="shared" si="286"/>
        <v>-7.3199999999996992</v>
      </c>
      <c r="Z2586" s="71">
        <f t="shared" si="282"/>
        <v>0.18535316234149396</v>
      </c>
      <c r="AA2586" s="45"/>
      <c r="AB2586" s="74">
        <v>25.809999999999501</v>
      </c>
      <c r="AC2586" s="75">
        <f t="shared" si="281"/>
        <v>-4.9599999999999387</v>
      </c>
      <c r="AD2586" s="74">
        <f t="shared" si="283"/>
        <v>0.31915378551008061</v>
      </c>
      <c r="AE2586" s="45"/>
      <c r="AF2586" s="76">
        <v>25.809999999999501</v>
      </c>
      <c r="AG2586" s="52">
        <f t="shared" si="287"/>
        <v>-34.970299956641654</v>
      </c>
      <c r="AH2586" s="76">
        <f t="shared" si="284"/>
        <v>3.1839776045382257E-4</v>
      </c>
      <c r="AJ2586" s="77">
        <v>25.809999999999501</v>
      </c>
      <c r="AK2586" s="52">
        <f t="shared" si="288"/>
        <v>-27.980599913281285</v>
      </c>
      <c r="AL2586" s="77">
        <f t="shared" si="285"/>
        <v>1.5919888022691809E-3</v>
      </c>
    </row>
    <row r="2587" spans="4:38" x14ac:dyDescent="0.25">
      <c r="D2587" s="2">
        <v>25.69</v>
      </c>
      <c r="E2587" s="4"/>
      <c r="X2587" s="71">
        <v>25.819999999999499</v>
      </c>
      <c r="Y2587" s="52">
        <f t="shared" si="286"/>
        <v>-7.3233333333330322</v>
      </c>
      <c r="Z2587" s="71">
        <f t="shared" si="282"/>
        <v>0.18521095311376762</v>
      </c>
      <c r="AA2587" s="45"/>
      <c r="AB2587" s="74">
        <v>25.819999999999499</v>
      </c>
      <c r="AC2587" s="75">
        <f t="shared" si="281"/>
        <v>-4.9699999999999385</v>
      </c>
      <c r="AD2587" s="74">
        <f t="shared" si="283"/>
        <v>0.31841975217261692</v>
      </c>
      <c r="AE2587" s="45"/>
      <c r="AF2587" s="76">
        <v>25.819999999999499</v>
      </c>
      <c r="AG2587" s="52">
        <f t="shared" si="287"/>
        <v>-34.980299956641652</v>
      </c>
      <c r="AH2587" s="76">
        <f t="shared" si="284"/>
        <v>3.1766546592573719E-4</v>
      </c>
      <c r="AJ2587" s="77">
        <v>25.819999999999499</v>
      </c>
      <c r="AK2587" s="52">
        <f t="shared" si="288"/>
        <v>-27.990599913281287</v>
      </c>
      <c r="AL2587" s="77">
        <f t="shared" si="285"/>
        <v>1.5883273296287495E-3</v>
      </c>
    </row>
    <row r="2588" spans="4:38" x14ac:dyDescent="0.25">
      <c r="D2588" s="5">
        <v>25.7</v>
      </c>
      <c r="E2588" s="4"/>
      <c r="X2588" s="71">
        <v>25.829999999999501</v>
      </c>
      <c r="Y2588" s="52">
        <f t="shared" si="286"/>
        <v>-7.3266666666663651</v>
      </c>
      <c r="Z2588" s="71">
        <f t="shared" si="282"/>
        <v>0.18506885299378023</v>
      </c>
      <c r="AA2588" s="45"/>
      <c r="AB2588" s="74">
        <v>25.829999999999501</v>
      </c>
      <c r="AC2588" s="75">
        <f t="shared" si="281"/>
        <v>-4.9799999999999383</v>
      </c>
      <c r="AD2588" s="74">
        <f t="shared" si="283"/>
        <v>0.31768740706498155</v>
      </c>
      <c r="AE2588" s="45"/>
      <c r="AF2588" s="76">
        <v>25.829999999999501</v>
      </c>
      <c r="AG2588" s="52">
        <f t="shared" si="287"/>
        <v>-34.99029995664165</v>
      </c>
      <c r="AH2588" s="76">
        <f t="shared" si="284"/>
        <v>3.1693485562832887E-4</v>
      </c>
      <c r="AJ2588" s="77">
        <v>25.829999999999501</v>
      </c>
      <c r="AK2588" s="52">
        <f t="shared" si="288"/>
        <v>-28.000599913281288</v>
      </c>
      <c r="AL2588" s="77">
        <f t="shared" si="285"/>
        <v>1.5846742781417079E-3</v>
      </c>
    </row>
    <row r="2589" spans="4:38" x14ac:dyDescent="0.25">
      <c r="D2589" s="2">
        <v>25.71</v>
      </c>
      <c r="E2589" s="4"/>
      <c r="X2589" s="71">
        <v>25.839999999999499</v>
      </c>
      <c r="Y2589" s="52">
        <f t="shared" si="286"/>
        <v>-7.3299999999996981</v>
      </c>
      <c r="Z2589" s="71">
        <f t="shared" si="282"/>
        <v>0.18492686189782068</v>
      </c>
      <c r="AA2589" s="45"/>
      <c r="AB2589" s="74">
        <v>25.839999999999499</v>
      </c>
      <c r="AC2589" s="75">
        <f t="shared" si="281"/>
        <v>-4.989999999999938</v>
      </c>
      <c r="AD2589" s="74">
        <f t="shared" si="283"/>
        <v>0.31695674630435355</v>
      </c>
      <c r="AE2589" s="45"/>
      <c r="AF2589" s="76">
        <v>25.839999999999499</v>
      </c>
      <c r="AG2589" s="52">
        <f t="shared" si="287"/>
        <v>-35.000299956641648</v>
      </c>
      <c r="AH2589" s="76">
        <f t="shared" si="284"/>
        <v>3.1620592568797583E-4</v>
      </c>
      <c r="AJ2589" s="77">
        <v>25.839999999999499</v>
      </c>
      <c r="AK2589" s="52">
        <f t="shared" si="288"/>
        <v>-28.01059991328129</v>
      </c>
      <c r="AL2589" s="77">
        <f t="shared" si="285"/>
        <v>1.581029628439941E-3</v>
      </c>
    </row>
    <row r="2590" spans="4:38" x14ac:dyDescent="0.25">
      <c r="D2590" s="5">
        <v>25.72</v>
      </c>
      <c r="E2590" s="4"/>
      <c r="X2590" s="71">
        <v>25.8499999999995</v>
      </c>
      <c r="Y2590" s="52">
        <f t="shared" si="286"/>
        <v>-7.3333333333330311</v>
      </c>
      <c r="Z2590" s="71">
        <f t="shared" si="282"/>
        <v>0.18478497974224192</v>
      </c>
      <c r="AA2590" s="45"/>
      <c r="AB2590" s="74">
        <v>25.8499999999995</v>
      </c>
      <c r="AC2590" s="75">
        <f t="shared" si="281"/>
        <v>-4.9999999999999378</v>
      </c>
      <c r="AD2590" s="74">
        <f t="shared" si="283"/>
        <v>0.31622776601684238</v>
      </c>
      <c r="AE2590" s="45"/>
      <c r="AF2590" s="76">
        <v>25.8499999999995</v>
      </c>
      <c r="AG2590" s="52">
        <f t="shared" si="287"/>
        <v>-35.010299956641646</v>
      </c>
      <c r="AH2590" s="76">
        <f t="shared" si="284"/>
        <v>3.1547867223996335E-4</v>
      </c>
      <c r="AJ2590" s="77">
        <v>25.8499999999995</v>
      </c>
      <c r="AK2590" s="52">
        <f t="shared" si="288"/>
        <v>-28.020599913281291</v>
      </c>
      <c r="AL2590" s="77">
        <f t="shared" si="285"/>
        <v>1.5773933611998756E-3</v>
      </c>
    </row>
    <row r="2591" spans="4:38" x14ac:dyDescent="0.25">
      <c r="D2591" s="2">
        <v>25.73</v>
      </c>
      <c r="E2591" s="4"/>
      <c r="X2591" s="71">
        <v>25.859999999999498</v>
      </c>
      <c r="Y2591" s="52">
        <f t="shared" si="286"/>
        <v>-7.336666666666364</v>
      </c>
      <c r="Z2591" s="71">
        <f t="shared" si="282"/>
        <v>0.18464320644346133</v>
      </c>
      <c r="AA2591" s="45"/>
      <c r="AB2591" s="74">
        <v>25.859999999999498</v>
      </c>
      <c r="AC2591" s="75">
        <f t="shared" si="281"/>
        <v>-5.0099999999999376</v>
      </c>
      <c r="AD2591" s="74">
        <f t="shared" si="283"/>
        <v>0.3155004623374672</v>
      </c>
      <c r="AE2591" s="45"/>
      <c r="AF2591" s="76">
        <v>25.859999999999498</v>
      </c>
      <c r="AG2591" s="52">
        <f t="shared" si="287"/>
        <v>-35.020299956641644</v>
      </c>
      <c r="AH2591" s="76">
        <f t="shared" si="284"/>
        <v>3.1475309142846557E-4</v>
      </c>
      <c r="AJ2591" s="77">
        <v>25.859999999999498</v>
      </c>
      <c r="AK2591" s="52">
        <f t="shared" si="288"/>
        <v>-28.030599913281293</v>
      </c>
      <c r="AL2591" s="77">
        <f t="shared" si="285"/>
        <v>1.5737654571423884E-3</v>
      </c>
    </row>
    <row r="2592" spans="4:38" x14ac:dyDescent="0.25">
      <c r="D2592" s="5">
        <v>25.74</v>
      </c>
      <c r="E2592" s="4"/>
      <c r="X2592" s="71">
        <v>25.8699999999995</v>
      </c>
      <c r="Y2592" s="52">
        <f t="shared" si="286"/>
        <v>-7.339999999999697</v>
      </c>
      <c r="Z2592" s="71">
        <f t="shared" si="282"/>
        <v>0.18450154191796023</v>
      </c>
      <c r="AA2592" s="45"/>
      <c r="AB2592" s="74">
        <v>25.8699999999995</v>
      </c>
      <c r="AC2592" s="75">
        <f t="shared" si="281"/>
        <v>-5.0199999999999374</v>
      </c>
      <c r="AD2592" s="74">
        <f t="shared" si="283"/>
        <v>0.31477483141013607</v>
      </c>
      <c r="AE2592" s="45"/>
      <c r="AF2592" s="76">
        <v>25.8699999999995</v>
      </c>
      <c r="AG2592" s="52">
        <f t="shared" si="287"/>
        <v>-35.030299956641642</v>
      </c>
      <c r="AH2592" s="76">
        <f t="shared" si="284"/>
        <v>3.1402917940652638E-4</v>
      </c>
      <c r="AJ2592" s="77">
        <v>25.8699999999995</v>
      </c>
      <c r="AK2592" s="52">
        <f t="shared" si="288"/>
        <v>-28.040599913281294</v>
      </c>
      <c r="AL2592" s="77">
        <f t="shared" si="285"/>
        <v>1.5701458970326895E-3</v>
      </c>
    </row>
    <row r="2593" spans="4:38" x14ac:dyDescent="0.25">
      <c r="D2593" s="2">
        <v>25.75</v>
      </c>
      <c r="E2593" s="4"/>
      <c r="X2593" s="71">
        <v>25.879999999999502</v>
      </c>
      <c r="Y2593" s="52">
        <f t="shared" si="286"/>
        <v>-7.34333333333303</v>
      </c>
      <c r="Z2593" s="71">
        <f t="shared" si="282"/>
        <v>0.18435998608228402</v>
      </c>
      <c r="AA2593" s="45"/>
      <c r="AB2593" s="74">
        <v>25.879999999999502</v>
      </c>
      <c r="AC2593" s="75">
        <f t="shared" si="281"/>
        <v>-5.0299999999999372</v>
      </c>
      <c r="AD2593" s="74">
        <f t="shared" si="283"/>
        <v>0.31405086938762627</v>
      </c>
      <c r="AE2593" s="45"/>
      <c r="AF2593" s="76">
        <v>25.879999999999502</v>
      </c>
      <c r="AG2593" s="52">
        <f t="shared" si="287"/>
        <v>-35.04029995664164</v>
      </c>
      <c r="AH2593" s="76">
        <f t="shared" si="284"/>
        <v>3.1330693233603575E-4</v>
      </c>
      <c r="AJ2593" s="77">
        <v>25.879999999999502</v>
      </c>
      <c r="AK2593" s="52">
        <f t="shared" si="288"/>
        <v>-28.050599913281296</v>
      </c>
      <c r="AL2593" s="77">
        <f t="shared" si="285"/>
        <v>1.5665346616802332E-3</v>
      </c>
    </row>
    <row r="2594" spans="4:38" x14ac:dyDescent="0.25">
      <c r="D2594" s="5">
        <v>25.76</v>
      </c>
      <c r="E2594" s="4"/>
      <c r="X2594" s="71">
        <v>25.8899999999995</v>
      </c>
      <c r="Y2594" s="52">
        <f t="shared" si="286"/>
        <v>-7.3466666666663629</v>
      </c>
      <c r="Z2594" s="71">
        <f t="shared" si="282"/>
        <v>0.18421853885304232</v>
      </c>
      <c r="AA2594" s="45"/>
      <c r="AB2594" s="74">
        <v>25.8899999999995</v>
      </c>
      <c r="AC2594" s="75">
        <f t="shared" si="281"/>
        <v>-5.039999999999937</v>
      </c>
      <c r="AD2594" s="74">
        <f t="shared" si="283"/>
        <v>0.31332857243156309</v>
      </c>
      <c r="AE2594" s="45"/>
      <c r="AF2594" s="76">
        <v>25.8899999999995</v>
      </c>
      <c r="AG2594" s="52">
        <f t="shared" si="287"/>
        <v>-35.050299956641638</v>
      </c>
      <c r="AH2594" s="76">
        <f t="shared" si="284"/>
        <v>3.1258634638771111E-4</v>
      </c>
      <c r="AJ2594" s="77">
        <v>25.8899999999995</v>
      </c>
      <c r="AK2594" s="52">
        <f t="shared" si="288"/>
        <v>-28.060599913281298</v>
      </c>
      <c r="AL2594" s="77">
        <f t="shared" si="285"/>
        <v>1.5629317319386111E-3</v>
      </c>
    </row>
    <row r="2595" spans="4:38" x14ac:dyDescent="0.25">
      <c r="D2595" s="2">
        <v>25.77</v>
      </c>
      <c r="E2595" s="4"/>
      <c r="X2595" s="71">
        <v>25.899999999999501</v>
      </c>
      <c r="Y2595" s="52">
        <f t="shared" si="286"/>
        <v>-7.3499999999996959</v>
      </c>
      <c r="Z2595" s="71">
        <f t="shared" si="282"/>
        <v>0.18407720014690845</v>
      </c>
      <c r="AA2595" s="45"/>
      <c r="AB2595" s="74">
        <v>25.899999999999501</v>
      </c>
      <c r="AC2595" s="75">
        <f t="shared" si="281"/>
        <v>-5.0499999999999368</v>
      </c>
      <c r="AD2595" s="74">
        <f t="shared" si="283"/>
        <v>0.3126079367124</v>
      </c>
      <c r="AE2595" s="45"/>
      <c r="AF2595" s="76">
        <v>25.899999999999501</v>
      </c>
      <c r="AG2595" s="52">
        <f t="shared" si="287"/>
        <v>-35.060299956641636</v>
      </c>
      <c r="AH2595" s="76">
        <f t="shared" si="284"/>
        <v>3.118674177410784E-4</v>
      </c>
      <c r="AJ2595" s="77">
        <v>25.899999999999501</v>
      </c>
      <c r="AK2595" s="52">
        <f t="shared" si="288"/>
        <v>-28.070599913281299</v>
      </c>
      <c r="AL2595" s="77">
        <f t="shared" si="285"/>
        <v>1.5593370887054449E-3</v>
      </c>
    </row>
    <row r="2596" spans="4:38" x14ac:dyDescent="0.25">
      <c r="D2596" s="5">
        <v>25.78</v>
      </c>
      <c r="E2596" s="4"/>
      <c r="X2596" s="71">
        <v>25.909999999999499</v>
      </c>
      <c r="Y2596" s="52">
        <f t="shared" si="286"/>
        <v>-7.3533333333330289</v>
      </c>
      <c r="Z2596" s="71">
        <f t="shared" si="282"/>
        <v>0.18393596988061989</v>
      </c>
      <c r="AA2596" s="45"/>
      <c r="AB2596" s="74">
        <v>25.909999999999499</v>
      </c>
      <c r="AC2596" s="75">
        <f t="shared" si="281"/>
        <v>-5.0599999999999365</v>
      </c>
      <c r="AD2596" s="74">
        <f t="shared" si="283"/>
        <v>0.31188895840939823</v>
      </c>
      <c r="AE2596" s="45"/>
      <c r="AF2596" s="76">
        <v>25.909999999999499</v>
      </c>
      <c r="AG2596" s="52">
        <f t="shared" si="287"/>
        <v>-35.070299956641634</v>
      </c>
      <c r="AH2596" s="76">
        <f t="shared" si="284"/>
        <v>3.1115014258444919E-4</v>
      </c>
      <c r="AJ2596" s="77">
        <v>25.909999999999499</v>
      </c>
      <c r="AK2596" s="52">
        <f t="shared" si="288"/>
        <v>-28.080599913281301</v>
      </c>
      <c r="AL2596" s="77">
        <f t="shared" si="285"/>
        <v>1.5557507129222972E-3</v>
      </c>
    </row>
    <row r="2597" spans="4:38" x14ac:dyDescent="0.25">
      <c r="D2597" s="2">
        <v>25.79</v>
      </c>
      <c r="E2597" s="4"/>
      <c r="X2597" s="71">
        <v>25.919999999999501</v>
      </c>
      <c r="Y2597" s="52">
        <f t="shared" si="286"/>
        <v>-7.3566666666663618</v>
      </c>
      <c r="Z2597" s="71">
        <f t="shared" si="282"/>
        <v>0.18379484797097789</v>
      </c>
      <c r="AA2597" s="45"/>
      <c r="AB2597" s="74">
        <v>25.919999999999501</v>
      </c>
      <c r="AC2597" s="75">
        <f t="shared" si="281"/>
        <v>-5.0699999999999363</v>
      </c>
      <c r="AD2597" s="74">
        <f t="shared" si="283"/>
        <v>0.3111716337106063</v>
      </c>
      <c r="AE2597" s="45"/>
      <c r="AF2597" s="76">
        <v>25.919999999999501</v>
      </c>
      <c r="AG2597" s="52">
        <f t="shared" si="287"/>
        <v>-35.080299956641632</v>
      </c>
      <c r="AH2597" s="76">
        <f t="shared" si="284"/>
        <v>3.104345171149013E-4</v>
      </c>
      <c r="AJ2597" s="77">
        <v>25.919999999999501</v>
      </c>
      <c r="AK2597" s="52">
        <f t="shared" si="288"/>
        <v>-28.090599913281302</v>
      </c>
      <c r="AL2597" s="77">
        <f t="shared" si="285"/>
        <v>1.5521725855745577E-3</v>
      </c>
    </row>
    <row r="2598" spans="4:38" x14ac:dyDescent="0.25">
      <c r="D2598" s="5">
        <v>25.8</v>
      </c>
      <c r="E2598" s="4"/>
      <c r="X2598" s="71">
        <v>25.929999999999499</v>
      </c>
      <c r="Y2598" s="52">
        <f t="shared" si="286"/>
        <v>-7.3599999999996948</v>
      </c>
      <c r="Z2598" s="71">
        <f t="shared" si="282"/>
        <v>0.18365383433484753</v>
      </c>
      <c r="AA2598" s="45"/>
      <c r="AB2598" s="74">
        <v>25.929999999999499</v>
      </c>
      <c r="AC2598" s="75">
        <f t="shared" si="281"/>
        <v>-5.0799999999999361</v>
      </c>
      <c r="AD2598" s="74">
        <f t="shared" si="283"/>
        <v>0.31045595881284016</v>
      </c>
      <c r="AE2598" s="45"/>
      <c r="AF2598" s="76">
        <v>25.929999999999499</v>
      </c>
      <c r="AG2598" s="52">
        <f t="shared" si="287"/>
        <v>-35.09029995664163</v>
      </c>
      <c r="AH2598" s="76">
        <f t="shared" si="284"/>
        <v>3.0972053753826085E-4</v>
      </c>
      <c r="AJ2598" s="77">
        <v>25.929999999999499</v>
      </c>
      <c r="AK2598" s="52">
        <f t="shared" si="288"/>
        <v>-28.100599913281304</v>
      </c>
      <c r="AL2598" s="77">
        <f t="shared" si="285"/>
        <v>1.5486026876913527E-3</v>
      </c>
    </row>
    <row r="2599" spans="4:38" x14ac:dyDescent="0.25">
      <c r="D2599" s="2">
        <v>25.81</v>
      </c>
      <c r="E2599" s="4"/>
      <c r="X2599" s="71">
        <v>25.9399999999995</v>
      </c>
      <c r="Y2599" s="52">
        <f t="shared" si="286"/>
        <v>-7.3633333333330278</v>
      </c>
      <c r="Z2599" s="71">
        <f t="shared" si="282"/>
        <v>0.18351292888915777</v>
      </c>
      <c r="AA2599" s="45"/>
      <c r="AB2599" s="74">
        <v>25.9399999999995</v>
      </c>
      <c r="AC2599" s="75">
        <f t="shared" si="281"/>
        <v>-5.0899999999999359</v>
      </c>
      <c r="AD2599" s="74">
        <f t="shared" si="283"/>
        <v>0.30974192992166255</v>
      </c>
      <c r="AE2599" s="45"/>
      <c r="AF2599" s="76">
        <v>25.9399999999995</v>
      </c>
      <c r="AG2599" s="52">
        <f t="shared" si="287"/>
        <v>-35.100299956641628</v>
      </c>
      <c r="AH2599" s="76">
        <f t="shared" si="284"/>
        <v>3.0900820006907816E-4</v>
      </c>
      <c r="AJ2599" s="77">
        <v>25.9399999999995</v>
      </c>
      <c r="AK2599" s="52">
        <f t="shared" si="288"/>
        <v>-28.110599913281305</v>
      </c>
      <c r="AL2599" s="77">
        <f t="shared" si="285"/>
        <v>1.5450410003454403E-3</v>
      </c>
    </row>
    <row r="2600" spans="4:38" x14ac:dyDescent="0.25">
      <c r="D2600" s="5">
        <v>25.82</v>
      </c>
      <c r="E2600" s="4"/>
      <c r="X2600" s="71">
        <v>25.949999999999498</v>
      </c>
      <c r="Y2600" s="52">
        <f t="shared" si="286"/>
        <v>-7.3666666666663607</v>
      </c>
      <c r="Z2600" s="71">
        <f t="shared" si="282"/>
        <v>0.18337213155090115</v>
      </c>
      <c r="AA2600" s="45"/>
      <c r="AB2600" s="74">
        <v>25.949999999999498</v>
      </c>
      <c r="AC2600" s="75">
        <f t="shared" si="281"/>
        <v>-5.0999999999999357</v>
      </c>
      <c r="AD2600" s="74">
        <f t="shared" si="283"/>
        <v>0.30902954325136356</v>
      </c>
      <c r="AE2600" s="45"/>
      <c r="AF2600" s="76">
        <v>25.949999999999498</v>
      </c>
      <c r="AG2600" s="52">
        <f t="shared" si="287"/>
        <v>-35.110299956641626</v>
      </c>
      <c r="AH2600" s="76">
        <f t="shared" si="284"/>
        <v>3.0829750093061195E-4</v>
      </c>
      <c r="AJ2600" s="77">
        <v>25.949999999999498</v>
      </c>
      <c r="AK2600" s="52">
        <f t="shared" si="288"/>
        <v>-28.120599913281307</v>
      </c>
      <c r="AL2600" s="77">
        <f t="shared" si="285"/>
        <v>1.5414875046531067E-3</v>
      </c>
    </row>
    <row r="2601" spans="4:38" x14ac:dyDescent="0.25">
      <c r="D2601" s="2">
        <v>25.83</v>
      </c>
      <c r="E2601" s="4"/>
      <c r="X2601" s="71">
        <v>25.9599999999995</v>
      </c>
      <c r="Y2601" s="52">
        <f t="shared" si="286"/>
        <v>-7.3699999999996937</v>
      </c>
      <c r="Z2601" s="71">
        <f t="shared" si="282"/>
        <v>0.18323144223713406</v>
      </c>
      <c r="AA2601" s="45"/>
      <c r="AB2601" s="74">
        <v>25.9599999999995</v>
      </c>
      <c r="AC2601" s="75">
        <f t="shared" si="281"/>
        <v>-5.1099999999999355</v>
      </c>
      <c r="AD2601" s="74">
        <f t="shared" si="283"/>
        <v>0.30831879502493992</v>
      </c>
      <c r="AE2601" s="45"/>
      <c r="AF2601" s="76">
        <v>25.9599999999995</v>
      </c>
      <c r="AG2601" s="52">
        <f t="shared" si="287"/>
        <v>-35.120299956641624</v>
      </c>
      <c r="AH2601" s="76">
        <f t="shared" si="284"/>
        <v>3.0758843635480556E-4</v>
      </c>
      <c r="AJ2601" s="77">
        <v>25.9599999999995</v>
      </c>
      <c r="AK2601" s="52">
        <f t="shared" si="288"/>
        <v>-28.130599913281308</v>
      </c>
      <c r="AL2601" s="77">
        <f t="shared" si="285"/>
        <v>1.5379421817740733E-3</v>
      </c>
    </row>
    <row r="2602" spans="4:38" x14ac:dyDescent="0.25">
      <c r="D2602" s="5">
        <v>25.84</v>
      </c>
      <c r="E2602" s="4"/>
      <c r="X2602" s="71">
        <v>25.969999999999501</v>
      </c>
      <c r="Y2602" s="52">
        <f t="shared" si="286"/>
        <v>-7.3733333333330267</v>
      </c>
      <c r="Z2602" s="71">
        <f t="shared" si="282"/>
        <v>0.18309086086497642</v>
      </c>
      <c r="AA2602" s="45"/>
      <c r="AB2602" s="74">
        <v>25.969999999999501</v>
      </c>
      <c r="AC2602" s="75">
        <f t="shared" si="281"/>
        <v>-5.1199999999999353</v>
      </c>
      <c r="AD2602" s="74">
        <f t="shared" si="283"/>
        <v>0.30760968147407536</v>
      </c>
      <c r="AE2602" s="45"/>
      <c r="AF2602" s="76">
        <v>25.969999999999501</v>
      </c>
      <c r="AG2602" s="52">
        <f t="shared" si="287"/>
        <v>-35.130299956641622</v>
      </c>
      <c r="AH2602" s="76">
        <f t="shared" si="284"/>
        <v>3.068810025822692E-4</v>
      </c>
      <c r="AJ2602" s="77">
        <v>25.969999999999501</v>
      </c>
      <c r="AK2602" s="52">
        <f t="shared" si="288"/>
        <v>-28.14059991328131</v>
      </c>
      <c r="AL2602" s="77">
        <f t="shared" si="285"/>
        <v>1.5344050129113885E-3</v>
      </c>
    </row>
    <row r="2603" spans="4:38" x14ac:dyDescent="0.25">
      <c r="D2603" s="2">
        <v>25.85</v>
      </c>
      <c r="E2603" s="4"/>
      <c r="X2603" s="71">
        <v>25.979999999999499</v>
      </c>
      <c r="Y2603" s="52">
        <f t="shared" si="286"/>
        <v>-7.3766666666663596</v>
      </c>
      <c r="Z2603" s="71">
        <f t="shared" si="282"/>
        <v>0.18295038735161179</v>
      </c>
      <c r="AA2603" s="45"/>
      <c r="AB2603" s="74">
        <v>25.979999999999499</v>
      </c>
      <c r="AC2603" s="75">
        <f t="shared" si="281"/>
        <v>-5.1299999999999351</v>
      </c>
      <c r="AD2603" s="74">
        <f t="shared" si="283"/>
        <v>0.30690219883912034</v>
      </c>
      <c r="AE2603" s="45"/>
      <c r="AF2603" s="76">
        <v>25.979999999999499</v>
      </c>
      <c r="AG2603" s="52">
        <f t="shared" si="287"/>
        <v>-35.14029995664162</v>
      </c>
      <c r="AH2603" s="76">
        <f t="shared" si="284"/>
        <v>3.0617519586225898E-4</v>
      </c>
      <c r="AJ2603" s="77">
        <v>25.979999999999499</v>
      </c>
      <c r="AK2603" s="52">
        <f t="shared" si="288"/>
        <v>-28.150599913281312</v>
      </c>
      <c r="AL2603" s="77">
        <f t="shared" si="285"/>
        <v>1.530875979311337E-3</v>
      </c>
    </row>
    <row r="2604" spans="4:38" x14ac:dyDescent="0.25">
      <c r="D2604" s="5">
        <v>25.86</v>
      </c>
      <c r="E2604" s="4"/>
      <c r="X2604" s="71">
        <v>25.989999999999501</v>
      </c>
      <c r="Y2604" s="52">
        <f t="shared" si="286"/>
        <v>-7.3799999999996926</v>
      </c>
      <c r="Z2604" s="71">
        <f t="shared" si="282"/>
        <v>0.18281002161428717</v>
      </c>
      <c r="AA2604" s="45"/>
      <c r="AB2604" s="74">
        <v>25.989999999999501</v>
      </c>
      <c r="AC2604" s="75">
        <f t="shared" ref="AC2604:AC2667" si="289">AC2603-$AD$1</f>
        <v>-5.1399999999999348</v>
      </c>
      <c r="AD2604" s="74">
        <f t="shared" si="283"/>
        <v>0.30619634336907231</v>
      </c>
      <c r="AE2604" s="45"/>
      <c r="AF2604" s="76">
        <v>25.989999999999501</v>
      </c>
      <c r="AG2604" s="52">
        <f t="shared" si="287"/>
        <v>-35.150299956641618</v>
      </c>
      <c r="AH2604" s="76">
        <f t="shared" si="284"/>
        <v>3.0547101245265883E-4</v>
      </c>
      <c r="AJ2604" s="77">
        <v>25.989999999999501</v>
      </c>
      <c r="AK2604" s="52">
        <f t="shared" si="288"/>
        <v>-28.160599913281313</v>
      </c>
      <c r="AL2604" s="77">
        <f t="shared" si="285"/>
        <v>1.5273550622633351E-3</v>
      </c>
    </row>
    <row r="2605" spans="4:38" x14ac:dyDescent="0.25">
      <c r="D2605" s="2">
        <v>25.87</v>
      </c>
      <c r="E2605" s="4"/>
      <c r="X2605" s="71">
        <v>25.999999999999499</v>
      </c>
      <c r="Y2605" s="52">
        <f t="shared" si="286"/>
        <v>-7.3833333333330255</v>
      </c>
      <c r="Z2605" s="71">
        <f t="shared" si="282"/>
        <v>0.18266976357031328</v>
      </c>
      <c r="AA2605" s="45"/>
      <c r="AB2605" s="74">
        <v>25.999999999999499</v>
      </c>
      <c r="AC2605" s="75">
        <f t="shared" si="289"/>
        <v>-5.1499999999999346</v>
      </c>
      <c r="AD2605" s="74">
        <f t="shared" si="283"/>
        <v>0.30549211132155585</v>
      </c>
      <c r="AE2605" s="45"/>
      <c r="AF2605" s="76">
        <v>25.999999999999499</v>
      </c>
      <c r="AG2605" s="52">
        <f t="shared" si="287"/>
        <v>-35.160299956641616</v>
      </c>
      <c r="AH2605" s="76">
        <f t="shared" si="284"/>
        <v>3.0476844861995804E-4</v>
      </c>
      <c r="AJ2605" s="77">
        <v>25.999999999999499</v>
      </c>
      <c r="AK2605" s="52">
        <f t="shared" si="288"/>
        <v>-28.170599913281315</v>
      </c>
      <c r="AL2605" s="77">
        <f t="shared" si="285"/>
        <v>1.5238422430998281E-3</v>
      </c>
    </row>
    <row r="2606" spans="4:38" x14ac:dyDescent="0.25">
      <c r="D2606" s="5">
        <v>25.88</v>
      </c>
      <c r="E2606" s="4"/>
      <c r="X2606" s="71">
        <v>26.009999999999501</v>
      </c>
      <c r="Y2606" s="52">
        <f t="shared" si="286"/>
        <v>-7.3866666666663585</v>
      </c>
      <c r="Z2606" s="71">
        <f t="shared" si="282"/>
        <v>0.18252961313706395</v>
      </c>
      <c r="AA2606" s="45"/>
      <c r="AB2606" s="74">
        <v>26.009999999999501</v>
      </c>
      <c r="AC2606" s="75">
        <f t="shared" si="289"/>
        <v>-5.1599999999999344</v>
      </c>
      <c r="AD2606" s="74">
        <f t="shared" si="283"/>
        <v>0.30478949896280283</v>
      </c>
      <c r="AE2606" s="45"/>
      <c r="AF2606" s="76">
        <v>26.009999999999501</v>
      </c>
      <c r="AG2606" s="52">
        <f t="shared" si="287"/>
        <v>-35.170299956641614</v>
      </c>
      <c r="AH2606" s="76">
        <f t="shared" si="284"/>
        <v>3.0406750063923248E-4</v>
      </c>
      <c r="AJ2606" s="77">
        <v>26.009999999999501</v>
      </c>
      <c r="AK2606" s="52">
        <f t="shared" si="288"/>
        <v>-28.180599913281316</v>
      </c>
      <c r="AL2606" s="77">
        <f t="shared" si="285"/>
        <v>1.5203375031962016E-3</v>
      </c>
    </row>
    <row r="2607" spans="4:38" x14ac:dyDescent="0.25">
      <c r="D2607" s="2">
        <v>25.89</v>
      </c>
      <c r="E2607" s="4"/>
      <c r="X2607" s="71">
        <v>26.019999999999499</v>
      </c>
      <c r="Y2607" s="52">
        <f t="shared" si="286"/>
        <v>-7.3899999999996915</v>
      </c>
      <c r="Z2607" s="71">
        <f t="shared" si="282"/>
        <v>0.18238957023197672</v>
      </c>
      <c r="AA2607" s="45"/>
      <c r="AB2607" s="74">
        <v>26.019999999999499</v>
      </c>
      <c r="AC2607" s="75">
        <f t="shared" si="289"/>
        <v>-5.1699999999999342</v>
      </c>
      <c r="AD2607" s="74">
        <f t="shared" si="283"/>
        <v>0.30408850256763242</v>
      </c>
      <c r="AE2607" s="45"/>
      <c r="AF2607" s="76">
        <v>26.019999999999499</v>
      </c>
      <c r="AG2607" s="52">
        <f t="shared" si="287"/>
        <v>-35.180299956641612</v>
      </c>
      <c r="AH2607" s="76">
        <f t="shared" si="284"/>
        <v>3.0336816479412684E-4</v>
      </c>
      <c r="AJ2607" s="77">
        <v>26.019999999999499</v>
      </c>
      <c r="AK2607" s="52">
        <f t="shared" si="288"/>
        <v>-28.190599913281318</v>
      </c>
      <c r="AL2607" s="77">
        <f t="shared" si="285"/>
        <v>1.5168408239706708E-3</v>
      </c>
    </row>
    <row r="2608" spans="4:38" x14ac:dyDescent="0.25">
      <c r="D2608" s="5">
        <v>25.9</v>
      </c>
      <c r="E2608" s="4"/>
      <c r="X2608" s="71">
        <v>26.0299999999995</v>
      </c>
      <c r="Y2608" s="52">
        <f t="shared" si="286"/>
        <v>-7.3933333333330244</v>
      </c>
      <c r="Z2608" s="71">
        <f t="shared" si="282"/>
        <v>0.18224963477255232</v>
      </c>
      <c r="AA2608" s="45"/>
      <c r="AB2608" s="74">
        <v>26.0299999999995</v>
      </c>
      <c r="AC2608" s="75">
        <f t="shared" si="289"/>
        <v>-5.179999999999934</v>
      </c>
      <c r="AD2608" s="74">
        <f t="shared" si="283"/>
        <v>0.30338911841943167</v>
      </c>
      <c r="AE2608" s="45"/>
      <c r="AF2608" s="76">
        <v>26.0299999999995</v>
      </c>
      <c r="AG2608" s="52">
        <f t="shared" si="287"/>
        <v>-35.19029995664161</v>
      </c>
      <c r="AH2608" s="76">
        <f t="shared" si="284"/>
        <v>3.0267043737683099E-4</v>
      </c>
      <c r="AJ2608" s="77">
        <v>26.0299999999995</v>
      </c>
      <c r="AK2608" s="52">
        <f t="shared" si="288"/>
        <v>-28.200599913281319</v>
      </c>
      <c r="AL2608" s="77">
        <f t="shared" si="285"/>
        <v>1.5133521868841914E-3</v>
      </c>
    </row>
    <row r="2609" spans="4:38" x14ac:dyDescent="0.25">
      <c r="D2609" s="2">
        <v>25.91</v>
      </c>
      <c r="E2609" s="4"/>
      <c r="X2609" s="71">
        <v>26.039999999999502</v>
      </c>
      <c r="Y2609" s="52">
        <f t="shared" si="286"/>
        <v>-7.3966666666663574</v>
      </c>
      <c r="Z2609" s="71">
        <f t="shared" si="282"/>
        <v>0.18210980667635471</v>
      </c>
      <c r="AA2609" s="45"/>
      <c r="AB2609" s="74">
        <v>26.039999999999502</v>
      </c>
      <c r="AC2609" s="75">
        <f t="shared" si="289"/>
        <v>-5.1899999999999338</v>
      </c>
      <c r="AD2609" s="74">
        <f t="shared" si="283"/>
        <v>0.30269134281013516</v>
      </c>
      <c r="AE2609" s="45"/>
      <c r="AF2609" s="76">
        <v>26.039999999999502</v>
      </c>
      <c r="AG2609" s="52">
        <f t="shared" si="287"/>
        <v>-35.200299956641608</v>
      </c>
      <c r="AH2609" s="76">
        <f t="shared" si="284"/>
        <v>3.0197431468806477E-4</v>
      </c>
      <c r="AJ2609" s="77">
        <v>26.039999999999502</v>
      </c>
      <c r="AK2609" s="52">
        <f t="shared" si="288"/>
        <v>-28.210599913281321</v>
      </c>
      <c r="AL2609" s="77">
        <f t="shared" si="285"/>
        <v>1.5098715734403589E-3</v>
      </c>
    </row>
    <row r="2610" spans="4:38" x14ac:dyDescent="0.25">
      <c r="D2610" s="5">
        <v>25.92</v>
      </c>
      <c r="E2610" s="4"/>
      <c r="X2610" s="71">
        <v>26.0499999999995</v>
      </c>
      <c r="Y2610" s="52">
        <f t="shared" si="286"/>
        <v>-7.3999999999996904</v>
      </c>
      <c r="Z2610" s="71">
        <f t="shared" si="282"/>
        <v>0.18197008586101129</v>
      </c>
      <c r="AA2610" s="45"/>
      <c r="AB2610" s="74">
        <v>26.0499999999995</v>
      </c>
      <c r="AC2610" s="75">
        <f t="shared" si="289"/>
        <v>-5.1999999999999336</v>
      </c>
      <c r="AD2610" s="74">
        <f t="shared" si="283"/>
        <v>0.30199517204020621</v>
      </c>
      <c r="AE2610" s="45"/>
      <c r="AF2610" s="76">
        <v>26.0499999999995</v>
      </c>
      <c r="AG2610" s="52">
        <f t="shared" si="287"/>
        <v>-35.210299956641606</v>
      </c>
      <c r="AH2610" s="76">
        <f t="shared" si="284"/>
        <v>3.0127979303705432E-4</v>
      </c>
      <c r="AJ2610" s="77">
        <v>26.0499999999995</v>
      </c>
      <c r="AK2610" s="52">
        <f t="shared" si="288"/>
        <v>-28.220599913281323</v>
      </c>
      <c r="AL2610" s="77">
        <f t="shared" si="285"/>
        <v>1.506398965185304E-3</v>
      </c>
    </row>
    <row r="2611" spans="4:38" x14ac:dyDescent="0.25">
      <c r="D2611" s="2">
        <v>25.93</v>
      </c>
      <c r="E2611" s="4"/>
      <c r="X2611" s="71">
        <v>26.059999999999501</v>
      </c>
      <c r="Y2611" s="52">
        <f t="shared" si="286"/>
        <v>-7.4033333333330233</v>
      </c>
      <c r="Z2611" s="71">
        <f t="shared" si="282"/>
        <v>0.1818304722442125</v>
      </c>
      <c r="AA2611" s="45"/>
      <c r="AB2611" s="74">
        <v>26.059999999999501</v>
      </c>
      <c r="AC2611" s="75">
        <f t="shared" si="289"/>
        <v>-5.2099999999999334</v>
      </c>
      <c r="AD2611" s="74">
        <f t="shared" si="283"/>
        <v>0.30130060241861667</v>
      </c>
      <c r="AE2611" s="45"/>
      <c r="AF2611" s="76">
        <v>26.059999999999501</v>
      </c>
      <c r="AG2611" s="52">
        <f t="shared" si="287"/>
        <v>-35.220299956641604</v>
      </c>
      <c r="AH2611" s="76">
        <f t="shared" si="284"/>
        <v>3.0058686874151507E-4</v>
      </c>
      <c r="AJ2611" s="77">
        <v>26.059999999999501</v>
      </c>
      <c r="AK2611" s="52">
        <f t="shared" si="288"/>
        <v>-28.230599913281324</v>
      </c>
      <c r="AL2611" s="77">
        <f t="shared" si="285"/>
        <v>1.5029343437076063E-3</v>
      </c>
    </row>
    <row r="2612" spans="4:38" x14ac:dyDescent="0.25">
      <c r="D2612" s="5">
        <v>25.94</v>
      </c>
      <c r="E2612" s="4"/>
      <c r="X2612" s="71">
        <v>26.069999999999499</v>
      </c>
      <c r="Y2612" s="52">
        <f t="shared" si="286"/>
        <v>-7.4066666666663563</v>
      </c>
      <c r="Z2612" s="71">
        <f t="shared" si="282"/>
        <v>0.18169096574371202</v>
      </c>
      <c r="AA2612" s="45"/>
      <c r="AB2612" s="74">
        <v>26.069999999999499</v>
      </c>
      <c r="AC2612" s="75">
        <f t="shared" si="289"/>
        <v>-5.2199999999999331</v>
      </c>
      <c r="AD2612" s="74">
        <f t="shared" si="283"/>
        <v>0.30060763026282761</v>
      </c>
      <c r="AE2612" s="45"/>
      <c r="AF2612" s="76">
        <v>26.069999999999499</v>
      </c>
      <c r="AG2612" s="52">
        <f t="shared" si="287"/>
        <v>-35.230299956641602</v>
      </c>
      <c r="AH2612" s="76">
        <f t="shared" si="284"/>
        <v>2.9989553812763084E-4</v>
      </c>
      <c r="AJ2612" s="77">
        <v>26.069999999999499</v>
      </c>
      <c r="AK2612" s="52">
        <f t="shared" si="288"/>
        <v>-28.240599913281326</v>
      </c>
      <c r="AL2612" s="77">
        <f t="shared" si="285"/>
        <v>1.499477690638185E-3</v>
      </c>
    </row>
    <row r="2613" spans="4:38" x14ac:dyDescent="0.25">
      <c r="D2613" s="2">
        <v>25.95</v>
      </c>
      <c r="E2613" s="4"/>
      <c r="X2613" s="71">
        <v>26.079999999999501</v>
      </c>
      <c r="Y2613" s="52">
        <f t="shared" si="286"/>
        <v>-7.4099999999996893</v>
      </c>
      <c r="Z2613" s="71">
        <f t="shared" si="282"/>
        <v>0.18155156627732652</v>
      </c>
      <c r="AA2613" s="45"/>
      <c r="AB2613" s="74">
        <v>26.079999999999501</v>
      </c>
      <c r="AC2613" s="75">
        <f t="shared" si="289"/>
        <v>-5.2299999999999329</v>
      </c>
      <c r="AD2613" s="74">
        <f t="shared" si="283"/>
        <v>0.29991625189876975</v>
      </c>
      <c r="AE2613" s="45"/>
      <c r="AF2613" s="76">
        <v>26.079999999999501</v>
      </c>
      <c r="AG2613" s="52">
        <f t="shared" si="287"/>
        <v>-35.2402999566416</v>
      </c>
      <c r="AH2613" s="76">
        <f t="shared" si="284"/>
        <v>2.9920579753003656E-4</v>
      </c>
      <c r="AJ2613" s="77">
        <v>26.079999999999501</v>
      </c>
      <c r="AK2613" s="52">
        <f t="shared" si="288"/>
        <v>-28.250599913281327</v>
      </c>
      <c r="AL2613" s="77">
        <f t="shared" si="285"/>
        <v>1.4960289876502109E-3</v>
      </c>
    </row>
    <row r="2614" spans="4:38" x14ac:dyDescent="0.25">
      <c r="D2614" s="5">
        <v>25.96</v>
      </c>
      <c r="E2614" s="4"/>
      <c r="X2614" s="71">
        <v>26.089999999999499</v>
      </c>
      <c r="Y2614" s="52">
        <f t="shared" si="286"/>
        <v>-7.4133333333330222</v>
      </c>
      <c r="Z2614" s="71">
        <f t="shared" si="282"/>
        <v>0.18141227376293587</v>
      </c>
      <c r="AA2614" s="45"/>
      <c r="AB2614" s="74">
        <v>26.089999999999499</v>
      </c>
      <c r="AC2614" s="75">
        <f t="shared" si="289"/>
        <v>-5.2399999999999327</v>
      </c>
      <c r="AD2614" s="74">
        <f t="shared" si="283"/>
        <v>0.29922646366082356</v>
      </c>
      <c r="AE2614" s="45"/>
      <c r="AF2614" s="76">
        <v>26.089999999999499</v>
      </c>
      <c r="AG2614" s="52">
        <f t="shared" si="287"/>
        <v>-35.250299956641598</v>
      </c>
      <c r="AH2614" s="76">
        <f t="shared" si="284"/>
        <v>2.9851764329179525E-4</v>
      </c>
      <c r="AJ2614" s="77">
        <v>26.089999999999499</v>
      </c>
      <c r="AK2614" s="52">
        <f t="shared" si="288"/>
        <v>-28.260599913281329</v>
      </c>
      <c r="AL2614" s="77">
        <f t="shared" si="285"/>
        <v>1.4925882164590057E-3</v>
      </c>
    </row>
    <row r="2615" spans="4:38" x14ac:dyDescent="0.25">
      <c r="D2615" s="2">
        <v>25.97</v>
      </c>
      <c r="E2615" s="4"/>
      <c r="X2615" s="71">
        <v>26.0999999999995</v>
      </c>
      <c r="Y2615" s="52">
        <f t="shared" si="286"/>
        <v>-7.4166666666663552</v>
      </c>
      <c r="Z2615" s="71">
        <f t="shared" si="282"/>
        <v>0.18127308811848286</v>
      </c>
      <c r="AA2615" s="45"/>
      <c r="AB2615" s="74">
        <v>26.0999999999995</v>
      </c>
      <c r="AC2615" s="75">
        <f t="shared" si="289"/>
        <v>-5.2499999999999325</v>
      </c>
      <c r="AD2615" s="74">
        <f t="shared" si="283"/>
        <v>0.2985382618918006</v>
      </c>
      <c r="AE2615" s="45"/>
      <c r="AF2615" s="76">
        <v>26.0999999999995</v>
      </c>
      <c r="AG2615" s="52">
        <f t="shared" si="287"/>
        <v>-35.260299956641596</v>
      </c>
      <c r="AH2615" s="76">
        <f t="shared" si="284"/>
        <v>2.9783107176438266E-4</v>
      </c>
      <c r="AJ2615" s="77">
        <v>26.0999999999995</v>
      </c>
      <c r="AK2615" s="52">
        <f t="shared" si="288"/>
        <v>-28.27059991328133</v>
      </c>
      <c r="AL2615" s="77">
        <f t="shared" si="285"/>
        <v>1.4891553588219399E-3</v>
      </c>
    </row>
    <row r="2616" spans="4:38" x14ac:dyDescent="0.25">
      <c r="D2616" s="5">
        <v>25.98</v>
      </c>
      <c r="E2616" s="4"/>
      <c r="X2616" s="71">
        <v>26.109999999999498</v>
      </c>
      <c r="Y2616" s="52">
        <f t="shared" si="286"/>
        <v>-7.4199999999996882</v>
      </c>
      <c r="Z2616" s="71">
        <f t="shared" si="282"/>
        <v>0.18113400926197323</v>
      </c>
      <c r="AA2616" s="45"/>
      <c r="AB2616" s="74">
        <v>26.109999999999498</v>
      </c>
      <c r="AC2616" s="75">
        <f t="shared" si="289"/>
        <v>-5.2599999999999323</v>
      </c>
      <c r="AD2616" s="74">
        <f t="shared" si="283"/>
        <v>0.2978516429429236</v>
      </c>
      <c r="AE2616" s="45"/>
      <c r="AF2616" s="76">
        <v>26.109999999999498</v>
      </c>
      <c r="AG2616" s="52">
        <f t="shared" si="287"/>
        <v>-35.270299956641594</v>
      </c>
      <c r="AH2616" s="76">
        <f t="shared" si="284"/>
        <v>2.9714607930766436E-4</v>
      </c>
      <c r="AJ2616" s="77">
        <v>26.109999999999498</v>
      </c>
      <c r="AK2616" s="52">
        <f t="shared" si="288"/>
        <v>-28.280599913281332</v>
      </c>
      <c r="AL2616" s="77">
        <f t="shared" si="285"/>
        <v>1.4857303965383471E-3</v>
      </c>
    </row>
    <row r="2617" spans="4:38" x14ac:dyDescent="0.25">
      <c r="D2617" s="2">
        <v>25.99</v>
      </c>
      <c r="E2617" s="4"/>
      <c r="X2617" s="71">
        <v>26.1199999999995</v>
      </c>
      <c r="Y2617" s="52">
        <f t="shared" si="286"/>
        <v>-7.4233333333330211</v>
      </c>
      <c r="Z2617" s="71">
        <f t="shared" si="282"/>
        <v>0.18099503711147569</v>
      </c>
      <c r="AA2617" s="45"/>
      <c r="AB2617" s="74">
        <v>26.1199999999995</v>
      </c>
      <c r="AC2617" s="75">
        <f t="shared" si="289"/>
        <v>-5.2699999999999321</v>
      </c>
      <c r="AD2617" s="74">
        <f t="shared" si="283"/>
        <v>0.29716660317380716</v>
      </c>
      <c r="AE2617" s="45"/>
      <c r="AF2617" s="76">
        <v>26.1199999999995</v>
      </c>
      <c r="AG2617" s="52">
        <f t="shared" si="287"/>
        <v>-35.280299956641592</v>
      </c>
      <c r="AH2617" s="76">
        <f t="shared" si="284"/>
        <v>2.9646266228987799E-4</v>
      </c>
      <c r="AJ2617" s="77">
        <v>26.1199999999995</v>
      </c>
      <c r="AK2617" s="52">
        <f t="shared" si="288"/>
        <v>-28.290599913281333</v>
      </c>
      <c r="AL2617" s="77">
        <f t="shared" si="285"/>
        <v>1.4823133114494154E-3</v>
      </c>
    </row>
    <row r="2618" spans="4:38" x14ac:dyDescent="0.25">
      <c r="D2618" s="5">
        <v>26</v>
      </c>
      <c r="E2618" s="4"/>
      <c r="X2618" s="71">
        <v>26.129999999999502</v>
      </c>
      <c r="Y2618" s="52">
        <f t="shared" si="286"/>
        <v>-7.4266666666663541</v>
      </c>
      <c r="Z2618" s="71">
        <f t="shared" si="282"/>
        <v>0.18085617158512174</v>
      </c>
      <c r="AA2618" s="45"/>
      <c r="AB2618" s="74">
        <v>26.129999999999502</v>
      </c>
      <c r="AC2618" s="75">
        <f t="shared" si="289"/>
        <v>-5.2799999999999319</v>
      </c>
      <c r="AD2618" s="74">
        <f t="shared" si="283"/>
        <v>0.29648313895243883</v>
      </c>
      <c r="AE2618" s="45"/>
      <c r="AF2618" s="76">
        <v>26.129999999999502</v>
      </c>
      <c r="AG2618" s="52">
        <f t="shared" si="287"/>
        <v>-35.29029995664159</v>
      </c>
      <c r="AH2618" s="76">
        <f t="shared" si="284"/>
        <v>2.9578081708761566E-4</v>
      </c>
      <c r="AJ2618" s="77">
        <v>26.129999999999502</v>
      </c>
      <c r="AK2618" s="52">
        <f t="shared" si="288"/>
        <v>-28.300599913281335</v>
      </c>
      <c r="AL2618" s="77">
        <f t="shared" si="285"/>
        <v>1.4789040854381009E-3</v>
      </c>
    </row>
    <row r="2619" spans="4:38" x14ac:dyDescent="0.25">
      <c r="D2619" s="2">
        <v>26.01</v>
      </c>
      <c r="E2619" s="4"/>
      <c r="X2619" s="71">
        <v>26.1399999999995</v>
      </c>
      <c r="Y2619" s="52">
        <f t="shared" si="286"/>
        <v>-7.4299999999996871</v>
      </c>
      <c r="Z2619" s="71">
        <f t="shared" si="282"/>
        <v>0.18071741260110571</v>
      </c>
      <c r="AA2619" s="45"/>
      <c r="AB2619" s="74">
        <v>26.1399999999995</v>
      </c>
      <c r="AC2619" s="75">
        <f t="shared" si="289"/>
        <v>-5.2899999999999316</v>
      </c>
      <c r="AD2619" s="74">
        <f t="shared" si="283"/>
        <v>0.29580124665515922</v>
      </c>
      <c r="AE2619" s="45"/>
      <c r="AF2619" s="76">
        <v>26.1399999999995</v>
      </c>
      <c r="AG2619" s="52">
        <f t="shared" si="287"/>
        <v>-35.300299956641588</v>
      </c>
      <c r="AH2619" s="76">
        <f t="shared" si="284"/>
        <v>2.9510054008580091E-4</v>
      </c>
      <c r="AJ2619" s="77">
        <v>26.1399999999995</v>
      </c>
      <c r="AK2619" s="52">
        <f t="shared" si="288"/>
        <v>-28.310599913281337</v>
      </c>
      <c r="AL2619" s="77">
        <f t="shared" si="285"/>
        <v>1.4755027004290282E-3</v>
      </c>
    </row>
    <row r="2620" spans="4:38" x14ac:dyDescent="0.25">
      <c r="D2620" s="5">
        <v>26.02</v>
      </c>
      <c r="E2620" s="4"/>
      <c r="X2620" s="71">
        <v>26.149999999999501</v>
      </c>
      <c r="Y2620" s="52">
        <f t="shared" si="286"/>
        <v>-7.43333333333302</v>
      </c>
      <c r="Z2620" s="71">
        <f t="shared" si="282"/>
        <v>0.18057876007768475</v>
      </c>
      <c r="AA2620" s="45"/>
      <c r="AB2620" s="74">
        <v>26.149999999999501</v>
      </c>
      <c r="AC2620" s="75">
        <f t="shared" si="289"/>
        <v>-5.2999999999999314</v>
      </c>
      <c r="AD2620" s="74">
        <f t="shared" si="283"/>
        <v>0.29512092266664319</v>
      </c>
      <c r="AE2620" s="45"/>
      <c r="AF2620" s="76">
        <v>26.149999999999501</v>
      </c>
      <c r="AG2620" s="52">
        <f t="shared" si="287"/>
        <v>-35.310299956641586</v>
      </c>
      <c r="AH2620" s="76">
        <f t="shared" si="284"/>
        <v>2.9442182767767434E-4</v>
      </c>
      <c r="AJ2620" s="77">
        <v>26.149999999999501</v>
      </c>
      <c r="AK2620" s="52">
        <f t="shared" si="288"/>
        <v>-28.320599913281338</v>
      </c>
      <c r="AL2620" s="77">
        <f t="shared" si="285"/>
        <v>1.4721091383883902E-3</v>
      </c>
    </row>
    <row r="2621" spans="4:38" x14ac:dyDescent="0.25">
      <c r="D2621" s="2">
        <v>26.03</v>
      </c>
      <c r="E2621" s="4"/>
      <c r="X2621" s="71">
        <v>26.159999999999499</v>
      </c>
      <c r="Y2621" s="52">
        <f t="shared" si="286"/>
        <v>-7.436666666666353</v>
      </c>
      <c r="Z2621" s="71">
        <f t="shared" si="282"/>
        <v>0.18044021393317866</v>
      </c>
      <c r="AA2621" s="45"/>
      <c r="AB2621" s="74">
        <v>26.159999999999499</v>
      </c>
      <c r="AC2621" s="75">
        <f t="shared" si="289"/>
        <v>-5.3099999999999312</v>
      </c>
      <c r="AD2621" s="74">
        <f t="shared" si="283"/>
        <v>0.29444216337988077</v>
      </c>
      <c r="AE2621" s="45"/>
      <c r="AF2621" s="76">
        <v>26.159999999999499</v>
      </c>
      <c r="AG2621" s="52">
        <f t="shared" si="287"/>
        <v>-35.320299956641584</v>
      </c>
      <c r="AH2621" s="76">
        <f t="shared" si="284"/>
        <v>2.9374467626476828E-4</v>
      </c>
      <c r="AJ2621" s="77">
        <v>26.159999999999499</v>
      </c>
      <c r="AK2621" s="52">
        <f t="shared" si="288"/>
        <v>-28.33059991328134</v>
      </c>
      <c r="AL2621" s="77">
        <f t="shared" si="285"/>
        <v>1.4687233813238613E-3</v>
      </c>
    </row>
    <row r="2622" spans="4:38" x14ac:dyDescent="0.25">
      <c r="D2622" s="5">
        <v>26.04</v>
      </c>
      <c r="E2622" s="4"/>
      <c r="X2622" s="71">
        <v>26.169999999999501</v>
      </c>
      <c r="Y2622" s="52">
        <f t="shared" si="286"/>
        <v>-7.439999999999686</v>
      </c>
      <c r="Z2622" s="71">
        <f t="shared" si="282"/>
        <v>0.18030177408596992</v>
      </c>
      <c r="AA2622" s="45"/>
      <c r="AB2622" s="74">
        <v>26.169999999999501</v>
      </c>
      <c r="AC2622" s="75">
        <f t="shared" si="289"/>
        <v>-5.319999999999931</v>
      </c>
      <c r="AD2622" s="74">
        <f t="shared" si="283"/>
        <v>0.29376496519615763</v>
      </c>
      <c r="AE2622" s="45"/>
      <c r="AF2622" s="76">
        <v>26.169999999999501</v>
      </c>
      <c r="AG2622" s="52">
        <f t="shared" si="287"/>
        <v>-35.330299956641582</v>
      </c>
      <c r="AH2622" s="76">
        <f t="shared" si="284"/>
        <v>2.9306908225689495E-4</v>
      </c>
      <c r="AJ2622" s="77">
        <v>26.169999999999501</v>
      </c>
      <c r="AK2622" s="52">
        <f t="shared" si="288"/>
        <v>-28.340599913281341</v>
      </c>
      <c r="AL2622" s="77">
        <f t="shared" si="285"/>
        <v>1.4653454112844915E-3</v>
      </c>
    </row>
    <row r="2623" spans="4:38" x14ac:dyDescent="0.25">
      <c r="D2623" s="2">
        <v>26.05</v>
      </c>
      <c r="E2623" s="4"/>
      <c r="X2623" s="71">
        <v>26.179999999999499</v>
      </c>
      <c r="Y2623" s="52">
        <f t="shared" si="286"/>
        <v>-7.4433333333330189</v>
      </c>
      <c r="Z2623" s="71">
        <f t="shared" si="282"/>
        <v>0.18016344045450364</v>
      </c>
      <c r="AA2623" s="45"/>
      <c r="AB2623" s="74">
        <v>26.179999999999499</v>
      </c>
      <c r="AC2623" s="75">
        <f t="shared" si="289"/>
        <v>-5.3299999999999308</v>
      </c>
      <c r="AD2623" s="74">
        <f t="shared" si="283"/>
        <v>0.29308932452503672</v>
      </c>
      <c r="AE2623" s="45"/>
      <c r="AF2623" s="76">
        <v>26.179999999999499</v>
      </c>
      <c r="AG2623" s="52">
        <f t="shared" si="287"/>
        <v>-35.34029995664158</v>
      </c>
      <c r="AH2623" s="76">
        <f t="shared" si="284"/>
        <v>2.92395042072121E-4</v>
      </c>
      <c r="AJ2623" s="77">
        <v>26.179999999999499</v>
      </c>
      <c r="AK2623" s="52">
        <f t="shared" si="288"/>
        <v>-28.350599913281343</v>
      </c>
      <c r="AL2623" s="77">
        <f t="shared" si="285"/>
        <v>1.4619752103606218E-3</v>
      </c>
    </row>
    <row r="2624" spans="4:38" x14ac:dyDescent="0.25">
      <c r="D2624" s="5">
        <v>26.06</v>
      </c>
      <c r="E2624" s="4"/>
      <c r="X2624" s="71">
        <v>26.1899999999995</v>
      </c>
      <c r="Y2624" s="52">
        <f t="shared" si="286"/>
        <v>-7.4466666666663519</v>
      </c>
      <c r="Z2624" s="71">
        <f t="shared" si="282"/>
        <v>0.18002521295728757</v>
      </c>
      <c r="AA2624" s="45"/>
      <c r="AB2624" s="74">
        <v>26.1899999999995</v>
      </c>
      <c r="AC2624" s="75">
        <f t="shared" si="289"/>
        <v>-5.3399999999999306</v>
      </c>
      <c r="AD2624" s="74">
        <f t="shared" si="283"/>
        <v>0.29241523778433826</v>
      </c>
      <c r="AE2624" s="45"/>
      <c r="AF2624" s="76">
        <v>26.1899999999995</v>
      </c>
      <c r="AG2624" s="52">
        <f t="shared" si="287"/>
        <v>-35.350299956641578</v>
      </c>
      <c r="AH2624" s="76">
        <f t="shared" si="284"/>
        <v>2.9172255213675359E-4</v>
      </c>
      <c r="AJ2624" s="77">
        <v>26.1899999999995</v>
      </c>
      <c r="AK2624" s="52">
        <f t="shared" si="288"/>
        <v>-28.360599913281344</v>
      </c>
      <c r="AL2624" s="77">
        <f t="shared" si="285"/>
        <v>1.4586127606837837E-3</v>
      </c>
    </row>
    <row r="2625" spans="4:38" x14ac:dyDescent="0.25">
      <c r="D2625" s="2">
        <v>26.07</v>
      </c>
      <c r="E2625" s="4"/>
      <c r="X2625" s="71">
        <v>26.199999999999498</v>
      </c>
      <c r="Y2625" s="52">
        <f t="shared" si="286"/>
        <v>-7.4499999999996849</v>
      </c>
      <c r="Z2625" s="71">
        <f t="shared" si="282"/>
        <v>0.17988709151289178</v>
      </c>
      <c r="AA2625" s="45"/>
      <c r="AB2625" s="74">
        <v>26.199999999999498</v>
      </c>
      <c r="AC2625" s="75">
        <f t="shared" si="289"/>
        <v>-5.3499999999999304</v>
      </c>
      <c r="AD2625" s="74">
        <f t="shared" si="283"/>
        <v>0.29174270140012137</v>
      </c>
      <c r="AE2625" s="45"/>
      <c r="AF2625" s="76">
        <v>26.199999999999498</v>
      </c>
      <c r="AG2625" s="52">
        <f t="shared" si="287"/>
        <v>-35.360299956641576</v>
      </c>
      <c r="AH2625" s="76">
        <f t="shared" si="284"/>
        <v>2.9105160888531751E-4</v>
      </c>
      <c r="AJ2625" s="77">
        <v>26.199999999999498</v>
      </c>
      <c r="AK2625" s="52">
        <f t="shared" si="288"/>
        <v>-28.370599913281346</v>
      </c>
      <c r="AL2625" s="77">
        <f t="shared" si="285"/>
        <v>1.4552580444266005E-3</v>
      </c>
    </row>
    <row r="2626" spans="4:38" x14ac:dyDescent="0.25">
      <c r="D2626" s="5">
        <v>26.08</v>
      </c>
      <c r="E2626" s="4"/>
      <c r="X2626" s="71">
        <v>26.2099999999995</v>
      </c>
      <c r="Y2626" s="52">
        <f t="shared" si="286"/>
        <v>-7.4533333333330178</v>
      </c>
      <c r="Z2626" s="71">
        <f t="shared" si="282"/>
        <v>0.17974907603994913</v>
      </c>
      <c r="AA2626" s="45"/>
      <c r="AB2626" s="74">
        <v>26.2099999999995</v>
      </c>
      <c r="AC2626" s="75">
        <f t="shared" si="289"/>
        <v>-5.3599999999999302</v>
      </c>
      <c r="AD2626" s="74">
        <f t="shared" si="283"/>
        <v>0.29107171180666519</v>
      </c>
      <c r="AE2626" s="45"/>
      <c r="AF2626" s="76">
        <v>26.2099999999995</v>
      </c>
      <c r="AG2626" s="52">
        <f t="shared" si="287"/>
        <v>-35.370299956641574</v>
      </c>
      <c r="AH2626" s="76">
        <f t="shared" si="284"/>
        <v>2.9038220876053788E-4</v>
      </c>
      <c r="AJ2626" s="77">
        <v>26.2099999999995</v>
      </c>
      <c r="AK2626" s="52">
        <f t="shared" si="288"/>
        <v>-28.380599913281348</v>
      </c>
      <c r="AL2626" s="77">
        <f t="shared" si="285"/>
        <v>1.4519110438027038E-3</v>
      </c>
    </row>
    <row r="2627" spans="4:38" x14ac:dyDescent="0.25">
      <c r="D2627" s="2">
        <v>26.09</v>
      </c>
      <c r="E2627" s="4"/>
      <c r="X2627" s="71">
        <v>26.219999999999501</v>
      </c>
      <c r="Y2627" s="52">
        <f t="shared" si="286"/>
        <v>-7.4566666666663508</v>
      </c>
      <c r="Z2627" s="71">
        <f t="shared" si="282"/>
        <v>0.17961116645715458</v>
      </c>
      <c r="AA2627" s="45"/>
      <c r="AB2627" s="74">
        <v>26.219999999999501</v>
      </c>
      <c r="AC2627" s="75">
        <f t="shared" si="289"/>
        <v>-5.3699999999999299</v>
      </c>
      <c r="AD2627" s="74">
        <f t="shared" si="283"/>
        <v>0.2904022654464497</v>
      </c>
      <c r="AE2627" s="45"/>
      <c r="AF2627" s="76">
        <v>26.219999999999501</v>
      </c>
      <c r="AG2627" s="52">
        <f t="shared" si="287"/>
        <v>-35.380299956641572</v>
      </c>
      <c r="AH2627" s="76">
        <f t="shared" si="284"/>
        <v>2.8971434821332297E-4</v>
      </c>
      <c r="AJ2627" s="77">
        <v>26.219999999999501</v>
      </c>
      <c r="AK2627" s="52">
        <f t="shared" si="288"/>
        <v>-28.390599913281349</v>
      </c>
      <c r="AL2627" s="77">
        <f t="shared" si="285"/>
        <v>1.4485717410666265E-3</v>
      </c>
    </row>
    <row r="2628" spans="4:38" x14ac:dyDescent="0.25">
      <c r="D2628" s="5">
        <v>26.1</v>
      </c>
      <c r="E2628" s="4"/>
      <c r="X2628" s="71">
        <v>26.229999999999499</v>
      </c>
      <c r="Y2628" s="52">
        <f t="shared" si="286"/>
        <v>-7.4599999999996838</v>
      </c>
      <c r="Z2628" s="71">
        <f t="shared" si="282"/>
        <v>0.17947336268326572</v>
      </c>
      <c r="AA2628" s="45"/>
      <c r="AB2628" s="74">
        <v>26.229999999999499</v>
      </c>
      <c r="AC2628" s="75">
        <f t="shared" si="289"/>
        <v>-5.3799999999999297</v>
      </c>
      <c r="AD2628" s="74">
        <f t="shared" si="283"/>
        <v>0.28973435877013698</v>
      </c>
      <c r="AE2628" s="45"/>
      <c r="AF2628" s="76">
        <v>26.229999999999499</v>
      </c>
      <c r="AG2628" s="52">
        <f t="shared" si="287"/>
        <v>-35.39029995664157</v>
      </c>
      <c r="AH2628" s="76">
        <f t="shared" si="284"/>
        <v>2.8904802370274157E-4</v>
      </c>
      <c r="AJ2628" s="77">
        <v>26.229999999999499</v>
      </c>
      <c r="AK2628" s="52">
        <f t="shared" si="288"/>
        <v>-28.400599913281351</v>
      </c>
      <c r="AL2628" s="77">
        <f t="shared" si="285"/>
        <v>1.4452401185137197E-3</v>
      </c>
    </row>
    <row r="2629" spans="4:38" x14ac:dyDescent="0.25">
      <c r="D2629" s="2">
        <v>26.11</v>
      </c>
      <c r="E2629" s="4"/>
      <c r="X2629" s="71">
        <v>26.239999999999501</v>
      </c>
      <c r="Y2629" s="52">
        <f t="shared" si="286"/>
        <v>-7.4633333333330167</v>
      </c>
      <c r="Z2629" s="71">
        <f t="shared" si="282"/>
        <v>0.17933566463710227</v>
      </c>
      <c r="AA2629" s="45"/>
      <c r="AB2629" s="74">
        <v>26.239999999999501</v>
      </c>
      <c r="AC2629" s="75">
        <f t="shared" si="289"/>
        <v>-5.3899999999999295</v>
      </c>
      <c r="AD2629" s="74">
        <f t="shared" si="283"/>
        <v>0.28906798823655222</v>
      </c>
      <c r="AE2629" s="45"/>
      <c r="AF2629" s="76">
        <v>26.239999999999501</v>
      </c>
      <c r="AG2629" s="52">
        <f t="shared" si="287"/>
        <v>-35.400299956641568</v>
      </c>
      <c r="AH2629" s="76">
        <f t="shared" si="284"/>
        <v>2.8838323169600848E-4</v>
      </c>
      <c r="AJ2629" s="77">
        <v>26.239999999999501</v>
      </c>
      <c r="AK2629" s="52">
        <f t="shared" si="288"/>
        <v>-28.410599913281352</v>
      </c>
      <c r="AL2629" s="77">
        <f t="shared" si="285"/>
        <v>1.4419161584800528E-3</v>
      </c>
    </row>
    <row r="2630" spans="4:38" x14ac:dyDescent="0.25">
      <c r="D2630" s="5">
        <v>26.12</v>
      </c>
      <c r="E2630" s="4"/>
      <c r="X2630" s="71">
        <v>26.249999999999499</v>
      </c>
      <c r="Y2630" s="52">
        <f t="shared" si="286"/>
        <v>-7.4666666666663497</v>
      </c>
      <c r="Z2630" s="71">
        <f t="shared" ref="Z2630:Z2693" si="290">POWER(10,Y2630/10)</f>
        <v>0.17919807223754641</v>
      </c>
      <c r="AA2630" s="45"/>
      <c r="AB2630" s="74">
        <v>26.249999999999499</v>
      </c>
      <c r="AC2630" s="75">
        <f t="shared" si="289"/>
        <v>-5.3999999999999293</v>
      </c>
      <c r="AD2630" s="74">
        <f t="shared" ref="AD2630:AD2693" si="291">POWER(10,AC2630/10)</f>
        <v>0.28840315031266528</v>
      </c>
      <c r="AE2630" s="45"/>
      <c r="AF2630" s="76">
        <v>26.249999999999499</v>
      </c>
      <c r="AG2630" s="52">
        <f t="shared" si="287"/>
        <v>-35.410299956641566</v>
      </c>
      <c r="AH2630" s="76">
        <f t="shared" ref="AH2630:AH2693" si="292">POWER(10,AG2630/10)</f>
        <v>2.8771996866846215E-4</v>
      </c>
      <c r="AJ2630" s="77">
        <v>26.249999999999499</v>
      </c>
      <c r="AK2630" s="52">
        <f t="shared" si="288"/>
        <v>-28.420599913281354</v>
      </c>
      <c r="AL2630" s="77">
        <f t="shared" ref="AL2630:AL2693" si="293">POWER(10,AK2630/10)</f>
        <v>1.4385998433423185E-3</v>
      </c>
    </row>
    <row r="2631" spans="4:38" x14ac:dyDescent="0.25">
      <c r="D2631" s="2">
        <v>26.13</v>
      </c>
      <c r="E2631" s="4"/>
      <c r="X2631" s="71">
        <v>26.259999999999501</v>
      </c>
      <c r="Y2631" s="52">
        <f t="shared" si="286"/>
        <v>-7.4699999999996827</v>
      </c>
      <c r="Z2631" s="71">
        <f t="shared" si="290"/>
        <v>0.1790605854035425</v>
      </c>
      <c r="AA2631" s="45"/>
      <c r="AB2631" s="74">
        <v>26.259999999999501</v>
      </c>
      <c r="AC2631" s="75">
        <f t="shared" si="289"/>
        <v>-5.4099999999999291</v>
      </c>
      <c r="AD2631" s="74">
        <f t="shared" si="291"/>
        <v>0.28773984147357157</v>
      </c>
      <c r="AE2631" s="45"/>
      <c r="AF2631" s="76">
        <v>26.259999999999501</v>
      </c>
      <c r="AG2631" s="52">
        <f t="shared" si="287"/>
        <v>-35.420299956641564</v>
      </c>
      <c r="AH2631" s="76">
        <f t="shared" si="292"/>
        <v>2.8705823110354806E-4</v>
      </c>
      <c r="AJ2631" s="77">
        <v>26.259999999999501</v>
      </c>
      <c r="AK2631" s="52">
        <f t="shared" si="288"/>
        <v>-28.430599913281355</v>
      </c>
      <c r="AL2631" s="77">
        <f t="shared" si="293"/>
        <v>1.4352911555177465E-3</v>
      </c>
    </row>
    <row r="2632" spans="4:38" x14ac:dyDescent="0.25">
      <c r="D2632" s="5">
        <v>26.14</v>
      </c>
      <c r="E2632" s="4"/>
      <c r="X2632" s="71">
        <v>26.269999999999499</v>
      </c>
      <c r="Y2632" s="52">
        <f t="shared" ref="Y2632:Y2695" si="294">Y2631-$Z$1</f>
        <v>-7.4733333333330156</v>
      </c>
      <c r="Z2632" s="71">
        <f t="shared" si="290"/>
        <v>0.17892320405409701</v>
      </c>
      <c r="AA2632" s="45"/>
      <c r="AB2632" s="74">
        <v>26.269999999999499</v>
      </c>
      <c r="AC2632" s="75">
        <f t="shared" si="289"/>
        <v>-5.4199999999999289</v>
      </c>
      <c r="AD2632" s="74">
        <f t="shared" si="291"/>
        <v>0.28707805820247373</v>
      </c>
      <c r="AE2632" s="45"/>
      <c r="AF2632" s="76">
        <v>26.269999999999499</v>
      </c>
      <c r="AG2632" s="52">
        <f t="shared" ref="AG2632:AG2695" si="295">AG2631-$AH$1</f>
        <v>-35.430299956641562</v>
      </c>
      <c r="AH2632" s="76">
        <f t="shared" si="292"/>
        <v>2.8639801549279888E-4</v>
      </c>
      <c r="AJ2632" s="77">
        <v>26.269999999999499</v>
      </c>
      <c r="AK2632" s="52">
        <f t="shared" ref="AK2632:AK2695" si="296">AK2631-$AL$1</f>
        <v>-28.440599913281357</v>
      </c>
      <c r="AL2632" s="77">
        <f t="shared" si="293"/>
        <v>1.4319900774640011E-3</v>
      </c>
    </row>
    <row r="2633" spans="4:38" x14ac:dyDescent="0.25">
      <c r="D2633" s="2">
        <v>26.15</v>
      </c>
      <c r="E2633" s="4"/>
      <c r="X2633" s="71">
        <v>26.2799999999995</v>
      </c>
      <c r="Y2633" s="52">
        <f t="shared" si="294"/>
        <v>-7.4766666666663486</v>
      </c>
      <c r="Z2633" s="71">
        <f t="shared" si="290"/>
        <v>0.17878592810827865</v>
      </c>
      <c r="AA2633" s="45"/>
      <c r="AB2633" s="74">
        <v>26.2799999999995</v>
      </c>
      <c r="AC2633" s="75">
        <f t="shared" si="289"/>
        <v>-5.4299999999999287</v>
      </c>
      <c r="AD2633" s="74">
        <f t="shared" si="291"/>
        <v>0.28641779699066278</v>
      </c>
      <c r="AE2633" s="45"/>
      <c r="AF2633" s="76">
        <v>26.2799999999995</v>
      </c>
      <c r="AG2633" s="52">
        <f t="shared" si="295"/>
        <v>-35.44029995664156</v>
      </c>
      <c r="AH2633" s="76">
        <f t="shared" si="292"/>
        <v>2.857393183358184E-4</v>
      </c>
      <c r="AJ2633" s="77">
        <v>26.2799999999995</v>
      </c>
      <c r="AK2633" s="52">
        <f t="shared" si="296"/>
        <v>-28.450599913281359</v>
      </c>
      <c r="AL2633" s="77">
        <f t="shared" si="293"/>
        <v>1.428696591679096E-3</v>
      </c>
    </row>
    <row r="2634" spans="4:38" x14ac:dyDescent="0.25">
      <c r="D2634" s="5">
        <v>26.16</v>
      </c>
      <c r="E2634" s="4"/>
      <c r="X2634" s="71">
        <v>26.289999999999502</v>
      </c>
      <c r="Y2634" s="52">
        <f t="shared" si="294"/>
        <v>-7.4799999999996816</v>
      </c>
      <c r="Z2634" s="71">
        <f t="shared" si="290"/>
        <v>0.17864875748521813</v>
      </c>
      <c r="AA2634" s="45"/>
      <c r="AB2634" s="74">
        <v>26.289999999999502</v>
      </c>
      <c r="AC2634" s="75">
        <f t="shared" si="289"/>
        <v>-5.4399999999999284</v>
      </c>
      <c r="AD2634" s="74">
        <f t="shared" si="291"/>
        <v>0.28575905433749937</v>
      </c>
      <c r="AE2634" s="45"/>
      <c r="AF2634" s="76">
        <v>26.289999999999502</v>
      </c>
      <c r="AG2634" s="52">
        <f t="shared" si="295"/>
        <v>-35.450299956641558</v>
      </c>
      <c r="AH2634" s="76">
        <f t="shared" si="292"/>
        <v>2.8508213614025866E-4</v>
      </c>
      <c r="AJ2634" s="77">
        <v>26.289999999999502</v>
      </c>
      <c r="AK2634" s="52">
        <f t="shared" si="296"/>
        <v>-28.46059991328136</v>
      </c>
      <c r="AL2634" s="77">
        <f t="shared" si="293"/>
        <v>1.4254106807012987E-3</v>
      </c>
    </row>
    <row r="2635" spans="4:38" x14ac:dyDescent="0.25">
      <c r="D2635" s="2">
        <v>26.17</v>
      </c>
      <c r="E2635" s="4"/>
      <c r="X2635" s="71">
        <v>26.2999999999995</v>
      </c>
      <c r="Y2635" s="52">
        <f t="shared" si="294"/>
        <v>-7.4833333333330145</v>
      </c>
      <c r="Z2635" s="71">
        <f t="shared" si="290"/>
        <v>0.17851169210410839</v>
      </c>
      <c r="AA2635" s="45"/>
      <c r="AB2635" s="74">
        <v>26.2999999999995</v>
      </c>
      <c r="AC2635" s="75">
        <f t="shared" si="289"/>
        <v>-5.4499999999999282</v>
      </c>
      <c r="AD2635" s="74">
        <f t="shared" si="291"/>
        <v>0.28510182675039558</v>
      </c>
      <c r="AE2635" s="45"/>
      <c r="AF2635" s="76">
        <v>26.2999999999995</v>
      </c>
      <c r="AG2635" s="52">
        <f t="shared" si="295"/>
        <v>-35.460299956641556</v>
      </c>
      <c r="AH2635" s="76">
        <f t="shared" si="292"/>
        <v>2.8442646542180624E-4</v>
      </c>
      <c r="AJ2635" s="77">
        <v>26.2999999999995</v>
      </c>
      <c r="AK2635" s="52">
        <f t="shared" si="296"/>
        <v>-28.470599913281362</v>
      </c>
      <c r="AL2635" s="77">
        <f t="shared" si="293"/>
        <v>1.4221323271090339E-3</v>
      </c>
    </row>
    <row r="2636" spans="4:38" x14ac:dyDescent="0.25">
      <c r="D2636" s="5">
        <v>26.18</v>
      </c>
      <c r="E2636" s="4"/>
      <c r="X2636" s="71">
        <v>26.309999999999501</v>
      </c>
      <c r="Y2636" s="52">
        <f t="shared" si="294"/>
        <v>-7.4866666666663475</v>
      </c>
      <c r="Z2636" s="71">
        <f t="shared" si="290"/>
        <v>0.17837473188420408</v>
      </c>
      <c r="AA2636" s="45"/>
      <c r="AB2636" s="74">
        <v>26.309999999999501</v>
      </c>
      <c r="AC2636" s="75">
        <f t="shared" si="289"/>
        <v>-5.459999999999928</v>
      </c>
      <c r="AD2636" s="74">
        <f t="shared" si="291"/>
        <v>0.28444611074479625</v>
      </c>
      <c r="AE2636" s="45"/>
      <c r="AF2636" s="76">
        <v>26.309999999999501</v>
      </c>
      <c r="AG2636" s="52">
        <f t="shared" si="295"/>
        <v>-35.470299956641554</v>
      </c>
      <c r="AH2636" s="76">
        <f t="shared" si="292"/>
        <v>2.8377230270415965E-4</v>
      </c>
      <c r="AJ2636" s="77">
        <v>26.309999999999501</v>
      </c>
      <c r="AK2636" s="52">
        <f t="shared" si="296"/>
        <v>-28.480599913281363</v>
      </c>
      <c r="AL2636" s="77">
        <f t="shared" si="293"/>
        <v>1.4188615135207997E-3</v>
      </c>
    </row>
    <row r="2637" spans="4:38" x14ac:dyDescent="0.25">
      <c r="D2637" s="2">
        <v>26.19</v>
      </c>
      <c r="E2637" s="4"/>
      <c r="X2637" s="71">
        <v>26.319999999999499</v>
      </c>
      <c r="Y2637" s="52">
        <f t="shared" si="294"/>
        <v>-7.4899999999996805</v>
      </c>
      <c r="Z2637" s="71">
        <f t="shared" si="290"/>
        <v>0.17823787674482203</v>
      </c>
      <c r="AA2637" s="45"/>
      <c r="AB2637" s="74">
        <v>26.319999999999499</v>
      </c>
      <c r="AC2637" s="75">
        <f t="shared" si="289"/>
        <v>-5.4699999999999278</v>
      </c>
      <c r="AD2637" s="74">
        <f t="shared" si="291"/>
        <v>0.28379190284416028</v>
      </c>
      <c r="AE2637" s="45"/>
      <c r="AF2637" s="76">
        <v>26.319999999999499</v>
      </c>
      <c r="AG2637" s="52">
        <f t="shared" si="295"/>
        <v>-35.480299956641552</v>
      </c>
      <c r="AH2637" s="76">
        <f t="shared" si="292"/>
        <v>2.8311964451901284E-4</v>
      </c>
      <c r="AJ2637" s="77">
        <v>26.319999999999499</v>
      </c>
      <c r="AK2637" s="52">
        <f t="shared" si="296"/>
        <v>-28.490599913281365</v>
      </c>
      <c r="AL2637" s="77">
        <f t="shared" si="293"/>
        <v>1.4155982225950653E-3</v>
      </c>
    </row>
    <row r="2638" spans="4:38" x14ac:dyDescent="0.25">
      <c r="D2638" s="5">
        <v>26.2</v>
      </c>
      <c r="E2638" s="4"/>
      <c r="X2638" s="71">
        <v>26.329999999999501</v>
      </c>
      <c r="Y2638" s="52">
        <f t="shared" si="294"/>
        <v>-7.4933333333330134</v>
      </c>
      <c r="Z2638" s="71">
        <f t="shared" si="290"/>
        <v>0.17810112660534094</v>
      </c>
      <c r="AA2638" s="45"/>
      <c r="AB2638" s="74">
        <v>26.329999999999501</v>
      </c>
      <c r="AC2638" s="75">
        <f t="shared" si="289"/>
        <v>-5.4799999999999276</v>
      </c>
      <c r="AD2638" s="74">
        <f t="shared" si="291"/>
        <v>0.2831391995799426</v>
      </c>
      <c r="AE2638" s="45"/>
      <c r="AF2638" s="76">
        <v>26.329999999999501</v>
      </c>
      <c r="AG2638" s="52">
        <f t="shared" si="295"/>
        <v>-35.49029995664155</v>
      </c>
      <c r="AH2638" s="76">
        <f t="shared" si="292"/>
        <v>2.8246848740603797E-4</v>
      </c>
      <c r="AJ2638" s="77">
        <v>26.329999999999501</v>
      </c>
      <c r="AK2638" s="52">
        <f t="shared" si="296"/>
        <v>-28.500599913281366</v>
      </c>
      <c r="AL2638" s="77">
        <f t="shared" si="293"/>
        <v>1.412342437030189E-3</v>
      </c>
    </row>
    <row r="2639" spans="4:38" x14ac:dyDescent="0.25">
      <c r="D2639" s="2">
        <v>26.21</v>
      </c>
      <c r="E2639" s="4"/>
      <c r="X2639" s="71">
        <v>26.339999999999499</v>
      </c>
      <c r="Y2639" s="52">
        <f t="shared" si="294"/>
        <v>-7.4966666666663464</v>
      </c>
      <c r="Z2639" s="71">
        <f t="shared" si="290"/>
        <v>0.17796448138520127</v>
      </c>
      <c r="AA2639" s="45"/>
      <c r="AB2639" s="74">
        <v>26.339999999999499</v>
      </c>
      <c r="AC2639" s="75">
        <f t="shared" si="289"/>
        <v>-5.4899999999999274</v>
      </c>
      <c r="AD2639" s="74">
        <f t="shared" si="291"/>
        <v>0.28248799749157538</v>
      </c>
      <c r="AE2639" s="45"/>
      <c r="AF2639" s="76">
        <v>26.339999999999499</v>
      </c>
      <c r="AG2639" s="52">
        <f t="shared" si="295"/>
        <v>-35.500299956641548</v>
      </c>
      <c r="AH2639" s="76">
        <f t="shared" si="292"/>
        <v>2.81818827912864E-4</v>
      </c>
      <c r="AJ2639" s="77">
        <v>26.339999999999499</v>
      </c>
      <c r="AK2639" s="52">
        <f t="shared" si="296"/>
        <v>-28.510599913281368</v>
      </c>
      <c r="AL2639" s="77">
        <f t="shared" si="293"/>
        <v>1.4090941395643202E-3</v>
      </c>
    </row>
    <row r="2640" spans="4:38" x14ac:dyDescent="0.25">
      <c r="D2640" s="5">
        <v>26.22</v>
      </c>
      <c r="E2640" s="4"/>
      <c r="X2640" s="71">
        <v>26.3499999999995</v>
      </c>
      <c r="Y2640" s="52">
        <f t="shared" si="294"/>
        <v>-7.4999999999996794</v>
      </c>
      <c r="Z2640" s="71">
        <f t="shared" si="290"/>
        <v>0.17782794100390542</v>
      </c>
      <c r="AA2640" s="45"/>
      <c r="AB2640" s="74">
        <v>26.3499999999995</v>
      </c>
      <c r="AC2640" s="75">
        <f t="shared" si="289"/>
        <v>-5.4999999999999272</v>
      </c>
      <c r="AD2640" s="74">
        <f t="shared" si="291"/>
        <v>0.28183829312645003</v>
      </c>
      <c r="AE2640" s="45"/>
      <c r="AF2640" s="76">
        <v>26.3499999999995</v>
      </c>
      <c r="AG2640" s="52">
        <f t="shared" si="295"/>
        <v>-35.510299956641546</v>
      </c>
      <c r="AH2640" s="76">
        <f t="shared" si="292"/>
        <v>2.8117066259506239E-4</v>
      </c>
      <c r="AJ2640" s="77">
        <v>26.3499999999995</v>
      </c>
      <c r="AK2640" s="52">
        <f t="shared" si="296"/>
        <v>-28.520599913281369</v>
      </c>
      <c r="AL2640" s="77">
        <f t="shared" si="293"/>
        <v>1.4058533129753072E-3</v>
      </c>
    </row>
    <row r="2641" spans="4:38" x14ac:dyDescent="0.25">
      <c r="D2641" s="2">
        <v>26.23</v>
      </c>
      <c r="E2641" s="4"/>
      <c r="X2641" s="71">
        <v>26.359999999999498</v>
      </c>
      <c r="Y2641" s="52">
        <f t="shared" si="294"/>
        <v>-7.5033333333330123</v>
      </c>
      <c r="Z2641" s="71">
        <f t="shared" si="290"/>
        <v>0.17769150538101736</v>
      </c>
      <c r="AA2641" s="45"/>
      <c r="AB2641" s="74">
        <v>26.359999999999498</v>
      </c>
      <c r="AC2641" s="75">
        <f t="shared" si="289"/>
        <v>-5.509999999999927</v>
      </c>
      <c r="AD2641" s="74">
        <f t="shared" si="291"/>
        <v>0.28119008303989868</v>
      </c>
      <c r="AE2641" s="45"/>
      <c r="AF2641" s="76">
        <v>26.359999999999498</v>
      </c>
      <c r="AG2641" s="52">
        <f t="shared" si="295"/>
        <v>-35.520299956641544</v>
      </c>
      <c r="AH2641" s="76">
        <f t="shared" si="292"/>
        <v>2.8052398801612315E-4</v>
      </c>
      <c r="AJ2641" s="77">
        <v>26.359999999999498</v>
      </c>
      <c r="AK2641" s="52">
        <f t="shared" si="296"/>
        <v>-28.530599913281371</v>
      </c>
      <c r="AL2641" s="77">
        <f t="shared" si="293"/>
        <v>1.4026199400806122E-3</v>
      </c>
    </row>
    <row r="2642" spans="4:38" x14ac:dyDescent="0.25">
      <c r="D2642" s="5">
        <v>26.24</v>
      </c>
      <c r="E2642" s="4"/>
      <c r="X2642" s="71">
        <v>26.3699999999995</v>
      </c>
      <c r="Y2642" s="52">
        <f t="shared" si="294"/>
        <v>-7.5066666666663453</v>
      </c>
      <c r="Z2642" s="71">
        <f t="shared" si="290"/>
        <v>0.177555174436163</v>
      </c>
      <c r="AA2642" s="45"/>
      <c r="AB2642" s="74">
        <v>26.3699999999995</v>
      </c>
      <c r="AC2642" s="75">
        <f t="shared" si="289"/>
        <v>-5.5199999999999267</v>
      </c>
      <c r="AD2642" s="74">
        <f t="shared" si="291"/>
        <v>0.28054336379517603</v>
      </c>
      <c r="AE2642" s="45"/>
      <c r="AF2642" s="76">
        <v>26.3699999999995</v>
      </c>
      <c r="AG2642" s="52">
        <f t="shared" si="295"/>
        <v>-35.530299956641542</v>
      </c>
      <c r="AH2642" s="76">
        <f t="shared" si="292"/>
        <v>2.7987880074744356E-4</v>
      </c>
      <c r="AJ2642" s="77">
        <v>26.3699999999995</v>
      </c>
      <c r="AK2642" s="52">
        <f t="shared" si="296"/>
        <v>-28.540599913281373</v>
      </c>
      <c r="AL2642" s="77">
        <f t="shared" si="293"/>
        <v>1.3993940037372117E-3</v>
      </c>
    </row>
    <row r="2643" spans="4:38" x14ac:dyDescent="0.25">
      <c r="D2643" s="2">
        <v>26.25</v>
      </c>
      <c r="E2643" s="4"/>
      <c r="X2643" s="71">
        <v>26.379999999999502</v>
      </c>
      <c r="Y2643" s="52">
        <f t="shared" si="294"/>
        <v>-7.5099999999996783</v>
      </c>
      <c r="Z2643" s="71">
        <f t="shared" si="290"/>
        <v>0.17741894808902969</v>
      </c>
      <c r="AA2643" s="45"/>
      <c r="AB2643" s="74">
        <v>26.379999999999502</v>
      </c>
      <c r="AC2643" s="75">
        <f t="shared" si="289"/>
        <v>-5.5299999999999265</v>
      </c>
      <c r="AD2643" s="74">
        <f t="shared" si="291"/>
        <v>0.27989813196344099</v>
      </c>
      <c r="AE2643" s="45"/>
      <c r="AF2643" s="76">
        <v>26.379999999999502</v>
      </c>
      <c r="AG2643" s="52">
        <f t="shared" si="295"/>
        <v>-35.54029995664154</v>
      </c>
      <c r="AH2643" s="76">
        <f t="shared" si="292"/>
        <v>2.7923509736830392E-4</v>
      </c>
      <c r="AJ2643" s="77">
        <v>26.379999999999502</v>
      </c>
      <c r="AK2643" s="52">
        <f t="shared" si="296"/>
        <v>-28.550599913281374</v>
      </c>
      <c r="AL2643" s="77">
        <f t="shared" si="293"/>
        <v>1.3961754868415121E-3</v>
      </c>
    </row>
    <row r="2644" spans="4:38" x14ac:dyDescent="0.25">
      <c r="D2644" s="5">
        <v>26.26</v>
      </c>
      <c r="E2644" s="4"/>
      <c r="X2644" s="71">
        <v>26.3899999999995</v>
      </c>
      <c r="Y2644" s="52">
        <f t="shared" si="294"/>
        <v>-7.5133333333330112</v>
      </c>
      <c r="Z2644" s="71">
        <f t="shared" si="290"/>
        <v>0.17728282625936662</v>
      </c>
      <c r="AA2644" s="45"/>
      <c r="AB2644" s="74">
        <v>26.3899999999995</v>
      </c>
      <c r="AC2644" s="75">
        <f t="shared" si="289"/>
        <v>-5.5399999999999263</v>
      </c>
      <c r="AD2644" s="74">
        <f t="shared" si="291"/>
        <v>0.27925438412373854</v>
      </c>
      <c r="AE2644" s="45"/>
      <c r="AF2644" s="76">
        <v>26.3899999999995</v>
      </c>
      <c r="AG2644" s="52">
        <f t="shared" si="295"/>
        <v>-35.550299956641538</v>
      </c>
      <c r="AH2644" s="76">
        <f t="shared" si="292"/>
        <v>2.7859287446585404E-4</v>
      </c>
      <c r="AJ2644" s="77">
        <v>26.3899999999995</v>
      </c>
      <c r="AK2644" s="52">
        <f t="shared" si="296"/>
        <v>-28.560599913281376</v>
      </c>
      <c r="AL2644" s="77">
        <f t="shared" si="293"/>
        <v>1.3929643723292629E-3</v>
      </c>
    </row>
    <row r="2645" spans="4:38" x14ac:dyDescent="0.25">
      <c r="D2645" s="2">
        <v>26.27</v>
      </c>
      <c r="E2645" s="4"/>
      <c r="X2645" s="71">
        <v>26.399999999999501</v>
      </c>
      <c r="Y2645" s="52">
        <f t="shared" si="294"/>
        <v>-7.5166666666663442</v>
      </c>
      <c r="Z2645" s="71">
        <f t="shared" si="290"/>
        <v>0.17714680886698442</v>
      </c>
      <c r="AA2645" s="45"/>
      <c r="AB2645" s="74">
        <v>26.399999999999501</v>
      </c>
      <c r="AC2645" s="75">
        <f t="shared" si="289"/>
        <v>-5.5499999999999261</v>
      </c>
      <c r="AD2645" s="74">
        <f t="shared" si="291"/>
        <v>0.27861211686298171</v>
      </c>
      <c r="AE2645" s="45"/>
      <c r="AF2645" s="76">
        <v>26.399999999999501</v>
      </c>
      <c r="AG2645" s="52">
        <f t="shared" si="295"/>
        <v>-35.560299956641536</v>
      </c>
      <c r="AH2645" s="76">
        <f t="shared" si="292"/>
        <v>2.7795212863509139E-4</v>
      </c>
      <c r="AJ2645" s="77">
        <v>26.399999999999501</v>
      </c>
      <c r="AK2645" s="52">
        <f t="shared" si="296"/>
        <v>-28.570599913281377</v>
      </c>
      <c r="AL2645" s="77">
        <f t="shared" si="293"/>
        <v>1.3897606431754461E-3</v>
      </c>
    </row>
    <row r="2646" spans="4:38" x14ac:dyDescent="0.25">
      <c r="D2646" s="5">
        <v>26.28</v>
      </c>
      <c r="E2646" s="4"/>
      <c r="X2646" s="71">
        <v>26.409999999999499</v>
      </c>
      <c r="Y2646" s="52">
        <f t="shared" si="294"/>
        <v>-7.5199999999996772</v>
      </c>
      <c r="Z2646" s="71">
        <f t="shared" si="290"/>
        <v>0.17701089583175522</v>
      </c>
      <c r="AA2646" s="45"/>
      <c r="AB2646" s="74">
        <v>26.409999999999499</v>
      </c>
      <c r="AC2646" s="75">
        <f t="shared" si="289"/>
        <v>-5.5599999999999259</v>
      </c>
      <c r="AD2646" s="74">
        <f t="shared" si="291"/>
        <v>0.27797132677593356</v>
      </c>
      <c r="AE2646" s="45"/>
      <c r="AF2646" s="76">
        <v>26.409999999999499</v>
      </c>
      <c r="AG2646" s="52">
        <f t="shared" si="295"/>
        <v>-35.570299956641534</v>
      </c>
      <c r="AH2646" s="76">
        <f t="shared" si="292"/>
        <v>2.7731285647884503E-4</v>
      </c>
      <c r="AJ2646" s="77">
        <v>26.409999999999499</v>
      </c>
      <c r="AK2646" s="52">
        <f t="shared" si="296"/>
        <v>-28.580599913281379</v>
      </c>
      <c r="AL2646" s="77">
        <f t="shared" si="293"/>
        <v>1.3865642823942168E-3</v>
      </c>
    </row>
    <row r="2647" spans="4:38" x14ac:dyDescent="0.25">
      <c r="D2647" s="2">
        <v>26.29</v>
      </c>
      <c r="E2647" s="4"/>
      <c r="X2647" s="71">
        <v>26.419999999999501</v>
      </c>
      <c r="Y2647" s="52">
        <f t="shared" si="294"/>
        <v>-7.5233333333330101</v>
      </c>
      <c r="Z2647" s="71">
        <f t="shared" si="290"/>
        <v>0.1768750870736128</v>
      </c>
      <c r="AA2647" s="45"/>
      <c r="AB2647" s="74">
        <v>26.419999999999501</v>
      </c>
      <c r="AC2647" s="75">
        <f t="shared" si="289"/>
        <v>-5.5699999999999257</v>
      </c>
      <c r="AD2647" s="74">
        <f t="shared" si="291"/>
        <v>0.27733201046518879</v>
      </c>
      <c r="AE2647" s="45"/>
      <c r="AF2647" s="76">
        <v>26.419999999999501</v>
      </c>
      <c r="AG2647" s="52">
        <f t="shared" si="295"/>
        <v>-35.580299956641532</v>
      </c>
      <c r="AH2647" s="76">
        <f t="shared" si="292"/>
        <v>2.7667505460775857E-4</v>
      </c>
      <c r="AJ2647" s="77">
        <v>26.419999999999501</v>
      </c>
      <c r="AK2647" s="52">
        <f t="shared" si="296"/>
        <v>-28.59059991328138</v>
      </c>
      <c r="AL2647" s="77">
        <f t="shared" si="293"/>
        <v>1.3833752730387807E-3</v>
      </c>
    </row>
    <row r="2648" spans="4:38" x14ac:dyDescent="0.25">
      <c r="D2648" s="5">
        <v>26.3</v>
      </c>
      <c r="E2648" s="4"/>
      <c r="X2648" s="71">
        <v>26.429999999999499</v>
      </c>
      <c r="Y2648" s="52">
        <f t="shared" si="294"/>
        <v>-7.5266666666663431</v>
      </c>
      <c r="Z2648" s="71">
        <f t="shared" si="290"/>
        <v>0.17673938251255203</v>
      </c>
      <c r="AA2648" s="45"/>
      <c r="AB2648" s="74">
        <v>26.429999999999499</v>
      </c>
      <c r="AC2648" s="75">
        <f t="shared" si="289"/>
        <v>-5.5799999999999255</v>
      </c>
      <c r="AD2648" s="74">
        <f t="shared" si="291"/>
        <v>0.27669416454115592</v>
      </c>
      <c r="AE2648" s="45"/>
      <c r="AF2648" s="76">
        <v>26.429999999999499</v>
      </c>
      <c r="AG2648" s="52">
        <f t="shared" si="295"/>
        <v>-35.59029995664153</v>
      </c>
      <c r="AH2648" s="76">
        <f t="shared" si="292"/>
        <v>2.7603871964026897E-4</v>
      </c>
      <c r="AJ2648" s="77">
        <v>26.429999999999499</v>
      </c>
      <c r="AK2648" s="52">
        <f t="shared" si="296"/>
        <v>-28.600599913281382</v>
      </c>
      <c r="AL2648" s="77">
        <f t="shared" si="293"/>
        <v>1.3801935982013327E-3</v>
      </c>
    </row>
    <row r="2649" spans="4:38" x14ac:dyDescent="0.25">
      <c r="D2649" s="2">
        <v>26.31</v>
      </c>
      <c r="E2649" s="4"/>
      <c r="X2649" s="71">
        <v>26.4399999999995</v>
      </c>
      <c r="Y2649" s="52">
        <f t="shared" si="294"/>
        <v>-7.5299999999996761</v>
      </c>
      <c r="Z2649" s="71">
        <f t="shared" si="290"/>
        <v>0.17660378206862962</v>
      </c>
      <c r="AA2649" s="45"/>
      <c r="AB2649" s="74">
        <v>26.4399999999995</v>
      </c>
      <c r="AC2649" s="75">
        <f t="shared" si="289"/>
        <v>-5.5899999999999253</v>
      </c>
      <c r="AD2649" s="74">
        <f t="shared" si="291"/>
        <v>0.27605778562203931</v>
      </c>
      <c r="AE2649" s="45"/>
      <c r="AF2649" s="76">
        <v>26.4399999999995</v>
      </c>
      <c r="AG2649" s="52">
        <f t="shared" si="295"/>
        <v>-35.600299956641528</v>
      </c>
      <c r="AH2649" s="76">
        <f t="shared" si="292"/>
        <v>2.7540384820259255E-4</v>
      </c>
      <c r="AJ2649" s="77">
        <v>26.4399999999995</v>
      </c>
      <c r="AK2649" s="52">
        <f t="shared" si="296"/>
        <v>-28.610599913281384</v>
      </c>
      <c r="AL2649" s="77">
        <f t="shared" si="293"/>
        <v>1.3770192410129496E-3</v>
      </c>
    </row>
    <row r="2650" spans="4:38" x14ac:dyDescent="0.25">
      <c r="D2650" s="5">
        <v>26.32</v>
      </c>
      <c r="E2650" s="4"/>
      <c r="X2650" s="71">
        <v>26.449999999999498</v>
      </c>
      <c r="Y2650" s="52">
        <f t="shared" si="294"/>
        <v>-7.533333333333009</v>
      </c>
      <c r="Z2650" s="71">
        <f t="shared" si="290"/>
        <v>0.17646828566196318</v>
      </c>
      <c r="AA2650" s="45"/>
      <c r="AB2650" s="74">
        <v>26.449999999999498</v>
      </c>
      <c r="AC2650" s="75">
        <f t="shared" si="289"/>
        <v>-5.599999999999925</v>
      </c>
      <c r="AD2650" s="74">
        <f t="shared" si="291"/>
        <v>0.27542287033382135</v>
      </c>
      <c r="AE2650" s="45"/>
      <c r="AF2650" s="76">
        <v>26.449999999999498</v>
      </c>
      <c r="AG2650" s="52">
        <f t="shared" si="295"/>
        <v>-35.610299956641526</v>
      </c>
      <c r="AH2650" s="76">
        <f t="shared" si="292"/>
        <v>2.7477043692870369E-4</v>
      </c>
      <c r="AJ2650" s="77">
        <v>26.449999999999498</v>
      </c>
      <c r="AK2650" s="52">
        <f t="shared" si="296"/>
        <v>-28.620599913281385</v>
      </c>
      <c r="AL2650" s="77">
        <f t="shared" si="293"/>
        <v>1.3738521846435026E-3</v>
      </c>
    </row>
    <row r="2651" spans="4:38" x14ac:dyDescent="0.25">
      <c r="D2651" s="2">
        <v>26.33</v>
      </c>
      <c r="E2651" s="4"/>
      <c r="X2651" s="71">
        <v>26.4599999999995</v>
      </c>
      <c r="Y2651" s="52">
        <f t="shared" si="294"/>
        <v>-7.536666666666342</v>
      </c>
      <c r="Z2651" s="71">
        <f t="shared" si="290"/>
        <v>0.17633289321273188</v>
      </c>
      <c r="AA2651" s="45"/>
      <c r="AB2651" s="74">
        <v>26.4599999999995</v>
      </c>
      <c r="AC2651" s="75">
        <f t="shared" si="289"/>
        <v>-5.6099999999999248</v>
      </c>
      <c r="AD2651" s="74">
        <f t="shared" si="291"/>
        <v>0.27478941531024437</v>
      </c>
      <c r="AE2651" s="45"/>
      <c r="AF2651" s="76">
        <v>26.4599999999995</v>
      </c>
      <c r="AG2651" s="52">
        <f t="shared" si="295"/>
        <v>-35.620299956641524</v>
      </c>
      <c r="AH2651" s="76">
        <f t="shared" si="292"/>
        <v>2.7413848246031882E-4</v>
      </c>
      <c r="AJ2651" s="77">
        <v>26.4599999999995</v>
      </c>
      <c r="AK2651" s="52">
        <f t="shared" si="296"/>
        <v>-28.630599913281387</v>
      </c>
      <c r="AL2651" s="77">
        <f t="shared" si="293"/>
        <v>1.3706924123015772E-3</v>
      </c>
    </row>
    <row r="2652" spans="4:38" x14ac:dyDescent="0.25">
      <c r="D2652" s="5">
        <v>26.34</v>
      </c>
      <c r="E2652" s="4"/>
      <c r="X2652" s="71">
        <v>26.469999999999501</v>
      </c>
      <c r="Y2652" s="52">
        <f t="shared" si="294"/>
        <v>-7.539999999999675</v>
      </c>
      <c r="Z2652" s="71">
        <f t="shared" si="290"/>
        <v>0.17619760464117609</v>
      </c>
      <c r="AA2652" s="45"/>
      <c r="AB2652" s="74">
        <v>26.469999999999501</v>
      </c>
      <c r="AC2652" s="75">
        <f t="shared" si="289"/>
        <v>-5.6199999999999246</v>
      </c>
      <c r="AD2652" s="74">
        <f t="shared" si="291"/>
        <v>0.27415741719279291</v>
      </c>
      <c r="AE2652" s="45"/>
      <c r="AF2652" s="76">
        <v>26.469999999999501</v>
      </c>
      <c r="AG2652" s="52">
        <f t="shared" si="295"/>
        <v>-35.630299956641522</v>
      </c>
      <c r="AH2652" s="76">
        <f t="shared" si="292"/>
        <v>2.735079814468778E-4</v>
      </c>
      <c r="AJ2652" s="77">
        <v>26.469999999999501</v>
      </c>
      <c r="AK2652" s="52">
        <f t="shared" si="296"/>
        <v>-28.640599913281388</v>
      </c>
      <c r="AL2652" s="77">
        <f t="shared" si="293"/>
        <v>1.3675399072343721E-3</v>
      </c>
    </row>
    <row r="2653" spans="4:38" x14ac:dyDescent="0.25">
      <c r="D2653" s="2">
        <v>26.35</v>
      </c>
      <c r="E2653" s="4"/>
      <c r="X2653" s="71">
        <v>26.479999999999499</v>
      </c>
      <c r="Y2653" s="52">
        <f t="shared" si="294"/>
        <v>-7.5433333333330079</v>
      </c>
      <c r="Z2653" s="71">
        <f t="shared" si="290"/>
        <v>0.17606241986759724</v>
      </c>
      <c r="AA2653" s="45"/>
      <c r="AB2653" s="74">
        <v>26.479999999999499</v>
      </c>
      <c r="AC2653" s="75">
        <f t="shared" si="289"/>
        <v>-5.6299999999999244</v>
      </c>
      <c r="AD2653" s="74">
        <f t="shared" si="291"/>
        <v>0.27352687263067599</v>
      </c>
      <c r="AE2653" s="45"/>
      <c r="AF2653" s="76">
        <v>26.479999999999499</v>
      </c>
      <c r="AG2653" s="52">
        <f t="shared" si="295"/>
        <v>-35.64029995664152</v>
      </c>
      <c r="AH2653" s="76">
        <f t="shared" si="292"/>
        <v>2.72878930545528E-4</v>
      </c>
      <c r="AJ2653" s="77">
        <v>26.479999999999499</v>
      </c>
      <c r="AK2653" s="52">
        <f t="shared" si="296"/>
        <v>-28.65059991328139</v>
      </c>
      <c r="AL2653" s="77">
        <f t="shared" si="293"/>
        <v>1.3643946527276208E-3</v>
      </c>
    </row>
    <row r="2654" spans="4:38" x14ac:dyDescent="0.25">
      <c r="D2654" s="5">
        <v>26.36</v>
      </c>
      <c r="E2654" s="4"/>
      <c r="X2654" s="71">
        <v>26.489999999999501</v>
      </c>
      <c r="Y2654" s="52">
        <f t="shared" si="294"/>
        <v>-7.5466666666663409</v>
      </c>
      <c r="Z2654" s="71">
        <f t="shared" si="290"/>
        <v>0.17592733881235814</v>
      </c>
      <c r="AA2654" s="45"/>
      <c r="AB2654" s="74">
        <v>26.489999999999501</v>
      </c>
      <c r="AC2654" s="75">
        <f t="shared" si="289"/>
        <v>-5.6399999999999242</v>
      </c>
      <c r="AD2654" s="74">
        <f t="shared" si="291"/>
        <v>0.27289777828080886</v>
      </c>
      <c r="AE2654" s="45"/>
      <c r="AF2654" s="76">
        <v>26.489999999999501</v>
      </c>
      <c r="AG2654" s="52">
        <f t="shared" si="295"/>
        <v>-35.650299956641518</v>
      </c>
      <c r="AH2654" s="76">
        <f t="shared" si="292"/>
        <v>2.7225132642110319E-4</v>
      </c>
      <c r="AJ2654" s="77">
        <v>26.489999999999501</v>
      </c>
      <c r="AK2654" s="52">
        <f t="shared" si="296"/>
        <v>-28.660599913281391</v>
      </c>
      <c r="AL2654" s="77">
        <f t="shared" si="293"/>
        <v>1.3612566321054979E-3</v>
      </c>
    </row>
    <row r="2655" spans="4:38" x14ac:dyDescent="0.25">
      <c r="D2655" s="2">
        <v>26.37</v>
      </c>
      <c r="E2655" s="4"/>
      <c r="X2655" s="71">
        <v>26.499999999999499</v>
      </c>
      <c r="Y2655" s="52">
        <f t="shared" si="294"/>
        <v>-7.5499999999996739</v>
      </c>
      <c r="Z2655" s="71">
        <f t="shared" si="290"/>
        <v>0.17579236139588245</v>
      </c>
      <c r="AA2655" s="45"/>
      <c r="AB2655" s="74">
        <v>26.499999999999499</v>
      </c>
      <c r="AC2655" s="75">
        <f t="shared" si="289"/>
        <v>-5.649999999999924</v>
      </c>
      <c r="AD2655" s="74">
        <f t="shared" si="291"/>
        <v>0.272270130807796</v>
      </c>
      <c r="AE2655" s="45"/>
      <c r="AF2655" s="76">
        <v>26.499999999999499</v>
      </c>
      <c r="AG2655" s="52">
        <f t="shared" si="295"/>
        <v>-35.660299956641516</v>
      </c>
      <c r="AH2655" s="76">
        <f t="shared" si="292"/>
        <v>2.7162516574610971E-4</v>
      </c>
      <c r="AJ2655" s="77">
        <v>26.499999999999499</v>
      </c>
      <c r="AK2655" s="52">
        <f t="shared" si="296"/>
        <v>-28.670599913281393</v>
      </c>
      <c r="AL2655" s="77">
        <f t="shared" si="293"/>
        <v>1.3581258287305284E-3</v>
      </c>
    </row>
    <row r="2656" spans="4:38" x14ac:dyDescent="0.25">
      <c r="D2656" s="5">
        <v>26.38</v>
      </c>
      <c r="E2656" s="4"/>
      <c r="X2656" s="71">
        <v>26.509999999999501</v>
      </c>
      <c r="Y2656" s="52">
        <f t="shared" si="294"/>
        <v>-7.5533333333330068</v>
      </c>
      <c r="Z2656" s="71">
        <f t="shared" si="290"/>
        <v>0.17565748753865504</v>
      </c>
      <c r="AA2656" s="45"/>
      <c r="AB2656" s="74">
        <v>26.509999999999501</v>
      </c>
      <c r="AC2656" s="75">
        <f t="shared" si="289"/>
        <v>-5.6599999999999238</v>
      </c>
      <c r="AD2656" s="74">
        <f t="shared" si="291"/>
        <v>0.27164392688391298</v>
      </c>
      <c r="AE2656" s="45"/>
      <c r="AF2656" s="76">
        <v>26.509999999999501</v>
      </c>
      <c r="AG2656" s="52">
        <f t="shared" si="295"/>
        <v>-35.670299956641514</v>
      </c>
      <c r="AH2656" s="76">
        <f t="shared" si="292"/>
        <v>2.7100044520070559E-4</v>
      </c>
      <c r="AJ2656" s="77">
        <v>26.509999999999501</v>
      </c>
      <c r="AK2656" s="52">
        <f t="shared" si="296"/>
        <v>-28.680599913281394</v>
      </c>
      <c r="AL2656" s="77">
        <f t="shared" si="293"/>
        <v>1.3550022260035064E-3</v>
      </c>
    </row>
    <row r="2657" spans="4:38" x14ac:dyDescent="0.25">
      <c r="D2657" s="2">
        <v>26.39</v>
      </c>
      <c r="E2657" s="4"/>
      <c r="X2657" s="71">
        <v>26.519999999999499</v>
      </c>
      <c r="Y2657" s="52">
        <f t="shared" si="294"/>
        <v>-7.5566666666663398</v>
      </c>
      <c r="Z2657" s="71">
        <f t="shared" si="290"/>
        <v>0.1755227171612217</v>
      </c>
      <c r="AA2657" s="45"/>
      <c r="AB2657" s="74">
        <v>26.519999999999499</v>
      </c>
      <c r="AC2657" s="75">
        <f t="shared" si="289"/>
        <v>-5.6699999999999235</v>
      </c>
      <c r="AD2657" s="74">
        <f t="shared" si="291"/>
        <v>0.27101916318908897</v>
      </c>
      <c r="AE2657" s="45"/>
      <c r="AF2657" s="76">
        <v>26.519999999999499</v>
      </c>
      <c r="AG2657" s="52">
        <f t="shared" si="295"/>
        <v>-35.680299956641512</v>
      </c>
      <c r="AH2657" s="76">
        <f t="shared" si="292"/>
        <v>2.7037716147268416E-4</v>
      </c>
      <c r="AJ2657" s="77">
        <v>26.519999999999499</v>
      </c>
      <c r="AK2657" s="52">
        <f t="shared" si="296"/>
        <v>-28.690599913281396</v>
      </c>
      <c r="AL2657" s="77">
        <f t="shared" si="293"/>
        <v>1.3518858073633994E-3</v>
      </c>
    </row>
    <row r="2658" spans="4:38" x14ac:dyDescent="0.25">
      <c r="D2658" s="5">
        <v>26.4</v>
      </c>
      <c r="E2658" s="4"/>
      <c r="X2658" s="71">
        <v>26.5299999999995</v>
      </c>
      <c r="Y2658" s="52">
        <f t="shared" si="294"/>
        <v>-7.5599999999996728</v>
      </c>
      <c r="Z2658" s="71">
        <f t="shared" si="290"/>
        <v>0.17538805018418935</v>
      </c>
      <c r="AA2658" s="45"/>
      <c r="AB2658" s="74">
        <v>26.5299999999995</v>
      </c>
      <c r="AC2658" s="75">
        <f t="shared" si="289"/>
        <v>-5.6799999999999233</v>
      </c>
      <c r="AD2658" s="74">
        <f t="shared" si="291"/>
        <v>0.27039583641088916</v>
      </c>
      <c r="AE2658" s="45"/>
      <c r="AF2658" s="76">
        <v>26.5299999999995</v>
      </c>
      <c r="AG2658" s="52">
        <f t="shared" si="295"/>
        <v>-35.69029995664151</v>
      </c>
      <c r="AH2658" s="76">
        <f t="shared" si="292"/>
        <v>2.6975531125745806E-4</v>
      </c>
      <c r="AJ2658" s="77">
        <v>26.5299999999995</v>
      </c>
      <c r="AK2658" s="52">
        <f t="shared" si="296"/>
        <v>-28.700599913281398</v>
      </c>
      <c r="AL2658" s="77">
        <f t="shared" si="293"/>
        <v>1.3487765562872666E-3</v>
      </c>
    </row>
    <row r="2659" spans="4:38" x14ac:dyDescent="0.25">
      <c r="D2659" s="2">
        <v>26.41</v>
      </c>
      <c r="E2659" s="4"/>
      <c r="X2659" s="71">
        <v>26.539999999999502</v>
      </c>
      <c r="Y2659" s="52">
        <f t="shared" si="294"/>
        <v>-7.5633333333330057</v>
      </c>
      <c r="Z2659" s="71">
        <f t="shared" si="290"/>
        <v>0.17525348652822553</v>
      </c>
      <c r="AA2659" s="45"/>
      <c r="AB2659" s="74">
        <v>26.539999999999502</v>
      </c>
      <c r="AC2659" s="75">
        <f t="shared" si="289"/>
        <v>-5.6899999999999231</v>
      </c>
      <c r="AD2659" s="74">
        <f t="shared" si="291"/>
        <v>0.26977394324449683</v>
      </c>
      <c r="AE2659" s="45"/>
      <c r="AF2659" s="76">
        <v>26.539999999999502</v>
      </c>
      <c r="AG2659" s="52">
        <f t="shared" si="295"/>
        <v>-35.700299956641508</v>
      </c>
      <c r="AH2659" s="76">
        <f t="shared" si="292"/>
        <v>2.6913489125803843E-4</v>
      </c>
      <c r="AJ2659" s="77">
        <v>26.539999999999502</v>
      </c>
      <c r="AK2659" s="52">
        <f t="shared" si="296"/>
        <v>-28.710599913281399</v>
      </c>
      <c r="AL2659" s="77">
        <f t="shared" si="293"/>
        <v>1.3456744562901698E-3</v>
      </c>
    </row>
    <row r="2660" spans="4:38" x14ac:dyDescent="0.25">
      <c r="D2660" s="5">
        <v>26.42</v>
      </c>
      <c r="E2660" s="4"/>
      <c r="X2660" s="71">
        <v>26.5499999999995</v>
      </c>
      <c r="Y2660" s="52">
        <f t="shared" si="294"/>
        <v>-7.5666666666663387</v>
      </c>
      <c r="Z2660" s="71">
        <f t="shared" si="290"/>
        <v>0.17511902611405891</v>
      </c>
      <c r="AA2660" s="45"/>
      <c r="AB2660" s="74">
        <v>26.5499999999995</v>
      </c>
      <c r="AC2660" s="75">
        <f t="shared" si="289"/>
        <v>-5.6999999999999229</v>
      </c>
      <c r="AD2660" s="74">
        <f t="shared" si="291"/>
        <v>0.26915348039269632</v>
      </c>
      <c r="AE2660" s="45"/>
      <c r="AF2660" s="76">
        <v>26.5499999999995</v>
      </c>
      <c r="AG2660" s="52">
        <f t="shared" si="295"/>
        <v>-35.710299956641506</v>
      </c>
      <c r="AH2660" s="76">
        <f t="shared" si="292"/>
        <v>2.6851589818502168E-4</v>
      </c>
      <c r="AJ2660" s="77">
        <v>26.5499999999995</v>
      </c>
      <c r="AK2660" s="52">
        <f t="shared" si="296"/>
        <v>-28.720599913281401</v>
      </c>
      <c r="AL2660" s="77">
        <f t="shared" si="293"/>
        <v>1.3425794909250812E-3</v>
      </c>
    </row>
    <row r="2661" spans="4:38" x14ac:dyDescent="0.25">
      <c r="D2661" s="2">
        <v>26.43</v>
      </c>
      <c r="E2661" s="4"/>
      <c r="X2661" s="71">
        <v>26.559999999999501</v>
      </c>
      <c r="Y2661" s="52">
        <f t="shared" si="294"/>
        <v>-7.5699999999996717</v>
      </c>
      <c r="Z2661" s="71">
        <f t="shared" si="290"/>
        <v>0.1749846688624789</v>
      </c>
      <c r="AA2661" s="45"/>
      <c r="AB2661" s="74">
        <v>26.559999999999501</v>
      </c>
      <c r="AC2661" s="75">
        <f t="shared" si="289"/>
        <v>-5.7099999999999227</v>
      </c>
      <c r="AD2661" s="74">
        <f t="shared" si="291"/>
        <v>0.26853444456585546</v>
      </c>
      <c r="AE2661" s="45"/>
      <c r="AF2661" s="76">
        <v>26.559999999999501</v>
      </c>
      <c r="AG2661" s="52">
        <f t="shared" si="295"/>
        <v>-35.720299956641504</v>
      </c>
      <c r="AH2661" s="76">
        <f t="shared" si="292"/>
        <v>2.6789832875656616E-4</v>
      </c>
      <c r="AJ2661" s="77">
        <v>26.559999999999501</v>
      </c>
      <c r="AK2661" s="52">
        <f t="shared" si="296"/>
        <v>-28.730599913281402</v>
      </c>
      <c r="AL2661" s="77">
        <f t="shared" si="293"/>
        <v>1.3394916437828048E-3</v>
      </c>
    </row>
    <row r="2662" spans="4:38" x14ac:dyDescent="0.25">
      <c r="D2662" s="5">
        <v>26.44</v>
      </c>
      <c r="E2662" s="4"/>
      <c r="X2662" s="71">
        <v>26.569999999999499</v>
      </c>
      <c r="Y2662" s="52">
        <f t="shared" si="294"/>
        <v>-7.5733333333330046</v>
      </c>
      <c r="Z2662" s="71">
        <f t="shared" si="290"/>
        <v>0.17485041469433563</v>
      </c>
      <c r="AA2662" s="45"/>
      <c r="AB2662" s="74">
        <v>26.569999999999499</v>
      </c>
      <c r="AC2662" s="75">
        <f t="shared" si="289"/>
        <v>-5.7199999999999225</v>
      </c>
      <c r="AD2662" s="74">
        <f t="shared" si="291"/>
        <v>0.2679168324819079</v>
      </c>
      <c r="AE2662" s="45"/>
      <c r="AF2662" s="76">
        <v>26.569999999999499</v>
      </c>
      <c r="AG2662" s="52">
        <f t="shared" si="295"/>
        <v>-35.730299956641502</v>
      </c>
      <c r="AH2662" s="76">
        <f t="shared" si="292"/>
        <v>2.672821796983817E-4</v>
      </c>
      <c r="AJ2662" s="77">
        <v>26.569999999999499</v>
      </c>
      <c r="AK2662" s="52">
        <f t="shared" si="296"/>
        <v>-28.740599913281404</v>
      </c>
      <c r="AL2662" s="77">
        <f t="shared" si="293"/>
        <v>1.3364108984918804E-3</v>
      </c>
    </row>
    <row r="2663" spans="4:38" x14ac:dyDescent="0.25">
      <c r="D2663" s="2">
        <v>26.45</v>
      </c>
      <c r="E2663" s="4"/>
      <c r="X2663" s="71">
        <v>26.579999999999501</v>
      </c>
      <c r="Y2663" s="52">
        <f t="shared" si="294"/>
        <v>-7.5766666666663376</v>
      </c>
      <c r="Z2663" s="71">
        <f t="shared" si="290"/>
        <v>0.17471626353054004</v>
      </c>
      <c r="AA2663" s="45"/>
      <c r="AB2663" s="74">
        <v>26.579999999999501</v>
      </c>
      <c r="AC2663" s="75">
        <f t="shared" si="289"/>
        <v>-5.7299999999999223</v>
      </c>
      <c r="AD2663" s="74">
        <f t="shared" si="291"/>
        <v>0.26730064086633587</v>
      </c>
      <c r="AE2663" s="45"/>
      <c r="AF2663" s="76">
        <v>26.579999999999501</v>
      </c>
      <c r="AG2663" s="52">
        <f t="shared" si="295"/>
        <v>-35.740299956641501</v>
      </c>
      <c r="AH2663" s="76">
        <f t="shared" si="292"/>
        <v>2.6666744774370642E-4</v>
      </c>
      <c r="AJ2663" s="77">
        <v>26.579999999999501</v>
      </c>
      <c r="AK2663" s="52">
        <f t="shared" si="296"/>
        <v>-28.750599913281405</v>
      </c>
      <c r="AL2663" s="77">
        <f t="shared" si="293"/>
        <v>1.3333372387185039E-3</v>
      </c>
    </row>
    <row r="2664" spans="4:38" x14ac:dyDescent="0.25">
      <c r="D2664" s="5">
        <v>26.46</v>
      </c>
      <c r="E2664" s="4"/>
      <c r="X2664" s="71">
        <v>26.589999999999499</v>
      </c>
      <c r="Y2664" s="52">
        <f t="shared" si="294"/>
        <v>-7.5799999999996706</v>
      </c>
      <c r="Z2664" s="71">
        <f t="shared" si="290"/>
        <v>0.17458221529206358</v>
      </c>
      <c r="AA2664" s="45"/>
      <c r="AB2664" s="74">
        <v>26.589999999999499</v>
      </c>
      <c r="AC2664" s="75">
        <f t="shared" si="289"/>
        <v>-5.7399999999999221</v>
      </c>
      <c r="AD2664" s="74">
        <f t="shared" si="291"/>
        <v>0.26668586645215275</v>
      </c>
      <c r="AE2664" s="45"/>
      <c r="AF2664" s="76">
        <v>26.589999999999499</v>
      </c>
      <c r="AG2664" s="52">
        <f t="shared" si="295"/>
        <v>-35.750299956641499</v>
      </c>
      <c r="AH2664" s="76">
        <f t="shared" si="292"/>
        <v>2.6605412963329357E-4</v>
      </c>
      <c r="AJ2664" s="77">
        <v>26.589999999999499</v>
      </c>
      <c r="AK2664" s="52">
        <f t="shared" si="296"/>
        <v>-28.760599913281407</v>
      </c>
      <c r="AL2664" s="77">
        <f t="shared" si="293"/>
        <v>1.3302706481664386E-3</v>
      </c>
    </row>
    <row r="2665" spans="4:38" x14ac:dyDescent="0.25">
      <c r="D2665" s="2">
        <v>26.47</v>
      </c>
      <c r="E2665" s="4"/>
      <c r="X2665" s="71">
        <v>26.5999999999995</v>
      </c>
      <c r="Y2665" s="52">
        <f t="shared" si="294"/>
        <v>-7.5833333333330035</v>
      </c>
      <c r="Z2665" s="71">
        <f t="shared" si="290"/>
        <v>0.17444826989993864</v>
      </c>
      <c r="AA2665" s="45"/>
      <c r="AB2665" s="74">
        <v>26.5999999999995</v>
      </c>
      <c r="AC2665" s="75">
        <f t="shared" si="289"/>
        <v>-5.7499999999999218</v>
      </c>
      <c r="AD2665" s="74">
        <f t="shared" si="291"/>
        <v>0.26607250597988574</v>
      </c>
      <c r="AE2665" s="45"/>
      <c r="AF2665" s="76">
        <v>26.5999999999995</v>
      </c>
      <c r="AG2665" s="52">
        <f t="shared" si="295"/>
        <v>-35.760299956641497</v>
      </c>
      <c r="AH2665" s="76">
        <f t="shared" si="292"/>
        <v>2.6544222211539119E-4</v>
      </c>
      <c r="AJ2665" s="77">
        <v>26.5999999999995</v>
      </c>
      <c r="AK2665" s="52">
        <f t="shared" si="296"/>
        <v>-28.770599913281409</v>
      </c>
      <c r="AL2665" s="77">
        <f t="shared" si="293"/>
        <v>1.3272111105769242E-3</v>
      </c>
    </row>
    <row r="2666" spans="4:38" x14ac:dyDescent="0.25">
      <c r="D2666" s="5">
        <v>26.48</v>
      </c>
      <c r="E2666" s="4"/>
      <c r="X2666" s="71">
        <v>26.609999999999498</v>
      </c>
      <c r="Y2666" s="52">
        <f t="shared" si="294"/>
        <v>-7.5866666666663365</v>
      </c>
      <c r="Z2666" s="71">
        <f t="shared" si="290"/>
        <v>0.17431442727525784</v>
      </c>
      <c r="AA2666" s="45"/>
      <c r="AB2666" s="74">
        <v>26.609999999999498</v>
      </c>
      <c r="AC2666" s="75">
        <f t="shared" si="289"/>
        <v>-5.7599999999999216</v>
      </c>
      <c r="AD2666" s="74">
        <f t="shared" si="291"/>
        <v>0.26546055619755871</v>
      </c>
      <c r="AE2666" s="45"/>
      <c r="AF2666" s="76">
        <v>26.609999999999498</v>
      </c>
      <c r="AG2666" s="52">
        <f t="shared" si="295"/>
        <v>-35.770299956641495</v>
      </c>
      <c r="AH2666" s="76">
        <f t="shared" si="292"/>
        <v>2.6483172194572595E-4</v>
      </c>
      <c r="AJ2666" s="77">
        <v>26.609999999999498</v>
      </c>
      <c r="AK2666" s="52">
        <f t="shared" si="296"/>
        <v>-28.78059991328141</v>
      </c>
      <c r="AL2666" s="77">
        <f t="shared" si="293"/>
        <v>1.3241586097285994E-3</v>
      </c>
    </row>
    <row r="2667" spans="4:38" x14ac:dyDescent="0.25">
      <c r="D2667" s="2">
        <v>26.49</v>
      </c>
      <c r="E2667" s="4"/>
      <c r="X2667" s="71">
        <v>26.6199999999995</v>
      </c>
      <c r="Y2667" s="52">
        <f t="shared" si="294"/>
        <v>-7.5899999999996695</v>
      </c>
      <c r="Z2667" s="71">
        <f t="shared" si="290"/>
        <v>0.17418068733917463</v>
      </c>
      <c r="AA2667" s="45"/>
      <c r="AB2667" s="74">
        <v>26.6199999999995</v>
      </c>
      <c r="AC2667" s="75">
        <f t="shared" si="289"/>
        <v>-5.7699999999999214</v>
      </c>
      <c r="AD2667" s="74">
        <f t="shared" si="291"/>
        <v>0.2648500138606748</v>
      </c>
      <c r="AE2667" s="45"/>
      <c r="AF2667" s="76">
        <v>26.6199999999995</v>
      </c>
      <c r="AG2667" s="52">
        <f t="shared" si="295"/>
        <v>-35.780299956641493</v>
      </c>
      <c r="AH2667" s="76">
        <f t="shared" si="292"/>
        <v>2.6422262588748777E-4</v>
      </c>
      <c r="AJ2667" s="77">
        <v>26.6199999999995</v>
      </c>
      <c r="AK2667" s="52">
        <f t="shared" si="296"/>
        <v>-28.790599913281412</v>
      </c>
      <c r="AL2667" s="77">
        <f t="shared" si="293"/>
        <v>1.3211131294374062E-3</v>
      </c>
    </row>
    <row r="2668" spans="4:38" x14ac:dyDescent="0.25">
      <c r="D2668" s="5">
        <v>26.5</v>
      </c>
      <c r="E2668" s="4"/>
      <c r="X2668" s="71">
        <v>26.629999999999502</v>
      </c>
      <c r="Y2668" s="52">
        <f t="shared" si="294"/>
        <v>-7.5933333333330024</v>
      </c>
      <c r="Z2668" s="71">
        <f t="shared" si="290"/>
        <v>0.17404705001290283</v>
      </c>
      <c r="AA2668" s="45"/>
      <c r="AB2668" s="74">
        <v>26.629999999999502</v>
      </c>
      <c r="AC2668" s="75">
        <f t="shared" ref="AC2668:AC2731" si="297">AC2667-$AD$1</f>
        <v>-5.7799999999999212</v>
      </c>
      <c r="AD2668" s="74">
        <f t="shared" si="291"/>
        <v>0.2642408757321994</v>
      </c>
      <c r="AE2668" s="45"/>
      <c r="AF2668" s="76">
        <v>26.629999999999502</v>
      </c>
      <c r="AG2668" s="52">
        <f t="shared" si="295"/>
        <v>-35.790299956641491</v>
      </c>
      <c r="AH2668" s="76">
        <f t="shared" si="292"/>
        <v>2.6361493071130898E-4</v>
      </c>
      <c r="AJ2668" s="77">
        <v>26.629999999999502</v>
      </c>
      <c r="AK2668" s="52">
        <f t="shared" si="296"/>
        <v>-28.800599913281413</v>
      </c>
      <c r="AL2668" s="77">
        <f t="shared" si="293"/>
        <v>1.3180746535565123E-3</v>
      </c>
    </row>
    <row r="2669" spans="4:38" x14ac:dyDescent="0.25">
      <c r="D2669" s="2">
        <v>26.51</v>
      </c>
      <c r="E2669" s="4"/>
      <c r="X2669" s="71">
        <v>26.6399999999995</v>
      </c>
      <c r="Y2669" s="52">
        <f t="shared" si="294"/>
        <v>-7.5966666666663354</v>
      </c>
      <c r="Z2669" s="71">
        <f t="shared" si="290"/>
        <v>0.17391351521771664</v>
      </c>
      <c r="AA2669" s="45"/>
      <c r="AB2669" s="74">
        <v>26.6399999999995</v>
      </c>
      <c r="AC2669" s="75">
        <f t="shared" si="297"/>
        <v>-5.789999999999921</v>
      </c>
      <c r="AD2669" s="74">
        <f t="shared" si="291"/>
        <v>0.26363313858254273</v>
      </c>
      <c r="AE2669" s="45"/>
      <c r="AF2669" s="76">
        <v>26.6399999999995</v>
      </c>
      <c r="AG2669" s="52">
        <f t="shared" si="295"/>
        <v>-35.800299956641489</v>
      </c>
      <c r="AH2669" s="76">
        <f t="shared" si="292"/>
        <v>2.6300863319525124E-4</v>
      </c>
      <c r="AJ2669" s="77">
        <v>26.6399999999995</v>
      </c>
      <c r="AK2669" s="52">
        <f t="shared" si="296"/>
        <v>-28.810599913281415</v>
      </c>
      <c r="AL2669" s="77">
        <f t="shared" si="293"/>
        <v>1.3150431659762225E-3</v>
      </c>
    </row>
    <row r="2670" spans="4:38" x14ac:dyDescent="0.25">
      <c r="D2670" s="5">
        <v>26.52</v>
      </c>
      <c r="E2670" s="4"/>
      <c r="X2670" s="71">
        <v>26.649999999999501</v>
      </c>
      <c r="Y2670" s="52">
        <f t="shared" si="294"/>
        <v>-7.5999999999996684</v>
      </c>
      <c r="Z2670" s="71">
        <f t="shared" si="290"/>
        <v>0.17378008287495081</v>
      </c>
      <c r="AA2670" s="45"/>
      <c r="AB2670" s="74">
        <v>26.649999999999501</v>
      </c>
      <c r="AC2670" s="75">
        <f t="shared" si="297"/>
        <v>-5.7999999999999208</v>
      </c>
      <c r="AD2670" s="74">
        <f t="shared" si="291"/>
        <v>0.26302679918954297</v>
      </c>
      <c r="AE2670" s="45"/>
      <c r="AF2670" s="76">
        <v>26.649999999999501</v>
      </c>
      <c r="AG2670" s="52">
        <f t="shared" si="295"/>
        <v>-35.810299956641487</v>
      </c>
      <c r="AH2670" s="76">
        <f t="shared" si="292"/>
        <v>2.6240373012478493E-4</v>
      </c>
      <c r="AJ2670" s="77">
        <v>26.649999999999501</v>
      </c>
      <c r="AK2670" s="52">
        <f t="shared" si="296"/>
        <v>-28.820599913281416</v>
      </c>
      <c r="AL2670" s="77">
        <f t="shared" si="293"/>
        <v>1.3120186506238888E-3</v>
      </c>
    </row>
    <row r="2671" spans="4:38" x14ac:dyDescent="0.25">
      <c r="D2671" s="2">
        <v>26.53</v>
      </c>
      <c r="E2671" s="4"/>
      <c r="X2671" s="71">
        <v>26.659999999999499</v>
      </c>
      <c r="Y2671" s="52">
        <f t="shared" si="294"/>
        <v>-7.6033333333330013</v>
      </c>
      <c r="Z2671" s="71">
        <f t="shared" si="290"/>
        <v>0.17364675290600032</v>
      </c>
      <c r="AA2671" s="45"/>
      <c r="AB2671" s="74">
        <v>26.659999999999499</v>
      </c>
      <c r="AC2671" s="75">
        <f t="shared" si="297"/>
        <v>-5.8099999999999206</v>
      </c>
      <c r="AD2671" s="74">
        <f t="shared" si="291"/>
        <v>0.26242185433844895</v>
      </c>
      <c r="AE2671" s="45"/>
      <c r="AF2671" s="76">
        <v>26.659999999999499</v>
      </c>
      <c r="AG2671" s="52">
        <f t="shared" si="295"/>
        <v>-35.820299956641485</v>
      </c>
      <c r="AH2671" s="76">
        <f t="shared" si="292"/>
        <v>2.6180021829277429E-4</v>
      </c>
      <c r="AJ2671" s="77">
        <v>26.659999999999499</v>
      </c>
      <c r="AK2671" s="52">
        <f t="shared" si="296"/>
        <v>-28.830599913281418</v>
      </c>
      <c r="AL2671" s="77">
        <f t="shared" si="293"/>
        <v>1.3090010914638345E-3</v>
      </c>
    </row>
    <row r="2672" spans="4:38" x14ac:dyDescent="0.25">
      <c r="D2672" s="5">
        <v>26.54</v>
      </c>
      <c r="E2672" s="4"/>
      <c r="X2672" s="71">
        <v>26.669999999999501</v>
      </c>
      <c r="Y2672" s="52">
        <f t="shared" si="294"/>
        <v>-7.6066666666663343</v>
      </c>
      <c r="Z2672" s="71">
        <f t="shared" si="290"/>
        <v>0.17351352523232055</v>
      </c>
      <c r="AA2672" s="45"/>
      <c r="AB2672" s="74">
        <v>26.669999999999501</v>
      </c>
      <c r="AC2672" s="75">
        <f t="shared" si="297"/>
        <v>-5.8199999999999203</v>
      </c>
      <c r="AD2672" s="74">
        <f t="shared" si="291"/>
        <v>0.26181830082190327</v>
      </c>
      <c r="AE2672" s="45"/>
      <c r="AF2672" s="76">
        <v>26.669999999999501</v>
      </c>
      <c r="AG2672" s="52">
        <f t="shared" si="295"/>
        <v>-35.830299956641483</v>
      </c>
      <c r="AH2672" s="76">
        <f t="shared" si="292"/>
        <v>2.6119809449945912E-4</v>
      </c>
      <c r="AJ2672" s="77">
        <v>26.669999999999501</v>
      </c>
      <c r="AK2672" s="52">
        <f t="shared" si="296"/>
        <v>-28.840599913281419</v>
      </c>
      <c r="AL2672" s="77">
        <f t="shared" si="293"/>
        <v>1.3059904724972587E-3</v>
      </c>
    </row>
    <row r="2673" spans="4:38" x14ac:dyDescent="0.25">
      <c r="D2673" s="2">
        <v>26.55</v>
      </c>
      <c r="E2673" s="4"/>
      <c r="X2673" s="71">
        <v>26.679999999999499</v>
      </c>
      <c r="Y2673" s="52">
        <f t="shared" si="294"/>
        <v>-7.6099999999996673</v>
      </c>
      <c r="Z2673" s="71">
        <f t="shared" si="290"/>
        <v>0.17338039977542707</v>
      </c>
      <c r="AA2673" s="45"/>
      <c r="AB2673" s="74">
        <v>26.679999999999499</v>
      </c>
      <c r="AC2673" s="75">
        <f t="shared" si="297"/>
        <v>-5.8299999999999201</v>
      </c>
      <c r="AD2673" s="74">
        <f t="shared" si="291"/>
        <v>0.26121613543992539</v>
      </c>
      <c r="AE2673" s="45"/>
      <c r="AF2673" s="76">
        <v>26.679999999999499</v>
      </c>
      <c r="AG2673" s="52">
        <f t="shared" si="295"/>
        <v>-35.840299956641481</v>
      </c>
      <c r="AH2673" s="76">
        <f t="shared" si="292"/>
        <v>2.6059735555243997E-4</v>
      </c>
      <c r="AJ2673" s="77">
        <v>26.679999999999499</v>
      </c>
      <c r="AK2673" s="52">
        <f t="shared" si="296"/>
        <v>-28.850599913281421</v>
      </c>
      <c r="AL2673" s="77">
        <f t="shared" si="293"/>
        <v>1.3029867777621606E-3</v>
      </c>
    </row>
    <row r="2674" spans="4:38" x14ac:dyDescent="0.25">
      <c r="D2674" s="5">
        <v>26.56</v>
      </c>
      <c r="E2674" s="4"/>
      <c r="X2674" s="71">
        <v>26.6899999999995</v>
      </c>
      <c r="Y2674" s="52">
        <f t="shared" si="294"/>
        <v>-7.6133333333330002</v>
      </c>
      <c r="Z2674" s="71">
        <f t="shared" si="290"/>
        <v>0.1732473764568957</v>
      </c>
      <c r="AA2674" s="45"/>
      <c r="AB2674" s="74">
        <v>26.6899999999995</v>
      </c>
      <c r="AC2674" s="75">
        <f t="shared" si="297"/>
        <v>-5.8399999999999199</v>
      </c>
      <c r="AD2674" s="74">
        <f t="shared" si="291"/>
        <v>0.2606153549998943</v>
      </c>
      <c r="AE2674" s="45"/>
      <c r="AF2674" s="76">
        <v>26.6899999999995</v>
      </c>
      <c r="AG2674" s="52">
        <f t="shared" si="295"/>
        <v>-35.850299956641479</v>
      </c>
      <c r="AH2674" s="76">
        <f t="shared" si="292"/>
        <v>2.5999799826665774E-4</v>
      </c>
      <c r="AJ2674" s="77">
        <v>26.6899999999995</v>
      </c>
      <c r="AK2674" s="52">
        <f t="shared" si="296"/>
        <v>-28.860599913281423</v>
      </c>
      <c r="AL2674" s="77">
        <f t="shared" si="293"/>
        <v>1.2999899913332508E-3</v>
      </c>
    </row>
    <row r="2675" spans="4:38" x14ac:dyDescent="0.25">
      <c r="D2675" s="2">
        <v>26.57</v>
      </c>
      <c r="E2675" s="4"/>
      <c r="X2675" s="71">
        <v>26.699999999999498</v>
      </c>
      <c r="Y2675" s="52">
        <f t="shared" si="294"/>
        <v>-7.6166666666663332</v>
      </c>
      <c r="Z2675" s="71">
        <f t="shared" si="290"/>
        <v>0.17311445519836244</v>
      </c>
      <c r="AA2675" s="45"/>
      <c r="AB2675" s="74">
        <v>26.699999999999498</v>
      </c>
      <c r="AC2675" s="75">
        <f t="shared" si="297"/>
        <v>-5.8499999999999197</v>
      </c>
      <c r="AD2675" s="74">
        <f t="shared" si="291"/>
        <v>0.26001595631653196</v>
      </c>
      <c r="AE2675" s="45"/>
      <c r="AF2675" s="76">
        <v>26.699999999999498</v>
      </c>
      <c r="AG2675" s="52">
        <f t="shared" si="295"/>
        <v>-35.860299956641477</v>
      </c>
      <c r="AH2675" s="76">
        <f t="shared" si="292"/>
        <v>2.5940001946438086E-4</v>
      </c>
      <c r="AJ2675" s="77">
        <v>26.699999999999498</v>
      </c>
      <c r="AK2675" s="52">
        <f t="shared" si="296"/>
        <v>-28.870599913281424</v>
      </c>
      <c r="AL2675" s="77">
        <f t="shared" si="293"/>
        <v>1.2970000973218641E-3</v>
      </c>
    </row>
    <row r="2676" spans="4:38" x14ac:dyDescent="0.25">
      <c r="D2676" s="5">
        <v>26.58</v>
      </c>
      <c r="E2676" s="4"/>
      <c r="X2676" s="71">
        <v>26.7099999999995</v>
      </c>
      <c r="Y2676" s="52">
        <f t="shared" si="294"/>
        <v>-7.6199999999996662</v>
      </c>
      <c r="Z2676" s="71">
        <f t="shared" si="290"/>
        <v>0.17298163592152344</v>
      </c>
      <c r="AA2676" s="45"/>
      <c r="AB2676" s="74">
        <v>26.7099999999995</v>
      </c>
      <c r="AC2676" s="75">
        <f t="shared" si="297"/>
        <v>-5.8599999999999195</v>
      </c>
      <c r="AD2676" s="74">
        <f t="shared" si="291"/>
        <v>0.25941793621188619</v>
      </c>
      <c r="AE2676" s="45"/>
      <c r="AF2676" s="76">
        <v>26.7099999999995</v>
      </c>
      <c r="AG2676" s="52">
        <f t="shared" si="295"/>
        <v>-35.870299956641475</v>
      </c>
      <c r="AH2676" s="76">
        <f t="shared" si="292"/>
        <v>2.5880341597518463E-4</v>
      </c>
      <c r="AJ2676" s="77">
        <v>26.7099999999995</v>
      </c>
      <c r="AK2676" s="52">
        <f t="shared" si="296"/>
        <v>-28.880599913281426</v>
      </c>
      <c r="AL2676" s="77">
        <f t="shared" si="293"/>
        <v>1.2940170798758819E-3</v>
      </c>
    </row>
    <row r="2677" spans="4:38" x14ac:dyDescent="0.25">
      <c r="D2677" s="2">
        <v>26.59</v>
      </c>
      <c r="E2677" s="4"/>
      <c r="X2677" s="71">
        <v>26.719999999999501</v>
      </c>
      <c r="Y2677" s="52">
        <f t="shared" si="294"/>
        <v>-7.6233333333329991</v>
      </c>
      <c r="Z2677" s="71">
        <f t="shared" si="290"/>
        <v>0.17284891854813481</v>
      </c>
      <c r="AA2677" s="45"/>
      <c r="AB2677" s="74">
        <v>26.719999999999501</v>
      </c>
      <c r="AC2677" s="75">
        <f t="shared" si="297"/>
        <v>-5.8699999999999193</v>
      </c>
      <c r="AD2677" s="74">
        <f t="shared" si="291"/>
        <v>0.25882129151531391</v>
      </c>
      <c r="AE2677" s="45"/>
      <c r="AF2677" s="76">
        <v>26.719999999999501</v>
      </c>
      <c r="AG2677" s="52">
        <f t="shared" si="295"/>
        <v>-35.880299956641473</v>
      </c>
      <c r="AH2677" s="76">
        <f t="shared" si="292"/>
        <v>2.5820818463593632E-4</v>
      </c>
      <c r="AJ2677" s="77">
        <v>26.719999999999501</v>
      </c>
      <c r="AK2677" s="52">
        <f t="shared" si="296"/>
        <v>-28.890599913281427</v>
      </c>
      <c r="AL2677" s="77">
        <f t="shared" si="293"/>
        <v>1.2910409231796406E-3</v>
      </c>
    </row>
    <row r="2678" spans="4:38" x14ac:dyDescent="0.25">
      <c r="D2678" s="5">
        <v>26.6</v>
      </c>
      <c r="E2678" s="4"/>
      <c r="X2678" s="71">
        <v>26.729999999999499</v>
      </c>
      <c r="Y2678" s="52">
        <f t="shared" si="294"/>
        <v>-7.6266666666663321</v>
      </c>
      <c r="Z2678" s="71">
        <f t="shared" si="290"/>
        <v>0.17271630300001281</v>
      </c>
      <c r="AA2678" s="45"/>
      <c r="AB2678" s="74">
        <v>26.729999999999499</v>
      </c>
      <c r="AC2678" s="75">
        <f t="shared" si="297"/>
        <v>-5.8799999999999191</v>
      </c>
      <c r="AD2678" s="74">
        <f t="shared" si="291"/>
        <v>0.25822601906346443</v>
      </c>
      <c r="AE2678" s="45"/>
      <c r="AF2678" s="76">
        <v>26.729999999999499</v>
      </c>
      <c r="AG2678" s="52">
        <f t="shared" si="295"/>
        <v>-35.890299956641471</v>
      </c>
      <c r="AH2678" s="76">
        <f t="shared" si="292"/>
        <v>2.576143222907796E-4</v>
      </c>
      <c r="AJ2678" s="77">
        <v>26.729999999999499</v>
      </c>
      <c r="AK2678" s="52">
        <f t="shared" si="296"/>
        <v>-28.900599913281429</v>
      </c>
      <c r="AL2678" s="77">
        <f t="shared" si="293"/>
        <v>1.2880716114538546E-3</v>
      </c>
    </row>
    <row r="2679" spans="4:38" x14ac:dyDescent="0.25">
      <c r="D2679" s="2">
        <v>26.61</v>
      </c>
      <c r="E2679" s="4"/>
      <c r="X2679" s="71">
        <v>26.739999999999501</v>
      </c>
      <c r="Y2679" s="52">
        <f t="shared" si="294"/>
        <v>-7.6299999999996651</v>
      </c>
      <c r="Z2679" s="71">
        <f t="shared" si="290"/>
        <v>0.17258378919903367</v>
      </c>
      <c r="AA2679" s="45"/>
      <c r="AB2679" s="74">
        <v>26.739999999999501</v>
      </c>
      <c r="AC2679" s="75">
        <f t="shared" si="297"/>
        <v>-5.8899999999999189</v>
      </c>
      <c r="AD2679" s="74">
        <f t="shared" si="291"/>
        <v>0.25763211570026229</v>
      </c>
      <c r="AE2679" s="45"/>
      <c r="AF2679" s="76">
        <v>26.739999999999501</v>
      </c>
      <c r="AG2679" s="52">
        <f t="shared" si="295"/>
        <v>-35.900299956641469</v>
      </c>
      <c r="AH2679" s="76">
        <f t="shared" si="292"/>
        <v>2.5702182579111487E-4</v>
      </c>
      <c r="AJ2679" s="77">
        <v>26.739999999999501</v>
      </c>
      <c r="AK2679" s="52">
        <f t="shared" si="296"/>
        <v>-28.91059991328143</v>
      </c>
      <c r="AL2679" s="77">
        <f t="shared" si="293"/>
        <v>1.2851091289555303E-3</v>
      </c>
    </row>
    <row r="2680" spans="4:38" x14ac:dyDescent="0.25">
      <c r="D2680" s="5">
        <v>26.62</v>
      </c>
      <c r="E2680" s="4"/>
      <c r="X2680" s="71">
        <v>26.749999999999499</v>
      </c>
      <c r="Y2680" s="52">
        <f t="shared" si="294"/>
        <v>-7.633333333332998</v>
      </c>
      <c r="Z2680" s="71">
        <f t="shared" si="290"/>
        <v>0.17245137706713348</v>
      </c>
      <c r="AA2680" s="45"/>
      <c r="AB2680" s="74">
        <v>26.749999999999499</v>
      </c>
      <c r="AC2680" s="75">
        <f t="shared" si="297"/>
        <v>-5.8999999999999186</v>
      </c>
      <c r="AD2680" s="74">
        <f t="shared" si="291"/>
        <v>0.25703957827689117</v>
      </c>
      <c r="AE2680" s="45"/>
      <c r="AF2680" s="76">
        <v>26.749999999999499</v>
      </c>
      <c r="AG2680" s="52">
        <f t="shared" si="295"/>
        <v>-35.910299956641467</v>
      </c>
      <c r="AH2680" s="76">
        <f t="shared" si="292"/>
        <v>2.5643069199558479E-4</v>
      </c>
      <c r="AJ2680" s="77">
        <v>26.749999999999499</v>
      </c>
      <c r="AK2680" s="52">
        <f t="shared" si="296"/>
        <v>-28.920599913281432</v>
      </c>
      <c r="AL2680" s="77">
        <f t="shared" si="293"/>
        <v>1.2821534599778775E-3</v>
      </c>
    </row>
    <row r="2681" spans="4:38" x14ac:dyDescent="0.25">
      <c r="D2681" s="2">
        <v>26.63</v>
      </c>
      <c r="E2681" s="4"/>
      <c r="X2681" s="71">
        <v>26.759999999999501</v>
      </c>
      <c r="Y2681" s="52">
        <f t="shared" si="294"/>
        <v>-7.636666666666331</v>
      </c>
      <c r="Z2681" s="71">
        <f t="shared" si="290"/>
        <v>0.17231906652630827</v>
      </c>
      <c r="AA2681" s="45"/>
      <c r="AB2681" s="74">
        <v>26.759999999999501</v>
      </c>
      <c r="AC2681" s="75">
        <f t="shared" si="297"/>
        <v>-5.9099999999999184</v>
      </c>
      <c r="AD2681" s="74">
        <f t="shared" si="291"/>
        <v>0.25644840365177651</v>
      </c>
      <c r="AE2681" s="45"/>
      <c r="AF2681" s="76">
        <v>26.759999999999501</v>
      </c>
      <c r="AG2681" s="52">
        <f t="shared" si="295"/>
        <v>-35.920299956641465</v>
      </c>
      <c r="AH2681" s="76">
        <f t="shared" si="292"/>
        <v>2.5584091777005626E-4</v>
      </c>
      <c r="AJ2681" s="77">
        <v>26.759999999999501</v>
      </c>
      <c r="AK2681" s="52">
        <f t="shared" si="296"/>
        <v>-28.930599913281434</v>
      </c>
      <c r="AL2681" s="77">
        <f t="shared" si="293"/>
        <v>1.2792045888502361E-3</v>
      </c>
    </row>
    <row r="2682" spans="4:38" x14ac:dyDescent="0.25">
      <c r="D2682" s="5">
        <v>26.64</v>
      </c>
      <c r="E2682" s="4"/>
      <c r="X2682" s="71">
        <v>26.769999999999499</v>
      </c>
      <c r="Y2682" s="52">
        <f t="shared" si="294"/>
        <v>-7.6399999999996639</v>
      </c>
      <c r="Z2682" s="71">
        <f t="shared" si="290"/>
        <v>0.17218685749861401</v>
      </c>
      <c r="AA2682" s="45"/>
      <c r="AB2682" s="74">
        <v>26.769999999999499</v>
      </c>
      <c r="AC2682" s="75">
        <f t="shared" si="297"/>
        <v>-5.9199999999999182</v>
      </c>
      <c r="AD2682" s="74">
        <f t="shared" si="291"/>
        <v>0.25585858869056932</v>
      </c>
      <c r="AE2682" s="45"/>
      <c r="AF2682" s="76">
        <v>26.769999999999499</v>
      </c>
      <c r="AG2682" s="52">
        <f t="shared" si="295"/>
        <v>-35.930299956641463</v>
      </c>
      <c r="AH2682" s="76">
        <f t="shared" si="292"/>
        <v>2.5525249998760603E-4</v>
      </c>
      <c r="AJ2682" s="77">
        <v>26.769999999999499</v>
      </c>
      <c r="AK2682" s="52">
        <f t="shared" si="296"/>
        <v>-28.940599913281435</v>
      </c>
      <c r="AL2682" s="77">
        <f t="shared" si="293"/>
        <v>1.2762624999379827E-3</v>
      </c>
    </row>
    <row r="2683" spans="4:38" x14ac:dyDescent="0.25">
      <c r="D2683" s="2">
        <v>26.65</v>
      </c>
      <c r="E2683" s="4"/>
      <c r="X2683" s="71">
        <v>26.7799999999995</v>
      </c>
      <c r="Y2683" s="52">
        <f t="shared" si="294"/>
        <v>-7.6433333333329969</v>
      </c>
      <c r="Z2683" s="71">
        <f t="shared" si="290"/>
        <v>0.17205474990616629</v>
      </c>
      <c r="AA2683" s="45"/>
      <c r="AB2683" s="74">
        <v>26.7799999999995</v>
      </c>
      <c r="AC2683" s="75">
        <f t="shared" si="297"/>
        <v>-5.929999999999918</v>
      </c>
      <c r="AD2683" s="74">
        <f t="shared" si="291"/>
        <v>0.25527013026612949</v>
      </c>
      <c r="AE2683" s="45"/>
      <c r="AF2683" s="76">
        <v>26.7799999999995</v>
      </c>
      <c r="AG2683" s="52">
        <f t="shared" si="295"/>
        <v>-35.940299956641461</v>
      </c>
      <c r="AH2683" s="76">
        <f t="shared" si="292"/>
        <v>2.5466543552850064E-4</v>
      </c>
      <c r="AJ2683" s="77">
        <v>26.7799999999995</v>
      </c>
      <c r="AK2683" s="52">
        <f t="shared" si="296"/>
        <v>-28.950599913281437</v>
      </c>
      <c r="AL2683" s="77">
        <f t="shared" si="293"/>
        <v>1.2733271776424557E-3</v>
      </c>
    </row>
    <row r="2684" spans="4:38" x14ac:dyDescent="0.25">
      <c r="D2684" s="5">
        <v>26.66</v>
      </c>
      <c r="E2684" s="4"/>
      <c r="X2684" s="71">
        <v>26.789999999999502</v>
      </c>
      <c r="Y2684" s="52">
        <f t="shared" si="294"/>
        <v>-7.6466666666663299</v>
      </c>
      <c r="Z2684" s="71">
        <f t="shared" si="290"/>
        <v>0.17192274367114063</v>
      </c>
      <c r="AA2684" s="45"/>
      <c r="AB2684" s="74">
        <v>26.789999999999502</v>
      </c>
      <c r="AC2684" s="75">
        <f t="shared" si="297"/>
        <v>-5.9399999999999178</v>
      </c>
      <c r="AD2684" s="74">
        <f t="shared" si="291"/>
        <v>0.25468302525850889</v>
      </c>
      <c r="AE2684" s="45"/>
      <c r="AF2684" s="76">
        <v>26.789999999999502</v>
      </c>
      <c r="AG2684" s="52">
        <f t="shared" si="295"/>
        <v>-35.950299956641459</v>
      </c>
      <c r="AH2684" s="76">
        <f t="shared" si="292"/>
        <v>2.5407972128018374E-4</v>
      </c>
      <c r="AJ2684" s="77">
        <v>26.789999999999502</v>
      </c>
      <c r="AK2684" s="52">
        <f t="shared" si="296"/>
        <v>-28.960599913281438</v>
      </c>
      <c r="AL2684" s="77">
        <f t="shared" si="293"/>
        <v>1.2703986064008703E-3</v>
      </c>
    </row>
    <row r="2685" spans="4:38" x14ac:dyDescent="0.25">
      <c r="D2685" s="2">
        <v>26.67</v>
      </c>
      <c r="E2685" s="4"/>
      <c r="X2685" s="71">
        <v>26.7999999999995</v>
      </c>
      <c r="Y2685" s="52">
        <f t="shared" si="294"/>
        <v>-7.6499999999996628</v>
      </c>
      <c r="Z2685" s="71">
        <f t="shared" si="290"/>
        <v>0.17179083871577214</v>
      </c>
      <c r="AA2685" s="45"/>
      <c r="AB2685" s="74">
        <v>26.7999999999995</v>
      </c>
      <c r="AC2685" s="75">
        <f t="shared" si="297"/>
        <v>-5.9499999999999176</v>
      </c>
      <c r="AD2685" s="74">
        <f t="shared" si="291"/>
        <v>0.25409727055493531</v>
      </c>
      <c r="AE2685" s="45"/>
      <c r="AF2685" s="76">
        <v>26.7999999999995</v>
      </c>
      <c r="AG2685" s="52">
        <f t="shared" si="295"/>
        <v>-35.960299956641457</v>
      </c>
      <c r="AH2685" s="76">
        <f t="shared" si="292"/>
        <v>2.534953541372561E-4</v>
      </c>
      <c r="AJ2685" s="77">
        <v>26.7999999999995</v>
      </c>
      <c r="AK2685" s="52">
        <f t="shared" si="296"/>
        <v>-28.97059991328144</v>
      </c>
      <c r="AL2685" s="77">
        <f t="shared" si="293"/>
        <v>1.2674767706862301E-3</v>
      </c>
    </row>
    <row r="2686" spans="4:38" x14ac:dyDescent="0.25">
      <c r="D2686" s="5">
        <v>26.68</v>
      </c>
      <c r="E2686" s="4"/>
      <c r="X2686" s="71">
        <v>26.809999999999501</v>
      </c>
      <c r="Y2686" s="52">
        <f t="shared" si="294"/>
        <v>-7.6533333333329958</v>
      </c>
      <c r="Z2686" s="71">
        <f t="shared" si="290"/>
        <v>0.17165903496235563</v>
      </c>
      <c r="AA2686" s="45"/>
      <c r="AB2686" s="74">
        <v>26.809999999999501</v>
      </c>
      <c r="AC2686" s="75">
        <f t="shared" si="297"/>
        <v>-5.9599999999999174</v>
      </c>
      <c r="AD2686" s="74">
        <f t="shared" si="291"/>
        <v>0.25351286304979548</v>
      </c>
      <c r="AE2686" s="45"/>
      <c r="AF2686" s="76">
        <v>26.809999999999501</v>
      </c>
      <c r="AG2686" s="52">
        <f t="shared" si="295"/>
        <v>-35.970299956641455</v>
      </c>
      <c r="AH2686" s="76">
        <f t="shared" si="292"/>
        <v>2.5291233100146099E-4</v>
      </c>
      <c r="AJ2686" s="77">
        <v>26.809999999999501</v>
      </c>
      <c r="AK2686" s="52">
        <f t="shared" si="296"/>
        <v>-28.980599913281441</v>
      </c>
      <c r="AL2686" s="77">
        <f t="shared" si="293"/>
        <v>1.2645616550072557E-3</v>
      </c>
    </row>
    <row r="2687" spans="4:38" x14ac:dyDescent="0.25">
      <c r="D2687" s="2">
        <v>26.69</v>
      </c>
      <c r="E2687" s="4"/>
      <c r="X2687" s="71">
        <v>26.819999999999499</v>
      </c>
      <c r="Y2687" s="52">
        <f t="shared" si="294"/>
        <v>-7.6566666666663288</v>
      </c>
      <c r="Z2687" s="71">
        <f t="shared" si="290"/>
        <v>0.17152733233324552</v>
      </c>
      <c r="AA2687" s="45"/>
      <c r="AB2687" s="74">
        <v>26.819999999999499</v>
      </c>
      <c r="AC2687" s="75">
        <f t="shared" si="297"/>
        <v>-5.9699999999999172</v>
      </c>
      <c r="AD2687" s="74">
        <f t="shared" si="291"/>
        <v>0.25292979964461926</v>
      </c>
      <c r="AE2687" s="45"/>
      <c r="AF2687" s="76">
        <v>26.819999999999499</v>
      </c>
      <c r="AG2687" s="52">
        <f t="shared" si="295"/>
        <v>-35.980299956641453</v>
      </c>
      <c r="AH2687" s="76">
        <f t="shared" si="292"/>
        <v>2.5233064878166868E-4</v>
      </c>
      <c r="AJ2687" s="77">
        <v>26.819999999999499</v>
      </c>
      <c r="AK2687" s="52">
        <f t="shared" si="296"/>
        <v>-28.990599913281443</v>
      </c>
      <c r="AL2687" s="77">
        <f t="shared" si="293"/>
        <v>1.2616532439082917E-3</v>
      </c>
    </row>
    <row r="2688" spans="4:38" x14ac:dyDescent="0.25">
      <c r="D2688" s="5">
        <v>26.7</v>
      </c>
      <c r="E2688" s="4"/>
      <c r="X2688" s="71">
        <v>26.829999999999501</v>
      </c>
      <c r="Y2688" s="52">
        <f t="shared" si="294"/>
        <v>-7.6599999999996617</v>
      </c>
      <c r="Z2688" s="71">
        <f t="shared" si="290"/>
        <v>0.17139573075085585</v>
      </c>
      <c r="AA2688" s="45"/>
      <c r="AB2688" s="74">
        <v>26.829999999999501</v>
      </c>
      <c r="AC2688" s="75">
        <f t="shared" si="297"/>
        <v>-5.9799999999999169</v>
      </c>
      <c r="AD2688" s="74">
        <f t="shared" si="291"/>
        <v>0.2523480772480623</v>
      </c>
      <c r="AE2688" s="45"/>
      <c r="AF2688" s="76">
        <v>26.829999999999501</v>
      </c>
      <c r="AG2688" s="52">
        <f t="shared" si="295"/>
        <v>-35.990299956641451</v>
      </c>
      <c r="AH2688" s="76">
        <f t="shared" si="292"/>
        <v>2.5175030439385736E-4</v>
      </c>
      <c r="AJ2688" s="77">
        <v>26.829999999999501</v>
      </c>
      <c r="AK2688" s="52">
        <f t="shared" si="296"/>
        <v>-29.000599913281444</v>
      </c>
      <c r="AL2688" s="77">
        <f t="shared" si="293"/>
        <v>1.2587515219692333E-3</v>
      </c>
    </row>
    <row r="2689" spans="4:38" x14ac:dyDescent="0.25">
      <c r="D2689" s="2">
        <v>26.71</v>
      </c>
      <c r="E2689" s="4"/>
      <c r="X2689" s="71">
        <v>26.839999999999499</v>
      </c>
      <c r="Y2689" s="52">
        <f t="shared" si="294"/>
        <v>-7.6633333333329947</v>
      </c>
      <c r="Z2689" s="71">
        <f t="shared" si="290"/>
        <v>0.17126423013766015</v>
      </c>
      <c r="AA2689" s="45"/>
      <c r="AB2689" s="74">
        <v>26.839999999999499</v>
      </c>
      <c r="AC2689" s="75">
        <f t="shared" si="297"/>
        <v>-5.9899999999999167</v>
      </c>
      <c r="AD2689" s="74">
        <f t="shared" si="291"/>
        <v>0.25176769277589034</v>
      </c>
      <c r="AE2689" s="45"/>
      <c r="AF2689" s="76">
        <v>26.839999999999499</v>
      </c>
      <c r="AG2689" s="52">
        <f t="shared" si="295"/>
        <v>-36.000299956641449</v>
      </c>
      <c r="AH2689" s="76">
        <f t="shared" si="292"/>
        <v>2.5117129476109852E-4</v>
      </c>
      <c r="AJ2689" s="77">
        <v>26.839999999999499</v>
      </c>
      <c r="AK2689" s="52">
        <f t="shared" si="296"/>
        <v>-29.010599913281446</v>
      </c>
      <c r="AL2689" s="77">
        <f t="shared" si="293"/>
        <v>1.2558564738054405E-3</v>
      </c>
    </row>
    <row r="2690" spans="4:38" x14ac:dyDescent="0.25">
      <c r="D2690" s="5">
        <v>26.72</v>
      </c>
      <c r="E2690" s="4"/>
      <c r="X2690" s="71">
        <v>26.8499999999995</v>
      </c>
      <c r="Y2690" s="52">
        <f t="shared" si="294"/>
        <v>-7.6666666666663277</v>
      </c>
      <c r="Z2690" s="71">
        <f t="shared" si="290"/>
        <v>0.1711328304161914</v>
      </c>
      <c r="AA2690" s="45"/>
      <c r="AB2690" s="74">
        <v>26.8499999999995</v>
      </c>
      <c r="AC2690" s="75">
        <f t="shared" si="297"/>
        <v>-5.9999999999999165</v>
      </c>
      <c r="AD2690" s="74">
        <f t="shared" si="291"/>
        <v>0.25118864315096279</v>
      </c>
      <c r="AE2690" s="45"/>
      <c r="AF2690" s="76">
        <v>26.8499999999995</v>
      </c>
      <c r="AG2690" s="52">
        <f t="shared" si="295"/>
        <v>-36.010299956641447</v>
      </c>
      <c r="AH2690" s="76">
        <f t="shared" si="292"/>
        <v>2.5059361681354161E-4</v>
      </c>
      <c r="AJ2690" s="77">
        <v>26.8499999999995</v>
      </c>
      <c r="AK2690" s="52">
        <f t="shared" si="296"/>
        <v>-29.020599913281448</v>
      </c>
      <c r="AL2690" s="77">
        <f t="shared" si="293"/>
        <v>1.2529680840676538E-3</v>
      </c>
    </row>
    <row r="2691" spans="4:38" x14ac:dyDescent="0.25">
      <c r="D2691" s="2">
        <v>26.73</v>
      </c>
      <c r="E2691" s="4"/>
      <c r="X2691" s="71">
        <v>26.859999999999498</v>
      </c>
      <c r="Y2691" s="52">
        <f t="shared" si="294"/>
        <v>-7.6699999999996606</v>
      </c>
      <c r="Z2691" s="71">
        <f t="shared" si="290"/>
        <v>0.1710015315090421</v>
      </c>
      <c r="AA2691" s="45"/>
      <c r="AB2691" s="74">
        <v>26.859999999999498</v>
      </c>
      <c r="AC2691" s="75">
        <f t="shared" si="297"/>
        <v>-6.0099999999999163</v>
      </c>
      <c r="AD2691" s="74">
        <f t="shared" si="291"/>
        <v>0.25061092530321616</v>
      </c>
      <c r="AE2691" s="45"/>
      <c r="AF2691" s="76">
        <v>26.859999999999498</v>
      </c>
      <c r="AG2691" s="52">
        <f t="shared" si="295"/>
        <v>-36.020299956641445</v>
      </c>
      <c r="AH2691" s="76">
        <f t="shared" si="292"/>
        <v>2.5001726748839526E-4</v>
      </c>
      <c r="AJ2691" s="77">
        <v>26.859999999999498</v>
      </c>
      <c r="AK2691" s="52">
        <f t="shared" si="296"/>
        <v>-29.030599913281449</v>
      </c>
      <c r="AL2691" s="77">
        <f t="shared" si="293"/>
        <v>1.2500863374419208E-3</v>
      </c>
    </row>
    <row r="2692" spans="4:38" x14ac:dyDescent="0.25">
      <c r="D2692" s="5">
        <v>26.74</v>
      </c>
      <c r="E2692" s="4"/>
      <c r="X2692" s="71">
        <v>26.8699999999995</v>
      </c>
      <c r="Y2692" s="52">
        <f t="shared" si="294"/>
        <v>-7.6733333333329936</v>
      </c>
      <c r="Z2692" s="71">
        <f t="shared" si="290"/>
        <v>0.17087033333886403</v>
      </c>
      <c r="AA2692" s="45"/>
      <c r="AB2692" s="74">
        <v>26.8699999999995</v>
      </c>
      <c r="AC2692" s="75">
        <f t="shared" si="297"/>
        <v>-6.0199999999999161</v>
      </c>
      <c r="AD2692" s="74">
        <f t="shared" si="291"/>
        <v>0.25003453616964788</v>
      </c>
      <c r="AE2692" s="45"/>
      <c r="AF2692" s="76">
        <v>26.8699999999995</v>
      </c>
      <c r="AG2692" s="52">
        <f t="shared" si="295"/>
        <v>-36.030299956641443</v>
      </c>
      <c r="AH2692" s="76">
        <f t="shared" si="292"/>
        <v>2.4944224372991212E-4</v>
      </c>
      <c r="AJ2692" s="77">
        <v>26.8699999999995</v>
      </c>
      <c r="AK2692" s="52">
        <f t="shared" si="296"/>
        <v>-29.040599913281451</v>
      </c>
      <c r="AL2692" s="77">
        <f t="shared" si="293"/>
        <v>1.2472112186495054E-3</v>
      </c>
    </row>
    <row r="2693" spans="4:38" x14ac:dyDescent="0.25">
      <c r="D2693" s="2">
        <v>26.75</v>
      </c>
      <c r="E2693" s="4"/>
      <c r="X2693" s="71">
        <v>26.879999999999502</v>
      </c>
      <c r="Y2693" s="52">
        <f t="shared" si="294"/>
        <v>-7.6766666666663266</v>
      </c>
      <c r="Z2693" s="71">
        <f t="shared" si="290"/>
        <v>0.17073923582836842</v>
      </c>
      <c r="AA2693" s="45"/>
      <c r="AB2693" s="74">
        <v>26.879999999999502</v>
      </c>
      <c r="AC2693" s="75">
        <f t="shared" si="297"/>
        <v>-6.0299999999999159</v>
      </c>
      <c r="AD2693" s="74">
        <f t="shared" si="291"/>
        <v>0.24945947269430033</v>
      </c>
      <c r="AE2693" s="45"/>
      <c r="AF2693" s="76">
        <v>26.879999999999502</v>
      </c>
      <c r="AG2693" s="52">
        <f t="shared" si="295"/>
        <v>-36.040299956641441</v>
      </c>
      <c r="AH2693" s="76">
        <f t="shared" si="292"/>
        <v>2.4886854248937451E-4</v>
      </c>
      <c r="AJ2693" s="77">
        <v>26.879999999999502</v>
      </c>
      <c r="AK2693" s="52">
        <f t="shared" si="296"/>
        <v>-29.050599913281452</v>
      </c>
      <c r="AL2693" s="77">
        <f t="shared" si="293"/>
        <v>1.2443427124468151E-3</v>
      </c>
    </row>
    <row r="2694" spans="4:38" x14ac:dyDescent="0.25">
      <c r="D2694" s="5">
        <v>26.76</v>
      </c>
      <c r="E2694" s="4"/>
      <c r="X2694" s="71">
        <v>26.8899999999995</v>
      </c>
      <c r="Y2694" s="52">
        <f t="shared" si="294"/>
        <v>-7.6799999999996595</v>
      </c>
      <c r="Z2694" s="71">
        <f t="shared" ref="Z2694:Z2757" si="298">POWER(10,Y2694/10)</f>
        <v>0.17060823890032573</v>
      </c>
      <c r="AA2694" s="45"/>
      <c r="AB2694" s="74">
        <v>26.8899999999995</v>
      </c>
      <c r="AC2694" s="75">
        <f t="shared" si="297"/>
        <v>-6.0399999999999157</v>
      </c>
      <c r="AD2694" s="74">
        <f t="shared" ref="AD2694:AD2757" si="299">POWER(10,AC2694/10)</f>
        <v>0.24888573182824389</v>
      </c>
      <c r="AE2694" s="45"/>
      <c r="AF2694" s="76">
        <v>26.8899999999995</v>
      </c>
      <c r="AG2694" s="52">
        <f t="shared" si="295"/>
        <v>-36.050299956641439</v>
      </c>
      <c r="AH2694" s="76">
        <f t="shared" ref="AH2694:AH2757" si="300">POWER(10,AG2694/10)</f>
        <v>2.4829616072507459E-4</v>
      </c>
      <c r="AJ2694" s="77">
        <v>26.8899999999995</v>
      </c>
      <c r="AK2694" s="52">
        <f t="shared" si="296"/>
        <v>-29.060599913281454</v>
      </c>
      <c r="AL2694" s="77">
        <f t="shared" ref="AL2694:AL2757" si="301">POWER(10,AK2694/10)</f>
        <v>1.2414808036253168E-3</v>
      </c>
    </row>
    <row r="2695" spans="4:38" x14ac:dyDescent="0.25">
      <c r="D2695" s="2">
        <v>26.77</v>
      </c>
      <c r="E2695" s="4"/>
      <c r="X2695" s="71">
        <v>26.899999999999501</v>
      </c>
      <c r="Y2695" s="52">
        <f t="shared" si="294"/>
        <v>-7.6833333333329925</v>
      </c>
      <c r="Z2695" s="71">
        <f t="shared" si="298"/>
        <v>0.17047734247756566</v>
      </c>
      <c r="AA2695" s="45"/>
      <c r="AB2695" s="74">
        <v>26.899999999999501</v>
      </c>
      <c r="AC2695" s="75">
        <f t="shared" si="297"/>
        <v>-6.0499999999999154</v>
      </c>
      <c r="AD2695" s="74">
        <f t="shared" si="299"/>
        <v>0.24831331052956185</v>
      </c>
      <c r="AE2695" s="45"/>
      <c r="AF2695" s="76">
        <v>26.899999999999501</v>
      </c>
      <c r="AG2695" s="52">
        <f t="shared" si="295"/>
        <v>-36.060299956641437</v>
      </c>
      <c r="AH2695" s="76">
        <f t="shared" si="300"/>
        <v>2.4772509540230212E-4</v>
      </c>
      <c r="AJ2695" s="77">
        <v>26.899999999999501</v>
      </c>
      <c r="AK2695" s="52">
        <f t="shared" si="296"/>
        <v>-29.070599913281455</v>
      </c>
      <c r="AL2695" s="77">
        <f t="shared" si="301"/>
        <v>1.2386254770114526E-3</v>
      </c>
    </row>
    <row r="2696" spans="4:38" x14ac:dyDescent="0.25">
      <c r="D2696" s="5">
        <v>26.78</v>
      </c>
      <c r="E2696" s="4"/>
      <c r="X2696" s="71">
        <v>26.909999999999499</v>
      </c>
      <c r="Y2696" s="52">
        <f t="shared" ref="Y2696:Y2759" si="302">Y2695-$Z$1</f>
        <v>-7.6866666666663255</v>
      </c>
      <c r="Z2696" s="71">
        <f t="shared" si="298"/>
        <v>0.1703465464829772</v>
      </c>
      <c r="AA2696" s="45"/>
      <c r="AB2696" s="74">
        <v>26.909999999999499</v>
      </c>
      <c r="AC2696" s="75">
        <f t="shared" si="297"/>
        <v>-6.0599999999999152</v>
      </c>
      <c r="AD2696" s="74">
        <f t="shared" si="299"/>
        <v>0.24774220576333333</v>
      </c>
      <c r="AE2696" s="45"/>
      <c r="AF2696" s="76">
        <v>26.909999999999499</v>
      </c>
      <c r="AG2696" s="52">
        <f t="shared" ref="AG2696:AG2759" si="303">AG2695-$AH$1</f>
        <v>-36.070299956641435</v>
      </c>
      <c r="AH2696" s="76">
        <f t="shared" si="300"/>
        <v>2.4715534349332519E-4</v>
      </c>
      <c r="AJ2696" s="77">
        <v>26.909999999999499</v>
      </c>
      <c r="AK2696" s="52">
        <f t="shared" ref="AK2696:AK2759" si="304">AK2695-$AL$1</f>
        <v>-29.080599913281457</v>
      </c>
      <c r="AL2696" s="77">
        <f t="shared" si="301"/>
        <v>1.2357767174665669E-3</v>
      </c>
    </row>
    <row r="2697" spans="4:38" x14ac:dyDescent="0.25">
      <c r="D2697" s="2">
        <v>26.79</v>
      </c>
      <c r="E2697" s="4"/>
      <c r="X2697" s="71">
        <v>26.919999999999501</v>
      </c>
      <c r="Y2697" s="52">
        <f t="shared" si="302"/>
        <v>-7.6899999999996584</v>
      </c>
      <c r="Z2697" s="71">
        <f t="shared" si="298"/>
        <v>0.17021585083950841</v>
      </c>
      <c r="AA2697" s="45"/>
      <c r="AB2697" s="74">
        <v>26.919999999999501</v>
      </c>
      <c r="AC2697" s="75">
        <f t="shared" si="297"/>
        <v>-6.069999999999915</v>
      </c>
      <c r="AD2697" s="74">
        <f t="shared" si="299"/>
        <v>0.24717241450161778</v>
      </c>
      <c r="AE2697" s="45"/>
      <c r="AF2697" s="76">
        <v>26.919999999999501</v>
      </c>
      <c r="AG2697" s="52">
        <f t="shared" si="303"/>
        <v>-36.080299956641433</v>
      </c>
      <c r="AH2697" s="76">
        <f t="shared" si="300"/>
        <v>2.465869019773759E-4</v>
      </c>
      <c r="AJ2697" s="77">
        <v>26.919999999999501</v>
      </c>
      <c r="AK2697" s="52">
        <f t="shared" si="304"/>
        <v>-29.090599913281459</v>
      </c>
      <c r="AL2697" s="77">
        <f t="shared" si="301"/>
        <v>1.2329345098868185E-3</v>
      </c>
    </row>
    <row r="2698" spans="4:38" x14ac:dyDescent="0.25">
      <c r="D2698" s="5">
        <v>26.8</v>
      </c>
      <c r="E2698" s="4"/>
      <c r="X2698" s="71">
        <v>26.929999999999499</v>
      </c>
      <c r="Y2698" s="52">
        <f t="shared" si="302"/>
        <v>-7.6933333333329914</v>
      </c>
      <c r="Z2698" s="71">
        <f t="shared" si="298"/>
        <v>0.17008525547016659</v>
      </c>
      <c r="AA2698" s="45"/>
      <c r="AB2698" s="74">
        <v>26.929999999999499</v>
      </c>
      <c r="AC2698" s="75">
        <f t="shared" si="297"/>
        <v>-6.0799999999999148</v>
      </c>
      <c r="AD2698" s="74">
        <f t="shared" si="299"/>
        <v>0.24660393372343875</v>
      </c>
      <c r="AE2698" s="45"/>
      <c r="AF2698" s="76">
        <v>26.929999999999499</v>
      </c>
      <c r="AG2698" s="52">
        <f t="shared" si="303"/>
        <v>-36.090299956641431</v>
      </c>
      <c r="AH2698" s="76">
        <f t="shared" si="300"/>
        <v>2.4601976784063351E-4</v>
      </c>
      <c r="AJ2698" s="77">
        <v>26.929999999999499</v>
      </c>
      <c r="AK2698" s="52">
        <f t="shared" si="304"/>
        <v>-29.10059991328146</v>
      </c>
      <c r="AL2698" s="77">
        <f t="shared" si="301"/>
        <v>1.2300988392031065E-3</v>
      </c>
    </row>
    <row r="2699" spans="4:38" x14ac:dyDescent="0.25">
      <c r="D2699" s="2">
        <v>26.81</v>
      </c>
      <c r="E2699" s="4"/>
      <c r="X2699" s="71">
        <v>26.9399999999995</v>
      </c>
      <c r="Y2699" s="52">
        <f t="shared" si="302"/>
        <v>-7.6966666666663244</v>
      </c>
      <c r="Z2699" s="71">
        <f t="shared" si="298"/>
        <v>0.16995476029801793</v>
      </c>
      <c r="AA2699" s="45"/>
      <c r="AB2699" s="74">
        <v>26.9399999999995</v>
      </c>
      <c r="AC2699" s="75">
        <f t="shared" si="297"/>
        <v>-6.0899999999999146</v>
      </c>
      <c r="AD2699" s="74">
        <f t="shared" si="299"/>
        <v>0.24603676041476757</v>
      </c>
      <c r="AE2699" s="45"/>
      <c r="AF2699" s="76">
        <v>26.9399999999995</v>
      </c>
      <c r="AG2699" s="52">
        <f t="shared" si="303"/>
        <v>-36.100299956641429</v>
      </c>
      <c r="AH2699" s="76">
        <f t="shared" si="300"/>
        <v>2.4545393807621005E-4</v>
      </c>
      <c r="AJ2699" s="77">
        <v>26.9399999999995</v>
      </c>
      <c r="AK2699" s="52">
        <f t="shared" si="304"/>
        <v>-29.110599913281462</v>
      </c>
      <c r="AL2699" s="77">
        <f t="shared" si="301"/>
        <v>1.2272696903809881E-3</v>
      </c>
    </row>
    <row r="2700" spans="4:38" x14ac:dyDescent="0.25">
      <c r="D2700" s="5">
        <v>26.82</v>
      </c>
      <c r="E2700" s="4"/>
      <c r="X2700" s="71">
        <v>26.949999999999498</v>
      </c>
      <c r="Y2700" s="52">
        <f t="shared" si="302"/>
        <v>-7.6999999999996573</v>
      </c>
      <c r="Z2700" s="71">
        <f t="shared" si="298"/>
        <v>0.16982436524618783</v>
      </c>
      <c r="AA2700" s="45"/>
      <c r="AB2700" s="74">
        <v>26.949999999999498</v>
      </c>
      <c r="AC2700" s="75">
        <f t="shared" si="297"/>
        <v>-6.0999999999999144</v>
      </c>
      <c r="AD2700" s="74">
        <f t="shared" si="299"/>
        <v>0.24547089156850785</v>
      </c>
      <c r="AE2700" s="45"/>
      <c r="AF2700" s="76">
        <v>26.949999999999498</v>
      </c>
      <c r="AG2700" s="52">
        <f t="shared" si="303"/>
        <v>-36.110299956641427</v>
      </c>
      <c r="AH2700" s="76">
        <f t="shared" si="300"/>
        <v>2.4488940968413208E-4</v>
      </c>
      <c r="AJ2700" s="77">
        <v>26.949999999999498</v>
      </c>
      <c r="AK2700" s="52">
        <f t="shared" si="304"/>
        <v>-29.120599913281463</v>
      </c>
      <c r="AL2700" s="77">
        <f t="shared" si="301"/>
        <v>1.2244470484205963E-3</v>
      </c>
    </row>
    <row r="2701" spans="4:38" x14ac:dyDescent="0.25">
      <c r="D2701" s="2">
        <v>26.83</v>
      </c>
      <c r="E2701" s="4"/>
      <c r="X2701" s="71">
        <v>26.9599999999995</v>
      </c>
      <c r="Y2701" s="52">
        <f t="shared" si="302"/>
        <v>-7.7033333333329903</v>
      </c>
      <c r="Z2701" s="71">
        <f t="shared" si="298"/>
        <v>0.16969407023786051</v>
      </c>
      <c r="AA2701" s="45"/>
      <c r="AB2701" s="74">
        <v>26.9599999999995</v>
      </c>
      <c r="AC2701" s="75">
        <f t="shared" si="297"/>
        <v>-6.1099999999999142</v>
      </c>
      <c r="AD2701" s="74">
        <f t="shared" si="299"/>
        <v>0.2449063241844793</v>
      </c>
      <c r="AE2701" s="45"/>
      <c r="AF2701" s="76">
        <v>26.9599999999995</v>
      </c>
      <c r="AG2701" s="52">
        <f t="shared" si="303"/>
        <v>-36.120299956641425</v>
      </c>
      <c r="AH2701" s="76">
        <f t="shared" si="300"/>
        <v>2.4432617967132578E-4</v>
      </c>
      <c r="AJ2701" s="77">
        <v>26.9599999999995</v>
      </c>
      <c r="AK2701" s="52">
        <f t="shared" si="304"/>
        <v>-29.130599913281465</v>
      </c>
      <c r="AL2701" s="77">
        <f t="shared" si="301"/>
        <v>1.2216308983565662E-3</v>
      </c>
    </row>
    <row r="2702" spans="4:38" x14ac:dyDescent="0.25">
      <c r="D2702" s="5">
        <v>26.84</v>
      </c>
      <c r="E2702" s="4"/>
      <c r="X2702" s="71">
        <v>26.969999999999501</v>
      </c>
      <c r="Y2702" s="52">
        <f t="shared" si="302"/>
        <v>-7.7066666666663233</v>
      </c>
      <c r="Z2702" s="71">
        <f t="shared" si="298"/>
        <v>0.1695638751962793</v>
      </c>
      <c r="AA2702" s="45"/>
      <c r="AB2702" s="74">
        <v>26.969999999999501</v>
      </c>
      <c r="AC2702" s="75">
        <f t="shared" si="297"/>
        <v>-6.119999999999914</v>
      </c>
      <c r="AD2702" s="74">
        <f t="shared" si="299"/>
        <v>0.24434305526940195</v>
      </c>
      <c r="AE2702" s="45"/>
      <c r="AF2702" s="76">
        <v>26.969999999999501</v>
      </c>
      <c r="AG2702" s="52">
        <f t="shared" si="303"/>
        <v>-36.130299956641423</v>
      </c>
      <c r="AH2702" s="76">
        <f t="shared" si="300"/>
        <v>2.4376424505160267E-4</v>
      </c>
      <c r="AJ2702" s="77">
        <v>26.969999999999501</v>
      </c>
      <c r="AK2702" s="52">
        <f t="shared" si="304"/>
        <v>-29.140599913281466</v>
      </c>
      <c r="AL2702" s="77">
        <f t="shared" si="301"/>
        <v>1.2188212252579485E-3</v>
      </c>
    </row>
    <row r="2703" spans="4:38" x14ac:dyDescent="0.25">
      <c r="D2703" s="2">
        <v>26.85</v>
      </c>
      <c r="E2703" s="4"/>
      <c r="X2703" s="71">
        <v>26.979999999999499</v>
      </c>
      <c r="Y2703" s="52">
        <f t="shared" si="302"/>
        <v>-7.7099999999996562</v>
      </c>
      <c r="Z2703" s="71">
        <f t="shared" si="298"/>
        <v>0.16943378004474624</v>
      </c>
      <c r="AA2703" s="45"/>
      <c r="AB2703" s="74">
        <v>26.979999999999499</v>
      </c>
      <c r="AC2703" s="75">
        <f t="shared" si="297"/>
        <v>-6.1299999999999137</v>
      </c>
      <c r="AD2703" s="74">
        <f t="shared" si="299"/>
        <v>0.24378108183688008</v>
      </c>
      <c r="AE2703" s="45"/>
      <c r="AF2703" s="76">
        <v>26.979999999999499</v>
      </c>
      <c r="AG2703" s="52">
        <f t="shared" si="303"/>
        <v>-36.140299956641421</v>
      </c>
      <c r="AH2703" s="76">
        <f t="shared" si="300"/>
        <v>2.4320360284564032E-4</v>
      </c>
      <c r="AJ2703" s="77">
        <v>26.979999999999499</v>
      </c>
      <c r="AK2703" s="52">
        <f t="shared" si="304"/>
        <v>-29.150599913281468</v>
      </c>
      <c r="AL2703" s="77">
        <f t="shared" si="301"/>
        <v>1.2160180142281359E-3</v>
      </c>
    </row>
    <row r="2704" spans="4:38" x14ac:dyDescent="0.25">
      <c r="D2704" s="5">
        <v>26.86</v>
      </c>
      <c r="E2704" s="4"/>
      <c r="X2704" s="71">
        <v>26.989999999999501</v>
      </c>
      <c r="Y2704" s="52">
        <f t="shared" si="302"/>
        <v>-7.7133333333329892</v>
      </c>
      <c r="Z2704" s="71">
        <f t="shared" si="298"/>
        <v>0.16930378470662233</v>
      </c>
      <c r="AA2704" s="45"/>
      <c r="AB2704" s="74">
        <v>26.989999999999501</v>
      </c>
      <c r="AC2704" s="75">
        <f t="shared" si="297"/>
        <v>-6.1399999999999135</v>
      </c>
      <c r="AD2704" s="74">
        <f t="shared" si="299"/>
        <v>0.24322040090738636</v>
      </c>
      <c r="AE2704" s="45"/>
      <c r="AF2704" s="76">
        <v>26.989999999999501</v>
      </c>
      <c r="AG2704" s="52">
        <f t="shared" si="303"/>
        <v>-36.150299956641419</v>
      </c>
      <c r="AH2704" s="76">
        <f t="shared" si="300"/>
        <v>2.4264425008097053E-4</v>
      </c>
      <c r="AJ2704" s="77">
        <v>26.989999999999501</v>
      </c>
      <c r="AK2704" s="52">
        <f t="shared" si="304"/>
        <v>-29.160599913281469</v>
      </c>
      <c r="AL2704" s="77">
        <f t="shared" si="301"/>
        <v>1.213221250404787E-3</v>
      </c>
    </row>
    <row r="2705" spans="4:38" x14ac:dyDescent="0.25">
      <c r="D2705" s="2">
        <v>26.87</v>
      </c>
      <c r="E2705" s="4"/>
      <c r="X2705" s="71">
        <v>26.999999999999499</v>
      </c>
      <c r="Y2705" s="52">
        <f t="shared" si="302"/>
        <v>-7.7166666666663222</v>
      </c>
      <c r="Z2705" s="71">
        <f t="shared" si="298"/>
        <v>0.16917388910532735</v>
      </c>
      <c r="AA2705" s="45"/>
      <c r="AB2705" s="74">
        <v>26.999999999999499</v>
      </c>
      <c r="AC2705" s="75">
        <f t="shared" si="297"/>
        <v>-6.1499999999999133</v>
      </c>
      <c r="AD2705" s="74">
        <f t="shared" si="299"/>
        <v>0.2426610095082464</v>
      </c>
      <c r="AE2705" s="45"/>
      <c r="AF2705" s="76">
        <v>26.999999999999499</v>
      </c>
      <c r="AG2705" s="52">
        <f t="shared" si="303"/>
        <v>-36.160299956641417</v>
      </c>
      <c r="AH2705" s="76">
        <f t="shared" si="300"/>
        <v>2.4208618379196014E-4</v>
      </c>
      <c r="AJ2705" s="77">
        <v>26.999999999999499</v>
      </c>
      <c r="AK2705" s="52">
        <f t="shared" si="304"/>
        <v>-29.170599913281471</v>
      </c>
      <c r="AL2705" s="77">
        <f t="shared" si="301"/>
        <v>1.2104309189597318E-3</v>
      </c>
    </row>
    <row r="2706" spans="4:38" x14ac:dyDescent="0.25">
      <c r="D2706" s="5">
        <v>26.88</v>
      </c>
      <c r="E2706" s="4"/>
      <c r="X2706" s="71">
        <v>27.009999999999501</v>
      </c>
      <c r="Y2706" s="52">
        <f t="shared" si="302"/>
        <v>-7.7199999999996551</v>
      </c>
      <c r="Z2706" s="71">
        <f t="shared" si="298"/>
        <v>0.1690440931643398</v>
      </c>
      <c r="AA2706" s="45"/>
      <c r="AB2706" s="74">
        <v>27.009999999999501</v>
      </c>
      <c r="AC2706" s="75">
        <f t="shared" si="297"/>
        <v>-6.1599999999999131</v>
      </c>
      <c r="AD2706" s="74">
        <f t="shared" si="299"/>
        <v>0.24210290467362261</v>
      </c>
      <c r="AE2706" s="45"/>
      <c r="AF2706" s="76">
        <v>27.009999999999501</v>
      </c>
      <c r="AG2706" s="52">
        <f t="shared" si="303"/>
        <v>-36.170299956641415</v>
      </c>
      <c r="AH2706" s="76">
        <f t="shared" si="300"/>
        <v>2.4152940101979724E-4</v>
      </c>
      <c r="AJ2706" s="77">
        <v>27.009999999999501</v>
      </c>
      <c r="AK2706" s="52">
        <f t="shared" si="304"/>
        <v>-29.180599913281473</v>
      </c>
      <c r="AL2706" s="77">
        <f t="shared" si="301"/>
        <v>1.2076470050989177E-3</v>
      </c>
    </row>
    <row r="2707" spans="4:38" x14ac:dyDescent="0.25">
      <c r="D2707" s="2">
        <v>26.89</v>
      </c>
      <c r="E2707" s="4"/>
      <c r="X2707" s="71">
        <v>27.019999999999499</v>
      </c>
      <c r="Y2707" s="52">
        <f t="shared" si="302"/>
        <v>-7.7233333333329881</v>
      </c>
      <c r="Z2707" s="71">
        <f t="shared" si="298"/>
        <v>0.16891439680719697</v>
      </c>
      <c r="AA2707" s="45"/>
      <c r="AB2707" s="74">
        <v>27.019999999999499</v>
      </c>
      <c r="AC2707" s="75">
        <f t="shared" si="297"/>
        <v>-6.1699999999999129</v>
      </c>
      <c r="AD2707" s="74">
        <f t="shared" si="299"/>
        <v>0.24154608344449879</v>
      </c>
      <c r="AE2707" s="45"/>
      <c r="AF2707" s="76">
        <v>27.019999999999499</v>
      </c>
      <c r="AG2707" s="52">
        <f t="shared" si="303"/>
        <v>-36.180299956641413</v>
      </c>
      <c r="AH2707" s="76">
        <f t="shared" si="300"/>
        <v>2.4097389881247466E-4</v>
      </c>
      <c r="AJ2707" s="77">
        <v>27.019999999999499</v>
      </c>
      <c r="AK2707" s="52">
        <f t="shared" si="304"/>
        <v>-29.190599913281474</v>
      </c>
      <c r="AL2707" s="77">
        <f t="shared" si="301"/>
        <v>1.2048694940623038E-3</v>
      </c>
    </row>
    <row r="2708" spans="4:38" x14ac:dyDescent="0.25">
      <c r="D2708" s="5">
        <v>26.9</v>
      </c>
      <c r="E2708" s="4"/>
      <c r="X2708" s="71">
        <v>27.0299999999995</v>
      </c>
      <c r="Y2708" s="52">
        <f t="shared" si="302"/>
        <v>-7.7266666666663211</v>
      </c>
      <c r="Z2708" s="71">
        <f t="shared" si="298"/>
        <v>0.16878479995749471</v>
      </c>
      <c r="AA2708" s="45"/>
      <c r="AB2708" s="74">
        <v>27.0299999999995</v>
      </c>
      <c r="AC2708" s="75">
        <f t="shared" si="297"/>
        <v>-6.1799999999999127</v>
      </c>
      <c r="AD2708" s="74">
        <f t="shared" si="299"/>
        <v>0.24099054286866431</v>
      </c>
      <c r="AE2708" s="45"/>
      <c r="AF2708" s="76">
        <v>27.0299999999995</v>
      </c>
      <c r="AG2708" s="52">
        <f t="shared" si="303"/>
        <v>-36.190299956641411</v>
      </c>
      <c r="AH2708" s="76">
        <f t="shared" si="300"/>
        <v>2.4041967422477569E-4</v>
      </c>
      <c r="AJ2708" s="77">
        <v>27.0299999999995</v>
      </c>
      <c r="AK2708" s="52">
        <f t="shared" si="304"/>
        <v>-29.200599913281476</v>
      </c>
      <c r="AL2708" s="77">
        <f t="shared" si="301"/>
        <v>1.2020983711238072E-3</v>
      </c>
    </row>
    <row r="2709" spans="4:38" x14ac:dyDescent="0.25">
      <c r="D2709" s="2">
        <v>26.91</v>
      </c>
      <c r="E2709" s="4"/>
      <c r="X2709" s="71">
        <v>27.039999999999502</v>
      </c>
      <c r="Y2709" s="52">
        <f t="shared" si="302"/>
        <v>-7.729999999999654</v>
      </c>
      <c r="Z2709" s="71">
        <f t="shared" si="298"/>
        <v>0.16865530253888755</v>
      </c>
      <c r="AA2709" s="45"/>
      <c r="AB2709" s="74">
        <v>27.039999999999502</v>
      </c>
      <c r="AC2709" s="75">
        <f t="shared" si="297"/>
        <v>-6.1899999999999125</v>
      </c>
      <c r="AD2709" s="74">
        <f t="shared" si="299"/>
        <v>0.24043628000069819</v>
      </c>
      <c r="AE2709" s="45"/>
      <c r="AF2709" s="76">
        <v>27.039999999999502</v>
      </c>
      <c r="AG2709" s="52">
        <f t="shared" si="303"/>
        <v>-36.200299956641409</v>
      </c>
      <c r="AH2709" s="76">
        <f t="shared" si="300"/>
        <v>2.3986672431825602E-4</v>
      </c>
      <c r="AJ2709" s="77">
        <v>27.039999999999502</v>
      </c>
      <c r="AK2709" s="52">
        <f t="shared" si="304"/>
        <v>-29.210599913281477</v>
      </c>
      <c r="AL2709" s="77">
        <f t="shared" si="301"/>
        <v>1.1993336215912101E-3</v>
      </c>
    </row>
    <row r="2710" spans="4:38" x14ac:dyDescent="0.25">
      <c r="D2710" s="5">
        <v>26.92</v>
      </c>
      <c r="E2710" s="4"/>
      <c r="X2710" s="71">
        <v>27.0499999999995</v>
      </c>
      <c r="Y2710" s="52">
        <f t="shared" si="302"/>
        <v>-7.733333333332987</v>
      </c>
      <c r="Z2710" s="71">
        <f t="shared" si="298"/>
        <v>0.16852590447508856</v>
      </c>
      <c r="AA2710" s="45"/>
      <c r="AB2710" s="74">
        <v>27.0499999999995</v>
      </c>
      <c r="AC2710" s="75">
        <f t="shared" si="297"/>
        <v>-6.1999999999999122</v>
      </c>
      <c r="AD2710" s="74">
        <f t="shared" si="299"/>
        <v>0.23988329190195387</v>
      </c>
      <c r="AE2710" s="45"/>
      <c r="AF2710" s="76">
        <v>27.0499999999995</v>
      </c>
      <c r="AG2710" s="52">
        <f t="shared" si="303"/>
        <v>-36.210299956641407</v>
      </c>
      <c r="AH2710" s="76">
        <f t="shared" si="300"/>
        <v>2.393150461612311E-4</v>
      </c>
      <c r="AJ2710" s="77">
        <v>27.0499999999995</v>
      </c>
      <c r="AK2710" s="52">
        <f t="shared" si="304"/>
        <v>-29.220599913281479</v>
      </c>
      <c r="AL2710" s="77">
        <f t="shared" si="301"/>
        <v>1.1965752308060833E-3</v>
      </c>
    </row>
    <row r="2711" spans="4:38" x14ac:dyDescent="0.25">
      <c r="D2711" s="2">
        <v>26.93</v>
      </c>
      <c r="E2711" s="4"/>
      <c r="X2711" s="71">
        <v>27.059999999999501</v>
      </c>
      <c r="Y2711" s="52">
        <f t="shared" si="302"/>
        <v>-7.73666666666632</v>
      </c>
      <c r="Z2711" s="71">
        <f t="shared" si="298"/>
        <v>0.16839660568986936</v>
      </c>
      <c r="AA2711" s="45"/>
      <c r="AB2711" s="74">
        <v>27.059999999999501</v>
      </c>
      <c r="AC2711" s="75">
        <f t="shared" si="297"/>
        <v>-6.209999999999912</v>
      </c>
      <c r="AD2711" s="74">
        <f t="shared" si="299"/>
        <v>0.23933157564054358</v>
      </c>
      <c r="AE2711" s="45"/>
      <c r="AF2711" s="76">
        <v>27.059999999999501</v>
      </c>
      <c r="AG2711" s="52">
        <f t="shared" si="303"/>
        <v>-36.220299956641405</v>
      </c>
      <c r="AH2711" s="76">
        <f t="shared" si="300"/>
        <v>2.3876463682875781E-4</v>
      </c>
      <c r="AJ2711" s="77">
        <v>27.059999999999501</v>
      </c>
      <c r="AK2711" s="52">
        <f t="shared" si="304"/>
        <v>-29.23059991328148</v>
      </c>
      <c r="AL2711" s="77">
        <f t="shared" si="301"/>
        <v>1.193823184143716E-3</v>
      </c>
    </row>
    <row r="2712" spans="4:38" x14ac:dyDescent="0.25">
      <c r="D2712" s="5">
        <v>26.94</v>
      </c>
      <c r="E2712" s="4"/>
      <c r="X2712" s="71">
        <v>27.069999999999499</v>
      </c>
      <c r="Y2712" s="52">
        <f t="shared" si="302"/>
        <v>-7.7399999999996529</v>
      </c>
      <c r="Z2712" s="71">
        <f t="shared" si="298"/>
        <v>0.16826740610706017</v>
      </c>
      <c r="AA2712" s="45"/>
      <c r="AB2712" s="74">
        <v>27.069999999999499</v>
      </c>
      <c r="AC2712" s="75">
        <f t="shared" si="297"/>
        <v>-6.2199999999999118</v>
      </c>
      <c r="AD2712" s="74">
        <f t="shared" si="299"/>
        <v>0.23878112829132256</v>
      </c>
      <c r="AE2712" s="45"/>
      <c r="AF2712" s="76">
        <v>27.069999999999499</v>
      </c>
      <c r="AG2712" s="52">
        <f t="shared" si="303"/>
        <v>-36.230299956641403</v>
      </c>
      <c r="AH2712" s="76">
        <f t="shared" si="300"/>
        <v>2.3821549340262028E-4</v>
      </c>
      <c r="AJ2712" s="77">
        <v>27.069999999999499</v>
      </c>
      <c r="AK2712" s="52">
        <f t="shared" si="304"/>
        <v>-29.240599913281482</v>
      </c>
      <c r="AL2712" s="77">
        <f t="shared" si="301"/>
        <v>1.1910774670130285E-3</v>
      </c>
    </row>
    <row r="2713" spans="4:38" x14ac:dyDescent="0.25">
      <c r="D2713" s="2">
        <v>26.95</v>
      </c>
      <c r="E2713" s="4"/>
      <c r="X2713" s="71">
        <v>27.079999999999501</v>
      </c>
      <c r="Y2713" s="52">
        <f t="shared" si="302"/>
        <v>-7.7433333333329859</v>
      </c>
      <c r="Z2713" s="71">
        <f t="shared" si="298"/>
        <v>0.16813830565054941</v>
      </c>
      <c r="AA2713" s="45"/>
      <c r="AB2713" s="74">
        <v>27.079999999999501</v>
      </c>
      <c r="AC2713" s="75">
        <f t="shared" si="297"/>
        <v>-6.2299999999999116</v>
      </c>
      <c r="AD2713" s="74">
        <f t="shared" si="299"/>
        <v>0.23823194693587385</v>
      </c>
      <c r="AE2713" s="45"/>
      <c r="AF2713" s="76">
        <v>27.079999999999501</v>
      </c>
      <c r="AG2713" s="52">
        <f t="shared" si="303"/>
        <v>-36.240299956641401</v>
      </c>
      <c r="AH2713" s="76">
        <f t="shared" si="300"/>
        <v>2.3766761297131552E-4</v>
      </c>
      <c r="AJ2713" s="77">
        <v>27.079999999999501</v>
      </c>
      <c r="AK2713" s="52">
        <f t="shared" si="304"/>
        <v>-29.250599913281484</v>
      </c>
      <c r="AL2713" s="77">
        <f t="shared" si="301"/>
        <v>1.1883380648565029E-3</v>
      </c>
    </row>
    <row r="2714" spans="4:38" x14ac:dyDescent="0.25">
      <c r="D2714" s="5">
        <v>26.96</v>
      </c>
      <c r="E2714" s="4"/>
      <c r="X2714" s="71">
        <v>27.089999999999499</v>
      </c>
      <c r="Y2714" s="52">
        <f t="shared" si="302"/>
        <v>-7.7466666666663189</v>
      </c>
      <c r="Z2714" s="71">
        <f t="shared" si="298"/>
        <v>0.16800930424428409</v>
      </c>
      <c r="AA2714" s="45"/>
      <c r="AB2714" s="74">
        <v>27.089999999999499</v>
      </c>
      <c r="AC2714" s="75">
        <f t="shared" si="297"/>
        <v>-6.2399999999999114</v>
      </c>
      <c r="AD2714" s="74">
        <f t="shared" si="299"/>
        <v>0.23768402866249247</v>
      </c>
      <c r="AE2714" s="45"/>
      <c r="AF2714" s="76">
        <v>27.089999999999499</v>
      </c>
      <c r="AG2714" s="52">
        <f t="shared" si="303"/>
        <v>-36.250299956641399</v>
      </c>
      <c r="AH2714" s="76">
        <f t="shared" si="300"/>
        <v>2.3712099263003522E-4</v>
      </c>
      <c r="AJ2714" s="77">
        <v>27.089999999999499</v>
      </c>
      <c r="AK2714" s="52">
        <f t="shared" si="304"/>
        <v>-29.260599913281485</v>
      </c>
      <c r="AL2714" s="77">
        <f t="shared" si="301"/>
        <v>1.1856049631501027E-3</v>
      </c>
    </row>
    <row r="2715" spans="4:38" x14ac:dyDescent="0.25">
      <c r="D2715" s="2">
        <v>26.97</v>
      </c>
      <c r="E2715" s="4"/>
      <c r="X2715" s="71">
        <v>27.0999999999995</v>
      </c>
      <c r="Y2715" s="52">
        <f t="shared" si="302"/>
        <v>-7.7499999999996518</v>
      </c>
      <c r="Z2715" s="71">
        <f t="shared" si="298"/>
        <v>0.16788040181226949</v>
      </c>
      <c r="AA2715" s="45"/>
      <c r="AB2715" s="74">
        <v>27.0999999999995</v>
      </c>
      <c r="AC2715" s="75">
        <f t="shared" si="297"/>
        <v>-6.2499999999999112</v>
      </c>
      <c r="AD2715" s="74">
        <f t="shared" si="299"/>
        <v>0.23713737056617037</v>
      </c>
      <c r="AE2715" s="45"/>
      <c r="AF2715" s="76">
        <v>27.0999999999995</v>
      </c>
      <c r="AG2715" s="52">
        <f t="shared" si="303"/>
        <v>-36.260299956641397</v>
      </c>
      <c r="AH2715" s="76">
        <f t="shared" si="300"/>
        <v>2.3657562948065357E-4</v>
      </c>
      <c r="AJ2715" s="77">
        <v>27.0999999999995</v>
      </c>
      <c r="AK2715" s="52">
        <f t="shared" si="304"/>
        <v>-29.270599913281487</v>
      </c>
      <c r="AL2715" s="77">
        <f t="shared" si="301"/>
        <v>1.1828781474031926E-3</v>
      </c>
    </row>
    <row r="2716" spans="4:38" x14ac:dyDescent="0.25">
      <c r="D2716" s="5">
        <v>26.98</v>
      </c>
      <c r="E2716" s="4"/>
      <c r="X2716" s="71">
        <v>27.109999999999498</v>
      </c>
      <c r="Y2716" s="52">
        <f t="shared" si="302"/>
        <v>-7.7533333333329848</v>
      </c>
      <c r="Z2716" s="71">
        <f t="shared" si="298"/>
        <v>0.1677515982785692</v>
      </c>
      <c r="AA2716" s="45"/>
      <c r="AB2716" s="74">
        <v>27.109999999999498</v>
      </c>
      <c r="AC2716" s="75">
        <f t="shared" si="297"/>
        <v>-6.259999999999911</v>
      </c>
      <c r="AD2716" s="74">
        <f t="shared" si="299"/>
        <v>0.23659196974858063</v>
      </c>
      <c r="AE2716" s="45"/>
      <c r="AF2716" s="76">
        <v>27.109999999999498</v>
      </c>
      <c r="AG2716" s="52">
        <f t="shared" si="303"/>
        <v>-36.270299956641395</v>
      </c>
      <c r="AH2716" s="76">
        <f t="shared" si="300"/>
        <v>2.3603152063170909E-4</v>
      </c>
      <c r="AJ2716" s="77">
        <v>27.109999999999498</v>
      </c>
      <c r="AK2716" s="52">
        <f t="shared" si="304"/>
        <v>-29.280599913281488</v>
      </c>
      <c r="AL2716" s="77">
        <f t="shared" si="301"/>
        <v>1.180157603158469E-3</v>
      </c>
    </row>
    <row r="2717" spans="4:38" x14ac:dyDescent="0.25">
      <c r="D2717" s="2">
        <v>26.99</v>
      </c>
      <c r="E2717" s="4"/>
      <c r="X2717" s="71">
        <v>27.1199999999995</v>
      </c>
      <c r="Y2717" s="52">
        <f t="shared" si="302"/>
        <v>-7.7566666666663178</v>
      </c>
      <c r="Z2717" s="71">
        <f t="shared" si="298"/>
        <v>0.16762289356730506</v>
      </c>
      <c r="AA2717" s="45"/>
      <c r="AB2717" s="74">
        <v>27.1199999999995</v>
      </c>
      <c r="AC2717" s="75">
        <f t="shared" si="297"/>
        <v>-6.2699999999999108</v>
      </c>
      <c r="AD2717" s="74">
        <f t="shared" si="299"/>
        <v>0.23604782331806248</v>
      </c>
      <c r="AE2717" s="45"/>
      <c r="AF2717" s="76">
        <v>27.1199999999995</v>
      </c>
      <c r="AG2717" s="52">
        <f t="shared" si="303"/>
        <v>-36.280299956641393</v>
      </c>
      <c r="AH2717" s="76">
        <f t="shared" si="300"/>
        <v>2.3548866319839071E-4</v>
      </c>
      <c r="AJ2717" s="77">
        <v>27.1199999999995</v>
      </c>
      <c r="AK2717" s="52">
        <f t="shared" si="304"/>
        <v>-29.29059991328149</v>
      </c>
      <c r="AL2717" s="77">
        <f t="shared" si="301"/>
        <v>1.1774433159918753E-3</v>
      </c>
    </row>
    <row r="2718" spans="4:38" x14ac:dyDescent="0.25">
      <c r="D2718" s="5">
        <v>27</v>
      </c>
      <c r="E2718" s="4"/>
      <c r="X2718" s="71">
        <v>27.129999999999502</v>
      </c>
      <c r="Y2718" s="52">
        <f t="shared" si="302"/>
        <v>-7.7599999999996507</v>
      </c>
      <c r="Z2718" s="71">
        <f t="shared" si="298"/>
        <v>0.16749428760265717</v>
      </c>
      <c r="AA2718" s="45"/>
      <c r="AB2718" s="74">
        <v>27.129999999999502</v>
      </c>
      <c r="AC2718" s="75">
        <f t="shared" si="297"/>
        <v>-6.2799999999999105</v>
      </c>
      <c r="AD2718" s="74">
        <f t="shared" si="299"/>
        <v>0.23550492838960579</v>
      </c>
      <c r="AE2718" s="45"/>
      <c r="AF2718" s="76">
        <v>27.129999999999502</v>
      </c>
      <c r="AG2718" s="52">
        <f t="shared" si="303"/>
        <v>-36.290299956641391</v>
      </c>
      <c r="AH2718" s="76">
        <f t="shared" si="300"/>
        <v>2.34947054302522E-4</v>
      </c>
      <c r="AJ2718" s="77">
        <v>27.129999999999502</v>
      </c>
      <c r="AK2718" s="52">
        <f t="shared" si="304"/>
        <v>-29.300599913281491</v>
      </c>
      <c r="AL2718" s="77">
        <f t="shared" si="301"/>
        <v>1.174735271512532E-3</v>
      </c>
    </row>
    <row r="2719" spans="4:38" x14ac:dyDescent="0.25">
      <c r="D2719" s="2">
        <v>27.01</v>
      </c>
      <c r="E2719" s="4"/>
      <c r="X2719" s="71">
        <v>27.1399999999995</v>
      </c>
      <c r="Y2719" s="52">
        <f t="shared" si="302"/>
        <v>-7.7633333333329837</v>
      </c>
      <c r="Z2719" s="71">
        <f t="shared" si="298"/>
        <v>0.16736578030886384</v>
      </c>
      <c r="AA2719" s="45"/>
      <c r="AB2719" s="74">
        <v>27.1399999999995</v>
      </c>
      <c r="AC2719" s="75">
        <f t="shared" si="297"/>
        <v>-6.2899999999999103</v>
      </c>
      <c r="AD2719" s="74">
        <f t="shared" si="299"/>
        <v>0.23496328208483555</v>
      </c>
      <c r="AE2719" s="45"/>
      <c r="AF2719" s="76">
        <v>27.1399999999995</v>
      </c>
      <c r="AG2719" s="52">
        <f t="shared" si="303"/>
        <v>-36.300299956641389</v>
      </c>
      <c r="AH2719" s="76">
        <f t="shared" si="300"/>
        <v>2.3440669107254732E-4</v>
      </c>
      <c r="AJ2719" s="77">
        <v>27.1399999999995</v>
      </c>
      <c r="AK2719" s="52">
        <f t="shared" si="304"/>
        <v>-29.310599913281493</v>
      </c>
      <c r="AL2719" s="77">
        <f t="shared" si="301"/>
        <v>1.1720334553626578E-3</v>
      </c>
    </row>
    <row r="2720" spans="4:38" x14ac:dyDescent="0.25">
      <c r="D2720" s="5">
        <v>27.02</v>
      </c>
      <c r="E2720" s="4"/>
      <c r="X2720" s="71">
        <v>27.149999999999501</v>
      </c>
      <c r="Y2720" s="52">
        <f t="shared" si="302"/>
        <v>-7.7666666666663167</v>
      </c>
      <c r="Z2720" s="71">
        <f t="shared" si="298"/>
        <v>0.16723737161022134</v>
      </c>
      <c r="AA2720" s="45"/>
      <c r="AB2720" s="74">
        <v>27.149999999999501</v>
      </c>
      <c r="AC2720" s="75">
        <f t="shared" si="297"/>
        <v>-6.2999999999999101</v>
      </c>
      <c r="AD2720" s="74">
        <f t="shared" si="299"/>
        <v>0.23442288153199703</v>
      </c>
      <c r="AE2720" s="45"/>
      <c r="AF2720" s="76">
        <v>27.149999999999501</v>
      </c>
      <c r="AG2720" s="52">
        <f t="shared" si="303"/>
        <v>-36.310299956641387</v>
      </c>
      <c r="AH2720" s="76">
        <f t="shared" si="300"/>
        <v>2.3386757064351428E-4</v>
      </c>
      <c r="AJ2720" s="77">
        <v>27.149999999999501</v>
      </c>
      <c r="AK2720" s="52">
        <f t="shared" si="304"/>
        <v>-29.320599913281495</v>
      </c>
      <c r="AL2720" s="77">
        <f t="shared" si="301"/>
        <v>1.1693378532174905E-3</v>
      </c>
    </row>
    <row r="2721" spans="4:38" x14ac:dyDescent="0.25">
      <c r="D2721" s="2">
        <v>27.03</v>
      </c>
      <c r="E2721" s="4"/>
      <c r="X2721" s="71">
        <v>27.159999999999499</v>
      </c>
      <c r="Y2721" s="52">
        <f t="shared" si="302"/>
        <v>-7.7699999999996496</v>
      </c>
      <c r="Z2721" s="71">
        <f t="shared" si="298"/>
        <v>0.16710906143108423</v>
      </c>
      <c r="AA2721" s="45"/>
      <c r="AB2721" s="74">
        <v>27.159999999999499</v>
      </c>
      <c r="AC2721" s="75">
        <f t="shared" si="297"/>
        <v>-6.3099999999999099</v>
      </c>
      <c r="AD2721" s="74">
        <f t="shared" si="299"/>
        <v>0.23388372386594034</v>
      </c>
      <c r="AE2721" s="45"/>
      <c r="AF2721" s="76">
        <v>27.159999999999499</v>
      </c>
      <c r="AG2721" s="52">
        <f t="shared" si="303"/>
        <v>-36.320299956641385</v>
      </c>
      <c r="AH2721" s="76">
        <f t="shared" si="300"/>
        <v>2.3332969015705951E-4</v>
      </c>
      <c r="AJ2721" s="77">
        <v>27.159999999999499</v>
      </c>
      <c r="AK2721" s="52">
        <f t="shared" si="304"/>
        <v>-29.330599913281496</v>
      </c>
      <c r="AL2721" s="77">
        <f t="shared" si="301"/>
        <v>1.1666484507852179E-3</v>
      </c>
    </row>
    <row r="2722" spans="4:38" x14ac:dyDescent="0.25">
      <c r="D2722" s="5">
        <v>27.04</v>
      </c>
      <c r="E2722" s="4"/>
      <c r="X2722" s="71">
        <v>27.169999999999501</v>
      </c>
      <c r="Y2722" s="52">
        <f t="shared" si="302"/>
        <v>-7.7733333333329826</v>
      </c>
      <c r="Z2722" s="71">
        <f t="shared" si="298"/>
        <v>0.16698084969586491</v>
      </c>
      <c r="AA2722" s="45"/>
      <c r="AB2722" s="74">
        <v>27.169999999999501</v>
      </c>
      <c r="AC2722" s="75">
        <f t="shared" si="297"/>
        <v>-6.3199999999999097</v>
      </c>
      <c r="AD2722" s="74">
        <f t="shared" si="299"/>
        <v>0.23334580622810505</v>
      </c>
      <c r="AE2722" s="45"/>
      <c r="AF2722" s="76">
        <v>27.169999999999501</v>
      </c>
      <c r="AG2722" s="52">
        <f t="shared" si="303"/>
        <v>-36.330299956641383</v>
      </c>
      <c r="AH2722" s="76">
        <f t="shared" si="300"/>
        <v>2.3279304676139515E-4</v>
      </c>
      <c r="AJ2722" s="77">
        <v>27.169999999999501</v>
      </c>
      <c r="AK2722" s="52">
        <f t="shared" si="304"/>
        <v>-29.340599913281498</v>
      </c>
      <c r="AL2722" s="77">
        <f t="shared" si="301"/>
        <v>1.1639652338068943E-3</v>
      </c>
    </row>
    <row r="2723" spans="4:38" x14ac:dyDescent="0.25">
      <c r="D2723" s="2">
        <v>27.05</v>
      </c>
      <c r="E2723" s="4"/>
      <c r="X2723" s="71">
        <v>27.179999999999499</v>
      </c>
      <c r="Y2723" s="52">
        <f t="shared" si="302"/>
        <v>-7.7766666666663156</v>
      </c>
      <c r="Z2723" s="71">
        <f t="shared" si="298"/>
        <v>0.16685273632903397</v>
      </c>
      <c r="AA2723" s="45"/>
      <c r="AB2723" s="74">
        <v>27.179999999999499</v>
      </c>
      <c r="AC2723" s="75">
        <f t="shared" si="297"/>
        <v>-6.3299999999999095</v>
      </c>
      <c r="AD2723" s="74">
        <f t="shared" si="299"/>
        <v>0.23280912576650564</v>
      </c>
      <c r="AE2723" s="45"/>
      <c r="AF2723" s="76">
        <v>27.179999999999499</v>
      </c>
      <c r="AG2723" s="52">
        <f t="shared" si="303"/>
        <v>-36.340299956641381</v>
      </c>
      <c r="AH2723" s="76">
        <f t="shared" si="300"/>
        <v>2.3225763761129041E-4</v>
      </c>
      <c r="AJ2723" s="77">
        <v>27.179999999999499</v>
      </c>
      <c r="AK2723" s="52">
        <f t="shared" si="304"/>
        <v>-29.350599913281499</v>
      </c>
      <c r="AL2723" s="77">
        <f t="shared" si="301"/>
        <v>1.1612881880563707E-3</v>
      </c>
    </row>
    <row r="2724" spans="4:38" x14ac:dyDescent="0.25">
      <c r="D2724" s="5">
        <v>27.06</v>
      </c>
      <c r="E2724" s="4"/>
      <c r="X2724" s="71">
        <v>27.1899999999995</v>
      </c>
      <c r="Y2724" s="52">
        <f t="shared" si="302"/>
        <v>-7.7799999999996485</v>
      </c>
      <c r="Z2724" s="71">
        <f t="shared" si="298"/>
        <v>0.16672472125511975</v>
      </c>
      <c r="AA2724" s="45"/>
      <c r="AB2724" s="74">
        <v>27.1899999999995</v>
      </c>
      <c r="AC2724" s="75">
        <f t="shared" si="297"/>
        <v>-6.3399999999999093</v>
      </c>
      <c r="AD2724" s="74">
        <f t="shared" si="299"/>
        <v>0.23227367963571552</v>
      </c>
      <c r="AE2724" s="45"/>
      <c r="AF2724" s="76">
        <v>27.1899999999995</v>
      </c>
      <c r="AG2724" s="52">
        <f t="shared" si="303"/>
        <v>-36.350299956641379</v>
      </c>
      <c r="AH2724" s="76">
        <f t="shared" si="300"/>
        <v>2.3172345986806017E-4</v>
      </c>
      <c r="AJ2724" s="77">
        <v>27.1899999999995</v>
      </c>
      <c r="AK2724" s="52">
        <f t="shared" si="304"/>
        <v>-29.360599913281501</v>
      </c>
      <c r="AL2724" s="77">
        <f t="shared" si="301"/>
        <v>1.1586172993402187E-3</v>
      </c>
    </row>
    <row r="2725" spans="4:38" x14ac:dyDescent="0.25">
      <c r="D2725" s="2">
        <v>27.07</v>
      </c>
      <c r="E2725" s="4"/>
      <c r="X2725" s="71">
        <v>27.199999999999498</v>
      </c>
      <c r="Y2725" s="52">
        <f t="shared" si="302"/>
        <v>-7.7833333333329815</v>
      </c>
      <c r="Z2725" s="71">
        <f t="shared" si="298"/>
        <v>0.16659680439870866</v>
      </c>
      <c r="AA2725" s="45"/>
      <c r="AB2725" s="74">
        <v>27.199999999999498</v>
      </c>
      <c r="AC2725" s="75">
        <f t="shared" si="297"/>
        <v>-6.3499999999999091</v>
      </c>
      <c r="AD2725" s="74">
        <f t="shared" si="299"/>
        <v>0.23173946499685266</v>
      </c>
      <c r="AE2725" s="45"/>
      <c r="AF2725" s="76">
        <v>27.199999999999498</v>
      </c>
      <c r="AG2725" s="52">
        <f t="shared" si="303"/>
        <v>-36.360299956641377</v>
      </c>
      <c r="AH2725" s="76">
        <f t="shared" si="300"/>
        <v>2.3119051069954677E-4</v>
      </c>
      <c r="AJ2725" s="77">
        <v>27.199999999999498</v>
      </c>
      <c r="AK2725" s="52">
        <f t="shared" si="304"/>
        <v>-29.370599913281502</v>
      </c>
      <c r="AL2725" s="77">
        <f t="shared" si="301"/>
        <v>1.1559525534976496E-3</v>
      </c>
    </row>
    <row r="2726" spans="4:38" x14ac:dyDescent="0.25">
      <c r="D2726" s="5">
        <v>27.08</v>
      </c>
      <c r="E2726" s="4"/>
      <c r="X2726" s="71">
        <v>27.2099999999995</v>
      </c>
      <c r="Y2726" s="52">
        <f t="shared" si="302"/>
        <v>-7.7866666666663145</v>
      </c>
      <c r="Z2726" s="71">
        <f t="shared" si="298"/>
        <v>0.1664689856844449</v>
      </c>
      <c r="AA2726" s="45"/>
      <c r="AB2726" s="74">
        <v>27.2099999999995</v>
      </c>
      <c r="AC2726" s="75">
        <f t="shared" si="297"/>
        <v>-6.3599999999999088</v>
      </c>
      <c r="AD2726" s="74">
        <f t="shared" si="299"/>
        <v>0.2312064790175643</v>
      </c>
      <c r="AE2726" s="45"/>
      <c r="AF2726" s="76">
        <v>27.2099999999995</v>
      </c>
      <c r="AG2726" s="52">
        <f t="shared" si="303"/>
        <v>-36.370299956641375</v>
      </c>
      <c r="AH2726" s="76">
        <f t="shared" si="300"/>
        <v>2.3065878728010671E-4</v>
      </c>
      <c r="AJ2726" s="77">
        <v>27.2099999999995</v>
      </c>
      <c r="AK2726" s="52">
        <f t="shared" si="304"/>
        <v>-29.380599913281504</v>
      </c>
      <c r="AL2726" s="77">
        <f t="shared" si="301"/>
        <v>1.1532939364004488E-3</v>
      </c>
    </row>
    <row r="2727" spans="4:38" x14ac:dyDescent="0.25">
      <c r="D2727" s="2">
        <v>27.09</v>
      </c>
      <c r="E2727" s="4"/>
      <c r="X2727" s="71">
        <v>27.219999999999501</v>
      </c>
      <c r="Y2727" s="52">
        <f t="shared" si="302"/>
        <v>-7.7899999999996474</v>
      </c>
      <c r="Z2727" s="71">
        <f t="shared" si="298"/>
        <v>0.16634126503703042</v>
      </c>
      <c r="AA2727" s="45"/>
      <c r="AB2727" s="74">
        <v>27.219999999999501</v>
      </c>
      <c r="AC2727" s="75">
        <f t="shared" si="297"/>
        <v>-6.3699999999999086</v>
      </c>
      <c r="AD2727" s="74">
        <f t="shared" si="299"/>
        <v>0.23067471887201171</v>
      </c>
      <c r="AE2727" s="45"/>
      <c r="AF2727" s="76">
        <v>27.219999999999501</v>
      </c>
      <c r="AG2727" s="52">
        <f t="shared" si="303"/>
        <v>-36.380299956641373</v>
      </c>
      <c r="AH2727" s="76">
        <f t="shared" si="300"/>
        <v>2.3012828679059506E-4</v>
      </c>
      <c r="AJ2727" s="77">
        <v>27.219999999999501</v>
      </c>
      <c r="AK2727" s="52">
        <f t="shared" si="304"/>
        <v>-29.390599913281505</v>
      </c>
      <c r="AL2727" s="77">
        <f t="shared" si="301"/>
        <v>1.1506414339528905E-3</v>
      </c>
    </row>
    <row r="2728" spans="4:38" x14ac:dyDescent="0.25">
      <c r="D2728" s="5">
        <v>27.1</v>
      </c>
      <c r="E2728" s="4"/>
      <c r="X2728" s="71">
        <v>27.229999999999499</v>
      </c>
      <c r="Y2728" s="52">
        <f t="shared" si="302"/>
        <v>-7.7933333333329804</v>
      </c>
      <c r="Z2728" s="71">
        <f t="shared" si="298"/>
        <v>0.1662136423812251</v>
      </c>
      <c r="AA2728" s="45"/>
      <c r="AB2728" s="74">
        <v>27.229999999999499</v>
      </c>
      <c r="AC2728" s="75">
        <f t="shared" si="297"/>
        <v>-6.3799999999999084</v>
      </c>
      <c r="AD2728" s="74">
        <f t="shared" si="299"/>
        <v>0.23014418174085566</v>
      </c>
      <c r="AE2728" s="45"/>
      <c r="AF2728" s="76">
        <v>27.229999999999499</v>
      </c>
      <c r="AG2728" s="52">
        <f t="shared" si="303"/>
        <v>-36.390299956641371</v>
      </c>
      <c r="AH2728" s="76">
        <f t="shared" si="300"/>
        <v>2.2959900641835178E-4</v>
      </c>
      <c r="AJ2728" s="77">
        <v>27.229999999999499</v>
      </c>
      <c r="AK2728" s="52">
        <f t="shared" si="304"/>
        <v>-29.400599913281507</v>
      </c>
      <c r="AL2728" s="77">
        <f t="shared" si="301"/>
        <v>1.1479950320916724E-3</v>
      </c>
    </row>
    <row r="2729" spans="4:38" x14ac:dyDescent="0.25">
      <c r="D2729" s="2">
        <v>27.11</v>
      </c>
      <c r="E2729" s="4"/>
      <c r="X2729" s="71">
        <v>27.239999999999501</v>
      </c>
      <c r="Y2729" s="52">
        <f t="shared" si="302"/>
        <v>-7.7966666666663134</v>
      </c>
      <c r="Z2729" s="71">
        <f t="shared" si="298"/>
        <v>0.16608611764184641</v>
      </c>
      <c r="AA2729" s="45"/>
      <c r="AB2729" s="74">
        <v>27.239999999999501</v>
      </c>
      <c r="AC2729" s="75">
        <f t="shared" si="297"/>
        <v>-6.3899999999999082</v>
      </c>
      <c r="AD2729" s="74">
        <f t="shared" si="299"/>
        <v>0.22961486481124102</v>
      </c>
      <c r="AE2729" s="45"/>
      <c r="AF2729" s="76">
        <v>27.239999999999501</v>
      </c>
      <c r="AG2729" s="52">
        <f t="shared" si="303"/>
        <v>-36.400299956641369</v>
      </c>
      <c r="AH2729" s="76">
        <f t="shared" si="300"/>
        <v>2.2907094335718428E-4</v>
      </c>
      <c r="AJ2729" s="77">
        <v>27.239999999999501</v>
      </c>
      <c r="AK2729" s="52">
        <f t="shared" si="304"/>
        <v>-29.410599913281509</v>
      </c>
      <c r="AL2729" s="77">
        <f t="shared" si="301"/>
        <v>1.1453547167858361E-3</v>
      </c>
    </row>
    <row r="2730" spans="4:38" x14ac:dyDescent="0.25">
      <c r="D2730" s="5">
        <v>27.12</v>
      </c>
      <c r="E2730" s="4"/>
      <c r="X2730" s="71">
        <v>27.249999999999499</v>
      </c>
      <c r="Y2730" s="52">
        <f t="shared" si="302"/>
        <v>-7.7999999999996463</v>
      </c>
      <c r="Z2730" s="71">
        <f t="shared" si="298"/>
        <v>0.16595869074376959</v>
      </c>
      <c r="AA2730" s="45"/>
      <c r="AB2730" s="74">
        <v>27.249999999999499</v>
      </c>
      <c r="AC2730" s="75">
        <f t="shared" si="297"/>
        <v>-6.399999999999908</v>
      </c>
      <c r="AD2730" s="74">
        <f t="shared" si="299"/>
        <v>0.22908676527678212</v>
      </c>
      <c r="AE2730" s="45"/>
      <c r="AF2730" s="76">
        <v>27.249999999999499</v>
      </c>
      <c r="AG2730" s="52">
        <f t="shared" si="303"/>
        <v>-36.410299956641367</v>
      </c>
      <c r="AH2730" s="76">
        <f t="shared" si="300"/>
        <v>2.285440948073555E-4</v>
      </c>
      <c r="AJ2730" s="77">
        <v>27.249999999999499</v>
      </c>
      <c r="AK2730" s="52">
        <f t="shared" si="304"/>
        <v>-29.42059991328151</v>
      </c>
      <c r="AL2730" s="77">
        <f t="shared" si="301"/>
        <v>1.1427204740366902E-3</v>
      </c>
    </row>
    <row r="2731" spans="4:38" x14ac:dyDescent="0.25">
      <c r="D2731" s="2">
        <v>27.13</v>
      </c>
      <c r="E2731" s="4"/>
      <c r="X2731" s="71">
        <v>27.259999999999501</v>
      </c>
      <c r="Y2731" s="52">
        <f t="shared" si="302"/>
        <v>-7.8033333333329793</v>
      </c>
      <c r="Z2731" s="71">
        <f t="shared" si="298"/>
        <v>0.16583136161192738</v>
      </c>
      <c r="AA2731" s="45"/>
      <c r="AB2731" s="74">
        <v>27.259999999999501</v>
      </c>
      <c r="AC2731" s="75">
        <f t="shared" si="297"/>
        <v>-6.4099999999999078</v>
      </c>
      <c r="AD2731" s="74">
        <f t="shared" si="299"/>
        <v>0.22855988033754782</v>
      </c>
      <c r="AE2731" s="45"/>
      <c r="AF2731" s="76">
        <v>27.259999999999501</v>
      </c>
      <c r="AG2731" s="52">
        <f t="shared" si="303"/>
        <v>-36.420299956641365</v>
      </c>
      <c r="AH2731" s="76">
        <f t="shared" si="300"/>
        <v>2.2801845797556648E-4</v>
      </c>
      <c r="AJ2731" s="77">
        <v>27.259999999999501</v>
      </c>
      <c r="AK2731" s="52">
        <f t="shared" si="304"/>
        <v>-29.430599913281512</v>
      </c>
      <c r="AL2731" s="77">
        <f t="shared" si="301"/>
        <v>1.1400922898777445E-3</v>
      </c>
    </row>
    <row r="2732" spans="4:38" x14ac:dyDescent="0.25">
      <c r="D2732" s="5">
        <v>27.14</v>
      </c>
      <c r="E2732" s="4"/>
      <c r="X2732" s="71">
        <v>27.269999999999499</v>
      </c>
      <c r="Y2732" s="52">
        <f t="shared" si="302"/>
        <v>-7.8066666666663123</v>
      </c>
      <c r="Z2732" s="71">
        <f t="shared" si="298"/>
        <v>0.16570413017131033</v>
      </c>
      <c r="AA2732" s="45"/>
      <c r="AB2732" s="74">
        <v>27.269999999999499</v>
      </c>
      <c r="AC2732" s="75">
        <f t="shared" ref="AC2732:AC2795" si="305">AC2731-$AD$1</f>
        <v>-6.4199999999999076</v>
      </c>
      <c r="AD2732" s="74">
        <f t="shared" si="299"/>
        <v>0.22803420720004666</v>
      </c>
      <c r="AE2732" s="45"/>
      <c r="AF2732" s="76">
        <v>27.269999999999499</v>
      </c>
      <c r="AG2732" s="52">
        <f t="shared" si="303"/>
        <v>-36.430299956641363</v>
      </c>
      <c r="AH2732" s="76">
        <f t="shared" si="300"/>
        <v>2.2749403007494271E-4</v>
      </c>
      <c r="AJ2732" s="77">
        <v>27.269999999999499</v>
      </c>
      <c r="AK2732" s="52">
        <f t="shared" si="304"/>
        <v>-29.440599913281513</v>
      </c>
      <c r="AL2732" s="77">
        <f t="shared" si="301"/>
        <v>1.1374701503746257E-3</v>
      </c>
    </row>
    <row r="2733" spans="4:38" x14ac:dyDescent="0.25">
      <c r="D2733" s="2">
        <v>27.15</v>
      </c>
      <c r="E2733" s="4"/>
      <c r="X2733" s="71">
        <v>27.2799999999995</v>
      </c>
      <c r="Y2733" s="52">
        <f t="shared" si="302"/>
        <v>-7.8099999999996452</v>
      </c>
      <c r="Z2733" s="71">
        <f t="shared" si="298"/>
        <v>0.16557699634696632</v>
      </c>
      <c r="AA2733" s="45"/>
      <c r="AB2733" s="74">
        <v>27.2799999999995</v>
      </c>
      <c r="AC2733" s="75">
        <f t="shared" si="305"/>
        <v>-6.4299999999999073</v>
      </c>
      <c r="AD2733" s="74">
        <f t="shared" si="299"/>
        <v>0.22750974307721192</v>
      </c>
      <c r="AE2733" s="45"/>
      <c r="AF2733" s="76">
        <v>27.2799999999995</v>
      </c>
      <c r="AG2733" s="52">
        <f t="shared" si="303"/>
        <v>-36.440299956641361</v>
      </c>
      <c r="AH2733" s="76">
        <f t="shared" si="300"/>
        <v>2.2697080832502045E-4</v>
      </c>
      <c r="AJ2733" s="77">
        <v>27.2799999999995</v>
      </c>
      <c r="AK2733" s="52">
        <f t="shared" si="304"/>
        <v>-29.450599913281515</v>
      </c>
      <c r="AL2733" s="77">
        <f t="shared" si="301"/>
        <v>1.1348540416250127E-3</v>
      </c>
    </row>
    <row r="2734" spans="4:38" x14ac:dyDescent="0.25">
      <c r="D2734" s="5">
        <v>27.16</v>
      </c>
      <c r="E2734" s="4"/>
      <c r="X2734" s="71">
        <v>27.289999999999502</v>
      </c>
      <c r="Y2734" s="52">
        <f t="shared" si="302"/>
        <v>-7.8133333333329782</v>
      </c>
      <c r="Z2734" s="71">
        <f t="shared" si="298"/>
        <v>0.16544996006400089</v>
      </c>
      <c r="AA2734" s="45"/>
      <c r="AB2734" s="74">
        <v>27.289999999999502</v>
      </c>
      <c r="AC2734" s="75">
        <f t="shared" si="305"/>
        <v>-6.4399999999999071</v>
      </c>
      <c r="AD2734" s="74">
        <f t="shared" si="299"/>
        <v>0.22698648518838704</v>
      </c>
      <c r="AE2734" s="45"/>
      <c r="AF2734" s="76">
        <v>27.289999999999502</v>
      </c>
      <c r="AG2734" s="52">
        <f t="shared" si="303"/>
        <v>-36.450299956641359</v>
      </c>
      <c r="AH2734" s="76">
        <f t="shared" si="300"/>
        <v>2.2644878995172927E-4</v>
      </c>
      <c r="AJ2734" s="77">
        <v>27.289999999999502</v>
      </c>
      <c r="AK2734" s="52">
        <f t="shared" si="304"/>
        <v>-29.460599913281516</v>
      </c>
      <c r="AL2734" s="77">
        <f t="shared" si="301"/>
        <v>1.132243949758558E-3</v>
      </c>
    </row>
    <row r="2735" spans="4:38" x14ac:dyDescent="0.25">
      <c r="D2735" s="2">
        <v>27.17</v>
      </c>
      <c r="E2735" s="4"/>
      <c r="X2735" s="71">
        <v>27.2999999999995</v>
      </c>
      <c r="Y2735" s="52">
        <f t="shared" si="302"/>
        <v>-7.8166666666663112</v>
      </c>
      <c r="Z2735" s="71">
        <f t="shared" si="298"/>
        <v>0.16532302124757703</v>
      </c>
      <c r="AA2735" s="45"/>
      <c r="AB2735" s="74">
        <v>27.2999999999995</v>
      </c>
      <c r="AC2735" s="75">
        <f t="shared" si="305"/>
        <v>-6.4499999999999069</v>
      </c>
      <c r="AD2735" s="74">
        <f t="shared" si="299"/>
        <v>0.22646443075931078</v>
      </c>
      <c r="AE2735" s="45"/>
      <c r="AF2735" s="76">
        <v>27.2999999999995</v>
      </c>
      <c r="AG2735" s="52">
        <f t="shared" si="303"/>
        <v>-36.460299956641357</v>
      </c>
      <c r="AH2735" s="76">
        <f t="shared" si="300"/>
        <v>2.259279721873809E-4</v>
      </c>
      <c r="AJ2735" s="77">
        <v>27.2999999999995</v>
      </c>
      <c r="AK2735" s="52">
        <f t="shared" si="304"/>
        <v>-29.470599913281518</v>
      </c>
      <c r="AL2735" s="77">
        <f t="shared" si="301"/>
        <v>1.1296398609368123E-3</v>
      </c>
    </row>
    <row r="2736" spans="4:38" x14ac:dyDescent="0.25">
      <c r="D2736" s="5">
        <v>27.18</v>
      </c>
      <c r="E2736" s="4"/>
      <c r="X2736" s="71">
        <v>27.309999999999501</v>
      </c>
      <c r="Y2736" s="52">
        <f t="shared" si="302"/>
        <v>-7.8199999999996441</v>
      </c>
      <c r="Z2736" s="71">
        <f t="shared" si="298"/>
        <v>0.16519617982291501</v>
      </c>
      <c r="AA2736" s="45"/>
      <c r="AB2736" s="74">
        <v>27.309999999999501</v>
      </c>
      <c r="AC2736" s="75">
        <f t="shared" si="305"/>
        <v>-6.4599999999999067</v>
      </c>
      <c r="AD2736" s="74">
        <f t="shared" si="299"/>
        <v>0.22594357702210258</v>
      </c>
      <c r="AE2736" s="45"/>
      <c r="AF2736" s="76">
        <v>27.309999999999501</v>
      </c>
      <c r="AG2736" s="52">
        <f t="shared" si="303"/>
        <v>-36.470299956641355</v>
      </c>
      <c r="AH2736" s="76">
        <f t="shared" si="300"/>
        <v>2.2540835227064982E-4</v>
      </c>
      <c r="AJ2736" s="77">
        <v>27.309999999999501</v>
      </c>
      <c r="AK2736" s="52">
        <f t="shared" si="304"/>
        <v>-29.48059991328152</v>
      </c>
      <c r="AL2736" s="77">
        <f t="shared" si="301"/>
        <v>1.1270417613531581E-3</v>
      </c>
    </row>
    <row r="2737" spans="4:38" x14ac:dyDescent="0.25">
      <c r="D2737" s="2">
        <v>27.19</v>
      </c>
      <c r="E2737" s="4"/>
      <c r="X2737" s="71">
        <v>27.319999999999499</v>
      </c>
      <c r="Y2737" s="52">
        <f t="shared" si="302"/>
        <v>-7.8233333333329771</v>
      </c>
      <c r="Z2737" s="71">
        <f t="shared" si="298"/>
        <v>0.16506943571529267</v>
      </c>
      <c r="AA2737" s="45"/>
      <c r="AB2737" s="74">
        <v>27.319999999999499</v>
      </c>
      <c r="AC2737" s="75">
        <f t="shared" si="305"/>
        <v>-6.4699999999999065</v>
      </c>
      <c r="AD2737" s="74">
        <f t="shared" si="299"/>
        <v>0.22542392121524768</v>
      </c>
      <c r="AE2737" s="45"/>
      <c r="AF2737" s="76">
        <v>27.319999999999499</v>
      </c>
      <c r="AG2737" s="52">
        <f t="shared" si="303"/>
        <v>-36.480299956641353</v>
      </c>
      <c r="AH2737" s="76">
        <f t="shared" si="300"/>
        <v>2.2488992744656416E-4</v>
      </c>
      <c r="AJ2737" s="77">
        <v>27.319999999999499</v>
      </c>
      <c r="AK2737" s="52">
        <f t="shared" si="304"/>
        <v>-29.490599913281521</v>
      </c>
      <c r="AL2737" s="77">
        <f t="shared" si="301"/>
        <v>1.124449637232728E-3</v>
      </c>
    </row>
    <row r="2738" spans="4:38" x14ac:dyDescent="0.25">
      <c r="D2738" s="5">
        <v>27.2</v>
      </c>
      <c r="E2738" s="4"/>
      <c r="X2738" s="71">
        <v>27.329999999999501</v>
      </c>
      <c r="Y2738" s="52">
        <f t="shared" si="302"/>
        <v>-7.8266666666663101</v>
      </c>
      <c r="Z2738" s="71">
        <f t="shared" si="298"/>
        <v>0.16494278885004496</v>
      </c>
      <c r="AA2738" s="45"/>
      <c r="AB2738" s="74">
        <v>27.329999999999501</v>
      </c>
      <c r="AC2738" s="75">
        <f t="shared" si="305"/>
        <v>-6.4799999999999063</v>
      </c>
      <c r="AD2738" s="74">
        <f t="shared" si="299"/>
        <v>0.22490546058358296</v>
      </c>
      <c r="AE2738" s="45"/>
      <c r="AF2738" s="76">
        <v>27.329999999999501</v>
      </c>
      <c r="AG2738" s="52">
        <f t="shared" si="303"/>
        <v>-36.490299956641351</v>
      </c>
      <c r="AH2738" s="76">
        <f t="shared" si="300"/>
        <v>2.2437269496648629E-4</v>
      </c>
      <c r="AJ2738" s="77">
        <v>27.329999999999501</v>
      </c>
      <c r="AK2738" s="52">
        <f t="shared" si="304"/>
        <v>-29.500599913281523</v>
      </c>
      <c r="AL2738" s="77">
        <f t="shared" si="301"/>
        <v>1.1218634748323389E-3</v>
      </c>
    </row>
    <row r="2739" spans="4:38" x14ac:dyDescent="0.25">
      <c r="D2739" s="2">
        <v>27.21</v>
      </c>
      <c r="E2739" s="4"/>
      <c r="X2739" s="71">
        <v>27.339999999999499</v>
      </c>
      <c r="Y2739" s="52">
        <f t="shared" si="302"/>
        <v>-7.829999999999643</v>
      </c>
      <c r="Z2739" s="71">
        <f t="shared" si="298"/>
        <v>0.16481623915256435</v>
      </c>
      <c r="AA2739" s="45"/>
      <c r="AB2739" s="74">
        <v>27.339999999999499</v>
      </c>
      <c r="AC2739" s="75">
        <f t="shared" si="305"/>
        <v>-6.4899999999999061</v>
      </c>
      <c r="AD2739" s="74">
        <f t="shared" si="299"/>
        <v>0.22438819237828148</v>
      </c>
      <c r="AE2739" s="45"/>
      <c r="AF2739" s="76">
        <v>27.339999999999499</v>
      </c>
      <c r="AG2739" s="52">
        <f t="shared" si="303"/>
        <v>-36.500299956641349</v>
      </c>
      <c r="AH2739" s="76">
        <f t="shared" si="300"/>
        <v>2.2385665208810186E-4</v>
      </c>
      <c r="AJ2739" s="77">
        <v>27.339999999999499</v>
      </c>
      <c r="AK2739" s="52">
        <f t="shared" si="304"/>
        <v>-29.510599913281524</v>
      </c>
      <c r="AL2739" s="77">
        <f t="shared" si="301"/>
        <v>1.119283260440416E-3</v>
      </c>
    </row>
    <row r="2740" spans="4:38" x14ac:dyDescent="0.25">
      <c r="D2740" s="5">
        <v>27.22</v>
      </c>
      <c r="E2740" s="4"/>
      <c r="X2740" s="71">
        <v>27.3499999999995</v>
      </c>
      <c r="Y2740" s="52">
        <f t="shared" si="302"/>
        <v>-7.833333333332976</v>
      </c>
      <c r="Z2740" s="71">
        <f t="shared" si="298"/>
        <v>0.16468978654830038</v>
      </c>
      <c r="AA2740" s="45"/>
      <c r="AB2740" s="74">
        <v>27.3499999999995</v>
      </c>
      <c r="AC2740" s="75">
        <f t="shared" si="305"/>
        <v>-6.4999999999999059</v>
      </c>
      <c r="AD2740" s="74">
        <f t="shared" si="299"/>
        <v>0.22387211385683878</v>
      </c>
      <c r="AE2740" s="45"/>
      <c r="AF2740" s="76">
        <v>27.3499999999995</v>
      </c>
      <c r="AG2740" s="52">
        <f t="shared" si="303"/>
        <v>-36.510299956641347</v>
      </c>
      <c r="AH2740" s="76">
        <f t="shared" si="300"/>
        <v>2.2334179607540259E-4</v>
      </c>
      <c r="AJ2740" s="77">
        <v>27.3499999999995</v>
      </c>
      <c r="AK2740" s="52">
        <f t="shared" si="304"/>
        <v>-29.520599913281526</v>
      </c>
      <c r="AL2740" s="77">
        <f t="shared" si="301"/>
        <v>1.116708980376918E-3</v>
      </c>
    </row>
    <row r="2741" spans="4:38" x14ac:dyDescent="0.25">
      <c r="D2741" s="2">
        <v>27.23</v>
      </c>
      <c r="E2741" s="4"/>
      <c r="X2741" s="71">
        <v>27.359999999999498</v>
      </c>
      <c r="Y2741" s="52">
        <f t="shared" si="302"/>
        <v>-7.836666666666309</v>
      </c>
      <c r="Z2741" s="71">
        <f t="shared" si="298"/>
        <v>0.16456343096275983</v>
      </c>
      <c r="AA2741" s="45"/>
      <c r="AB2741" s="74">
        <v>27.359999999999498</v>
      </c>
      <c r="AC2741" s="75">
        <f t="shared" si="305"/>
        <v>-6.5099999999999056</v>
      </c>
      <c r="AD2741" s="74">
        <f t="shared" si="299"/>
        <v>0.22335722228305796</v>
      </c>
      <c r="AE2741" s="45"/>
      <c r="AF2741" s="76">
        <v>27.359999999999498</v>
      </c>
      <c r="AG2741" s="52">
        <f t="shared" si="303"/>
        <v>-36.520299956641345</v>
      </c>
      <c r="AH2741" s="76">
        <f t="shared" si="300"/>
        <v>2.2282812419867272E-4</v>
      </c>
      <c r="AJ2741" s="77">
        <v>27.359999999999498</v>
      </c>
      <c r="AK2741" s="52">
        <f t="shared" si="304"/>
        <v>-29.530599913281527</v>
      </c>
      <c r="AL2741" s="77">
        <f t="shared" si="301"/>
        <v>1.1141406209932696E-3</v>
      </c>
    </row>
    <row r="2742" spans="4:38" x14ac:dyDescent="0.25">
      <c r="D2742" s="5">
        <v>27.24</v>
      </c>
      <c r="E2742" s="4"/>
      <c r="X2742" s="71">
        <v>27.3699999999995</v>
      </c>
      <c r="Y2742" s="52">
        <f t="shared" si="302"/>
        <v>-7.8399999999996419</v>
      </c>
      <c r="Z2742" s="71">
        <f t="shared" si="298"/>
        <v>0.1644371723215067</v>
      </c>
      <c r="AA2742" s="45"/>
      <c r="AB2742" s="74">
        <v>27.3699999999995</v>
      </c>
      <c r="AC2742" s="75">
        <f t="shared" si="305"/>
        <v>-6.5199999999999054</v>
      </c>
      <c r="AD2742" s="74">
        <f t="shared" si="299"/>
        <v>0.22284351492703516</v>
      </c>
      <c r="AE2742" s="45"/>
      <c r="AF2742" s="76">
        <v>27.3699999999995</v>
      </c>
      <c r="AG2742" s="52">
        <f t="shared" si="303"/>
        <v>-36.530299956641343</v>
      </c>
      <c r="AH2742" s="76">
        <f t="shared" si="300"/>
        <v>2.2231563373447584E-4</v>
      </c>
      <c r="AJ2742" s="77">
        <v>27.3699999999995</v>
      </c>
      <c r="AK2742" s="52">
        <f t="shared" si="304"/>
        <v>-29.540599913281529</v>
      </c>
      <c r="AL2742" s="77">
        <f t="shared" si="301"/>
        <v>1.1115781686722834E-3</v>
      </c>
    </row>
    <row r="2743" spans="4:38" x14ac:dyDescent="0.25">
      <c r="D2743" s="2">
        <v>27.25</v>
      </c>
      <c r="E2743" s="4"/>
      <c r="X2743" s="71">
        <v>27.379999999999502</v>
      </c>
      <c r="Y2743" s="52">
        <f t="shared" si="302"/>
        <v>-7.8433333333329749</v>
      </c>
      <c r="Z2743" s="71">
        <f t="shared" si="298"/>
        <v>0.16431101055016198</v>
      </c>
      <c r="AA2743" s="45"/>
      <c r="AB2743" s="74">
        <v>27.379999999999502</v>
      </c>
      <c r="AC2743" s="75">
        <f t="shared" si="305"/>
        <v>-6.5299999999999052</v>
      </c>
      <c r="AD2743" s="74">
        <f t="shared" si="299"/>
        <v>0.22233098906514517</v>
      </c>
      <c r="AE2743" s="45"/>
      <c r="AF2743" s="76">
        <v>27.379999999999502</v>
      </c>
      <c r="AG2743" s="52">
        <f t="shared" si="303"/>
        <v>-36.540299956641341</v>
      </c>
      <c r="AH2743" s="76">
        <f t="shared" si="300"/>
        <v>2.2180432196563778E-4</v>
      </c>
      <c r="AJ2743" s="77">
        <v>27.379999999999502</v>
      </c>
      <c r="AK2743" s="52">
        <f t="shared" si="304"/>
        <v>-29.55059991328153</v>
      </c>
      <c r="AL2743" s="77">
        <f t="shared" si="301"/>
        <v>1.1090216098280934E-3</v>
      </c>
    </row>
    <row r="2744" spans="4:38" x14ac:dyDescent="0.25">
      <c r="D2744" s="5">
        <v>27.26</v>
      </c>
      <c r="E2744" s="4"/>
      <c r="X2744" s="71">
        <v>27.3899999999995</v>
      </c>
      <c r="Y2744" s="52">
        <f t="shared" si="302"/>
        <v>-7.8466666666663079</v>
      </c>
      <c r="Z2744" s="71">
        <f t="shared" si="298"/>
        <v>0.16418494557440388</v>
      </c>
      <c r="AA2744" s="45"/>
      <c r="AB2744" s="74">
        <v>27.3899999999995</v>
      </c>
      <c r="AC2744" s="75">
        <f t="shared" si="305"/>
        <v>-6.539999999999905</v>
      </c>
      <c r="AD2744" s="74">
        <f t="shared" si="299"/>
        <v>0.22181964198002677</v>
      </c>
      <c r="AE2744" s="45"/>
      <c r="AF2744" s="76">
        <v>27.3899999999995</v>
      </c>
      <c r="AG2744" s="52">
        <f t="shared" si="303"/>
        <v>-36.550299956641339</v>
      </c>
      <c r="AH2744" s="76">
        <f t="shared" si="300"/>
        <v>2.212941861812352E-4</v>
      </c>
      <c r="AJ2744" s="77">
        <v>27.3899999999995</v>
      </c>
      <c r="AK2744" s="52">
        <f t="shared" si="304"/>
        <v>-29.560599913281532</v>
      </c>
      <c r="AL2744" s="77">
        <f t="shared" si="301"/>
        <v>1.1064709309060799E-3</v>
      </c>
    </row>
    <row r="2745" spans="4:38" x14ac:dyDescent="0.25">
      <c r="D2745" s="2">
        <v>27.27</v>
      </c>
      <c r="E2745" s="4"/>
      <c r="X2745" s="71">
        <v>27.399999999999501</v>
      </c>
      <c r="Y2745" s="52">
        <f t="shared" si="302"/>
        <v>-7.8499999999996408</v>
      </c>
      <c r="Z2745" s="71">
        <f t="shared" si="298"/>
        <v>0.16405897731996746</v>
      </c>
      <c r="AA2745" s="45"/>
      <c r="AB2745" s="74">
        <v>27.399999999999501</v>
      </c>
      <c r="AC2745" s="75">
        <f t="shared" si="305"/>
        <v>-6.5499999999999048</v>
      </c>
      <c r="AD2745" s="74">
        <f t="shared" si="299"/>
        <v>0.22130947096056861</v>
      </c>
      <c r="AE2745" s="45"/>
      <c r="AF2745" s="76">
        <v>27.399999999999501</v>
      </c>
      <c r="AG2745" s="52">
        <f t="shared" si="303"/>
        <v>-36.560299956641337</v>
      </c>
      <c r="AH2745" s="76">
        <f t="shared" si="300"/>
        <v>2.2078522367657857E-4</v>
      </c>
      <c r="AJ2745" s="77">
        <v>27.399999999999501</v>
      </c>
      <c r="AK2745" s="52">
        <f t="shared" si="304"/>
        <v>-29.570599913281534</v>
      </c>
      <c r="AL2745" s="77">
        <f t="shared" si="301"/>
        <v>1.1039261183827952E-3</v>
      </c>
    </row>
    <row r="2746" spans="4:38" x14ac:dyDescent="0.25">
      <c r="D2746" s="5">
        <v>27.28</v>
      </c>
      <c r="E2746" s="4"/>
      <c r="X2746" s="71">
        <v>27.409999999999499</v>
      </c>
      <c r="Y2746" s="52">
        <f t="shared" si="302"/>
        <v>-7.8533333333329738</v>
      </c>
      <c r="Z2746" s="71">
        <f t="shared" si="298"/>
        <v>0.16393310571264494</v>
      </c>
      <c r="AA2746" s="45"/>
      <c r="AB2746" s="74">
        <v>27.409999999999499</v>
      </c>
      <c r="AC2746" s="75">
        <f t="shared" si="305"/>
        <v>-6.5599999999999046</v>
      </c>
      <c r="AD2746" s="74">
        <f t="shared" si="299"/>
        <v>0.22080047330189478</v>
      </c>
      <c r="AE2746" s="45"/>
      <c r="AF2746" s="76">
        <v>27.409999999999499</v>
      </c>
      <c r="AG2746" s="52">
        <f t="shared" si="303"/>
        <v>-36.570299956641335</v>
      </c>
      <c r="AH2746" s="76">
        <f t="shared" si="300"/>
        <v>2.2027743175319939E-4</v>
      </c>
      <c r="AJ2746" s="77">
        <v>27.409999999999499</v>
      </c>
      <c r="AK2746" s="52">
        <f t="shared" si="304"/>
        <v>-29.580599913281535</v>
      </c>
      <c r="AL2746" s="77">
        <f t="shared" si="301"/>
        <v>1.1013871587658985E-3</v>
      </c>
    </row>
    <row r="2747" spans="4:38" x14ac:dyDescent="0.25">
      <c r="D2747" s="2">
        <v>27.29</v>
      </c>
      <c r="E2747" s="4"/>
      <c r="X2747" s="71">
        <v>27.419999999999501</v>
      </c>
      <c r="Y2747" s="52">
        <f t="shared" si="302"/>
        <v>-7.8566666666663068</v>
      </c>
      <c r="Z2747" s="71">
        <f t="shared" si="298"/>
        <v>0.16380733067828523</v>
      </c>
      <c r="AA2747" s="45"/>
      <c r="AB2747" s="74">
        <v>27.419999999999501</v>
      </c>
      <c r="AC2747" s="75">
        <f t="shared" si="305"/>
        <v>-6.5699999999999044</v>
      </c>
      <c r="AD2747" s="74">
        <f t="shared" si="299"/>
        <v>0.22029264630535039</v>
      </c>
      <c r="AE2747" s="45"/>
      <c r="AF2747" s="76">
        <v>27.419999999999501</v>
      </c>
      <c r="AG2747" s="52">
        <f t="shared" si="303"/>
        <v>-36.580299956641333</v>
      </c>
      <c r="AH2747" s="76">
        <f t="shared" si="300"/>
        <v>2.1977080771883506E-4</v>
      </c>
      <c r="AJ2747" s="77">
        <v>27.419999999999501</v>
      </c>
      <c r="AK2747" s="52">
        <f t="shared" si="304"/>
        <v>-29.590599913281537</v>
      </c>
      <c r="AL2747" s="77">
        <f t="shared" si="301"/>
        <v>1.0988540385940767E-3</v>
      </c>
    </row>
    <row r="2748" spans="4:38" x14ac:dyDescent="0.25">
      <c r="D2748" s="5">
        <v>27.3</v>
      </c>
      <c r="E2748" s="4"/>
      <c r="X2748" s="71">
        <v>27.429999999999499</v>
      </c>
      <c r="Y2748" s="52">
        <f t="shared" si="302"/>
        <v>-7.8599999999996397</v>
      </c>
      <c r="Z2748" s="71">
        <f t="shared" si="298"/>
        <v>0.1636816521427944</v>
      </c>
      <c r="AA2748" s="45"/>
      <c r="AB2748" s="74">
        <v>27.429999999999499</v>
      </c>
      <c r="AC2748" s="75">
        <f t="shared" si="305"/>
        <v>-6.5799999999999041</v>
      </c>
      <c r="AD2748" s="74">
        <f t="shared" si="299"/>
        <v>0.21978598727848739</v>
      </c>
      <c r="AE2748" s="45"/>
      <c r="AF2748" s="76">
        <v>27.429999999999499</v>
      </c>
      <c r="AG2748" s="52">
        <f t="shared" si="303"/>
        <v>-36.590299956641331</v>
      </c>
      <c r="AH2748" s="76">
        <f t="shared" si="300"/>
        <v>2.1926534888741604E-4</v>
      </c>
      <c r="AJ2748" s="77">
        <v>27.429999999999499</v>
      </c>
      <c r="AK2748" s="52">
        <f t="shared" si="304"/>
        <v>-29.600599913281538</v>
      </c>
      <c r="AL2748" s="77">
        <f t="shared" si="301"/>
        <v>1.0963267444369801E-3</v>
      </c>
    </row>
    <row r="2749" spans="4:38" x14ac:dyDescent="0.25">
      <c r="D2749" s="2">
        <v>27.31</v>
      </c>
      <c r="E2749" s="4"/>
      <c r="X2749" s="71">
        <v>27.4399999999995</v>
      </c>
      <c r="Y2749" s="52">
        <f t="shared" si="302"/>
        <v>-7.8633333333329727</v>
      </c>
      <c r="Z2749" s="71">
        <f t="shared" si="298"/>
        <v>0.16355607003213524</v>
      </c>
      <c r="AA2749" s="45"/>
      <c r="AB2749" s="74">
        <v>27.4399999999995</v>
      </c>
      <c r="AC2749" s="75">
        <f t="shared" si="305"/>
        <v>-6.5899999999999039</v>
      </c>
      <c r="AD2749" s="74">
        <f t="shared" si="299"/>
        <v>0.21928049353504969</v>
      </c>
      <c r="AE2749" s="45"/>
      <c r="AF2749" s="76">
        <v>27.4399999999995</v>
      </c>
      <c r="AG2749" s="52">
        <f t="shared" si="303"/>
        <v>-36.600299956641329</v>
      </c>
      <c r="AH2749" s="76">
        <f t="shared" si="300"/>
        <v>2.1876105257904926E-4</v>
      </c>
      <c r="AJ2749" s="77">
        <v>27.4399999999995</v>
      </c>
      <c r="AK2749" s="52">
        <f t="shared" si="304"/>
        <v>-29.61059991328154</v>
      </c>
      <c r="AL2749" s="77">
        <f t="shared" si="301"/>
        <v>1.0938052628951473E-3</v>
      </c>
    </row>
    <row r="2750" spans="4:38" x14ac:dyDescent="0.25">
      <c r="D2750" s="5">
        <v>27.32</v>
      </c>
      <c r="E2750" s="4"/>
      <c r="X2750" s="71">
        <v>27.449999999999498</v>
      </c>
      <c r="Y2750" s="52">
        <f t="shared" si="302"/>
        <v>-7.8666666666663057</v>
      </c>
      <c r="Z2750" s="71">
        <f t="shared" si="298"/>
        <v>0.16343058427232729</v>
      </c>
      <c r="AA2750" s="45"/>
      <c r="AB2750" s="74">
        <v>27.449999999999498</v>
      </c>
      <c r="AC2750" s="75">
        <f t="shared" si="305"/>
        <v>-6.5999999999999037</v>
      </c>
      <c r="AD2750" s="74">
        <f t="shared" si="299"/>
        <v>0.21877616239496009</v>
      </c>
      <c r="AE2750" s="45"/>
      <c r="AF2750" s="76">
        <v>27.449999999999498</v>
      </c>
      <c r="AG2750" s="52">
        <f t="shared" si="303"/>
        <v>-36.610299956641327</v>
      </c>
      <c r="AH2750" s="76">
        <f t="shared" si="300"/>
        <v>2.1825791612000659E-4</v>
      </c>
      <c r="AJ2750" s="77">
        <v>27.449999999999498</v>
      </c>
      <c r="AK2750" s="52">
        <f t="shared" si="304"/>
        <v>-29.620599913281541</v>
      </c>
      <c r="AL2750" s="77">
        <f t="shared" si="301"/>
        <v>1.0912895805999323E-3</v>
      </c>
    </row>
    <row r="2751" spans="4:38" x14ac:dyDescent="0.25">
      <c r="D2751" s="2">
        <v>27.33</v>
      </c>
      <c r="E2751" s="4"/>
      <c r="X2751" s="71">
        <v>27.4599999999995</v>
      </c>
      <c r="Y2751" s="52">
        <f t="shared" si="302"/>
        <v>-7.8699999999996386</v>
      </c>
      <c r="Z2751" s="71">
        <f t="shared" si="298"/>
        <v>0.16330519478944702</v>
      </c>
      <c r="AA2751" s="45"/>
      <c r="AB2751" s="74">
        <v>27.4599999999995</v>
      </c>
      <c r="AC2751" s="75">
        <f t="shared" si="305"/>
        <v>-6.6099999999999035</v>
      </c>
      <c r="AD2751" s="74">
        <f t="shared" si="299"/>
        <v>0.21827299118430493</v>
      </c>
      <c r="AE2751" s="45"/>
      <c r="AF2751" s="76">
        <v>27.4599999999995</v>
      </c>
      <c r="AG2751" s="52">
        <f t="shared" si="303"/>
        <v>-36.620299956641325</v>
      </c>
      <c r="AH2751" s="76">
        <f t="shared" si="300"/>
        <v>2.1775593684270834E-4</v>
      </c>
      <c r="AJ2751" s="77">
        <v>27.4599999999995</v>
      </c>
      <c r="AK2751" s="52">
        <f t="shared" si="304"/>
        <v>-29.630599913281543</v>
      </c>
      <c r="AL2751" s="77">
        <f t="shared" si="301"/>
        <v>1.0887796842134403E-3</v>
      </c>
    </row>
    <row r="2752" spans="4:38" x14ac:dyDescent="0.25">
      <c r="D2752" s="5">
        <v>27.34</v>
      </c>
      <c r="E2752" s="4"/>
      <c r="X2752" s="71">
        <v>27.469999999999501</v>
      </c>
      <c r="Y2752" s="52">
        <f t="shared" si="302"/>
        <v>-7.8733333333329716</v>
      </c>
      <c r="Z2752" s="71">
        <f t="shared" si="298"/>
        <v>0.16317990150962736</v>
      </c>
      <c r="AA2752" s="45"/>
      <c r="AB2752" s="74">
        <v>27.469999999999501</v>
      </c>
      <c r="AC2752" s="75">
        <f t="shared" si="305"/>
        <v>-6.6199999999999033</v>
      </c>
      <c r="AD2752" s="74">
        <f t="shared" si="299"/>
        <v>0.21777097723532068</v>
      </c>
      <c r="AE2752" s="45"/>
      <c r="AF2752" s="76">
        <v>27.469999999999501</v>
      </c>
      <c r="AG2752" s="52">
        <f t="shared" si="303"/>
        <v>-36.630299956641323</v>
      </c>
      <c r="AH2752" s="76">
        <f t="shared" si="300"/>
        <v>2.1725511208570982E-4</v>
      </c>
      <c r="AJ2752" s="77">
        <v>27.469999999999501</v>
      </c>
      <c r="AK2752" s="52">
        <f t="shared" si="304"/>
        <v>-29.640599913281545</v>
      </c>
      <c r="AL2752" s="77">
        <f t="shared" si="301"/>
        <v>1.0862755604284481E-3</v>
      </c>
    </row>
    <row r="2753" spans="4:38" x14ac:dyDescent="0.25">
      <c r="D2753" s="2">
        <v>27.35</v>
      </c>
      <c r="E2753" s="4"/>
      <c r="X2753" s="71">
        <v>27.479999999999499</v>
      </c>
      <c r="Y2753" s="52">
        <f t="shared" si="302"/>
        <v>-7.8766666666663046</v>
      </c>
      <c r="Z2753" s="71">
        <f t="shared" si="298"/>
        <v>0.16305470435905819</v>
      </c>
      <c r="AA2753" s="45"/>
      <c r="AB2753" s="74">
        <v>27.479999999999499</v>
      </c>
      <c r="AC2753" s="75">
        <f t="shared" si="305"/>
        <v>-6.6299999999999031</v>
      </c>
      <c r="AD2753" s="74">
        <f t="shared" si="299"/>
        <v>0.21727011788637926</v>
      </c>
      <c r="AE2753" s="45"/>
      <c r="AF2753" s="76">
        <v>27.479999999999499</v>
      </c>
      <c r="AG2753" s="52">
        <f t="shared" si="303"/>
        <v>-36.640299956641321</v>
      </c>
      <c r="AH2753" s="76">
        <f t="shared" si="300"/>
        <v>2.1675543919368888E-4</v>
      </c>
      <c r="AJ2753" s="77">
        <v>27.479999999999499</v>
      </c>
      <c r="AK2753" s="52">
        <f t="shared" si="304"/>
        <v>-29.650599913281546</v>
      </c>
      <c r="AL2753" s="77">
        <f t="shared" si="301"/>
        <v>1.0837771959683416E-3</v>
      </c>
    </row>
    <row r="2754" spans="4:38" x14ac:dyDescent="0.25">
      <c r="D2754" s="5">
        <v>27.36</v>
      </c>
      <c r="E2754" s="4"/>
      <c r="X2754" s="71">
        <v>27.489999999999501</v>
      </c>
      <c r="Y2754" s="52">
        <f t="shared" si="302"/>
        <v>-7.8799999999996375</v>
      </c>
      <c r="Z2754" s="71">
        <f t="shared" si="298"/>
        <v>0.16292960326398581</v>
      </c>
      <c r="AA2754" s="45"/>
      <c r="AB2754" s="74">
        <v>27.489999999999501</v>
      </c>
      <c r="AC2754" s="75">
        <f t="shared" si="305"/>
        <v>-6.6399999999999029</v>
      </c>
      <c r="AD2754" s="74">
        <f t="shared" si="299"/>
        <v>0.21677041048197432</v>
      </c>
      <c r="AE2754" s="45"/>
      <c r="AF2754" s="76">
        <v>27.489999999999501</v>
      </c>
      <c r="AG2754" s="52">
        <f t="shared" si="303"/>
        <v>-36.650299956641319</v>
      </c>
      <c r="AH2754" s="76">
        <f t="shared" si="300"/>
        <v>2.1625691551742886E-4</v>
      </c>
      <c r="AJ2754" s="77">
        <v>27.489999999999501</v>
      </c>
      <c r="AK2754" s="52">
        <f t="shared" si="304"/>
        <v>-29.660599913281548</v>
      </c>
      <c r="AL2754" s="77">
        <f t="shared" si="301"/>
        <v>1.0812845775870425E-3</v>
      </c>
    </row>
    <row r="2755" spans="4:38" x14ac:dyDescent="0.25">
      <c r="D2755" s="2">
        <v>27.37</v>
      </c>
      <c r="E2755" s="4"/>
      <c r="X2755" s="71">
        <v>27.499999999999499</v>
      </c>
      <c r="Y2755" s="52">
        <f t="shared" si="302"/>
        <v>-7.8833333333329705</v>
      </c>
      <c r="Z2755" s="71">
        <f t="shared" si="298"/>
        <v>0.16280459815071321</v>
      </c>
      <c r="AA2755" s="45"/>
      <c r="AB2755" s="74">
        <v>27.499999999999499</v>
      </c>
      <c r="AC2755" s="75">
        <f t="shared" si="305"/>
        <v>-6.6499999999999027</v>
      </c>
      <c r="AD2755" s="74">
        <f t="shared" si="299"/>
        <v>0.21627185237270685</v>
      </c>
      <c r="AE2755" s="45"/>
      <c r="AF2755" s="76">
        <v>27.499999999999499</v>
      </c>
      <c r="AG2755" s="52">
        <f t="shared" si="303"/>
        <v>-36.660299956641317</v>
      </c>
      <c r="AH2755" s="76">
        <f t="shared" si="300"/>
        <v>2.1575953841380789E-4</v>
      </c>
      <c r="AJ2755" s="77">
        <v>27.499999999999499</v>
      </c>
      <c r="AK2755" s="52">
        <f t="shared" si="304"/>
        <v>-29.670599913281549</v>
      </c>
      <c r="AL2755" s="77">
        <f t="shared" si="301"/>
        <v>1.0787976920689343E-3</v>
      </c>
    </row>
    <row r="2756" spans="4:38" x14ac:dyDescent="0.25">
      <c r="D2756" s="5">
        <v>27.38</v>
      </c>
      <c r="E2756" s="4"/>
      <c r="X2756" s="71">
        <v>27.509999999999501</v>
      </c>
      <c r="Y2756" s="52">
        <f t="shared" si="302"/>
        <v>-7.8866666666663034</v>
      </c>
      <c r="Z2756" s="71">
        <f t="shared" si="298"/>
        <v>0.16267968894559995</v>
      </c>
      <c r="AA2756" s="45"/>
      <c r="AB2756" s="74">
        <v>27.509999999999501</v>
      </c>
      <c r="AC2756" s="75">
        <f t="shared" si="305"/>
        <v>-6.6599999999999024</v>
      </c>
      <c r="AD2756" s="74">
        <f t="shared" si="299"/>
        <v>0.21577444091527145</v>
      </c>
      <c r="AE2756" s="45"/>
      <c r="AF2756" s="76">
        <v>27.509999999999501</v>
      </c>
      <c r="AG2756" s="52">
        <f t="shared" si="303"/>
        <v>-36.670299956641315</v>
      </c>
      <c r="AH2756" s="76">
        <f t="shared" si="300"/>
        <v>2.1526330524578065E-4</v>
      </c>
      <c r="AJ2756" s="77">
        <v>27.509999999999501</v>
      </c>
      <c r="AK2756" s="52">
        <f t="shared" si="304"/>
        <v>-29.680599913281551</v>
      </c>
      <c r="AL2756" s="77">
        <f t="shared" si="301"/>
        <v>1.0763165262287992E-3</v>
      </c>
    </row>
    <row r="2757" spans="4:38" x14ac:dyDescent="0.25">
      <c r="D2757" s="2">
        <v>27.39</v>
      </c>
      <c r="E2757" s="4"/>
      <c r="X2757" s="71">
        <v>27.519999999999499</v>
      </c>
      <c r="Y2757" s="52">
        <f t="shared" si="302"/>
        <v>-7.8899999999996364</v>
      </c>
      <c r="Z2757" s="71">
        <f t="shared" si="298"/>
        <v>0.16255487557506196</v>
      </c>
      <c r="AA2757" s="45"/>
      <c r="AB2757" s="74">
        <v>27.519999999999499</v>
      </c>
      <c r="AC2757" s="75">
        <f t="shared" si="305"/>
        <v>-6.6699999999999022</v>
      </c>
      <c r="AD2757" s="74">
        <f t="shared" si="299"/>
        <v>0.21527817347244207</v>
      </c>
      <c r="AE2757" s="45"/>
      <c r="AF2757" s="76">
        <v>27.519999999999499</v>
      </c>
      <c r="AG2757" s="52">
        <f t="shared" si="303"/>
        <v>-36.680299956641313</v>
      </c>
      <c r="AH2757" s="76">
        <f t="shared" si="300"/>
        <v>2.1476821338236934E-4</v>
      </c>
      <c r="AJ2757" s="77">
        <v>27.519999999999499</v>
      </c>
      <c r="AK2757" s="52">
        <f t="shared" si="304"/>
        <v>-29.690599913281552</v>
      </c>
      <c r="AL2757" s="77">
        <f t="shared" si="301"/>
        <v>1.073841066911741E-3</v>
      </c>
    </row>
    <row r="2758" spans="4:38" x14ac:dyDescent="0.25">
      <c r="D2758" s="5">
        <v>27.4</v>
      </c>
      <c r="E2758" s="4"/>
      <c r="X2758" s="71">
        <v>27.5299999999995</v>
      </c>
      <c r="Y2758" s="52">
        <f t="shared" si="302"/>
        <v>-7.8933333333329694</v>
      </c>
      <c r="Z2758" s="71">
        <f t="shared" ref="Z2758:Z2821" si="306">POWER(10,Y2758/10)</f>
        <v>0.16243015796557181</v>
      </c>
      <c r="AA2758" s="45"/>
      <c r="AB2758" s="74">
        <v>27.5299999999995</v>
      </c>
      <c r="AC2758" s="75">
        <f t="shared" si="305"/>
        <v>-6.679999999999902</v>
      </c>
      <c r="AD2758" s="74">
        <f t="shared" ref="AD2758:AD2821" si="307">POWER(10,AC2758/10)</f>
        <v>0.21478304741305823</v>
      </c>
      <c r="AE2758" s="45"/>
      <c r="AF2758" s="76">
        <v>27.5299999999995</v>
      </c>
      <c r="AG2758" s="52">
        <f t="shared" si="303"/>
        <v>-36.690299956641311</v>
      </c>
      <c r="AH2758" s="76">
        <f t="shared" ref="AH2758:AH2821" si="308">POWER(10,AG2758/10)</f>
        <v>2.1427426019864548E-4</v>
      </c>
      <c r="AJ2758" s="77">
        <v>27.5299999999995</v>
      </c>
      <c r="AK2758" s="52">
        <f t="shared" si="304"/>
        <v>-29.700599913281554</v>
      </c>
      <c r="AL2758" s="77">
        <f t="shared" ref="AL2758:AL2821" si="309">POWER(10,AK2758/10)</f>
        <v>1.0713713009931219E-3</v>
      </c>
    </row>
    <row r="2759" spans="4:38" x14ac:dyDescent="0.25">
      <c r="D2759" s="2">
        <v>27.41</v>
      </c>
      <c r="E2759" s="4"/>
      <c r="X2759" s="71">
        <v>27.539999999999502</v>
      </c>
      <c r="Y2759" s="52">
        <f t="shared" si="302"/>
        <v>-7.8966666666663023</v>
      </c>
      <c r="Z2759" s="71">
        <f t="shared" si="306"/>
        <v>0.16230553604365822</v>
      </c>
      <c r="AA2759" s="45"/>
      <c r="AB2759" s="74">
        <v>27.539999999999502</v>
      </c>
      <c r="AC2759" s="75">
        <f t="shared" si="305"/>
        <v>-6.6899999999999018</v>
      </c>
      <c r="AD2759" s="74">
        <f t="shared" si="307"/>
        <v>0.21428906011201068</v>
      </c>
      <c r="AE2759" s="45"/>
      <c r="AF2759" s="76">
        <v>27.539999999999502</v>
      </c>
      <c r="AG2759" s="52">
        <f t="shared" si="303"/>
        <v>-36.70029995664131</v>
      </c>
      <c r="AH2759" s="76">
        <f t="shared" si="308"/>
        <v>2.1378144307571923E-4</v>
      </c>
      <c r="AJ2759" s="77">
        <v>27.539999999999502</v>
      </c>
      <c r="AK2759" s="52">
        <f t="shared" si="304"/>
        <v>-29.710599913281555</v>
      </c>
      <c r="AL2759" s="77">
        <f t="shared" si="309"/>
        <v>1.06890721537849E-3</v>
      </c>
    </row>
    <row r="2760" spans="4:38" x14ac:dyDescent="0.25">
      <c r="D2760" s="5">
        <v>27.42</v>
      </c>
      <c r="E2760" s="4"/>
      <c r="X2760" s="71">
        <v>27.5499999999995</v>
      </c>
      <c r="Y2760" s="52">
        <f t="shared" ref="Y2760:Y2823" si="310">Y2759-$Z$1</f>
        <v>-7.8999999999996353</v>
      </c>
      <c r="Z2760" s="71">
        <f t="shared" si="306"/>
        <v>0.1621810097359066</v>
      </c>
      <c r="AA2760" s="45"/>
      <c r="AB2760" s="74">
        <v>27.5499999999995</v>
      </c>
      <c r="AC2760" s="75">
        <f t="shared" si="305"/>
        <v>-6.6999999999999016</v>
      </c>
      <c r="AD2760" s="74">
        <f t="shared" si="307"/>
        <v>0.21379620895022805</v>
      </c>
      <c r="AE2760" s="45"/>
      <c r="AF2760" s="76">
        <v>27.5499999999995</v>
      </c>
      <c r="AG2760" s="52">
        <f t="shared" ref="AG2760:AG2823" si="311">AG2759-$AH$1</f>
        <v>-36.710299956641308</v>
      </c>
      <c r="AH2760" s="76">
        <f t="shared" si="308"/>
        <v>2.1328975940072286E-4</v>
      </c>
      <c r="AJ2760" s="77">
        <v>27.5499999999995</v>
      </c>
      <c r="AK2760" s="52">
        <f t="shared" ref="AK2760:AK2823" si="312">AK2759-$AL$1</f>
        <v>-29.720599913281557</v>
      </c>
      <c r="AL2760" s="77">
        <f t="shared" si="309"/>
        <v>1.0664487970035064E-3</v>
      </c>
    </row>
    <row r="2761" spans="4:38" x14ac:dyDescent="0.25">
      <c r="D2761" s="2">
        <v>27.43</v>
      </c>
      <c r="E2761" s="4"/>
      <c r="X2761" s="71">
        <v>27.559999999999501</v>
      </c>
      <c r="Y2761" s="52">
        <f t="shared" si="310"/>
        <v>-7.9033333333329683</v>
      </c>
      <c r="Z2761" s="71">
        <f t="shared" si="306"/>
        <v>0.16205657896895842</v>
      </c>
      <c r="AA2761" s="45"/>
      <c r="AB2761" s="74">
        <v>27.559999999999501</v>
      </c>
      <c r="AC2761" s="75">
        <f t="shared" si="305"/>
        <v>-6.7099999999999014</v>
      </c>
      <c r="AD2761" s="74">
        <f t="shared" si="307"/>
        <v>0.21330449131466245</v>
      </c>
      <c r="AE2761" s="45"/>
      <c r="AF2761" s="76">
        <v>27.559999999999501</v>
      </c>
      <c r="AG2761" s="52">
        <f t="shared" si="311"/>
        <v>-36.720299956641306</v>
      </c>
      <c r="AH2761" s="76">
        <f t="shared" si="308"/>
        <v>2.127992065667981E-4</v>
      </c>
      <c r="AJ2761" s="77">
        <v>27.559999999999501</v>
      </c>
      <c r="AK2761" s="52">
        <f t="shared" si="312"/>
        <v>-29.730599913281559</v>
      </c>
      <c r="AL2761" s="77">
        <f t="shared" si="309"/>
        <v>1.0639960328338838E-3</v>
      </c>
    </row>
    <row r="2762" spans="4:38" x14ac:dyDescent="0.25">
      <c r="D2762" s="5">
        <v>27.44</v>
      </c>
      <c r="E2762" s="4"/>
      <c r="X2762" s="71">
        <v>27.569999999999499</v>
      </c>
      <c r="Y2762" s="52">
        <f t="shared" si="310"/>
        <v>-7.9066666666663012</v>
      </c>
      <c r="Z2762" s="71">
        <f t="shared" si="306"/>
        <v>0.16193224366951162</v>
      </c>
      <c r="AA2762" s="45"/>
      <c r="AB2762" s="74">
        <v>27.569999999999499</v>
      </c>
      <c r="AC2762" s="75">
        <f t="shared" si="305"/>
        <v>-6.7199999999999012</v>
      </c>
      <c r="AD2762" s="74">
        <f t="shared" si="307"/>
        <v>0.21281390459827598</v>
      </c>
      <c r="AE2762" s="45"/>
      <c r="AF2762" s="76">
        <v>27.569999999999499</v>
      </c>
      <c r="AG2762" s="52">
        <f t="shared" si="311"/>
        <v>-36.730299956641304</v>
      </c>
      <c r="AH2762" s="76">
        <f t="shared" si="308"/>
        <v>2.1230978197308339E-4</v>
      </c>
      <c r="AJ2762" s="77">
        <v>27.569999999999499</v>
      </c>
      <c r="AK2762" s="52">
        <f t="shared" si="312"/>
        <v>-29.74059991328156</v>
      </c>
      <c r="AL2762" s="77">
        <f t="shared" si="309"/>
        <v>1.0615489098653086E-3</v>
      </c>
    </row>
    <row r="2763" spans="4:38" x14ac:dyDescent="0.25">
      <c r="D2763" s="2">
        <v>27.45</v>
      </c>
      <c r="E2763" s="4"/>
      <c r="X2763" s="71">
        <v>27.579999999999501</v>
      </c>
      <c r="Y2763" s="52">
        <f t="shared" si="310"/>
        <v>-7.9099999999996342</v>
      </c>
      <c r="Z2763" s="71">
        <f t="shared" si="306"/>
        <v>0.1618080037643202</v>
      </c>
      <c r="AA2763" s="45"/>
      <c r="AB2763" s="74">
        <v>27.579999999999501</v>
      </c>
      <c r="AC2763" s="75">
        <f t="shared" si="305"/>
        <v>-6.729999999999901</v>
      </c>
      <c r="AD2763" s="74">
        <f t="shared" si="307"/>
        <v>0.21232444620002677</v>
      </c>
      <c r="AE2763" s="45"/>
      <c r="AF2763" s="76">
        <v>27.579999999999501</v>
      </c>
      <c r="AG2763" s="52">
        <f t="shared" si="311"/>
        <v>-36.740299956641302</v>
      </c>
      <c r="AH2763" s="76">
        <f t="shared" si="308"/>
        <v>2.1182148302469753E-4</v>
      </c>
      <c r="AJ2763" s="77">
        <v>27.579999999999501</v>
      </c>
      <c r="AK2763" s="52">
        <f t="shared" si="312"/>
        <v>-29.750599913281562</v>
      </c>
      <c r="AL2763" s="77">
        <f t="shared" si="309"/>
        <v>1.0591074151233796E-3</v>
      </c>
    </row>
    <row r="2764" spans="4:38" x14ac:dyDescent="0.25">
      <c r="D2764" s="5">
        <v>27.46</v>
      </c>
      <c r="E2764" s="4"/>
      <c r="X2764" s="71">
        <v>27.589999999999499</v>
      </c>
      <c r="Y2764" s="52">
        <f t="shared" si="310"/>
        <v>-7.9133333333329672</v>
      </c>
      <c r="Z2764" s="71">
        <f t="shared" si="306"/>
        <v>0.16168385918019451</v>
      </c>
      <c r="AA2764" s="45"/>
      <c r="AB2764" s="74">
        <v>27.589999999999499</v>
      </c>
      <c r="AC2764" s="75">
        <f t="shared" si="305"/>
        <v>-6.7399999999999007</v>
      </c>
      <c r="AD2764" s="74">
        <f t="shared" si="307"/>
        <v>0.21183611352485499</v>
      </c>
      <c r="AE2764" s="45"/>
      <c r="AF2764" s="76">
        <v>27.589999999999499</v>
      </c>
      <c r="AG2764" s="52">
        <f t="shared" si="311"/>
        <v>-36.7502999566413</v>
      </c>
      <c r="AH2764" s="76">
        <f t="shared" si="308"/>
        <v>2.1133430713272884E-4</v>
      </c>
      <c r="AJ2764" s="77">
        <v>27.589999999999499</v>
      </c>
      <c r="AK2764" s="52">
        <f t="shared" si="312"/>
        <v>-29.760599913281563</v>
      </c>
      <c r="AL2764" s="77">
        <f t="shared" si="309"/>
        <v>1.0566715356635354E-3</v>
      </c>
    </row>
    <row r="2765" spans="4:38" x14ac:dyDescent="0.25">
      <c r="D2765" s="2">
        <v>27.47</v>
      </c>
      <c r="E2765" s="4"/>
      <c r="X2765" s="71">
        <v>27.5999999999995</v>
      </c>
      <c r="Y2765" s="52">
        <f t="shared" si="310"/>
        <v>-7.9166666666663001</v>
      </c>
      <c r="Z2765" s="71">
        <f t="shared" si="306"/>
        <v>0.16155980984400101</v>
      </c>
      <c r="AA2765" s="45"/>
      <c r="AB2765" s="74">
        <v>27.5999999999995</v>
      </c>
      <c r="AC2765" s="75">
        <f t="shared" si="305"/>
        <v>-6.7499999999999005</v>
      </c>
      <c r="AD2765" s="74">
        <f t="shared" si="307"/>
        <v>0.21134890398366946</v>
      </c>
      <c r="AE2765" s="45"/>
      <c r="AF2765" s="76">
        <v>27.5999999999995</v>
      </c>
      <c r="AG2765" s="52">
        <f t="shared" si="311"/>
        <v>-36.760299956641298</v>
      </c>
      <c r="AH2765" s="76">
        <f t="shared" si="308"/>
        <v>2.1084825171421888E-4</v>
      </c>
      <c r="AJ2765" s="77">
        <v>27.5999999999995</v>
      </c>
      <c r="AK2765" s="52">
        <f t="shared" si="312"/>
        <v>-29.770599913281565</v>
      </c>
      <c r="AL2765" s="77">
        <f t="shared" si="309"/>
        <v>1.0542412585709839E-3</v>
      </c>
    </row>
    <row r="2766" spans="4:38" x14ac:dyDescent="0.25">
      <c r="D2766" s="5">
        <v>27.48</v>
      </c>
      <c r="E2766" s="4"/>
      <c r="X2766" s="71">
        <v>27.609999999999498</v>
      </c>
      <c r="Y2766" s="52">
        <f t="shared" si="310"/>
        <v>-7.9199999999996331</v>
      </c>
      <c r="Z2766" s="71">
        <f t="shared" si="306"/>
        <v>0.16143585568266222</v>
      </c>
      <c r="AA2766" s="45"/>
      <c r="AB2766" s="74">
        <v>27.609999999999498</v>
      </c>
      <c r="AC2766" s="75">
        <f t="shared" si="305"/>
        <v>-6.7599999999999003</v>
      </c>
      <c r="AD2766" s="74">
        <f t="shared" si="307"/>
        <v>0.21086281499333376</v>
      </c>
      <c r="AE2766" s="45"/>
      <c r="AF2766" s="76">
        <v>27.609999999999498</v>
      </c>
      <c r="AG2766" s="52">
        <f t="shared" si="311"/>
        <v>-36.770299956641296</v>
      </c>
      <c r="AH2766" s="76">
        <f t="shared" si="308"/>
        <v>2.1036331419215019E-4</v>
      </c>
      <c r="AJ2766" s="77">
        <v>27.609999999999498</v>
      </c>
      <c r="AK2766" s="52">
        <f t="shared" si="312"/>
        <v>-29.780599913281566</v>
      </c>
      <c r="AL2766" s="77">
        <f t="shared" si="309"/>
        <v>1.05181657096064E-3</v>
      </c>
    </row>
    <row r="2767" spans="4:38" x14ac:dyDescent="0.25">
      <c r="D2767" s="2">
        <v>27.49</v>
      </c>
      <c r="E2767" s="4"/>
      <c r="X2767" s="71">
        <v>27.6199999999995</v>
      </c>
      <c r="Y2767" s="52">
        <f t="shared" si="310"/>
        <v>-7.9233333333329661</v>
      </c>
      <c r="Z2767" s="71">
        <f t="shared" si="306"/>
        <v>0.16131199662315684</v>
      </c>
      <c r="AA2767" s="45"/>
      <c r="AB2767" s="74">
        <v>27.6199999999995</v>
      </c>
      <c r="AC2767" s="75">
        <f t="shared" si="305"/>
        <v>-6.7699999999999001</v>
      </c>
      <c r="AD2767" s="74">
        <f t="shared" si="307"/>
        <v>0.21037784397665235</v>
      </c>
      <c r="AE2767" s="45"/>
      <c r="AF2767" s="76">
        <v>27.6199999999995</v>
      </c>
      <c r="AG2767" s="52">
        <f t="shared" si="311"/>
        <v>-36.780299956641294</v>
      </c>
      <c r="AH2767" s="76">
        <f t="shared" si="308"/>
        <v>2.0987949199543194E-4</v>
      </c>
      <c r="AJ2767" s="77">
        <v>27.6199999999995</v>
      </c>
      <c r="AK2767" s="52">
        <f t="shared" si="312"/>
        <v>-29.790599913281568</v>
      </c>
      <c r="AL2767" s="77">
        <f t="shared" si="309"/>
        <v>1.0493974599770489E-3</v>
      </c>
    </row>
    <row r="2768" spans="4:38" x14ac:dyDescent="0.25">
      <c r="D2768" s="5">
        <v>27.5</v>
      </c>
      <c r="E2768" s="4"/>
      <c r="X2768" s="71">
        <v>27.629999999999502</v>
      </c>
      <c r="Y2768" s="52">
        <f t="shared" si="310"/>
        <v>-7.926666666666299</v>
      </c>
      <c r="Z2768" s="71">
        <f t="shared" si="306"/>
        <v>0.16118823259251944</v>
      </c>
      <c r="AA2768" s="45"/>
      <c r="AB2768" s="74">
        <v>27.629999999999502</v>
      </c>
      <c r="AC2768" s="75">
        <f t="shared" si="305"/>
        <v>-6.7799999999998999</v>
      </c>
      <c r="AD2768" s="74">
        <f t="shared" si="307"/>
        <v>0.20989398836235726</v>
      </c>
      <c r="AE2768" s="45"/>
      <c r="AF2768" s="76">
        <v>27.629999999999502</v>
      </c>
      <c r="AG2768" s="52">
        <f t="shared" si="311"/>
        <v>-36.790299956641292</v>
      </c>
      <c r="AH2768" s="76">
        <f t="shared" si="308"/>
        <v>2.0939678255888774E-4</v>
      </c>
      <c r="AJ2768" s="77">
        <v>27.629999999999502</v>
      </c>
      <c r="AK2768" s="52">
        <f t="shared" si="312"/>
        <v>-29.80059991328157</v>
      </c>
      <c r="AL2768" s="77">
        <f t="shared" si="309"/>
        <v>1.0469839127943254E-3</v>
      </c>
    </row>
    <row r="2769" spans="4:38" x14ac:dyDescent="0.25">
      <c r="D2769" s="2">
        <v>27.51</v>
      </c>
      <c r="E2769" s="4"/>
      <c r="X2769" s="71">
        <v>27.6399999999995</v>
      </c>
      <c r="Y2769" s="52">
        <f t="shared" si="310"/>
        <v>-7.929999999999632</v>
      </c>
      <c r="Z2769" s="71">
        <f t="shared" si="306"/>
        <v>0.16106456351784071</v>
      </c>
      <c r="AA2769" s="45"/>
      <c r="AB2769" s="74">
        <v>27.6399999999995</v>
      </c>
      <c r="AC2769" s="75">
        <f t="shared" si="305"/>
        <v>-6.7899999999998997</v>
      </c>
      <c r="AD2769" s="74">
        <f t="shared" si="307"/>
        <v>0.20941124558509408</v>
      </c>
      <c r="AE2769" s="45"/>
      <c r="AF2769" s="76">
        <v>27.6399999999995</v>
      </c>
      <c r="AG2769" s="52">
        <f t="shared" si="311"/>
        <v>-36.80029995664129</v>
      </c>
      <c r="AH2769" s="76">
        <f t="shared" si="308"/>
        <v>2.0891518332323946E-4</v>
      </c>
      <c r="AJ2769" s="77">
        <v>27.6399999999995</v>
      </c>
      <c r="AK2769" s="52">
        <f t="shared" si="312"/>
        <v>-29.810599913281571</v>
      </c>
      <c r="AL2769" s="77">
        <f t="shared" si="309"/>
        <v>1.044575916616086E-3</v>
      </c>
    </row>
    <row r="2770" spans="4:38" x14ac:dyDescent="0.25">
      <c r="D2770" s="5">
        <v>27.52</v>
      </c>
      <c r="E2770" s="4"/>
      <c r="X2770" s="71">
        <v>27.649999999999501</v>
      </c>
      <c r="Y2770" s="52">
        <f t="shared" si="310"/>
        <v>-7.933333333332965</v>
      </c>
      <c r="Z2770" s="71">
        <f t="shared" si="306"/>
        <v>0.16094098932626713</v>
      </c>
      <c r="AA2770" s="45"/>
      <c r="AB2770" s="74">
        <v>27.649999999999501</v>
      </c>
      <c r="AC2770" s="75">
        <f t="shared" si="305"/>
        <v>-6.7999999999998995</v>
      </c>
      <c r="AD2770" s="74">
        <f t="shared" si="307"/>
        <v>0.20892961308540872</v>
      </c>
      <c r="AE2770" s="45"/>
      <c r="AF2770" s="76">
        <v>27.649999999999501</v>
      </c>
      <c r="AG2770" s="52">
        <f t="shared" si="311"/>
        <v>-36.810299956641288</v>
      </c>
      <c r="AH2770" s="76">
        <f t="shared" si="308"/>
        <v>2.0843469173509666E-4</v>
      </c>
      <c r="AJ2770" s="77">
        <v>27.649999999999501</v>
      </c>
      <c r="AK2770" s="52">
        <f t="shared" si="312"/>
        <v>-29.820599913281573</v>
      </c>
      <c r="AL2770" s="77">
        <f t="shared" si="309"/>
        <v>1.0421734586753696E-3</v>
      </c>
    </row>
    <row r="2771" spans="4:38" x14ac:dyDescent="0.25">
      <c r="D2771" s="2">
        <v>27.53</v>
      </c>
      <c r="E2771" s="4"/>
      <c r="X2771" s="71">
        <v>27.659999999999499</v>
      </c>
      <c r="Y2771" s="52">
        <f t="shared" si="310"/>
        <v>-7.9366666666662979</v>
      </c>
      <c r="Z2771" s="71">
        <f t="shared" si="306"/>
        <v>0.16081750994500121</v>
      </c>
      <c r="AA2771" s="45"/>
      <c r="AB2771" s="74">
        <v>27.659999999999499</v>
      </c>
      <c r="AC2771" s="75">
        <f t="shared" si="305"/>
        <v>-6.8099999999998992</v>
      </c>
      <c r="AD2771" s="74">
        <f t="shared" si="307"/>
        <v>0.20844908830973366</v>
      </c>
      <c r="AE2771" s="45"/>
      <c r="AF2771" s="76">
        <v>27.659999999999499</v>
      </c>
      <c r="AG2771" s="52">
        <f t="shared" si="311"/>
        <v>-36.820299956641286</v>
      </c>
      <c r="AH2771" s="76">
        <f t="shared" si="308"/>
        <v>2.0795530524694039E-4</v>
      </c>
      <c r="AJ2771" s="77">
        <v>27.659999999999499</v>
      </c>
      <c r="AK2771" s="52">
        <f t="shared" si="312"/>
        <v>-29.830599913281574</v>
      </c>
      <c r="AL2771" s="77">
        <f t="shared" si="309"/>
        <v>1.0397765262345885E-3</v>
      </c>
    </row>
    <row r="2772" spans="4:38" x14ac:dyDescent="0.25">
      <c r="D2772" s="5">
        <v>27.54</v>
      </c>
      <c r="E2772" s="4"/>
      <c r="X2772" s="71">
        <v>27.669999999999501</v>
      </c>
      <c r="Y2772" s="52">
        <f t="shared" si="310"/>
        <v>-7.9399999999996309</v>
      </c>
      <c r="Z2772" s="71">
        <f t="shared" si="306"/>
        <v>0.16069412530130137</v>
      </c>
      <c r="AA2772" s="45"/>
      <c r="AB2772" s="74">
        <v>27.669999999999501</v>
      </c>
      <c r="AC2772" s="75">
        <f t="shared" si="305"/>
        <v>-6.819999999999899</v>
      </c>
      <c r="AD2772" s="74">
        <f t="shared" si="307"/>
        <v>0.20796966871037437</v>
      </c>
      <c r="AE2772" s="45"/>
      <c r="AF2772" s="76">
        <v>27.669999999999501</v>
      </c>
      <c r="AG2772" s="52">
        <f t="shared" si="311"/>
        <v>-36.830299956641284</v>
      </c>
      <c r="AH2772" s="76">
        <f t="shared" si="308"/>
        <v>2.0747702131711086E-4</v>
      </c>
      <c r="AJ2772" s="77">
        <v>27.669999999999501</v>
      </c>
      <c r="AK2772" s="52">
        <f t="shared" si="312"/>
        <v>-29.840599913281576</v>
      </c>
      <c r="AL2772" s="77">
        <f t="shared" si="309"/>
        <v>1.03738510658544E-3</v>
      </c>
    </row>
    <row r="2773" spans="4:38" x14ac:dyDescent="0.25">
      <c r="D2773" s="2">
        <v>27.55</v>
      </c>
      <c r="E2773" s="4"/>
      <c r="X2773" s="71">
        <v>27.679999999999499</v>
      </c>
      <c r="Y2773" s="52">
        <f t="shared" si="310"/>
        <v>-7.9433333333329639</v>
      </c>
      <c r="Z2773" s="71">
        <f t="shared" si="306"/>
        <v>0.16057083532248159</v>
      </c>
      <c r="AA2773" s="45"/>
      <c r="AB2773" s="74">
        <v>27.679999999999499</v>
      </c>
      <c r="AC2773" s="75">
        <f t="shared" si="305"/>
        <v>-6.8299999999998988</v>
      </c>
      <c r="AD2773" s="74">
        <f t="shared" si="307"/>
        <v>0.20749135174549582</v>
      </c>
      <c r="AE2773" s="45"/>
      <c r="AF2773" s="76">
        <v>27.679999999999499</v>
      </c>
      <c r="AG2773" s="52">
        <f t="shared" si="311"/>
        <v>-36.840299956641282</v>
      </c>
      <c r="AH2773" s="76">
        <f t="shared" si="308"/>
        <v>2.0699983740979496E-4</v>
      </c>
      <c r="AJ2773" s="77">
        <v>27.679999999999499</v>
      </c>
      <c r="AK2773" s="52">
        <f t="shared" si="312"/>
        <v>-29.850599913281577</v>
      </c>
      <c r="AL2773" s="77">
        <f t="shared" si="309"/>
        <v>1.0349991870488592E-3</v>
      </c>
    </row>
    <row r="2774" spans="4:38" x14ac:dyDescent="0.25">
      <c r="D2774" s="5">
        <v>27.56</v>
      </c>
      <c r="E2774" s="4"/>
      <c r="X2774" s="71">
        <v>27.6899999999995</v>
      </c>
      <c r="Y2774" s="52">
        <f t="shared" si="310"/>
        <v>-7.9466666666662968</v>
      </c>
      <c r="Z2774" s="71">
        <f t="shared" si="306"/>
        <v>0.16044763993591191</v>
      </c>
      <c r="AA2774" s="45"/>
      <c r="AB2774" s="74">
        <v>27.6899999999995</v>
      </c>
      <c r="AC2774" s="75">
        <f t="shared" si="305"/>
        <v>-6.8399999999998986</v>
      </c>
      <c r="AD2774" s="74">
        <f t="shared" si="307"/>
        <v>0.20701413487910905</v>
      </c>
      <c r="AE2774" s="45"/>
      <c r="AF2774" s="76">
        <v>27.6899999999995</v>
      </c>
      <c r="AG2774" s="52">
        <f t="shared" si="311"/>
        <v>-36.85029995664128</v>
      </c>
      <c r="AH2774" s="76">
        <f t="shared" si="308"/>
        <v>2.065237509950108E-4</v>
      </c>
      <c r="AJ2774" s="77">
        <v>27.6899999999995</v>
      </c>
      <c r="AK2774" s="52">
        <f t="shared" si="312"/>
        <v>-29.860599913281579</v>
      </c>
      <c r="AL2774" s="77">
        <f t="shared" si="309"/>
        <v>1.0326187549749377E-3</v>
      </c>
    </row>
    <row r="2775" spans="4:38" x14ac:dyDescent="0.25">
      <c r="D2775" s="2">
        <v>27.57</v>
      </c>
      <c r="E2775" s="4"/>
      <c r="X2775" s="71">
        <v>27.699999999999498</v>
      </c>
      <c r="Y2775" s="52">
        <f t="shared" si="310"/>
        <v>-7.9499999999996298</v>
      </c>
      <c r="Z2775" s="71">
        <f t="shared" si="306"/>
        <v>0.16032453906901778</v>
      </c>
      <c r="AA2775" s="45"/>
      <c r="AB2775" s="74">
        <v>27.699999999999498</v>
      </c>
      <c r="AC2775" s="75">
        <f t="shared" si="305"/>
        <v>-6.8499999999998984</v>
      </c>
      <c r="AD2775" s="74">
        <f t="shared" si="307"/>
        <v>0.20653801558105772</v>
      </c>
      <c r="AE2775" s="45"/>
      <c r="AF2775" s="76">
        <v>27.699999999999498</v>
      </c>
      <c r="AG2775" s="52">
        <f t="shared" si="311"/>
        <v>-36.860299956641278</v>
      </c>
      <c r="AH2775" s="76">
        <f t="shared" si="308"/>
        <v>2.0604875954859561E-4</v>
      </c>
      <c r="AJ2775" s="77">
        <v>27.699999999999498</v>
      </c>
      <c r="AK2775" s="52">
        <f t="shared" si="312"/>
        <v>-29.87059991328158</v>
      </c>
      <c r="AL2775" s="77">
        <f t="shared" si="309"/>
        <v>1.0302437977428602E-3</v>
      </c>
    </row>
    <row r="2776" spans="4:38" x14ac:dyDescent="0.25">
      <c r="D2776" s="5">
        <v>27.58</v>
      </c>
      <c r="E2776" s="4"/>
      <c r="X2776" s="71">
        <v>27.7099999999995</v>
      </c>
      <c r="Y2776" s="52">
        <f t="shared" si="310"/>
        <v>-7.9533333333329628</v>
      </c>
      <c r="Z2776" s="71">
        <f t="shared" si="306"/>
        <v>0.16020153264928066</v>
      </c>
      <c r="AA2776" s="45"/>
      <c r="AB2776" s="74">
        <v>27.7099999999995</v>
      </c>
      <c r="AC2776" s="75">
        <f t="shared" si="305"/>
        <v>-6.8599999999998982</v>
      </c>
      <c r="AD2776" s="74">
        <f t="shared" si="307"/>
        <v>0.20606299132700479</v>
      </c>
      <c r="AE2776" s="45"/>
      <c r="AF2776" s="76">
        <v>27.7099999999995</v>
      </c>
      <c r="AG2776" s="52">
        <f t="shared" si="311"/>
        <v>-36.870299956641276</v>
      </c>
      <c r="AH2776" s="76">
        <f t="shared" si="308"/>
        <v>2.0557486055219163E-4</v>
      </c>
      <c r="AJ2776" s="77">
        <v>27.7099999999995</v>
      </c>
      <c r="AK2776" s="52">
        <f t="shared" si="312"/>
        <v>-29.880599913281582</v>
      </c>
      <c r="AL2776" s="77">
        <f t="shared" si="309"/>
        <v>1.0278743027608416E-3</v>
      </c>
    </row>
    <row r="2777" spans="4:38" x14ac:dyDescent="0.25">
      <c r="D2777" s="2">
        <v>27.59</v>
      </c>
      <c r="E2777" s="4"/>
      <c r="X2777" s="71">
        <v>27.719999999999501</v>
      </c>
      <c r="Y2777" s="52">
        <f t="shared" si="310"/>
        <v>-7.9566666666662957</v>
      </c>
      <c r="Z2777" s="71">
        <f t="shared" si="306"/>
        <v>0.16007862060423739</v>
      </c>
      <c r="AA2777" s="45"/>
      <c r="AB2777" s="74">
        <v>27.719999999999501</v>
      </c>
      <c r="AC2777" s="75">
        <f t="shared" si="305"/>
        <v>-6.869999999999898</v>
      </c>
      <c r="AD2777" s="74">
        <f t="shared" si="307"/>
        <v>0.20558905959841897</v>
      </c>
      <c r="AE2777" s="45"/>
      <c r="AF2777" s="76">
        <v>27.719999999999501</v>
      </c>
      <c r="AG2777" s="52">
        <f t="shared" si="311"/>
        <v>-36.880299956641274</v>
      </c>
      <c r="AH2777" s="76">
        <f t="shared" si="308"/>
        <v>2.0510205149323432E-4</v>
      </c>
      <c r="AJ2777" s="77">
        <v>27.719999999999501</v>
      </c>
      <c r="AK2777" s="52">
        <f t="shared" si="312"/>
        <v>-29.890599913281584</v>
      </c>
      <c r="AL2777" s="77">
        <f t="shared" si="309"/>
        <v>1.0255102574660533E-3</v>
      </c>
    </row>
    <row r="2778" spans="4:38" x14ac:dyDescent="0.25">
      <c r="D2778" s="5">
        <v>27.6</v>
      </c>
      <c r="E2778" s="4"/>
      <c r="X2778" s="71">
        <v>27.729999999999499</v>
      </c>
      <c r="Y2778" s="52">
        <f t="shared" si="310"/>
        <v>-7.9599999999996287</v>
      </c>
      <c r="Z2778" s="71">
        <f t="shared" si="306"/>
        <v>0.15995580286148053</v>
      </c>
      <c r="AA2778" s="45"/>
      <c r="AB2778" s="74">
        <v>27.729999999999499</v>
      </c>
      <c r="AC2778" s="75">
        <f t="shared" si="305"/>
        <v>-6.8799999999998978</v>
      </c>
      <c r="AD2778" s="74">
        <f t="shared" si="307"/>
        <v>0.20511621788256137</v>
      </c>
      <c r="AE2778" s="45"/>
      <c r="AF2778" s="76">
        <v>27.729999999999499</v>
      </c>
      <c r="AG2778" s="52">
        <f t="shared" si="311"/>
        <v>-36.890299956641272</v>
      </c>
      <c r="AH2778" s="76">
        <f t="shared" si="308"/>
        <v>2.0463032986493636E-4</v>
      </c>
      <c r="AJ2778" s="77">
        <v>27.729999999999499</v>
      </c>
      <c r="AK2778" s="52">
        <f t="shared" si="312"/>
        <v>-29.900599913281585</v>
      </c>
      <c r="AL2778" s="77">
        <f t="shared" si="309"/>
        <v>1.0231516493245637E-3</v>
      </c>
    </row>
    <row r="2779" spans="4:38" x14ac:dyDescent="0.25">
      <c r="D2779" s="2">
        <v>27.61</v>
      </c>
      <c r="E2779" s="4"/>
      <c r="X2779" s="71">
        <v>27.739999999999501</v>
      </c>
      <c r="Y2779" s="52">
        <f t="shared" si="310"/>
        <v>-7.9633333333329617</v>
      </c>
      <c r="Z2779" s="71">
        <f t="shared" si="306"/>
        <v>0.1598330793486582</v>
      </c>
      <c r="AA2779" s="45"/>
      <c r="AB2779" s="74">
        <v>27.739999999999501</v>
      </c>
      <c r="AC2779" s="75">
        <f t="shared" si="305"/>
        <v>-6.8899999999998975</v>
      </c>
      <c r="AD2779" s="74">
        <f t="shared" si="307"/>
        <v>0.20464446367247224</v>
      </c>
      <c r="AE2779" s="45"/>
      <c r="AF2779" s="76">
        <v>27.739999999999501</v>
      </c>
      <c r="AG2779" s="52">
        <f t="shared" si="311"/>
        <v>-36.90029995664127</v>
      </c>
      <c r="AH2779" s="76">
        <f t="shared" si="308"/>
        <v>2.0415969316627737E-4</v>
      </c>
      <c r="AJ2779" s="77">
        <v>27.739999999999501</v>
      </c>
      <c r="AK2779" s="52">
        <f t="shared" si="312"/>
        <v>-29.910599913281587</v>
      </c>
      <c r="AL2779" s="77">
        <f t="shared" si="309"/>
        <v>1.0207984658312682E-3</v>
      </c>
    </row>
    <row r="2780" spans="4:38" x14ac:dyDescent="0.25">
      <c r="D2780" s="5">
        <v>27.62</v>
      </c>
      <c r="E2780" s="4"/>
      <c r="X2780" s="71">
        <v>27.749999999999499</v>
      </c>
      <c r="Y2780" s="52">
        <f t="shared" si="310"/>
        <v>-7.9666666666662946</v>
      </c>
      <c r="Z2780" s="71">
        <f t="shared" si="306"/>
        <v>0.15971044999347397</v>
      </c>
      <c r="AA2780" s="45"/>
      <c r="AB2780" s="74">
        <v>27.749999999999499</v>
      </c>
      <c r="AC2780" s="75">
        <f t="shared" si="305"/>
        <v>-6.8999999999998973</v>
      </c>
      <c r="AD2780" s="74">
        <f t="shared" si="307"/>
        <v>0.20417379446695771</v>
      </c>
      <c r="AE2780" s="45"/>
      <c r="AF2780" s="76">
        <v>27.749999999999499</v>
      </c>
      <c r="AG2780" s="52">
        <f t="shared" si="311"/>
        <v>-36.910299956641268</v>
      </c>
      <c r="AH2780" s="76">
        <f t="shared" si="308"/>
        <v>2.0369013890198805E-4</v>
      </c>
      <c r="AJ2780" s="77">
        <v>27.749999999999499</v>
      </c>
      <c r="AK2780" s="52">
        <f t="shared" si="312"/>
        <v>-29.920599913281588</v>
      </c>
      <c r="AL2780" s="77">
        <f t="shared" si="309"/>
        <v>1.0184506945098201E-3</v>
      </c>
    </row>
    <row r="2781" spans="4:38" x14ac:dyDescent="0.25">
      <c r="D2781" s="2">
        <v>27.63</v>
      </c>
      <c r="E2781" s="4"/>
      <c r="X2781" s="71">
        <v>27.759999999999501</v>
      </c>
      <c r="Y2781" s="52">
        <f t="shared" si="310"/>
        <v>-7.9699999999996276</v>
      </c>
      <c r="Z2781" s="71">
        <f t="shared" si="306"/>
        <v>0.15958791472368694</v>
      </c>
      <c r="AA2781" s="45"/>
      <c r="AB2781" s="74">
        <v>27.759999999999501</v>
      </c>
      <c r="AC2781" s="75">
        <f t="shared" si="305"/>
        <v>-6.9099999999998971</v>
      </c>
      <c r="AD2781" s="74">
        <f t="shared" si="307"/>
        <v>0.20370420777057657</v>
      </c>
      <c r="AE2781" s="45"/>
      <c r="AF2781" s="76">
        <v>27.759999999999501</v>
      </c>
      <c r="AG2781" s="52">
        <f t="shared" si="311"/>
        <v>-36.920299956641266</v>
      </c>
      <c r="AH2781" s="76">
        <f t="shared" si="308"/>
        <v>2.032216645825381E-4</v>
      </c>
      <c r="AJ2781" s="77">
        <v>27.759999999999501</v>
      </c>
      <c r="AK2781" s="52">
        <f t="shared" si="312"/>
        <v>-29.93059991328159</v>
      </c>
      <c r="AL2781" s="77">
        <f t="shared" si="309"/>
        <v>1.0161083229125714E-3</v>
      </c>
    </row>
    <row r="2782" spans="4:38" x14ac:dyDescent="0.25">
      <c r="D2782" s="5">
        <v>27.64</v>
      </c>
      <c r="E2782" s="4"/>
      <c r="X2782" s="71">
        <v>27.769999999999499</v>
      </c>
      <c r="Y2782" s="52">
        <f t="shared" si="310"/>
        <v>-7.9733333333329606</v>
      </c>
      <c r="Z2782" s="71">
        <f t="shared" si="306"/>
        <v>0.15946547346711154</v>
      </c>
      <c r="AA2782" s="45"/>
      <c r="AB2782" s="74">
        <v>27.769999999999499</v>
      </c>
      <c r="AC2782" s="75">
        <f t="shared" si="305"/>
        <v>-6.9199999999998969</v>
      </c>
      <c r="AD2782" s="74">
        <f t="shared" si="307"/>
        <v>0.20323570109362693</v>
      </c>
      <c r="AE2782" s="45"/>
      <c r="AF2782" s="76">
        <v>27.769999999999499</v>
      </c>
      <c r="AG2782" s="52">
        <f t="shared" si="311"/>
        <v>-36.930299956641264</v>
      </c>
      <c r="AH2782" s="76">
        <f t="shared" si="308"/>
        <v>2.0275426772412399E-4</v>
      </c>
      <c r="AJ2782" s="77">
        <v>27.769999999999499</v>
      </c>
      <c r="AK2782" s="52">
        <f t="shared" si="312"/>
        <v>-29.940599913281591</v>
      </c>
      <c r="AL2782" s="77">
        <f t="shared" si="309"/>
        <v>1.0137713386204994E-3</v>
      </c>
    </row>
    <row r="2783" spans="4:38" x14ac:dyDescent="0.25">
      <c r="D2783" s="2">
        <v>27.65</v>
      </c>
      <c r="E2783" s="4"/>
      <c r="X2783" s="71">
        <v>27.7799999999995</v>
      </c>
      <c r="Y2783" s="52">
        <f t="shared" si="310"/>
        <v>-7.9766666666662935</v>
      </c>
      <c r="Z2783" s="71">
        <f t="shared" si="306"/>
        <v>0.15934312615161775</v>
      </c>
      <c r="AA2783" s="45"/>
      <c r="AB2783" s="74">
        <v>27.7799999999995</v>
      </c>
      <c r="AC2783" s="75">
        <f t="shared" si="305"/>
        <v>-6.9299999999998967</v>
      </c>
      <c r="AD2783" s="74">
        <f t="shared" si="307"/>
        <v>0.20276827195213304</v>
      </c>
      <c r="AE2783" s="45"/>
      <c r="AF2783" s="76">
        <v>27.7799999999995</v>
      </c>
      <c r="AG2783" s="52">
        <f t="shared" si="311"/>
        <v>-36.940299956641262</v>
      </c>
      <c r="AH2783" s="76">
        <f t="shared" si="308"/>
        <v>2.0228794584865376E-4</v>
      </c>
      <c r="AJ2783" s="77">
        <v>27.7799999999995</v>
      </c>
      <c r="AK2783" s="52">
        <f t="shared" si="312"/>
        <v>-29.950599913281593</v>
      </c>
      <c r="AL2783" s="77">
        <f t="shared" si="309"/>
        <v>1.0114397292431468E-3</v>
      </c>
    </row>
    <row r="2784" spans="4:38" x14ac:dyDescent="0.25">
      <c r="D2784" s="5">
        <v>27.66</v>
      </c>
      <c r="E2784" s="4"/>
      <c r="X2784" s="71">
        <v>27.789999999999502</v>
      </c>
      <c r="Y2784" s="52">
        <f t="shared" si="310"/>
        <v>-7.9799999999996265</v>
      </c>
      <c r="Z2784" s="71">
        <f t="shared" si="306"/>
        <v>0.15922087270513066</v>
      </c>
      <c r="AA2784" s="45"/>
      <c r="AB2784" s="74">
        <v>27.789999999999502</v>
      </c>
      <c r="AC2784" s="75">
        <f t="shared" si="305"/>
        <v>-6.9399999999998965</v>
      </c>
      <c r="AD2784" s="74">
        <f t="shared" si="307"/>
        <v>0.202301917867832</v>
      </c>
      <c r="AE2784" s="45"/>
      <c r="AF2784" s="76">
        <v>27.789999999999502</v>
      </c>
      <c r="AG2784" s="52">
        <f t="shared" si="311"/>
        <v>-36.95029995664126</v>
      </c>
      <c r="AH2784" s="76">
        <f t="shared" si="308"/>
        <v>2.0182269648373494E-4</v>
      </c>
      <c r="AJ2784" s="77">
        <v>27.789999999999502</v>
      </c>
      <c r="AK2784" s="52">
        <f t="shared" si="312"/>
        <v>-29.960599913281595</v>
      </c>
      <c r="AL2784" s="77">
        <f t="shared" si="309"/>
        <v>1.009113482418554E-3</v>
      </c>
    </row>
    <row r="2785" spans="4:38" x14ac:dyDescent="0.25">
      <c r="D2785" s="2">
        <v>27.67</v>
      </c>
      <c r="E2785" s="4"/>
      <c r="X2785" s="71">
        <v>27.7999999999995</v>
      </c>
      <c r="Y2785" s="52">
        <f t="shared" si="310"/>
        <v>-7.9833333333329595</v>
      </c>
      <c r="Z2785" s="71">
        <f t="shared" si="306"/>
        <v>0.15909871305563089</v>
      </c>
      <c r="AA2785" s="45"/>
      <c r="AB2785" s="74">
        <v>27.7999999999995</v>
      </c>
      <c r="AC2785" s="75">
        <f t="shared" si="305"/>
        <v>-6.9499999999998963</v>
      </c>
      <c r="AD2785" s="74">
        <f t="shared" si="307"/>
        <v>0.20183663636816088</v>
      </c>
      <c r="AE2785" s="45"/>
      <c r="AF2785" s="76">
        <v>27.7999999999995</v>
      </c>
      <c r="AG2785" s="52">
        <f t="shared" si="311"/>
        <v>-36.960299956641258</v>
      </c>
      <c r="AH2785" s="76">
        <f t="shared" si="308"/>
        <v>2.0135851716266236E-4</v>
      </c>
      <c r="AJ2785" s="77">
        <v>27.7999999999995</v>
      </c>
      <c r="AK2785" s="52">
        <f t="shared" si="312"/>
        <v>-29.970599913281596</v>
      </c>
      <c r="AL2785" s="77">
        <f t="shared" si="309"/>
        <v>1.0067925858131895E-3</v>
      </c>
    </row>
    <row r="2786" spans="4:38" x14ac:dyDescent="0.25">
      <c r="D2786" s="5">
        <v>27.68</v>
      </c>
      <c r="E2786" s="4"/>
      <c r="X2786" s="71">
        <v>27.809999999999501</v>
      </c>
      <c r="Y2786" s="52">
        <f t="shared" si="310"/>
        <v>-7.9866666666662924</v>
      </c>
      <c r="Z2786" s="71">
        <f t="shared" si="306"/>
        <v>0.15897664713115423</v>
      </c>
      <c r="AA2786" s="45"/>
      <c r="AB2786" s="74">
        <v>27.809999999999501</v>
      </c>
      <c r="AC2786" s="75">
        <f t="shared" si="305"/>
        <v>-6.959999999999896</v>
      </c>
      <c r="AD2786" s="74">
        <f t="shared" si="307"/>
        <v>0.20137242498624361</v>
      </c>
      <c r="AE2786" s="45"/>
      <c r="AF2786" s="76">
        <v>27.809999999999501</v>
      </c>
      <c r="AG2786" s="52">
        <f t="shared" si="311"/>
        <v>-36.970299956641256</v>
      </c>
      <c r="AH2786" s="76">
        <f t="shared" si="308"/>
        <v>2.0089540542440318E-4</v>
      </c>
      <c r="AJ2786" s="77">
        <v>27.809999999999501</v>
      </c>
      <c r="AK2786" s="52">
        <f t="shared" si="312"/>
        <v>-29.980599913281598</v>
      </c>
      <c r="AL2786" s="77">
        <f t="shared" si="309"/>
        <v>1.004477027121893E-3</v>
      </c>
    </row>
    <row r="2787" spans="4:38" x14ac:dyDescent="0.25">
      <c r="D2787" s="2">
        <v>27.69</v>
      </c>
      <c r="E2787" s="4"/>
      <c r="X2787" s="71">
        <v>27.819999999999499</v>
      </c>
      <c r="Y2787" s="52">
        <f t="shared" si="310"/>
        <v>-7.9899999999996254</v>
      </c>
      <c r="Z2787" s="71">
        <f t="shared" si="306"/>
        <v>0.15885467485979154</v>
      </c>
      <c r="AA2787" s="45"/>
      <c r="AB2787" s="74">
        <v>27.819999999999499</v>
      </c>
      <c r="AC2787" s="75">
        <f t="shared" si="305"/>
        <v>-6.9699999999998958</v>
      </c>
      <c r="AD2787" s="74">
        <f t="shared" si="307"/>
        <v>0.20090928126087756</v>
      </c>
      <c r="AE2787" s="45"/>
      <c r="AF2787" s="76">
        <v>27.819999999999499</v>
      </c>
      <c r="AG2787" s="52">
        <f t="shared" si="311"/>
        <v>-36.980299956641254</v>
      </c>
      <c r="AH2787" s="76">
        <f t="shared" si="308"/>
        <v>2.0043335881358461E-4</v>
      </c>
      <c r="AJ2787" s="77">
        <v>27.819999999999499</v>
      </c>
      <c r="AK2787" s="52">
        <f t="shared" si="312"/>
        <v>-29.990599913281599</v>
      </c>
      <c r="AL2787" s="77">
        <f t="shared" si="309"/>
        <v>1.0021667940678005E-3</v>
      </c>
    </row>
    <row r="2788" spans="4:38" x14ac:dyDescent="0.25">
      <c r="D2788" s="5">
        <v>27.7</v>
      </c>
      <c r="E2788" s="4"/>
      <c r="X2788" s="71">
        <v>27.829999999999501</v>
      </c>
      <c r="Y2788" s="52">
        <f t="shared" si="310"/>
        <v>-7.9933333333329584</v>
      </c>
      <c r="Z2788" s="71">
        <f t="shared" si="306"/>
        <v>0.15873279616968913</v>
      </c>
      <c r="AA2788" s="45"/>
      <c r="AB2788" s="74">
        <v>27.829999999999501</v>
      </c>
      <c r="AC2788" s="75">
        <f t="shared" si="305"/>
        <v>-6.9799999999998956</v>
      </c>
      <c r="AD2788" s="74">
        <f t="shared" si="307"/>
        <v>0.20044720273652092</v>
      </c>
      <c r="AE2788" s="45"/>
      <c r="AF2788" s="76">
        <v>27.829999999999501</v>
      </c>
      <c r="AG2788" s="52">
        <f t="shared" si="311"/>
        <v>-36.990299956641252</v>
      </c>
      <c r="AH2788" s="76">
        <f t="shared" si="308"/>
        <v>1.9997237488048232E-4</v>
      </c>
      <c r="AJ2788" s="77">
        <v>27.829999999999501</v>
      </c>
      <c r="AK2788" s="52">
        <f t="shared" si="312"/>
        <v>-30.000599913281601</v>
      </c>
      <c r="AL2788" s="77">
        <f t="shared" si="309"/>
        <v>9.9986187440228745E-4</v>
      </c>
    </row>
    <row r="2789" spans="4:38" x14ac:dyDescent="0.25">
      <c r="D2789" s="2">
        <v>27.71</v>
      </c>
      <c r="E2789" s="4"/>
      <c r="X2789" s="71">
        <v>27.839999999999499</v>
      </c>
      <c r="Y2789" s="52">
        <f t="shared" si="310"/>
        <v>-7.9966666666662913</v>
      </c>
      <c r="Z2789" s="71">
        <f t="shared" si="306"/>
        <v>0.15861101098904815</v>
      </c>
      <c r="AA2789" s="45"/>
      <c r="AB2789" s="74">
        <v>27.839999999999499</v>
      </c>
      <c r="AC2789" s="75">
        <f t="shared" si="305"/>
        <v>-6.9899999999998954</v>
      </c>
      <c r="AD2789" s="74">
        <f t="shared" si="307"/>
        <v>0.19998618696327922</v>
      </c>
      <c r="AE2789" s="45"/>
      <c r="AF2789" s="76">
        <v>27.839999999999499</v>
      </c>
      <c r="AG2789" s="52">
        <f t="shared" si="311"/>
        <v>-37.00029995664125</v>
      </c>
      <c r="AH2789" s="76">
        <f t="shared" si="308"/>
        <v>1.9951245118100464E-4</v>
      </c>
      <c r="AJ2789" s="77">
        <v>27.839999999999499</v>
      </c>
      <c r="AK2789" s="52">
        <f t="shared" si="312"/>
        <v>-30.010599913281602</v>
      </c>
      <c r="AL2789" s="77">
        <f t="shared" si="309"/>
        <v>9.9756225590490015E-4</v>
      </c>
    </row>
    <row r="2790" spans="4:38" x14ac:dyDescent="0.25">
      <c r="D2790" s="5">
        <v>27.72</v>
      </c>
      <c r="E2790" s="4"/>
      <c r="X2790" s="71">
        <v>27.8499999999995</v>
      </c>
      <c r="Y2790" s="52">
        <f t="shared" si="310"/>
        <v>-7.9999999999996243</v>
      </c>
      <c r="Z2790" s="71">
        <f t="shared" si="306"/>
        <v>0.15848931924612505</v>
      </c>
      <c r="AA2790" s="45"/>
      <c r="AB2790" s="74">
        <v>27.8499999999995</v>
      </c>
      <c r="AC2790" s="75">
        <f t="shared" si="305"/>
        <v>-6.9999999999998952</v>
      </c>
      <c r="AD2790" s="74">
        <f t="shared" si="307"/>
        <v>0.19952623149689278</v>
      </c>
      <c r="AE2790" s="45"/>
      <c r="AF2790" s="76">
        <v>27.8499999999995</v>
      </c>
      <c r="AG2790" s="52">
        <f t="shared" si="311"/>
        <v>-37.010299956641248</v>
      </c>
      <c r="AH2790" s="76">
        <f t="shared" si="308"/>
        <v>1.9905358527668259E-4</v>
      </c>
      <c r="AJ2790" s="77">
        <v>27.8499999999995</v>
      </c>
      <c r="AK2790" s="52">
        <f t="shared" si="312"/>
        <v>-30.020599913281604</v>
      </c>
      <c r="AL2790" s="77">
        <f t="shared" si="309"/>
        <v>9.9526792638328842E-4</v>
      </c>
    </row>
    <row r="2791" spans="4:38" x14ac:dyDescent="0.25">
      <c r="D2791" s="2">
        <v>27.73</v>
      </c>
      <c r="E2791" s="4"/>
      <c r="X2791" s="71">
        <v>27.859999999999498</v>
      </c>
      <c r="Y2791" s="52">
        <f t="shared" si="310"/>
        <v>-8.0033333333329573</v>
      </c>
      <c r="Z2791" s="71">
        <f t="shared" si="306"/>
        <v>0.15836772086923123</v>
      </c>
      <c r="AA2791" s="45"/>
      <c r="AB2791" s="74">
        <v>27.859999999999498</v>
      </c>
      <c r="AC2791" s="75">
        <f t="shared" si="305"/>
        <v>-7.009999999999895</v>
      </c>
      <c r="AD2791" s="74">
        <f t="shared" si="307"/>
        <v>0.19906733389872341</v>
      </c>
      <c r="AE2791" s="45"/>
      <c r="AF2791" s="76">
        <v>27.859999999999498</v>
      </c>
      <c r="AG2791" s="52">
        <f t="shared" si="311"/>
        <v>-37.020299956641246</v>
      </c>
      <c r="AH2791" s="76">
        <f t="shared" si="308"/>
        <v>1.9859577473465447E-4</v>
      </c>
      <c r="AJ2791" s="77">
        <v>27.859999999999498</v>
      </c>
      <c r="AK2791" s="52">
        <f t="shared" si="312"/>
        <v>-30.030599913281605</v>
      </c>
      <c r="AL2791" s="77">
        <f t="shared" si="309"/>
        <v>9.9297887367314733E-4</v>
      </c>
    </row>
    <row r="2792" spans="4:38" x14ac:dyDescent="0.25">
      <c r="D2792" s="5">
        <v>27.74</v>
      </c>
      <c r="E2792" s="4"/>
      <c r="X2792" s="71">
        <v>27.8699999999995</v>
      </c>
      <c r="Y2792" s="52">
        <f t="shared" si="310"/>
        <v>-8.0066666666662911</v>
      </c>
      <c r="Z2792" s="71">
        <f t="shared" si="306"/>
        <v>0.15824621578673304</v>
      </c>
      <c r="AA2792" s="45"/>
      <c r="AB2792" s="74">
        <v>27.8699999999995</v>
      </c>
      <c r="AC2792" s="75">
        <f t="shared" si="305"/>
        <v>-7.0199999999998948</v>
      </c>
      <c r="AD2792" s="74">
        <f t="shared" si="307"/>
        <v>0.19860949173574191</v>
      </c>
      <c r="AE2792" s="45"/>
      <c r="AF2792" s="76">
        <v>27.8699999999995</v>
      </c>
      <c r="AG2792" s="52">
        <f t="shared" si="311"/>
        <v>-37.030299956641244</v>
      </c>
      <c r="AH2792" s="76">
        <f t="shared" si="308"/>
        <v>1.9813901712765407E-4</v>
      </c>
      <c r="AJ2792" s="77">
        <v>27.8699999999995</v>
      </c>
      <c r="AK2792" s="52">
        <f t="shared" si="312"/>
        <v>-30.040599913281607</v>
      </c>
      <c r="AL2792" s="77">
        <f t="shared" si="309"/>
        <v>9.9069508563814543E-4</v>
      </c>
    </row>
    <row r="2793" spans="4:38" x14ac:dyDescent="0.25">
      <c r="D2793" s="2">
        <v>27.75</v>
      </c>
      <c r="E2793" s="4"/>
      <c r="X2793" s="71">
        <v>27.879999999999502</v>
      </c>
      <c r="Y2793" s="52">
        <f t="shared" si="310"/>
        <v>-8.009999999999625</v>
      </c>
      <c r="Z2793" s="71">
        <f t="shared" si="306"/>
        <v>0.15812480392705194</v>
      </c>
      <c r="AA2793" s="45"/>
      <c r="AB2793" s="74">
        <v>27.879999999999502</v>
      </c>
      <c r="AC2793" s="75">
        <f t="shared" si="305"/>
        <v>-7.0299999999998946</v>
      </c>
      <c r="AD2793" s="74">
        <f t="shared" si="307"/>
        <v>0.19815270258051459</v>
      </c>
      <c r="AE2793" s="45"/>
      <c r="AF2793" s="76">
        <v>27.879999999999502</v>
      </c>
      <c r="AG2793" s="52">
        <f t="shared" si="311"/>
        <v>-37.040299956641242</v>
      </c>
      <c r="AH2793" s="76">
        <f t="shared" si="308"/>
        <v>1.9768331003399865E-4</v>
      </c>
      <c r="AJ2793" s="77">
        <v>27.879999999999502</v>
      </c>
      <c r="AK2793" s="52">
        <f t="shared" si="312"/>
        <v>-30.050599913281609</v>
      </c>
      <c r="AL2793" s="77">
        <f t="shared" si="309"/>
        <v>9.8841655016986712E-4</v>
      </c>
    </row>
    <row r="2794" spans="4:38" x14ac:dyDescent="0.25">
      <c r="D2794" s="5">
        <v>27.76</v>
      </c>
      <c r="E2794" s="4"/>
      <c r="X2794" s="71">
        <v>27.8899999999995</v>
      </c>
      <c r="Y2794" s="52">
        <f t="shared" si="310"/>
        <v>-8.0133333333329588</v>
      </c>
      <c r="Z2794" s="71">
        <f t="shared" si="306"/>
        <v>0.1580034852186642</v>
      </c>
      <c r="AA2794" s="45"/>
      <c r="AB2794" s="74">
        <v>27.8899999999995</v>
      </c>
      <c r="AC2794" s="75">
        <f t="shared" si="305"/>
        <v>-7.0399999999998943</v>
      </c>
      <c r="AD2794" s="74">
        <f t="shared" si="307"/>
        <v>0.19769696401119088</v>
      </c>
      <c r="AE2794" s="45"/>
      <c r="AF2794" s="76">
        <v>27.8899999999995</v>
      </c>
      <c r="AG2794" s="52">
        <f t="shared" si="311"/>
        <v>-37.05029995664124</v>
      </c>
      <c r="AH2794" s="76">
        <f t="shared" si="308"/>
        <v>1.9722865103757428E-4</v>
      </c>
      <c r="AJ2794" s="77">
        <v>27.8899999999995</v>
      </c>
      <c r="AK2794" s="52">
        <f t="shared" si="312"/>
        <v>-30.06059991328161</v>
      </c>
      <c r="AL2794" s="77">
        <f t="shared" si="309"/>
        <v>9.8614325518774451E-4</v>
      </c>
    </row>
    <row r="2795" spans="4:38" x14ac:dyDescent="0.25">
      <c r="D2795" s="2">
        <v>27.77</v>
      </c>
      <c r="E2795" s="4"/>
      <c r="X2795" s="71">
        <v>27.899999999999501</v>
      </c>
      <c r="Y2795" s="52">
        <f t="shared" si="310"/>
        <v>-8.0166666666662927</v>
      </c>
      <c r="Z2795" s="71">
        <f t="shared" si="306"/>
        <v>0.15788225959010105</v>
      </c>
      <c r="AA2795" s="45"/>
      <c r="AB2795" s="74">
        <v>27.899999999999501</v>
      </c>
      <c r="AC2795" s="75">
        <f t="shared" si="305"/>
        <v>-7.0499999999998941</v>
      </c>
      <c r="AD2795" s="74">
        <f t="shared" si="307"/>
        <v>0.19724227361149019</v>
      </c>
      <c r="AE2795" s="45"/>
      <c r="AF2795" s="76">
        <v>27.899999999999501</v>
      </c>
      <c r="AG2795" s="52">
        <f t="shared" si="311"/>
        <v>-37.060299956641238</v>
      </c>
      <c r="AH2795" s="76">
        <f t="shared" si="308"/>
        <v>1.9677503772782415E-4</v>
      </c>
      <c r="AJ2795" s="77">
        <v>27.899999999999501</v>
      </c>
      <c r="AK2795" s="52">
        <f t="shared" si="312"/>
        <v>-30.070599913281612</v>
      </c>
      <c r="AL2795" s="77">
        <f t="shared" si="309"/>
        <v>9.8387518863899239E-4</v>
      </c>
    </row>
    <row r="2796" spans="4:38" x14ac:dyDescent="0.25">
      <c r="D2796" s="5">
        <v>27.78</v>
      </c>
      <c r="E2796" s="4"/>
      <c r="X2796" s="71">
        <v>27.909999999999499</v>
      </c>
      <c r="Y2796" s="52">
        <f t="shared" si="310"/>
        <v>-8.0199999999996265</v>
      </c>
      <c r="Z2796" s="71">
        <f t="shared" si="306"/>
        <v>0.15776112696994843</v>
      </c>
      <c r="AA2796" s="45"/>
      <c r="AB2796" s="74">
        <v>27.909999999999499</v>
      </c>
      <c r="AC2796" s="75">
        <f t="shared" ref="AC2796:AC2859" si="313">AC2795-$AD$1</f>
        <v>-7.0599999999998939</v>
      </c>
      <c r="AD2796" s="74">
        <f t="shared" si="307"/>
        <v>0.19678862897068924</v>
      </c>
      <c r="AE2796" s="45"/>
      <c r="AF2796" s="76">
        <v>27.909999999999499</v>
      </c>
      <c r="AG2796" s="52">
        <f t="shared" si="311"/>
        <v>-37.070299956641236</v>
      </c>
      <c r="AH2796" s="76">
        <f t="shared" si="308"/>
        <v>1.9632246769973538E-4</v>
      </c>
      <c r="AJ2796" s="77">
        <v>27.909999999999499</v>
      </c>
      <c r="AK2796" s="52">
        <f t="shared" si="312"/>
        <v>-30.080599913281613</v>
      </c>
      <c r="AL2796" s="77">
        <f t="shared" si="309"/>
        <v>9.816123384985497E-4</v>
      </c>
    </row>
    <row r="2797" spans="4:38" x14ac:dyDescent="0.25">
      <c r="D2797" s="2">
        <v>27.79</v>
      </c>
      <c r="E2797" s="4"/>
      <c r="X2797" s="71">
        <v>27.919999999999501</v>
      </c>
      <c r="Y2797" s="52">
        <f t="shared" si="310"/>
        <v>-8.0233333333329604</v>
      </c>
      <c r="Z2797" s="71">
        <f t="shared" si="306"/>
        <v>0.15764008728684711</v>
      </c>
      <c r="AA2797" s="45"/>
      <c r="AB2797" s="74">
        <v>27.919999999999501</v>
      </c>
      <c r="AC2797" s="75">
        <f t="shared" si="313"/>
        <v>-7.0699999999998937</v>
      </c>
      <c r="AD2797" s="74">
        <f t="shared" si="307"/>
        <v>0.19633602768360942</v>
      </c>
      <c r="AE2797" s="45"/>
      <c r="AF2797" s="76">
        <v>27.919999999999501</v>
      </c>
      <c r="AG2797" s="52">
        <f t="shared" si="311"/>
        <v>-37.080299956641234</v>
      </c>
      <c r="AH2797" s="76">
        <f t="shared" si="308"/>
        <v>1.9587093855382736E-4</v>
      </c>
      <c r="AJ2797" s="77">
        <v>27.919999999999501</v>
      </c>
      <c r="AK2797" s="52">
        <f t="shared" si="312"/>
        <v>-30.090599913281615</v>
      </c>
      <c r="AL2797" s="77">
        <f t="shared" si="309"/>
        <v>9.7935469276900816E-4</v>
      </c>
    </row>
    <row r="2798" spans="4:38" x14ac:dyDescent="0.25">
      <c r="D2798" s="5">
        <v>27.8</v>
      </c>
      <c r="E2798" s="4"/>
      <c r="X2798" s="71">
        <v>27.929999999999499</v>
      </c>
      <c r="Y2798" s="52">
        <f t="shared" si="310"/>
        <v>-8.0266666666662942</v>
      </c>
      <c r="Z2798" s="71">
        <f t="shared" si="306"/>
        <v>0.15751914046949267</v>
      </c>
      <c r="AA2798" s="45"/>
      <c r="AB2798" s="74">
        <v>27.929999999999499</v>
      </c>
      <c r="AC2798" s="75">
        <f t="shared" si="313"/>
        <v>-7.0799999999998935</v>
      </c>
      <c r="AD2798" s="74">
        <f t="shared" si="307"/>
        <v>0.19588446735060375</v>
      </c>
      <c r="AE2798" s="45"/>
      <c r="AF2798" s="76">
        <v>27.929999999999499</v>
      </c>
      <c r="AG2798" s="52">
        <f t="shared" si="311"/>
        <v>-37.090299956641232</v>
      </c>
      <c r="AH2798" s="76">
        <f t="shared" si="308"/>
        <v>1.9542044789613681E-4</v>
      </c>
      <c r="AJ2798" s="77">
        <v>27.929999999999499</v>
      </c>
      <c r="AK2798" s="52">
        <f t="shared" si="312"/>
        <v>-30.100599913281616</v>
      </c>
      <c r="AL2798" s="77">
        <f t="shared" si="309"/>
        <v>9.7710223948055592E-4</v>
      </c>
    </row>
    <row r="2799" spans="4:38" x14ac:dyDescent="0.25">
      <c r="D2799" s="2">
        <v>27.81</v>
      </c>
      <c r="E2799" s="4"/>
      <c r="X2799" s="71">
        <v>27.9399999999995</v>
      </c>
      <c r="Y2799" s="52">
        <f t="shared" si="310"/>
        <v>-8.0299999999996281</v>
      </c>
      <c r="Z2799" s="71">
        <f t="shared" si="306"/>
        <v>0.15739828644663537</v>
      </c>
      <c r="AA2799" s="45"/>
      <c r="AB2799" s="74">
        <v>27.9399999999995</v>
      </c>
      <c r="AC2799" s="75">
        <f t="shared" si="313"/>
        <v>-7.0899999999998933</v>
      </c>
      <c r="AD2799" s="74">
        <f t="shared" si="307"/>
        <v>0.19543394557754426</v>
      </c>
      <c r="AE2799" s="45"/>
      <c r="AF2799" s="76">
        <v>27.9399999999995</v>
      </c>
      <c r="AG2799" s="52">
        <f t="shared" si="311"/>
        <v>-37.10029995664123</v>
      </c>
      <c r="AH2799" s="76">
        <f t="shared" si="308"/>
        <v>1.9497099333820787E-4</v>
      </c>
      <c r="AJ2799" s="77">
        <v>27.9399999999995</v>
      </c>
      <c r="AK2799" s="52">
        <f t="shared" si="312"/>
        <v>-30.110599913281618</v>
      </c>
      <c r="AL2799" s="77">
        <f t="shared" si="309"/>
        <v>9.7485496669091052E-4</v>
      </c>
    </row>
    <row r="2800" spans="4:38" x14ac:dyDescent="0.25">
      <c r="D2800" s="5">
        <v>27.82</v>
      </c>
      <c r="E2800" s="4"/>
      <c r="X2800" s="71">
        <v>27.949999999999498</v>
      </c>
      <c r="Y2800" s="52">
        <f t="shared" si="310"/>
        <v>-8.033333333332962</v>
      </c>
      <c r="Z2800" s="71">
        <f t="shared" si="306"/>
        <v>0.15727752514708018</v>
      </c>
      <c r="AA2800" s="45"/>
      <c r="AB2800" s="74">
        <v>27.949999999999498</v>
      </c>
      <c r="AC2800" s="75">
        <f t="shared" si="313"/>
        <v>-7.0999999999998931</v>
      </c>
      <c r="AD2800" s="74">
        <f t="shared" si="307"/>
        <v>0.19498445997580932</v>
      </c>
      <c r="AE2800" s="45"/>
      <c r="AF2800" s="76">
        <v>27.949999999999498</v>
      </c>
      <c r="AG2800" s="52">
        <f t="shared" si="311"/>
        <v>-37.110299956641228</v>
      </c>
      <c r="AH2800" s="76">
        <f t="shared" si="308"/>
        <v>1.9452257249707682E-4</v>
      </c>
      <c r="AJ2800" s="77">
        <v>27.949999999999498</v>
      </c>
      <c r="AK2800" s="52">
        <f t="shared" si="312"/>
        <v>-30.12059991328162</v>
      </c>
      <c r="AL2800" s="77">
        <f t="shared" si="309"/>
        <v>9.7261286248525377E-4</v>
      </c>
    </row>
    <row r="2801" spans="4:38" x14ac:dyDescent="0.25">
      <c r="D2801" s="2">
        <v>27.83</v>
      </c>
      <c r="E2801" s="4"/>
      <c r="X2801" s="71">
        <v>27.9599999999995</v>
      </c>
      <c r="Y2801" s="52">
        <f t="shared" si="310"/>
        <v>-8.0366666666662958</v>
      </c>
      <c r="Z2801" s="71">
        <f t="shared" si="306"/>
        <v>0.15715685649968655</v>
      </c>
      <c r="AA2801" s="45"/>
      <c r="AB2801" s="74">
        <v>27.9599999999995</v>
      </c>
      <c r="AC2801" s="75">
        <f t="shared" si="313"/>
        <v>-7.1099999999998929</v>
      </c>
      <c r="AD2801" s="74">
        <f t="shared" si="307"/>
        <v>0.19453600816227104</v>
      </c>
      <c r="AE2801" s="45"/>
      <c r="AF2801" s="76">
        <v>27.9599999999995</v>
      </c>
      <c r="AG2801" s="52">
        <f t="shared" si="311"/>
        <v>-37.120299956641226</v>
      </c>
      <c r="AH2801" s="76">
        <f t="shared" si="308"/>
        <v>1.9407518299526067E-4</v>
      </c>
      <c r="AJ2801" s="77">
        <v>27.9599999999995</v>
      </c>
      <c r="AK2801" s="52">
        <f t="shared" si="312"/>
        <v>-30.130599913281621</v>
      </c>
      <c r="AL2801" s="77">
        <f t="shared" si="309"/>
        <v>9.7037591497617425E-4</v>
      </c>
    </row>
    <row r="2802" spans="4:38" x14ac:dyDescent="0.25">
      <c r="D2802" s="5">
        <v>27.84</v>
      </c>
      <c r="E2802" s="4"/>
      <c r="X2802" s="71">
        <v>27.969999999999501</v>
      </c>
      <c r="Y2802" s="52">
        <f t="shared" si="310"/>
        <v>-8.0399999999996297</v>
      </c>
      <c r="Z2802" s="71">
        <f t="shared" si="306"/>
        <v>0.15703628043336859</v>
      </c>
      <c r="AA2802" s="45"/>
      <c r="AB2802" s="74">
        <v>27.969999999999501</v>
      </c>
      <c r="AC2802" s="75">
        <f t="shared" si="313"/>
        <v>-7.1199999999998926</v>
      </c>
      <c r="AD2802" s="74">
        <f t="shared" si="307"/>
        <v>0.19408858775928259</v>
      </c>
      <c r="AE2802" s="45"/>
      <c r="AF2802" s="76">
        <v>27.969999999999501</v>
      </c>
      <c r="AG2802" s="52">
        <f t="shared" si="311"/>
        <v>-37.130299956641224</v>
      </c>
      <c r="AH2802" s="76">
        <f t="shared" si="308"/>
        <v>1.9362882246074547E-4</v>
      </c>
      <c r="AJ2802" s="77">
        <v>27.969999999999501</v>
      </c>
      <c r="AK2802" s="52">
        <f t="shared" si="312"/>
        <v>-30.140599913281623</v>
      </c>
      <c r="AL2802" s="77">
        <f t="shared" si="309"/>
        <v>9.6814411230359675E-4</v>
      </c>
    </row>
    <row r="2803" spans="4:38" x14ac:dyDescent="0.25">
      <c r="D2803" s="2">
        <v>27.85</v>
      </c>
      <c r="E2803" s="4"/>
      <c r="X2803" s="71">
        <v>27.979999999999499</v>
      </c>
      <c r="Y2803" s="52">
        <f t="shared" si="310"/>
        <v>-8.0433333333329635</v>
      </c>
      <c r="Z2803" s="71">
        <f t="shared" si="306"/>
        <v>0.15691579687709506</v>
      </c>
      <c r="AA2803" s="45"/>
      <c r="AB2803" s="74">
        <v>27.979999999999499</v>
      </c>
      <c r="AC2803" s="75">
        <f t="shared" si="313"/>
        <v>-7.1299999999998924</v>
      </c>
      <c r="AD2803" s="74">
        <f t="shared" si="307"/>
        <v>0.19364219639466548</v>
      </c>
      <c r="AE2803" s="45"/>
      <c r="AF2803" s="76">
        <v>27.979999999999499</v>
      </c>
      <c r="AG2803" s="52">
        <f t="shared" si="311"/>
        <v>-37.140299956641222</v>
      </c>
      <c r="AH2803" s="76">
        <f t="shared" si="308"/>
        <v>1.9318348852697182E-4</v>
      </c>
      <c r="AJ2803" s="77">
        <v>27.979999999999499</v>
      </c>
      <c r="AK2803" s="52">
        <f t="shared" si="312"/>
        <v>-30.150599913281624</v>
      </c>
      <c r="AL2803" s="77">
        <f t="shared" si="309"/>
        <v>9.6591744263472721E-4</v>
      </c>
    </row>
    <row r="2804" spans="4:38" x14ac:dyDescent="0.25">
      <c r="D2804" s="5">
        <v>27.86</v>
      </c>
      <c r="E2804" s="4"/>
      <c r="X2804" s="71">
        <v>27.989999999999501</v>
      </c>
      <c r="Y2804" s="52">
        <f t="shared" si="310"/>
        <v>-8.0466666666662974</v>
      </c>
      <c r="Z2804" s="71">
        <f t="shared" si="306"/>
        <v>0.15679540575988904</v>
      </c>
      <c r="AA2804" s="45"/>
      <c r="AB2804" s="74">
        <v>27.989999999999501</v>
      </c>
      <c r="AC2804" s="75">
        <f t="shared" si="313"/>
        <v>-7.1399999999998922</v>
      </c>
      <c r="AD2804" s="74">
        <f t="shared" si="307"/>
        <v>0.19319683170169716</v>
      </c>
      <c r="AE2804" s="45"/>
      <c r="AF2804" s="76">
        <v>27.989999999999501</v>
      </c>
      <c r="AG2804" s="52">
        <f t="shared" si="311"/>
        <v>-37.15029995664122</v>
      </c>
      <c r="AH2804" s="76">
        <f t="shared" si="308"/>
        <v>1.9273917883282316E-4</v>
      </c>
      <c r="AJ2804" s="77">
        <v>27.989999999999501</v>
      </c>
      <c r="AK2804" s="52">
        <f t="shared" si="312"/>
        <v>-30.160599913281626</v>
      </c>
      <c r="AL2804" s="77">
        <f t="shared" si="309"/>
        <v>9.6369589416398492E-4</v>
      </c>
    </row>
    <row r="2805" spans="4:38" x14ac:dyDescent="0.25">
      <c r="D2805" s="2">
        <v>27.87</v>
      </c>
      <c r="E2805" s="4"/>
      <c r="X2805" s="71">
        <v>27.999999999999499</v>
      </c>
      <c r="Y2805" s="52">
        <f t="shared" si="310"/>
        <v>-8.0499999999996312</v>
      </c>
      <c r="Z2805" s="71">
        <f t="shared" si="306"/>
        <v>0.15667510701082818</v>
      </c>
      <c r="AA2805" s="45"/>
      <c r="AB2805" s="74">
        <v>27.999999999999499</v>
      </c>
      <c r="AC2805" s="75">
        <f t="shared" si="313"/>
        <v>-7.149999999999892</v>
      </c>
      <c r="AD2805" s="74">
        <f t="shared" si="307"/>
        <v>0.19275249131909838</v>
      </c>
      <c r="AE2805" s="45"/>
      <c r="AF2805" s="76">
        <v>27.999999999999499</v>
      </c>
      <c r="AG2805" s="52">
        <f t="shared" si="311"/>
        <v>-37.160299956641218</v>
      </c>
      <c r="AH2805" s="76">
        <f t="shared" si="308"/>
        <v>1.9229589102261438E-4</v>
      </c>
      <c r="AJ2805" s="77">
        <v>27.999999999999499</v>
      </c>
      <c r="AK2805" s="52">
        <f t="shared" si="312"/>
        <v>-30.170599913281627</v>
      </c>
      <c r="AL2805" s="77">
        <f t="shared" si="309"/>
        <v>9.6147945511293974E-4</v>
      </c>
    </row>
    <row r="2806" spans="4:38" x14ac:dyDescent="0.25">
      <c r="D2806" s="5">
        <v>27.88</v>
      </c>
      <c r="E2806" s="4"/>
      <c r="X2806" s="71">
        <v>28.009999999999501</v>
      </c>
      <c r="Y2806" s="52">
        <f t="shared" si="310"/>
        <v>-8.0533333333329651</v>
      </c>
      <c r="Z2806" s="71">
        <f t="shared" si="306"/>
        <v>0.1565549005590445</v>
      </c>
      <c r="AA2806" s="45"/>
      <c r="AB2806" s="74">
        <v>28.009999999999501</v>
      </c>
      <c r="AC2806" s="75">
        <f t="shared" si="313"/>
        <v>-7.1599999999998918</v>
      </c>
      <c r="AD2806" s="74">
        <f t="shared" si="307"/>
        <v>0.19230917289102059</v>
      </c>
      <c r="AE2806" s="45"/>
      <c r="AF2806" s="76">
        <v>28.009999999999501</v>
      </c>
      <c r="AG2806" s="52">
        <f t="shared" si="311"/>
        <v>-37.170299956641216</v>
      </c>
      <c r="AH2806" s="76">
        <f t="shared" si="308"/>
        <v>1.9185362274607733E-4</v>
      </c>
      <c r="AJ2806" s="77">
        <v>28.009999999999501</v>
      </c>
      <c r="AK2806" s="52">
        <f t="shared" si="312"/>
        <v>-30.180599913281629</v>
      </c>
      <c r="AL2806" s="77">
        <f t="shared" si="309"/>
        <v>9.5926811373025394E-4</v>
      </c>
    </row>
    <row r="2807" spans="4:38" x14ac:dyDescent="0.25">
      <c r="D2807" s="2">
        <v>27.89</v>
      </c>
      <c r="E2807" s="4"/>
      <c r="X2807" s="71">
        <v>28.019999999999499</v>
      </c>
      <c r="Y2807" s="52">
        <f t="shared" si="310"/>
        <v>-8.0566666666662989</v>
      </c>
      <c r="Z2807" s="71">
        <f t="shared" si="306"/>
        <v>0.1564347863337244</v>
      </c>
      <c r="AA2807" s="45"/>
      <c r="AB2807" s="74">
        <v>28.019999999999499</v>
      </c>
      <c r="AC2807" s="75">
        <f t="shared" si="313"/>
        <v>-7.1699999999998916</v>
      </c>
      <c r="AD2807" s="74">
        <f t="shared" si="307"/>
        <v>0.19186687406703368</v>
      </c>
      <c r="AE2807" s="45"/>
      <c r="AF2807" s="76">
        <v>28.019999999999499</v>
      </c>
      <c r="AG2807" s="52">
        <f t="shared" si="311"/>
        <v>-37.180299956641214</v>
      </c>
      <c r="AH2807" s="76">
        <f t="shared" si="308"/>
        <v>1.914123716583493E-4</v>
      </c>
      <c r="AJ2807" s="77">
        <v>28.019999999999499</v>
      </c>
      <c r="AK2807" s="52">
        <f t="shared" si="312"/>
        <v>-30.190599913281631</v>
      </c>
      <c r="AL2807" s="77">
        <f t="shared" si="309"/>
        <v>9.5706185829161393E-4</v>
      </c>
    </row>
    <row r="2808" spans="4:38" x14ac:dyDescent="0.25">
      <c r="D2808" s="5">
        <v>27.9</v>
      </c>
      <c r="E2808" s="4"/>
      <c r="X2808" s="71">
        <v>28.0299999999995</v>
      </c>
      <c r="Y2808" s="52">
        <f t="shared" si="310"/>
        <v>-8.0599999999996328</v>
      </c>
      <c r="Z2808" s="71">
        <f t="shared" si="306"/>
        <v>0.15631476426410859</v>
      </c>
      <c r="AA2808" s="45"/>
      <c r="AB2808" s="74">
        <v>28.0299999999995</v>
      </c>
      <c r="AC2808" s="75">
        <f t="shared" si="313"/>
        <v>-7.1799999999998914</v>
      </c>
      <c r="AD2808" s="74">
        <f t="shared" si="307"/>
        <v>0.19142559250211336</v>
      </c>
      <c r="AE2808" s="45"/>
      <c r="AF2808" s="76">
        <v>28.0299999999995</v>
      </c>
      <c r="AG2808" s="52">
        <f t="shared" si="311"/>
        <v>-37.190299956641212</v>
      </c>
      <c r="AH2808" s="76">
        <f t="shared" si="308"/>
        <v>1.9097213541996159E-4</v>
      </c>
      <c r="AJ2808" s="77">
        <v>28.0299999999995</v>
      </c>
      <c r="AK2808" s="52">
        <f t="shared" si="312"/>
        <v>-30.200599913281632</v>
      </c>
      <c r="AL2808" s="77">
        <f t="shared" si="309"/>
        <v>9.5486067709967416E-4</v>
      </c>
    </row>
    <row r="2809" spans="4:38" x14ac:dyDescent="0.25">
      <c r="D2809" s="2">
        <v>27.91</v>
      </c>
      <c r="E2809" s="4"/>
      <c r="X2809" s="71">
        <v>28.039999999999502</v>
      </c>
      <c r="Y2809" s="52">
        <f t="shared" si="310"/>
        <v>-8.0633333333329666</v>
      </c>
      <c r="Z2809" s="71">
        <f t="shared" si="306"/>
        <v>0.15619483427949213</v>
      </c>
      <c r="AA2809" s="45"/>
      <c r="AB2809" s="74">
        <v>28.039999999999502</v>
      </c>
      <c r="AC2809" s="75">
        <f t="shared" si="313"/>
        <v>-7.1899999999998911</v>
      </c>
      <c r="AD2809" s="74">
        <f t="shared" si="307"/>
        <v>0.19098532585662856</v>
      </c>
      <c r="AE2809" s="45"/>
      <c r="AF2809" s="76">
        <v>28.039999999999502</v>
      </c>
      <c r="AG2809" s="52">
        <f t="shared" si="311"/>
        <v>-37.20029995664121</v>
      </c>
      <c r="AH2809" s="76">
        <f t="shared" si="308"/>
        <v>1.9053291169682482E-4</v>
      </c>
      <c r="AJ2809" s="77">
        <v>28.039999999999502</v>
      </c>
      <c r="AK2809" s="52">
        <f t="shared" si="312"/>
        <v>-30.210599913281634</v>
      </c>
      <c r="AL2809" s="77">
        <f t="shared" si="309"/>
        <v>9.5266455848399135E-4</v>
      </c>
    </row>
    <row r="2810" spans="4:38" x14ac:dyDescent="0.25">
      <c r="D2810" s="5">
        <v>27.92</v>
      </c>
      <c r="E2810" s="4"/>
      <c r="X2810" s="71">
        <v>28.0499999999995</v>
      </c>
      <c r="Y2810" s="52">
        <f t="shared" si="310"/>
        <v>-8.0666666666663005</v>
      </c>
      <c r="Z2810" s="71">
        <f t="shared" si="306"/>
        <v>0.15607499630922428</v>
      </c>
      <c r="AA2810" s="45"/>
      <c r="AB2810" s="74">
        <v>28.0499999999995</v>
      </c>
      <c r="AC2810" s="75">
        <f t="shared" si="313"/>
        <v>-7.1999999999998909</v>
      </c>
      <c r="AD2810" s="74">
        <f t="shared" si="307"/>
        <v>0.19054607179632946</v>
      </c>
      <c r="AE2810" s="45"/>
      <c r="AF2810" s="76">
        <v>28.0499999999995</v>
      </c>
      <c r="AG2810" s="52">
        <f t="shared" si="311"/>
        <v>-37.210299956641208</v>
      </c>
      <c r="AH2810" s="76">
        <f t="shared" si="308"/>
        <v>1.9009469816021925E-4</v>
      </c>
      <c r="AJ2810" s="77">
        <v>28.0499999999995</v>
      </c>
      <c r="AK2810" s="52">
        <f t="shared" si="312"/>
        <v>-30.220599913281635</v>
      </c>
      <c r="AL2810" s="77">
        <f t="shared" si="309"/>
        <v>9.5047349080096223E-4</v>
      </c>
    </row>
    <row r="2811" spans="4:38" x14ac:dyDescent="0.25">
      <c r="D2811" s="2">
        <v>27.93</v>
      </c>
      <c r="E2811" s="4"/>
      <c r="X2811" s="71">
        <v>28.059999999999501</v>
      </c>
      <c r="Y2811" s="52">
        <f t="shared" si="310"/>
        <v>-8.0699999999996344</v>
      </c>
      <c r="Z2811" s="71">
        <f t="shared" si="306"/>
        <v>0.15595525028270846</v>
      </c>
      <c r="AA2811" s="45"/>
      <c r="AB2811" s="74">
        <v>28.059999999999501</v>
      </c>
      <c r="AC2811" s="75">
        <f t="shared" si="313"/>
        <v>-7.2099999999998907</v>
      </c>
      <c r="AD2811" s="74">
        <f t="shared" si="307"/>
        <v>0.19010782799233475</v>
      </c>
      <c r="AE2811" s="45"/>
      <c r="AF2811" s="76">
        <v>28.059999999999501</v>
      </c>
      <c r="AG2811" s="52">
        <f t="shared" si="311"/>
        <v>-37.220299956641206</v>
      </c>
      <c r="AH2811" s="76">
        <f t="shared" si="308"/>
        <v>1.8965749248677996E-4</v>
      </c>
      <c r="AJ2811" s="77">
        <v>28.059999999999501</v>
      </c>
      <c r="AK2811" s="52">
        <f t="shared" si="312"/>
        <v>-30.230599913281637</v>
      </c>
      <c r="AL2811" s="77">
        <f t="shared" si="309"/>
        <v>9.4828746243376524E-4</v>
      </c>
    </row>
    <row r="2812" spans="4:38" x14ac:dyDescent="0.25">
      <c r="D2812" s="5">
        <v>27.94</v>
      </c>
      <c r="E2812" s="4"/>
      <c r="X2812" s="71">
        <v>28.069999999999499</v>
      </c>
      <c r="Y2812" s="52">
        <f t="shared" si="310"/>
        <v>-8.0733333333329682</v>
      </c>
      <c r="Z2812" s="71">
        <f t="shared" si="306"/>
        <v>0.1558355961294024</v>
      </c>
      <c r="AA2812" s="45"/>
      <c r="AB2812" s="74">
        <v>28.069999999999499</v>
      </c>
      <c r="AC2812" s="75">
        <f t="shared" si="313"/>
        <v>-7.2199999999998905</v>
      </c>
      <c r="AD2812" s="74">
        <f t="shared" si="307"/>
        <v>0.18967059212111939</v>
      </c>
      <c r="AE2812" s="45"/>
      <c r="AF2812" s="76">
        <v>28.069999999999499</v>
      </c>
      <c r="AG2812" s="52">
        <f t="shared" si="311"/>
        <v>-37.230299956641204</v>
      </c>
      <c r="AH2812" s="76">
        <f t="shared" si="308"/>
        <v>1.89221292358486E-4</v>
      </c>
      <c r="AJ2812" s="77">
        <v>28.069999999999499</v>
      </c>
      <c r="AK2812" s="52">
        <f t="shared" si="312"/>
        <v>-30.240599913281638</v>
      </c>
      <c r="AL2812" s="77">
        <f t="shared" si="309"/>
        <v>9.4610646179229391E-4</v>
      </c>
    </row>
    <row r="2813" spans="4:38" x14ac:dyDescent="0.25">
      <c r="D2813" s="2">
        <v>27.95</v>
      </c>
      <c r="E2813" s="4"/>
      <c r="X2813" s="71">
        <v>28.079999999999501</v>
      </c>
      <c r="Y2813" s="52">
        <f t="shared" si="310"/>
        <v>-8.0766666666663021</v>
      </c>
      <c r="Z2813" s="71">
        <f t="shared" si="306"/>
        <v>0.15571603377881776</v>
      </c>
      <c r="AA2813" s="45"/>
      <c r="AB2813" s="74">
        <v>28.079999999999501</v>
      </c>
      <c r="AC2813" s="75">
        <f t="shared" si="313"/>
        <v>-7.2299999999998903</v>
      </c>
      <c r="AD2813" s="74">
        <f t="shared" si="307"/>
        <v>0.18923436186450232</v>
      </c>
      <c r="AE2813" s="45"/>
      <c r="AF2813" s="76">
        <v>28.079999999999501</v>
      </c>
      <c r="AG2813" s="52">
        <f t="shared" si="311"/>
        <v>-37.240299956641202</v>
      </c>
      <c r="AH2813" s="76">
        <f t="shared" si="308"/>
        <v>1.8878609546264737E-4</v>
      </c>
      <c r="AJ2813" s="77">
        <v>28.079999999999501</v>
      </c>
      <c r="AK2813" s="52">
        <f t="shared" si="312"/>
        <v>-30.25059991328164</v>
      </c>
      <c r="AL2813" s="77">
        <f t="shared" si="309"/>
        <v>9.439304773131011E-4</v>
      </c>
    </row>
    <row r="2814" spans="4:38" x14ac:dyDescent="0.25">
      <c r="D2814" s="5">
        <v>27.96</v>
      </c>
      <c r="E2814" s="4"/>
      <c r="X2814" s="71">
        <v>28.089999999999499</v>
      </c>
      <c r="Y2814" s="52">
        <f t="shared" si="310"/>
        <v>-8.0799999999996359</v>
      </c>
      <c r="Z2814" s="71">
        <f t="shared" si="306"/>
        <v>0.15559656316052042</v>
      </c>
      <c r="AA2814" s="45"/>
      <c r="AB2814" s="74">
        <v>28.089999999999499</v>
      </c>
      <c r="AC2814" s="75">
        <f t="shared" si="313"/>
        <v>-7.2399999999998901</v>
      </c>
      <c r="AD2814" s="74">
        <f t="shared" si="307"/>
        <v>0.18879913490963413</v>
      </c>
      <c r="AE2814" s="45"/>
      <c r="AF2814" s="76">
        <v>28.089999999999499</v>
      </c>
      <c r="AG2814" s="52">
        <f t="shared" si="311"/>
        <v>-37.2502999566412</v>
      </c>
      <c r="AH2814" s="76">
        <f t="shared" si="308"/>
        <v>1.8835189949189412E-4</v>
      </c>
      <c r="AJ2814" s="77">
        <v>28.089999999999499</v>
      </c>
      <c r="AK2814" s="52">
        <f t="shared" si="312"/>
        <v>-30.260599913281641</v>
      </c>
      <c r="AL2814" s="77">
        <f t="shared" si="309"/>
        <v>9.4175949745933449E-4</v>
      </c>
    </row>
    <row r="2815" spans="4:38" x14ac:dyDescent="0.25">
      <c r="D2815" s="2">
        <v>27.97</v>
      </c>
      <c r="E2815" s="4"/>
      <c r="X2815" s="71">
        <v>28.0999999999995</v>
      </c>
      <c r="Y2815" s="52">
        <f t="shared" si="310"/>
        <v>-8.0833333333329698</v>
      </c>
      <c r="Z2815" s="71">
        <f t="shared" si="306"/>
        <v>0.15547718420413037</v>
      </c>
      <c r="AA2815" s="45"/>
      <c r="AB2815" s="74">
        <v>28.0999999999995</v>
      </c>
      <c r="AC2815" s="75">
        <f t="shared" si="313"/>
        <v>-7.2499999999998899</v>
      </c>
      <c r="AD2815" s="74">
        <f t="shared" si="307"/>
        <v>0.18836490894898478</v>
      </c>
      <c r="AE2815" s="45"/>
      <c r="AF2815" s="76">
        <v>28.0999999999995</v>
      </c>
      <c r="AG2815" s="52">
        <f t="shared" si="311"/>
        <v>-37.260299956641198</v>
      </c>
      <c r="AH2815" s="76">
        <f t="shared" si="308"/>
        <v>1.8791870214416212E-4</v>
      </c>
      <c r="AJ2815" s="77">
        <v>28.0999999999995</v>
      </c>
      <c r="AK2815" s="52">
        <f t="shared" si="312"/>
        <v>-30.270599913281643</v>
      </c>
      <c r="AL2815" s="77">
        <f t="shared" si="309"/>
        <v>9.3959351072067296E-4</v>
      </c>
    </row>
    <row r="2816" spans="4:38" x14ac:dyDescent="0.25">
      <c r="D2816" s="5">
        <v>27.98</v>
      </c>
      <c r="E2816" s="4"/>
      <c r="X2816" s="71">
        <v>28.109999999999498</v>
      </c>
      <c r="Y2816" s="52">
        <f t="shared" si="310"/>
        <v>-8.0866666666663036</v>
      </c>
      <c r="Z2816" s="71">
        <f t="shared" si="306"/>
        <v>0.1553578968393213</v>
      </c>
      <c r="AA2816" s="45"/>
      <c r="AB2816" s="74">
        <v>28.109999999999498</v>
      </c>
      <c r="AC2816" s="75">
        <f t="shared" si="313"/>
        <v>-7.2599999999998897</v>
      </c>
      <c r="AD2816" s="74">
        <f t="shared" si="307"/>
        <v>0.18793168168033156</v>
      </c>
      <c r="AE2816" s="45"/>
      <c r="AF2816" s="76">
        <v>28.109999999999498</v>
      </c>
      <c r="AG2816" s="52">
        <f t="shared" si="311"/>
        <v>-37.270299956641196</v>
      </c>
      <c r="AH2816" s="76">
        <f t="shared" si="308"/>
        <v>1.8748650112268179E-4</v>
      </c>
      <c r="AJ2816" s="77">
        <v>28.109999999999498</v>
      </c>
      <c r="AK2816" s="52">
        <f t="shared" si="312"/>
        <v>-30.280599913281645</v>
      </c>
      <c r="AL2816" s="77">
        <f t="shared" si="309"/>
        <v>9.3743250561327258E-4</v>
      </c>
    </row>
    <row r="2817" spans="4:38" x14ac:dyDescent="0.25">
      <c r="D2817" s="2">
        <v>27.99</v>
      </c>
      <c r="E2817" s="4"/>
      <c r="X2817" s="71">
        <v>28.1199999999995</v>
      </c>
      <c r="Y2817" s="52">
        <f t="shared" si="310"/>
        <v>-8.0899999999996375</v>
      </c>
      <c r="Z2817" s="71">
        <f t="shared" si="306"/>
        <v>0.15523870099582116</v>
      </c>
      <c r="AA2817" s="45"/>
      <c r="AB2817" s="74">
        <v>28.1199999999995</v>
      </c>
      <c r="AC2817" s="75">
        <f t="shared" si="313"/>
        <v>-7.2699999999998894</v>
      </c>
      <c r="AD2817" s="74">
        <f t="shared" si="307"/>
        <v>0.1874994508067466</v>
      </c>
      <c r="AE2817" s="45"/>
      <c r="AF2817" s="76">
        <v>28.1199999999995</v>
      </c>
      <c r="AG2817" s="52">
        <f t="shared" si="311"/>
        <v>-37.280299956641194</v>
      </c>
      <c r="AH2817" s="76">
        <f t="shared" si="308"/>
        <v>1.8705529413596704E-4</v>
      </c>
      <c r="AJ2817" s="77">
        <v>28.1199999999995</v>
      </c>
      <c r="AK2817" s="52">
        <f t="shared" si="312"/>
        <v>-30.290599913281646</v>
      </c>
      <c r="AL2817" s="77">
        <f t="shared" si="309"/>
        <v>9.3527647067969755E-4</v>
      </c>
    </row>
    <row r="2818" spans="4:38" x14ac:dyDescent="0.25">
      <c r="D2818" s="5">
        <v>28</v>
      </c>
      <c r="E2818" s="4"/>
      <c r="X2818" s="71">
        <v>28.129999999999502</v>
      </c>
      <c r="Y2818" s="52">
        <f t="shared" si="310"/>
        <v>-8.0933333333329713</v>
      </c>
      <c r="Z2818" s="71">
        <f t="shared" si="306"/>
        <v>0.15511959660341165</v>
      </c>
      <c r="AA2818" s="45"/>
      <c r="AB2818" s="74">
        <v>28.129999999999502</v>
      </c>
      <c r="AC2818" s="75">
        <f t="shared" si="313"/>
        <v>-7.2799999999998892</v>
      </c>
      <c r="AD2818" s="74">
        <f t="shared" si="307"/>
        <v>0.18706821403658483</v>
      </c>
      <c r="AE2818" s="45"/>
      <c r="AF2818" s="76">
        <v>28.129999999999502</v>
      </c>
      <c r="AG2818" s="52">
        <f t="shared" si="311"/>
        <v>-37.290299956641192</v>
      </c>
      <c r="AH2818" s="76">
        <f t="shared" si="308"/>
        <v>1.866250788978007E-4</v>
      </c>
      <c r="AJ2818" s="77">
        <v>28.129999999999502</v>
      </c>
      <c r="AK2818" s="52">
        <f t="shared" si="312"/>
        <v>-30.300599913281648</v>
      </c>
      <c r="AL2818" s="77">
        <f t="shared" si="309"/>
        <v>9.3312539448886598E-4</v>
      </c>
    </row>
    <row r="2819" spans="4:38" x14ac:dyDescent="0.25">
      <c r="D2819" s="2">
        <v>28.01</v>
      </c>
      <c r="E2819" s="4"/>
      <c r="X2819" s="71">
        <v>28.1399999999995</v>
      </c>
      <c r="Y2819" s="52">
        <f t="shared" si="310"/>
        <v>-8.0966666666663052</v>
      </c>
      <c r="Z2819" s="71">
        <f t="shared" si="306"/>
        <v>0.15500058359192845</v>
      </c>
      <c r="AA2819" s="45"/>
      <c r="AB2819" s="74">
        <v>28.1399999999995</v>
      </c>
      <c r="AC2819" s="75">
        <f t="shared" si="313"/>
        <v>-7.289999999999889</v>
      </c>
      <c r="AD2819" s="74">
        <f t="shared" si="307"/>
        <v>0.18663796908347172</v>
      </c>
      <c r="AE2819" s="45"/>
      <c r="AF2819" s="76">
        <v>28.1399999999995</v>
      </c>
      <c r="AG2819" s="52">
        <f t="shared" si="311"/>
        <v>-37.30029995664119</v>
      </c>
      <c r="AH2819" s="76">
        <f t="shared" si="308"/>
        <v>1.8619585312722501E-4</v>
      </c>
      <c r="AJ2819" s="77">
        <v>28.1399999999995</v>
      </c>
      <c r="AK2819" s="52">
        <f t="shared" si="312"/>
        <v>-30.310599913281649</v>
      </c>
      <c r="AL2819" s="77">
        <f t="shared" si="309"/>
        <v>9.3097926563598702E-4</v>
      </c>
    </row>
    <row r="2820" spans="4:38" x14ac:dyDescent="0.25">
      <c r="D2820" s="5">
        <v>28.02</v>
      </c>
      <c r="E2820" s="4"/>
      <c r="X2820" s="71">
        <v>28.149999999999501</v>
      </c>
      <c r="Y2820" s="52">
        <f t="shared" si="310"/>
        <v>-8.099999999999639</v>
      </c>
      <c r="Z2820" s="71">
        <f t="shared" si="306"/>
        <v>0.15488166189126099</v>
      </c>
      <c r="AA2820" s="45"/>
      <c r="AB2820" s="74">
        <v>28.149999999999501</v>
      </c>
      <c r="AC2820" s="75">
        <f t="shared" si="313"/>
        <v>-7.2999999999998888</v>
      </c>
      <c r="AD2820" s="74">
        <f t="shared" si="307"/>
        <v>0.18620871366629149</v>
      </c>
      <c r="AE2820" s="45"/>
      <c r="AF2820" s="76">
        <v>28.149999999999501</v>
      </c>
      <c r="AG2820" s="52">
        <f t="shared" si="311"/>
        <v>-37.310299956641188</v>
      </c>
      <c r="AH2820" s="76">
        <f t="shared" si="308"/>
        <v>1.8576761454852734E-4</v>
      </c>
      <c r="AJ2820" s="77">
        <v>28.149999999999501</v>
      </c>
      <c r="AK2820" s="52">
        <f t="shared" si="312"/>
        <v>-30.320599913281651</v>
      </c>
      <c r="AL2820" s="77">
        <f t="shared" si="309"/>
        <v>9.2883807274249722E-4</v>
      </c>
    </row>
    <row r="2821" spans="4:38" x14ac:dyDescent="0.25">
      <c r="D2821" s="2">
        <v>28.03</v>
      </c>
      <c r="E2821" s="4"/>
      <c r="X2821" s="71">
        <v>28.159999999999499</v>
      </c>
      <c r="Y2821" s="52">
        <f t="shared" si="310"/>
        <v>-8.1033333333329729</v>
      </c>
      <c r="Z2821" s="71">
        <f t="shared" si="306"/>
        <v>0.1547628314313525</v>
      </c>
      <c r="AA2821" s="45"/>
      <c r="AB2821" s="74">
        <v>28.159999999999499</v>
      </c>
      <c r="AC2821" s="75">
        <f t="shared" si="313"/>
        <v>-7.3099999999998886</v>
      </c>
      <c r="AD2821" s="74">
        <f t="shared" si="307"/>
        <v>0.18578044550917455</v>
      </c>
      <c r="AE2821" s="45"/>
      <c r="AF2821" s="76">
        <v>28.159999999999499</v>
      </c>
      <c r="AG2821" s="52">
        <f t="shared" si="311"/>
        <v>-37.320299956641186</v>
      </c>
      <c r="AH2821" s="76">
        <f t="shared" si="308"/>
        <v>1.853403608912294E-4</v>
      </c>
      <c r="AJ2821" s="77">
        <v>28.159999999999499</v>
      </c>
      <c r="AK2821" s="52">
        <f t="shared" si="312"/>
        <v>-30.330599913281652</v>
      </c>
      <c r="AL2821" s="77">
        <f t="shared" si="309"/>
        <v>9.2670180445600728E-4</v>
      </c>
    </row>
    <row r="2822" spans="4:38" x14ac:dyDescent="0.25">
      <c r="D2822" s="5">
        <v>28.04</v>
      </c>
      <c r="E2822" s="4"/>
      <c r="X2822" s="71">
        <v>28.169999999999501</v>
      </c>
      <c r="Y2822" s="52">
        <f t="shared" si="310"/>
        <v>-8.1066666666663068</v>
      </c>
      <c r="Z2822" s="71">
        <f t="shared" ref="Z2822:Z2885" si="314">POWER(10,Y2822/10)</f>
        <v>0.15464409214219998</v>
      </c>
      <c r="AA2822" s="45"/>
      <c r="AB2822" s="74">
        <v>28.169999999999501</v>
      </c>
      <c r="AC2822" s="75">
        <f t="shared" si="313"/>
        <v>-7.3199999999998884</v>
      </c>
      <c r="AD2822" s="74">
        <f t="shared" ref="AD2822:AD2885" si="315">POWER(10,AC2822/10)</f>
        <v>0.18535316234148583</v>
      </c>
      <c r="AE2822" s="45"/>
      <c r="AF2822" s="76">
        <v>28.169999999999501</v>
      </c>
      <c r="AG2822" s="52">
        <f t="shared" si="311"/>
        <v>-37.330299956641184</v>
      </c>
      <c r="AH2822" s="76">
        <f t="shared" ref="AH2822:AH2885" si="316">POWER(10,AG2822/10)</f>
        <v>1.8491408989007452E-4</v>
      </c>
      <c r="AJ2822" s="77">
        <v>28.169999999999501</v>
      </c>
      <c r="AK2822" s="52">
        <f t="shared" si="312"/>
        <v>-30.340599913281654</v>
      </c>
      <c r="AL2822" s="77">
        <f t="shared" ref="AL2822:AL2885" si="317">POWER(10,AK2822/10)</f>
        <v>9.2457044945023299E-4</v>
      </c>
    </row>
    <row r="2823" spans="4:38" x14ac:dyDescent="0.25">
      <c r="D2823" s="2">
        <v>28.05</v>
      </c>
      <c r="E2823" s="4"/>
      <c r="X2823" s="71">
        <v>28.179999999999499</v>
      </c>
      <c r="Y2823" s="52">
        <f t="shared" si="310"/>
        <v>-8.1099999999996406</v>
      </c>
      <c r="Z2823" s="71">
        <f t="shared" si="314"/>
        <v>0.15452544395385415</v>
      </c>
      <c r="AA2823" s="45"/>
      <c r="AB2823" s="74">
        <v>28.179999999999499</v>
      </c>
      <c r="AC2823" s="75">
        <f t="shared" si="313"/>
        <v>-7.3299999999998882</v>
      </c>
      <c r="AD2823" s="74">
        <f t="shared" si="315"/>
        <v>0.18492686189781257</v>
      </c>
      <c r="AE2823" s="45"/>
      <c r="AF2823" s="76">
        <v>28.179999999999499</v>
      </c>
      <c r="AG2823" s="52">
        <f t="shared" si="311"/>
        <v>-37.340299956641182</v>
      </c>
      <c r="AH2823" s="76">
        <f t="shared" si="316"/>
        <v>1.844887992850169E-4</v>
      </c>
      <c r="AJ2823" s="77">
        <v>28.179999999999499</v>
      </c>
      <c r="AK2823" s="52">
        <f t="shared" si="312"/>
        <v>-30.350599913281656</v>
      </c>
      <c r="AL2823" s="77">
        <f t="shared" si="317"/>
        <v>9.2244399642494375E-4</v>
      </c>
    </row>
    <row r="2824" spans="4:38" x14ac:dyDescent="0.25">
      <c r="D2824" s="5">
        <v>28.06</v>
      </c>
      <c r="E2824" s="4"/>
      <c r="X2824" s="71">
        <v>28.1899999999995</v>
      </c>
      <c r="Y2824" s="52">
        <f t="shared" ref="Y2824:Y2887" si="318">Y2823-$Z$1</f>
        <v>-8.1133333333329745</v>
      </c>
      <c r="Z2824" s="71">
        <f t="shared" si="314"/>
        <v>0.15440688679641937</v>
      </c>
      <c r="AA2824" s="45"/>
      <c r="AB2824" s="74">
        <v>28.1899999999995</v>
      </c>
      <c r="AC2824" s="75">
        <f t="shared" si="313"/>
        <v>-7.3399999999998879</v>
      </c>
      <c r="AD2824" s="74">
        <f t="shared" si="315"/>
        <v>0.18450154191795209</v>
      </c>
      <c r="AE2824" s="45"/>
      <c r="AF2824" s="76">
        <v>28.1899999999995</v>
      </c>
      <c r="AG2824" s="52">
        <f t="shared" ref="AG2824:AG2887" si="319">AG2823-$AH$1</f>
        <v>-37.35029995664118</v>
      </c>
      <c r="AH2824" s="76">
        <f t="shared" si="316"/>
        <v>1.8406448682120746E-4</v>
      </c>
      <c r="AJ2824" s="77">
        <v>28.1899999999995</v>
      </c>
      <c r="AK2824" s="52">
        <f t="shared" ref="AK2824:AK2887" si="320">AK2823-$AL$1</f>
        <v>-30.360599913281657</v>
      </c>
      <c r="AL2824" s="77">
        <f t="shared" si="317"/>
        <v>9.2032243410589761E-4</v>
      </c>
    </row>
    <row r="2825" spans="4:38" x14ac:dyDescent="0.25">
      <c r="D2825" s="2">
        <v>28.07</v>
      </c>
      <c r="E2825" s="4"/>
      <c r="X2825" s="71">
        <v>28.199999999999498</v>
      </c>
      <c r="Y2825" s="52">
        <f t="shared" si="318"/>
        <v>-8.1166666666663083</v>
      </c>
      <c r="Z2825" s="71">
        <f t="shared" si="314"/>
        <v>0.15428842060005371</v>
      </c>
      <c r="AA2825" s="45"/>
      <c r="AB2825" s="74">
        <v>28.199999999999498</v>
      </c>
      <c r="AC2825" s="75">
        <f t="shared" si="313"/>
        <v>-7.3499999999998877</v>
      </c>
      <c r="AD2825" s="74">
        <f t="shared" si="315"/>
        <v>0.18407720014690029</v>
      </c>
      <c r="AE2825" s="45"/>
      <c r="AF2825" s="76">
        <v>28.199999999999498</v>
      </c>
      <c r="AG2825" s="52">
        <f t="shared" si="319"/>
        <v>-37.360299956641178</v>
      </c>
      <c r="AH2825" s="76">
        <f t="shared" si="316"/>
        <v>1.8364115024898441E-4</v>
      </c>
      <c r="AJ2825" s="77">
        <v>28.199999999999498</v>
      </c>
      <c r="AK2825" s="52">
        <f t="shared" si="320"/>
        <v>-30.370599913281659</v>
      </c>
      <c r="AL2825" s="77">
        <f t="shared" si="317"/>
        <v>9.1820575124478107E-4</v>
      </c>
    </row>
    <row r="2826" spans="4:38" x14ac:dyDescent="0.25">
      <c r="D2826" s="5">
        <v>28.08</v>
      </c>
      <c r="E2826" s="4"/>
      <c r="X2826" s="71">
        <v>28.2099999999995</v>
      </c>
      <c r="Y2826" s="52">
        <f t="shared" si="318"/>
        <v>-8.1199999999996422</v>
      </c>
      <c r="Z2826" s="71">
        <f t="shared" si="314"/>
        <v>0.15417004529496861</v>
      </c>
      <c r="AA2826" s="45"/>
      <c r="AB2826" s="74">
        <v>28.2099999999995</v>
      </c>
      <c r="AC2826" s="75">
        <f t="shared" si="313"/>
        <v>-7.3599999999998875</v>
      </c>
      <c r="AD2826" s="74">
        <f t="shared" si="315"/>
        <v>0.18365383433483937</v>
      </c>
      <c r="AE2826" s="45"/>
      <c r="AF2826" s="76">
        <v>28.2099999999995</v>
      </c>
      <c r="AG2826" s="52">
        <f t="shared" si="319"/>
        <v>-37.370299956641176</v>
      </c>
      <c r="AH2826" s="76">
        <f t="shared" si="316"/>
        <v>1.8321878732385904E-4</v>
      </c>
      <c r="AJ2826" s="77">
        <v>28.2099999999995</v>
      </c>
      <c r="AK2826" s="52">
        <f t="shared" si="320"/>
        <v>-30.38059991328166</v>
      </c>
      <c r="AL2826" s="77">
        <f t="shared" si="317"/>
        <v>9.1609393661915375E-4</v>
      </c>
    </row>
    <row r="2827" spans="4:38" x14ac:dyDescent="0.25">
      <c r="D2827" s="2">
        <v>28.09</v>
      </c>
      <c r="E2827" s="4"/>
      <c r="X2827" s="71">
        <v>28.219999999999501</v>
      </c>
      <c r="Y2827" s="52">
        <f t="shared" si="318"/>
        <v>-8.123333333332976</v>
      </c>
      <c r="Z2827" s="71">
        <f t="shared" si="314"/>
        <v>0.15405176081142932</v>
      </c>
      <c r="AA2827" s="45"/>
      <c r="AB2827" s="74">
        <v>28.219999999999501</v>
      </c>
      <c r="AC2827" s="75">
        <f t="shared" si="313"/>
        <v>-7.3699999999998873</v>
      </c>
      <c r="AD2827" s="74">
        <f t="shared" si="315"/>
        <v>0.18323144223712587</v>
      </c>
      <c r="AE2827" s="45"/>
      <c r="AF2827" s="76">
        <v>28.219999999999501</v>
      </c>
      <c r="AG2827" s="52">
        <f t="shared" si="319"/>
        <v>-37.380299956641174</v>
      </c>
      <c r="AH2827" s="76">
        <f t="shared" si="316"/>
        <v>1.8279739580650485E-4</v>
      </c>
      <c r="AJ2827" s="77">
        <v>28.219999999999501</v>
      </c>
      <c r="AK2827" s="52">
        <f t="shared" si="320"/>
        <v>-30.390599913281662</v>
      </c>
      <c r="AL2827" s="77">
        <f t="shared" si="317"/>
        <v>9.1398697903238315E-4</v>
      </c>
    </row>
    <row r="2828" spans="4:38" x14ac:dyDescent="0.25">
      <c r="D2828" s="5">
        <v>28.1</v>
      </c>
      <c r="E2828" s="4"/>
      <c r="X2828" s="71">
        <v>28.229999999999499</v>
      </c>
      <c r="Y2828" s="52">
        <f t="shared" si="318"/>
        <v>-8.1266666666663099</v>
      </c>
      <c r="Z2828" s="71">
        <f t="shared" si="314"/>
        <v>0.15393356707975445</v>
      </c>
      <c r="AA2828" s="45"/>
      <c r="AB2828" s="74">
        <v>28.229999999999499</v>
      </c>
      <c r="AC2828" s="75">
        <f t="shared" si="313"/>
        <v>-7.3799999999998871</v>
      </c>
      <c r="AD2828" s="74">
        <f t="shared" si="315"/>
        <v>0.18281002161427901</v>
      </c>
      <c r="AE2828" s="45"/>
      <c r="AF2828" s="76">
        <v>28.229999999999499</v>
      </c>
      <c r="AG2828" s="52">
        <f t="shared" si="319"/>
        <v>-37.390299956641172</v>
      </c>
      <c r="AH2828" s="76">
        <f t="shared" si="316"/>
        <v>1.8237697346274663E-4</v>
      </c>
      <c r="AJ2828" s="77">
        <v>28.229999999999499</v>
      </c>
      <c r="AK2828" s="52">
        <f t="shared" si="320"/>
        <v>-30.400599913281663</v>
      </c>
      <c r="AL2828" s="77">
        <f t="shared" si="317"/>
        <v>9.1188486731358983E-4</v>
      </c>
    </row>
    <row r="2829" spans="4:38" x14ac:dyDescent="0.25">
      <c r="D2829" s="2">
        <v>28.11</v>
      </c>
      <c r="E2829" s="4"/>
      <c r="X2829" s="71">
        <v>28.239999999999501</v>
      </c>
      <c r="Y2829" s="52">
        <f t="shared" si="318"/>
        <v>-8.1299999999996437</v>
      </c>
      <c r="Z2829" s="71">
        <f t="shared" si="314"/>
        <v>0.15381546403031607</v>
      </c>
      <c r="AA2829" s="45"/>
      <c r="AB2829" s="74">
        <v>28.239999999999501</v>
      </c>
      <c r="AC2829" s="75">
        <f t="shared" si="313"/>
        <v>-7.3899999999998869</v>
      </c>
      <c r="AD2829" s="74">
        <f t="shared" si="315"/>
        <v>0.18238957023196853</v>
      </c>
      <c r="AE2829" s="45"/>
      <c r="AF2829" s="76">
        <v>28.239999999999501</v>
      </c>
      <c r="AG2829" s="52">
        <f t="shared" si="319"/>
        <v>-37.40029995664117</v>
      </c>
      <c r="AH2829" s="76">
        <f t="shared" si="316"/>
        <v>1.8195751806354631E-4</v>
      </c>
      <c r="AJ2829" s="77">
        <v>28.239999999999501</v>
      </c>
      <c r="AK2829" s="52">
        <f t="shared" si="320"/>
        <v>-30.410599913281665</v>
      </c>
      <c r="AL2829" s="77">
        <f t="shared" si="317"/>
        <v>9.0978759031759017E-4</v>
      </c>
    </row>
    <row r="2830" spans="4:38" x14ac:dyDescent="0.25">
      <c r="D2830" s="5">
        <v>28.12</v>
      </c>
      <c r="E2830" s="4"/>
      <c r="X2830" s="71">
        <v>28.249999999999499</v>
      </c>
      <c r="Y2830" s="52">
        <f t="shared" si="318"/>
        <v>-8.1333333333329776</v>
      </c>
      <c r="Z2830" s="71">
        <f t="shared" si="314"/>
        <v>0.1536974515935397</v>
      </c>
      <c r="AA2830" s="45"/>
      <c r="AB2830" s="74">
        <v>28.249999999999499</v>
      </c>
      <c r="AC2830" s="75">
        <f t="shared" si="313"/>
        <v>-7.3999999999998867</v>
      </c>
      <c r="AD2830" s="74">
        <f t="shared" si="315"/>
        <v>0.18197008586100308</v>
      </c>
      <c r="AE2830" s="45"/>
      <c r="AF2830" s="76">
        <v>28.249999999999499</v>
      </c>
      <c r="AG2830" s="52">
        <f t="shared" si="319"/>
        <v>-37.410299956641168</v>
      </c>
      <c r="AH2830" s="76">
        <f t="shared" si="316"/>
        <v>1.8153902738499405E-4</v>
      </c>
      <c r="AJ2830" s="77">
        <v>28.249999999999499</v>
      </c>
      <c r="AK2830" s="52">
        <f t="shared" si="320"/>
        <v>-30.420599913281666</v>
      </c>
      <c r="AL2830" s="77">
        <f t="shared" si="317"/>
        <v>9.0769513692482524E-4</v>
      </c>
    </row>
    <row r="2831" spans="4:38" x14ac:dyDescent="0.25">
      <c r="D2831" s="2">
        <v>28.13</v>
      </c>
      <c r="E2831" s="4"/>
      <c r="X2831" s="71">
        <v>28.259999999999501</v>
      </c>
      <c r="Y2831" s="52">
        <f t="shared" si="318"/>
        <v>-8.1366666666663114</v>
      </c>
      <c r="Z2831" s="71">
        <f t="shared" si="314"/>
        <v>0.15357952969990427</v>
      </c>
      <c r="AA2831" s="45"/>
      <c r="AB2831" s="74">
        <v>28.259999999999501</v>
      </c>
      <c r="AC2831" s="75">
        <f t="shared" si="313"/>
        <v>-7.4099999999998865</v>
      </c>
      <c r="AD2831" s="74">
        <f t="shared" si="315"/>
        <v>0.18155156627731825</v>
      </c>
      <c r="AE2831" s="45"/>
      <c r="AF2831" s="76">
        <v>28.259999999999501</v>
      </c>
      <c r="AG2831" s="52">
        <f t="shared" si="319"/>
        <v>-37.420299956641166</v>
      </c>
      <c r="AH2831" s="76">
        <f t="shared" si="316"/>
        <v>1.8112149920829269E-4</v>
      </c>
      <c r="AJ2831" s="77">
        <v>28.259999999999501</v>
      </c>
      <c r="AK2831" s="52">
        <f t="shared" si="320"/>
        <v>-30.430599913281668</v>
      </c>
      <c r="AL2831" s="77">
        <f t="shared" si="317"/>
        <v>9.0560749604132044E-4</v>
      </c>
    </row>
    <row r="2832" spans="4:38" x14ac:dyDescent="0.25">
      <c r="D2832" s="5">
        <v>28.14</v>
      </c>
      <c r="E2832" s="4"/>
      <c r="X2832" s="71">
        <v>28.269999999999499</v>
      </c>
      <c r="Y2832" s="52">
        <f t="shared" si="318"/>
        <v>-8.1399999999996453</v>
      </c>
      <c r="Z2832" s="71">
        <f t="shared" si="314"/>
        <v>0.15346169827994197</v>
      </c>
      <c r="AA2832" s="45"/>
      <c r="AB2832" s="74">
        <v>28.269999999999499</v>
      </c>
      <c r="AC2832" s="75">
        <f t="shared" si="313"/>
        <v>-7.4199999999998862</v>
      </c>
      <c r="AD2832" s="74">
        <f t="shared" si="315"/>
        <v>0.18113400926196493</v>
      </c>
      <c r="AE2832" s="45"/>
      <c r="AF2832" s="76">
        <v>28.269999999999499</v>
      </c>
      <c r="AG2832" s="52">
        <f t="shared" si="319"/>
        <v>-37.430299956641164</v>
      </c>
      <c r="AH2832" s="76">
        <f t="shared" si="316"/>
        <v>1.8070493131975036E-4</v>
      </c>
      <c r="AJ2832" s="77">
        <v>28.269999999999499</v>
      </c>
      <c r="AK2832" s="52">
        <f t="shared" si="320"/>
        <v>-30.44059991328167</v>
      </c>
      <c r="AL2832" s="77">
        <f t="shared" si="317"/>
        <v>9.0352465659860671E-4</v>
      </c>
    </row>
    <row r="2833" spans="4:38" x14ac:dyDescent="0.25">
      <c r="D2833" s="2">
        <v>28.15</v>
      </c>
      <c r="E2833" s="4"/>
      <c r="X2833" s="71">
        <v>28.2799999999995</v>
      </c>
      <c r="Y2833" s="52">
        <f t="shared" si="318"/>
        <v>-8.1433333333329792</v>
      </c>
      <c r="Z2833" s="71">
        <f t="shared" si="314"/>
        <v>0.15334395726423827</v>
      </c>
      <c r="AA2833" s="45"/>
      <c r="AB2833" s="74">
        <v>28.2799999999995</v>
      </c>
      <c r="AC2833" s="75">
        <f t="shared" si="313"/>
        <v>-7.429999999999886</v>
      </c>
      <c r="AD2833" s="74">
        <f t="shared" si="315"/>
        <v>0.18071741260109744</v>
      </c>
      <c r="AE2833" s="45"/>
      <c r="AF2833" s="76">
        <v>28.2799999999995</v>
      </c>
      <c r="AG2833" s="52">
        <f t="shared" si="319"/>
        <v>-37.440299956641162</v>
      </c>
      <c r="AH2833" s="76">
        <f t="shared" si="316"/>
        <v>1.8028932151076491E-4</v>
      </c>
      <c r="AJ2833" s="77">
        <v>28.2799999999995</v>
      </c>
      <c r="AK2833" s="52">
        <f t="shared" si="320"/>
        <v>-30.450599913281671</v>
      </c>
      <c r="AL2833" s="77">
        <f t="shared" si="317"/>
        <v>9.0144660755367976E-4</v>
      </c>
    </row>
    <row r="2834" spans="4:38" x14ac:dyDescent="0.25">
      <c r="D2834" s="5">
        <v>28.16</v>
      </c>
      <c r="E2834" s="4"/>
      <c r="X2834" s="71">
        <v>28.289999999999502</v>
      </c>
      <c r="Y2834" s="52">
        <f t="shared" si="318"/>
        <v>-8.146666666666313</v>
      </c>
      <c r="Z2834" s="71">
        <f t="shared" si="314"/>
        <v>0.15322630658343211</v>
      </c>
      <c r="AA2834" s="45"/>
      <c r="AB2834" s="74">
        <v>28.289999999999502</v>
      </c>
      <c r="AC2834" s="75">
        <f t="shared" si="313"/>
        <v>-7.4399999999998858</v>
      </c>
      <c r="AD2834" s="74">
        <f t="shared" si="315"/>
        <v>0.18030177408596165</v>
      </c>
      <c r="AE2834" s="45"/>
      <c r="AF2834" s="76">
        <v>28.289999999999502</v>
      </c>
      <c r="AG2834" s="52">
        <f t="shared" si="319"/>
        <v>-37.45029995664116</v>
      </c>
      <c r="AH2834" s="76">
        <f t="shared" si="316"/>
        <v>1.7987466757781519E-4</v>
      </c>
      <c r="AJ2834" s="77">
        <v>28.289999999999502</v>
      </c>
      <c r="AK2834" s="52">
        <f t="shared" si="320"/>
        <v>-30.460599913281673</v>
      </c>
      <c r="AL2834" s="77">
        <f t="shared" si="317"/>
        <v>8.9937333788893067E-4</v>
      </c>
    </row>
    <row r="2835" spans="4:38" x14ac:dyDescent="0.25">
      <c r="D2835" s="2">
        <v>28.17</v>
      </c>
      <c r="E2835" s="4"/>
      <c r="X2835" s="71">
        <v>28.2999999999995</v>
      </c>
      <c r="Y2835" s="52">
        <f t="shared" si="318"/>
        <v>-8.1499999999996469</v>
      </c>
      <c r="Z2835" s="71">
        <f t="shared" si="314"/>
        <v>0.15310874616821546</v>
      </c>
      <c r="AA2835" s="45"/>
      <c r="AB2835" s="74">
        <v>28.2999999999995</v>
      </c>
      <c r="AC2835" s="75">
        <f t="shared" si="313"/>
        <v>-7.4499999999998856</v>
      </c>
      <c r="AD2835" s="74">
        <f t="shared" si="315"/>
        <v>0.17988709151288348</v>
      </c>
      <c r="AE2835" s="45"/>
      <c r="AF2835" s="76">
        <v>28.2999999999995</v>
      </c>
      <c r="AG2835" s="52">
        <f t="shared" si="319"/>
        <v>-37.460299956641158</v>
      </c>
      <c r="AH2835" s="76">
        <f t="shared" si="316"/>
        <v>1.7946096732244696E-4</v>
      </c>
      <c r="AJ2835" s="77">
        <v>28.2999999999995</v>
      </c>
      <c r="AK2835" s="52">
        <f t="shared" si="320"/>
        <v>-30.470599913281674</v>
      </c>
      <c r="AL2835" s="77">
        <f t="shared" si="317"/>
        <v>8.9730483661208834E-4</v>
      </c>
    </row>
    <row r="2836" spans="4:38" x14ac:dyDescent="0.25">
      <c r="D2836" s="5">
        <v>28.18</v>
      </c>
      <c r="E2836" s="4"/>
      <c r="X2836" s="71">
        <v>28.309999999999501</v>
      </c>
      <c r="Y2836" s="52">
        <f t="shared" si="318"/>
        <v>-8.1533333333329807</v>
      </c>
      <c r="Z2836" s="71">
        <f t="shared" si="314"/>
        <v>0.1529912759493334</v>
      </c>
      <c r="AA2836" s="45"/>
      <c r="AB2836" s="74">
        <v>28.309999999999501</v>
      </c>
      <c r="AC2836" s="75">
        <f t="shared" si="313"/>
        <v>-7.4599999999998854</v>
      </c>
      <c r="AD2836" s="74">
        <f t="shared" si="315"/>
        <v>0.17947336268325734</v>
      </c>
      <c r="AE2836" s="45"/>
      <c r="AF2836" s="76">
        <v>28.309999999999501</v>
      </c>
      <c r="AG2836" s="52">
        <f t="shared" si="319"/>
        <v>-37.470299956641156</v>
      </c>
      <c r="AH2836" s="76">
        <f t="shared" si="316"/>
        <v>1.7904821855126236E-4</v>
      </c>
      <c r="AJ2836" s="77">
        <v>28.309999999999501</v>
      </c>
      <c r="AK2836" s="52">
        <f t="shared" si="320"/>
        <v>-30.480599913281676</v>
      </c>
      <c r="AL2836" s="77">
        <f t="shared" si="317"/>
        <v>8.9524109275616653E-4</v>
      </c>
    </row>
    <row r="2837" spans="4:38" x14ac:dyDescent="0.25">
      <c r="D2837" s="2">
        <v>28.19</v>
      </c>
      <c r="E2837" s="4"/>
      <c r="X2837" s="71">
        <v>28.319999999999499</v>
      </c>
      <c r="Y2837" s="52">
        <f t="shared" si="318"/>
        <v>-8.1566666666663146</v>
      </c>
      <c r="Z2837" s="71">
        <f t="shared" si="314"/>
        <v>0.15287389585758429</v>
      </c>
      <c r="AA2837" s="45"/>
      <c r="AB2837" s="74">
        <v>28.319999999999499</v>
      </c>
      <c r="AC2837" s="75">
        <f t="shared" si="313"/>
        <v>-7.4699999999998852</v>
      </c>
      <c r="AD2837" s="74">
        <f t="shared" si="315"/>
        <v>0.17906058540353412</v>
      </c>
      <c r="AE2837" s="45"/>
      <c r="AF2837" s="76">
        <v>28.319999999999499</v>
      </c>
      <c r="AG2837" s="52">
        <f t="shared" si="319"/>
        <v>-37.480299956641154</v>
      </c>
      <c r="AH2837" s="76">
        <f t="shared" si="316"/>
        <v>1.7863641907590915E-4</v>
      </c>
      <c r="AJ2837" s="77">
        <v>28.319999999999499</v>
      </c>
      <c r="AK2837" s="52">
        <f t="shared" si="320"/>
        <v>-30.490599913281677</v>
      </c>
      <c r="AL2837" s="77">
        <f t="shared" si="317"/>
        <v>8.9318209537939911E-4</v>
      </c>
    </row>
    <row r="2838" spans="4:38" x14ac:dyDescent="0.25">
      <c r="D2838" s="5">
        <v>28.2</v>
      </c>
      <c r="E2838" s="4"/>
      <c r="X2838" s="71">
        <v>28.329999999999501</v>
      </c>
      <c r="Y2838" s="52">
        <f t="shared" si="318"/>
        <v>-8.1599999999996484</v>
      </c>
      <c r="Z2838" s="71">
        <f t="shared" si="314"/>
        <v>0.15275660582381961</v>
      </c>
      <c r="AA2838" s="45"/>
      <c r="AB2838" s="74">
        <v>28.329999999999501</v>
      </c>
      <c r="AC2838" s="75">
        <f t="shared" si="313"/>
        <v>-7.479999999999885</v>
      </c>
      <c r="AD2838" s="74">
        <f t="shared" si="315"/>
        <v>0.17864875748520978</v>
      </c>
      <c r="AE2838" s="45"/>
      <c r="AF2838" s="76">
        <v>28.329999999999501</v>
      </c>
      <c r="AG2838" s="52">
        <f t="shared" si="319"/>
        <v>-37.490299956641152</v>
      </c>
      <c r="AH2838" s="76">
        <f t="shared" si="316"/>
        <v>1.7822556671306678E-4</v>
      </c>
      <c r="AJ2838" s="77">
        <v>28.329999999999501</v>
      </c>
      <c r="AK2838" s="52">
        <f t="shared" si="320"/>
        <v>-30.500599913281679</v>
      </c>
      <c r="AL2838" s="77">
        <f t="shared" si="317"/>
        <v>8.9112783356518782E-4</v>
      </c>
    </row>
    <row r="2839" spans="4:38" x14ac:dyDescent="0.25">
      <c r="D2839" s="2">
        <v>28.21</v>
      </c>
      <c r="E2839" s="4"/>
      <c r="X2839" s="71">
        <v>28.339999999999499</v>
      </c>
      <c r="Y2839" s="52">
        <f t="shared" si="318"/>
        <v>-8.1633333333329823</v>
      </c>
      <c r="Z2839" s="71">
        <f t="shared" si="314"/>
        <v>0.15263940577894372</v>
      </c>
      <c r="AA2839" s="45"/>
      <c r="AB2839" s="74">
        <v>28.339999999999499</v>
      </c>
      <c r="AC2839" s="75">
        <f t="shared" si="313"/>
        <v>-7.4899999999998847</v>
      </c>
      <c r="AD2839" s="74">
        <f t="shared" si="315"/>
        <v>0.17823787674481367</v>
      </c>
      <c r="AE2839" s="45"/>
      <c r="AF2839" s="76">
        <v>28.339999999999499</v>
      </c>
      <c r="AG2839" s="52">
        <f t="shared" si="319"/>
        <v>-37.50029995664115</v>
      </c>
      <c r="AH2839" s="76">
        <f t="shared" si="316"/>
        <v>1.7781565928443768E-4</v>
      </c>
      <c r="AJ2839" s="77">
        <v>28.339999999999499</v>
      </c>
      <c r="AK2839" s="52">
        <f t="shared" si="320"/>
        <v>-30.510599913281681</v>
      </c>
      <c r="AL2839" s="77">
        <f t="shared" si="317"/>
        <v>8.890782964220416E-4</v>
      </c>
    </row>
    <row r="2840" spans="4:38" x14ac:dyDescent="0.25">
      <c r="D2840" s="5">
        <v>28.22</v>
      </c>
      <c r="E2840" s="4"/>
      <c r="X2840" s="71">
        <v>28.3499999999995</v>
      </c>
      <c r="Y2840" s="52">
        <f t="shared" si="318"/>
        <v>-8.1666666666663161</v>
      </c>
      <c r="Z2840" s="71">
        <f t="shared" si="314"/>
        <v>0.15252229565391417</v>
      </c>
      <c r="AA2840" s="45"/>
      <c r="AB2840" s="74">
        <v>28.3499999999995</v>
      </c>
      <c r="AC2840" s="75">
        <f t="shared" si="313"/>
        <v>-7.4999999999998845</v>
      </c>
      <c r="AD2840" s="74">
        <f t="shared" si="315"/>
        <v>0.17782794100389698</v>
      </c>
      <c r="AE2840" s="45"/>
      <c r="AF2840" s="76">
        <v>28.3499999999995</v>
      </c>
      <c r="AG2840" s="52">
        <f t="shared" si="319"/>
        <v>-37.510299956641148</v>
      </c>
      <c r="AH2840" s="76">
        <f t="shared" si="316"/>
        <v>1.7740669461673304E-4</v>
      </c>
      <c r="AJ2840" s="77">
        <v>28.3499999999995</v>
      </c>
      <c r="AK2840" s="52">
        <f t="shared" si="320"/>
        <v>-30.520599913281682</v>
      </c>
      <c r="AL2840" s="77">
        <f t="shared" si="317"/>
        <v>8.870334730835172E-4</v>
      </c>
    </row>
    <row r="2841" spans="4:38" x14ac:dyDescent="0.25">
      <c r="D2841" s="2">
        <v>28.23</v>
      </c>
      <c r="E2841" s="4"/>
      <c r="X2841" s="71">
        <v>28.359999999999498</v>
      </c>
      <c r="Y2841" s="52">
        <f t="shared" si="318"/>
        <v>-8.16999999999965</v>
      </c>
      <c r="Z2841" s="71">
        <f t="shared" si="314"/>
        <v>0.15240527537974141</v>
      </c>
      <c r="AA2841" s="45"/>
      <c r="AB2841" s="74">
        <v>28.359999999999498</v>
      </c>
      <c r="AC2841" s="75">
        <f t="shared" si="313"/>
        <v>-7.5099999999998843</v>
      </c>
      <c r="AD2841" s="74">
        <f t="shared" si="315"/>
        <v>0.17741894808902126</v>
      </c>
      <c r="AE2841" s="45"/>
      <c r="AF2841" s="76">
        <v>28.359999999999498</v>
      </c>
      <c r="AG2841" s="52">
        <f t="shared" si="319"/>
        <v>-37.520299956641146</v>
      </c>
      <c r="AH2841" s="76">
        <f t="shared" si="316"/>
        <v>1.7699867054166298E-4</v>
      </c>
      <c r="AJ2841" s="77">
        <v>28.359999999999498</v>
      </c>
      <c r="AK2841" s="52">
        <f t="shared" si="320"/>
        <v>-30.530599913281684</v>
      </c>
      <c r="AL2841" s="77">
        <f t="shared" si="317"/>
        <v>8.8499335270816654E-4</v>
      </c>
    </row>
    <row r="2842" spans="4:38" x14ac:dyDescent="0.25">
      <c r="D2842" s="5">
        <v>28.24</v>
      </c>
      <c r="E2842" s="4"/>
      <c r="X2842" s="71">
        <v>28.3699999999995</v>
      </c>
      <c r="Y2842" s="52">
        <f t="shared" si="318"/>
        <v>-8.1733333333329838</v>
      </c>
      <c r="Z2842" s="71">
        <f t="shared" si="314"/>
        <v>0.15228834488748871</v>
      </c>
      <c r="AA2842" s="45"/>
      <c r="AB2842" s="74">
        <v>28.3699999999995</v>
      </c>
      <c r="AC2842" s="75">
        <f t="shared" si="313"/>
        <v>-7.5199999999998841</v>
      </c>
      <c r="AD2842" s="74">
        <f t="shared" si="315"/>
        <v>0.17701089583174678</v>
      </c>
      <c r="AE2842" s="45"/>
      <c r="AF2842" s="76">
        <v>28.3699999999995</v>
      </c>
      <c r="AG2842" s="52">
        <f t="shared" si="319"/>
        <v>-37.530299956641144</v>
      </c>
      <c r="AH2842" s="76">
        <f t="shared" si="316"/>
        <v>1.7659158489592412E-4</v>
      </c>
      <c r="AJ2842" s="77">
        <v>28.3699999999995</v>
      </c>
      <c r="AK2842" s="52">
        <f t="shared" si="320"/>
        <v>-30.540599913281685</v>
      </c>
      <c r="AL2842" s="77">
        <f t="shared" si="317"/>
        <v>8.8295792447947254E-4</v>
      </c>
    </row>
    <row r="2843" spans="4:38" x14ac:dyDescent="0.25">
      <c r="D2843" s="2">
        <v>28.25</v>
      </c>
      <c r="E2843" s="4"/>
      <c r="X2843" s="71">
        <v>28.379999999999502</v>
      </c>
      <c r="Y2843" s="52">
        <f t="shared" si="318"/>
        <v>-8.1766666666663177</v>
      </c>
      <c r="Z2843" s="71">
        <f t="shared" si="314"/>
        <v>0.15217150410827243</v>
      </c>
      <c r="AA2843" s="45"/>
      <c r="AB2843" s="74">
        <v>28.379999999999502</v>
      </c>
      <c r="AC2843" s="75">
        <f t="shared" si="313"/>
        <v>-7.5299999999998839</v>
      </c>
      <c r="AD2843" s="74">
        <f t="shared" si="315"/>
        <v>0.17660378206862112</v>
      </c>
      <c r="AE2843" s="45"/>
      <c r="AF2843" s="76">
        <v>28.379999999999502</v>
      </c>
      <c r="AG2843" s="52">
        <f t="shared" si="319"/>
        <v>-37.540299956641142</v>
      </c>
      <c r="AH2843" s="76">
        <f t="shared" si="316"/>
        <v>1.7618543552118954E-4</v>
      </c>
      <c r="AJ2843" s="77">
        <v>28.379999999999502</v>
      </c>
      <c r="AK2843" s="52">
        <f t="shared" si="320"/>
        <v>-30.550599913281687</v>
      </c>
      <c r="AL2843" s="77">
        <f t="shared" si="317"/>
        <v>8.8092717760579844E-4</v>
      </c>
    </row>
    <row r="2844" spans="4:38" x14ac:dyDescent="0.25">
      <c r="D2844" s="5">
        <v>28.26</v>
      </c>
      <c r="E2844" s="4"/>
      <c r="X2844" s="71">
        <v>28.3899999999995</v>
      </c>
      <c r="Y2844" s="52">
        <f t="shared" si="318"/>
        <v>-8.1799999999996515</v>
      </c>
      <c r="Z2844" s="71">
        <f t="shared" si="314"/>
        <v>0.15205475297326171</v>
      </c>
      <c r="AA2844" s="45"/>
      <c r="AB2844" s="74">
        <v>28.3899999999995</v>
      </c>
      <c r="AC2844" s="75">
        <f t="shared" si="313"/>
        <v>-7.5399999999998837</v>
      </c>
      <c r="AD2844" s="74">
        <f t="shared" si="315"/>
        <v>0.1761976046411676</v>
      </c>
      <c r="AE2844" s="45"/>
      <c r="AF2844" s="76">
        <v>28.3899999999995</v>
      </c>
      <c r="AG2844" s="52">
        <f t="shared" si="319"/>
        <v>-37.55029995664114</v>
      </c>
      <c r="AH2844" s="76">
        <f t="shared" si="316"/>
        <v>1.7578022026409502E-4</v>
      </c>
      <c r="AJ2844" s="77">
        <v>28.3899999999995</v>
      </c>
      <c r="AK2844" s="52">
        <f t="shared" si="320"/>
        <v>-30.560599913281688</v>
      </c>
      <c r="AL2844" s="77">
        <f t="shared" si="317"/>
        <v>8.7890110132032688E-4</v>
      </c>
    </row>
    <row r="2845" spans="4:38" x14ac:dyDescent="0.25">
      <c r="D2845" s="2">
        <v>28.27</v>
      </c>
      <c r="E2845" s="4"/>
      <c r="X2845" s="71">
        <v>28.399999999999501</v>
      </c>
      <c r="Y2845" s="52">
        <f t="shared" si="318"/>
        <v>-8.1833333333329854</v>
      </c>
      <c r="Z2845" s="71">
        <f t="shared" si="314"/>
        <v>0.15193809141367848</v>
      </c>
      <c r="AA2845" s="45"/>
      <c r="AB2845" s="74">
        <v>28.399999999999501</v>
      </c>
      <c r="AC2845" s="75">
        <f t="shared" si="313"/>
        <v>-7.5499999999998835</v>
      </c>
      <c r="AD2845" s="74">
        <f t="shared" si="315"/>
        <v>0.17579236139587395</v>
      </c>
      <c r="AE2845" s="45"/>
      <c r="AF2845" s="76">
        <v>28.399999999999501</v>
      </c>
      <c r="AG2845" s="52">
        <f t="shared" si="319"/>
        <v>-37.560299956641138</v>
      </c>
      <c r="AH2845" s="76">
        <f t="shared" si="316"/>
        <v>1.7537593697623027E-4</v>
      </c>
      <c r="AJ2845" s="77">
        <v>28.399999999999501</v>
      </c>
      <c r="AK2845" s="52">
        <f t="shared" si="320"/>
        <v>-30.57059991328169</v>
      </c>
      <c r="AL2845" s="77">
        <f t="shared" si="317"/>
        <v>8.7687968488100196E-4</v>
      </c>
    </row>
    <row r="2846" spans="4:38" x14ac:dyDescent="0.25">
      <c r="D2846" s="5">
        <v>28.28</v>
      </c>
      <c r="E2846" s="4"/>
      <c r="X2846" s="71">
        <v>28.409999999999499</v>
      </c>
      <c r="Y2846" s="52">
        <f t="shared" si="318"/>
        <v>-8.1866666666663193</v>
      </c>
      <c r="Z2846" s="71">
        <f t="shared" si="314"/>
        <v>0.15182151936079732</v>
      </c>
      <c r="AA2846" s="45"/>
      <c r="AB2846" s="74">
        <v>28.409999999999499</v>
      </c>
      <c r="AC2846" s="75">
        <f t="shared" si="313"/>
        <v>-7.5599999999998833</v>
      </c>
      <c r="AD2846" s="74">
        <f t="shared" si="315"/>
        <v>0.1753880501841808</v>
      </c>
      <c r="AE2846" s="45"/>
      <c r="AF2846" s="76">
        <v>28.409999999999499</v>
      </c>
      <c r="AG2846" s="52">
        <f t="shared" si="319"/>
        <v>-37.570299956641136</v>
      </c>
      <c r="AH2846" s="76">
        <f t="shared" si="316"/>
        <v>1.7497258351412522E-4</v>
      </c>
      <c r="AJ2846" s="77">
        <v>28.409999999999499</v>
      </c>
      <c r="AK2846" s="52">
        <f t="shared" si="320"/>
        <v>-30.580599913281691</v>
      </c>
      <c r="AL2846" s="77">
        <f t="shared" si="317"/>
        <v>8.7486291757047632E-4</v>
      </c>
    </row>
    <row r="2847" spans="4:38" x14ac:dyDescent="0.25">
      <c r="D2847" s="2">
        <v>28.29</v>
      </c>
      <c r="E2847" s="4"/>
      <c r="X2847" s="71">
        <v>28.419999999999501</v>
      </c>
      <c r="Y2847" s="52">
        <f t="shared" si="318"/>
        <v>-8.1899999999996531</v>
      </c>
      <c r="Z2847" s="71">
        <f t="shared" si="314"/>
        <v>0.15170503674594574</v>
      </c>
      <c r="AA2847" s="45"/>
      <c r="AB2847" s="74">
        <v>28.419999999999501</v>
      </c>
      <c r="AC2847" s="75">
        <f t="shared" si="313"/>
        <v>-7.569999999999883</v>
      </c>
      <c r="AD2847" s="74">
        <f t="shared" si="315"/>
        <v>0.17498466886247036</v>
      </c>
      <c r="AE2847" s="45"/>
      <c r="AF2847" s="76">
        <v>28.419999999999501</v>
      </c>
      <c r="AG2847" s="52">
        <f t="shared" si="319"/>
        <v>-37.580299956641134</v>
      </c>
      <c r="AH2847" s="76">
        <f t="shared" si="316"/>
        <v>1.7457015773923964E-4</v>
      </c>
      <c r="AJ2847" s="77">
        <v>28.419999999999501</v>
      </c>
      <c r="AK2847" s="52">
        <f t="shared" si="320"/>
        <v>-30.590599913281693</v>
      </c>
      <c r="AL2847" s="77">
        <f t="shared" si="317"/>
        <v>8.7285078869604878E-4</v>
      </c>
    </row>
    <row r="2848" spans="4:38" x14ac:dyDescent="0.25">
      <c r="D2848" s="5">
        <v>28.3</v>
      </c>
      <c r="E2848" s="4"/>
      <c r="X2848" s="71">
        <v>28.429999999999499</v>
      </c>
      <c r="Y2848" s="52">
        <f t="shared" si="318"/>
        <v>-8.193333333332987</v>
      </c>
      <c r="Z2848" s="71">
        <f t="shared" si="314"/>
        <v>0.15158864350050388</v>
      </c>
      <c r="AA2848" s="45"/>
      <c r="AB2848" s="74">
        <v>28.429999999999499</v>
      </c>
      <c r="AC2848" s="75">
        <f t="shared" si="313"/>
        <v>-7.5799999999998828</v>
      </c>
      <c r="AD2848" s="74">
        <f t="shared" si="315"/>
        <v>0.17458221529205506</v>
      </c>
      <c r="AE2848" s="45"/>
      <c r="AF2848" s="76">
        <v>28.429999999999499</v>
      </c>
      <c r="AG2848" s="52">
        <f t="shared" si="319"/>
        <v>-37.590299956641132</v>
      </c>
      <c r="AH2848" s="76">
        <f t="shared" si="316"/>
        <v>1.7416865751795278E-4</v>
      </c>
      <c r="AJ2848" s="77">
        <v>28.429999999999499</v>
      </c>
      <c r="AK2848" s="52">
        <f t="shared" si="320"/>
        <v>-30.600599913281695</v>
      </c>
      <c r="AL2848" s="77">
        <f t="shared" si="317"/>
        <v>8.708432875896132E-4</v>
      </c>
    </row>
    <row r="2849" spans="4:38" x14ac:dyDescent="0.25">
      <c r="D2849" s="2">
        <v>28.31</v>
      </c>
      <c r="E2849" s="4"/>
      <c r="X2849" s="71">
        <v>28.4399999999995</v>
      </c>
      <c r="Y2849" s="52">
        <f t="shared" si="318"/>
        <v>-8.1966666666663208</v>
      </c>
      <c r="Z2849" s="71">
        <f t="shared" si="314"/>
        <v>0.15147233955590442</v>
      </c>
      <c r="AA2849" s="45"/>
      <c r="AB2849" s="74">
        <v>28.4399999999995</v>
      </c>
      <c r="AC2849" s="75">
        <f t="shared" si="313"/>
        <v>-7.5899999999998826</v>
      </c>
      <c r="AD2849" s="74">
        <f t="shared" si="315"/>
        <v>0.17418068733916608</v>
      </c>
      <c r="AE2849" s="45"/>
      <c r="AF2849" s="76">
        <v>28.4399999999995</v>
      </c>
      <c r="AG2849" s="52">
        <f t="shared" si="319"/>
        <v>-37.60029995664113</v>
      </c>
      <c r="AH2849" s="76">
        <f t="shared" si="316"/>
        <v>1.7376808072154979E-4</v>
      </c>
      <c r="AJ2849" s="77">
        <v>28.4399999999995</v>
      </c>
      <c r="AK2849" s="52">
        <f t="shared" si="320"/>
        <v>-30.610599913281696</v>
      </c>
      <c r="AL2849" s="77">
        <f t="shared" si="317"/>
        <v>8.6884040360759934E-4</v>
      </c>
    </row>
    <row r="2850" spans="4:38" x14ac:dyDescent="0.25">
      <c r="D2850" s="5">
        <v>28.32</v>
      </c>
      <c r="E2850" s="4"/>
      <c r="X2850" s="71">
        <v>28.449999999999498</v>
      </c>
      <c r="Y2850" s="52">
        <f t="shared" si="318"/>
        <v>-8.1999999999996547</v>
      </c>
      <c r="Z2850" s="71">
        <f t="shared" si="314"/>
        <v>0.15135612484363281</v>
      </c>
      <c r="AA2850" s="45"/>
      <c r="AB2850" s="74">
        <v>28.449999999999498</v>
      </c>
      <c r="AC2850" s="75">
        <f t="shared" si="313"/>
        <v>-7.5999999999998824</v>
      </c>
      <c r="AD2850" s="74">
        <f t="shared" si="315"/>
        <v>0.17378008287494223</v>
      </c>
      <c r="AE2850" s="45"/>
      <c r="AF2850" s="76">
        <v>28.449999999999498</v>
      </c>
      <c r="AG2850" s="52">
        <f t="shared" si="319"/>
        <v>-37.610299956641128</v>
      </c>
      <c r="AH2850" s="76">
        <f t="shared" si="316"/>
        <v>1.7336842522621334E-4</v>
      </c>
      <c r="AJ2850" s="77">
        <v>28.449999999999498</v>
      </c>
      <c r="AK2850" s="52">
        <f t="shared" si="320"/>
        <v>-30.620599913281698</v>
      </c>
      <c r="AL2850" s="77">
        <f t="shared" si="317"/>
        <v>8.6684212613091435E-4</v>
      </c>
    </row>
    <row r="2851" spans="4:38" x14ac:dyDescent="0.25">
      <c r="D2851" s="2">
        <v>28.33</v>
      </c>
      <c r="E2851" s="4"/>
      <c r="X2851" s="71">
        <v>28.4599999999995</v>
      </c>
      <c r="Y2851" s="52">
        <f t="shared" si="318"/>
        <v>-8.2033333333329885</v>
      </c>
      <c r="Z2851" s="71">
        <f t="shared" si="314"/>
        <v>0.15123999929522697</v>
      </c>
      <c r="AA2851" s="45"/>
      <c r="AB2851" s="74">
        <v>28.4599999999995</v>
      </c>
      <c r="AC2851" s="75">
        <f t="shared" si="313"/>
        <v>-7.6099999999998822</v>
      </c>
      <c r="AD2851" s="74">
        <f t="shared" si="315"/>
        <v>0.17338039977541847</v>
      </c>
      <c r="AE2851" s="45"/>
      <c r="AF2851" s="76">
        <v>28.4599999999995</v>
      </c>
      <c r="AG2851" s="52">
        <f t="shared" si="319"/>
        <v>-37.620299956641126</v>
      </c>
      <c r="AH2851" s="76">
        <f t="shared" si="316"/>
        <v>1.7296968891300846E-4</v>
      </c>
      <c r="AJ2851" s="77">
        <v>28.4599999999995</v>
      </c>
      <c r="AK2851" s="52">
        <f t="shared" si="320"/>
        <v>-30.630599913281699</v>
      </c>
      <c r="AL2851" s="77">
        <f t="shared" si="317"/>
        <v>8.6484844456489118E-4</v>
      </c>
    </row>
    <row r="2852" spans="4:38" x14ac:dyDescent="0.25">
      <c r="D2852" s="5">
        <v>28.34</v>
      </c>
      <c r="E2852" s="4"/>
      <c r="X2852" s="71">
        <v>28.469999999999501</v>
      </c>
      <c r="Y2852" s="52">
        <f t="shared" si="318"/>
        <v>-8.2066666666663224</v>
      </c>
      <c r="Z2852" s="71">
        <f t="shared" si="314"/>
        <v>0.15112396284227728</v>
      </c>
      <c r="AA2852" s="45"/>
      <c r="AB2852" s="74">
        <v>28.469999999999501</v>
      </c>
      <c r="AC2852" s="75">
        <f t="shared" si="313"/>
        <v>-7.619999999999882</v>
      </c>
      <c r="AD2852" s="74">
        <f t="shared" si="315"/>
        <v>0.1729816359215148</v>
      </c>
      <c r="AE2852" s="45"/>
      <c r="AF2852" s="76">
        <v>28.469999999999501</v>
      </c>
      <c r="AG2852" s="52">
        <f t="shared" si="319"/>
        <v>-37.630299956641124</v>
      </c>
      <c r="AH2852" s="76">
        <f t="shared" si="316"/>
        <v>1.7257186966787593E-4</v>
      </c>
      <c r="AJ2852" s="77">
        <v>28.469999999999501</v>
      </c>
      <c r="AK2852" s="52">
        <f t="shared" si="320"/>
        <v>-30.640599913281701</v>
      </c>
      <c r="AL2852" s="77">
        <f t="shared" si="317"/>
        <v>8.6285934833922725E-4</v>
      </c>
    </row>
    <row r="2853" spans="4:38" x14ac:dyDescent="0.25">
      <c r="D2853" s="2">
        <v>28.35</v>
      </c>
      <c r="E2853" s="4"/>
      <c r="X2853" s="71">
        <v>28.479999999999499</v>
      </c>
      <c r="Y2853" s="52">
        <f t="shared" si="318"/>
        <v>-8.2099999999996562</v>
      </c>
      <c r="Z2853" s="71">
        <f t="shared" si="314"/>
        <v>0.15100801541642672</v>
      </c>
      <c r="AA2853" s="45"/>
      <c r="AB2853" s="74">
        <v>28.479999999999499</v>
      </c>
      <c r="AC2853" s="75">
        <f t="shared" si="313"/>
        <v>-7.6299999999998818</v>
      </c>
      <c r="AD2853" s="74">
        <f t="shared" si="315"/>
        <v>0.17258378919902506</v>
      </c>
      <c r="AE2853" s="45"/>
      <c r="AF2853" s="76">
        <v>28.479999999999499</v>
      </c>
      <c r="AG2853" s="52">
        <f t="shared" si="319"/>
        <v>-37.640299956641122</v>
      </c>
      <c r="AH2853" s="76">
        <f t="shared" si="316"/>
        <v>1.7217496538161708E-4</v>
      </c>
      <c r="AJ2853" s="77">
        <v>28.479999999999499</v>
      </c>
      <c r="AK2853" s="52">
        <f t="shared" si="320"/>
        <v>-30.650599913281702</v>
      </c>
      <c r="AL2853" s="77">
        <f t="shared" si="317"/>
        <v>8.6087482690793327E-4</v>
      </c>
    </row>
    <row r="2854" spans="4:38" x14ac:dyDescent="0.25">
      <c r="D2854" s="5">
        <v>28.36</v>
      </c>
      <c r="E2854" s="4"/>
      <c r="X2854" s="71">
        <v>28.489999999999501</v>
      </c>
      <c r="Y2854" s="52">
        <f t="shared" si="318"/>
        <v>-8.2133333333329901</v>
      </c>
      <c r="Z2854" s="71">
        <f t="shared" si="314"/>
        <v>0.15089215694937078</v>
      </c>
      <c r="AA2854" s="45"/>
      <c r="AB2854" s="74">
        <v>28.489999999999501</v>
      </c>
      <c r="AC2854" s="75">
        <f t="shared" si="313"/>
        <v>-7.6399999999998816</v>
      </c>
      <c r="AD2854" s="74">
        <f t="shared" si="315"/>
        <v>0.17218685749860538</v>
      </c>
      <c r="AE2854" s="45"/>
      <c r="AF2854" s="76">
        <v>28.489999999999501</v>
      </c>
      <c r="AG2854" s="52">
        <f t="shared" si="319"/>
        <v>-37.650299956641121</v>
      </c>
      <c r="AH2854" s="76">
        <f t="shared" si="316"/>
        <v>1.7177897394988543E-4</v>
      </c>
      <c r="AJ2854" s="77">
        <v>28.489999999999501</v>
      </c>
      <c r="AK2854" s="52">
        <f t="shared" si="320"/>
        <v>-30.660599913281704</v>
      </c>
      <c r="AL2854" s="77">
        <f t="shared" si="317"/>
        <v>8.5889486974927468E-4</v>
      </c>
    </row>
    <row r="2855" spans="4:38" x14ac:dyDescent="0.25">
      <c r="D2855" s="2">
        <v>28.37</v>
      </c>
      <c r="E2855" s="4"/>
      <c r="X2855" s="71">
        <v>28.499999999999499</v>
      </c>
      <c r="Y2855" s="52">
        <f t="shared" si="318"/>
        <v>-8.2166666666663239</v>
      </c>
      <c r="Z2855" s="71">
        <f t="shared" si="314"/>
        <v>0.15077638737285717</v>
      </c>
      <c r="AA2855" s="45"/>
      <c r="AB2855" s="74">
        <v>28.499999999999499</v>
      </c>
      <c r="AC2855" s="75">
        <f t="shared" si="313"/>
        <v>-7.6499999999998813</v>
      </c>
      <c r="AD2855" s="74">
        <f t="shared" si="315"/>
        <v>0.17179083871576345</v>
      </c>
      <c r="AE2855" s="45"/>
      <c r="AF2855" s="76">
        <v>28.499999999999499</v>
      </c>
      <c r="AG2855" s="52">
        <f t="shared" si="319"/>
        <v>-37.660299956641119</v>
      </c>
      <c r="AH2855" s="76">
        <f t="shared" si="316"/>
        <v>1.7138389327317361E-4</v>
      </c>
      <c r="AJ2855" s="77">
        <v>28.499999999999499</v>
      </c>
      <c r="AK2855" s="52">
        <f t="shared" si="320"/>
        <v>-30.670599913281706</v>
      </c>
      <c r="AL2855" s="77">
        <f t="shared" si="317"/>
        <v>8.5691946636571432E-4</v>
      </c>
    </row>
    <row r="2856" spans="4:38" x14ac:dyDescent="0.25">
      <c r="D2856" s="5">
        <v>28.38</v>
      </c>
      <c r="E2856" s="4"/>
      <c r="X2856" s="71">
        <v>28.509999999999501</v>
      </c>
      <c r="Y2856" s="52">
        <f t="shared" si="318"/>
        <v>-8.2199999999996578</v>
      </c>
      <c r="Z2856" s="71">
        <f t="shared" si="314"/>
        <v>0.15066070661868605</v>
      </c>
      <c r="AA2856" s="45"/>
      <c r="AB2856" s="74">
        <v>28.509999999999501</v>
      </c>
      <c r="AC2856" s="75">
        <f t="shared" si="313"/>
        <v>-7.6599999999998811</v>
      </c>
      <c r="AD2856" s="74">
        <f t="shared" si="315"/>
        <v>0.17139573075084719</v>
      </c>
      <c r="AE2856" s="45"/>
      <c r="AF2856" s="76">
        <v>28.509999999999501</v>
      </c>
      <c r="AG2856" s="52">
        <f t="shared" si="319"/>
        <v>-37.670299956641117</v>
      </c>
      <c r="AH2856" s="76">
        <f t="shared" si="316"/>
        <v>1.7098972125680284E-4</v>
      </c>
      <c r="AJ2856" s="77">
        <v>28.509999999999501</v>
      </c>
      <c r="AK2856" s="52">
        <f t="shared" si="320"/>
        <v>-30.680599913281707</v>
      </c>
      <c r="AL2856" s="77">
        <f t="shared" si="317"/>
        <v>8.5494860628386178E-4</v>
      </c>
    </row>
    <row r="2857" spans="4:38" x14ac:dyDescent="0.25">
      <c r="D2857" s="2">
        <v>28.39</v>
      </c>
      <c r="E2857" s="4"/>
      <c r="X2857" s="71">
        <v>28.519999999999499</v>
      </c>
      <c r="Y2857" s="52">
        <f t="shared" si="318"/>
        <v>-8.2233333333329917</v>
      </c>
      <c r="Z2857" s="71">
        <f t="shared" si="314"/>
        <v>0.15054511461870992</v>
      </c>
      <c r="AA2857" s="45"/>
      <c r="AB2857" s="74">
        <v>28.519999999999499</v>
      </c>
      <c r="AC2857" s="75">
        <f t="shared" si="313"/>
        <v>-7.6699999999998809</v>
      </c>
      <c r="AD2857" s="74">
        <f t="shared" si="315"/>
        <v>0.17100153150903341</v>
      </c>
      <c r="AE2857" s="45"/>
      <c r="AF2857" s="76">
        <v>28.519999999999499</v>
      </c>
      <c r="AG2857" s="52">
        <f t="shared" si="319"/>
        <v>-37.680299956641115</v>
      </c>
      <c r="AH2857" s="76">
        <f t="shared" si="316"/>
        <v>1.7059645581091298E-4</v>
      </c>
      <c r="AJ2857" s="77">
        <v>28.519999999999499</v>
      </c>
      <c r="AK2857" s="52">
        <f t="shared" si="320"/>
        <v>-30.690599913281709</v>
      </c>
      <c r="AL2857" s="77">
        <f t="shared" si="317"/>
        <v>8.5298227905441126E-4</v>
      </c>
    </row>
    <row r="2858" spans="4:38" x14ac:dyDescent="0.25">
      <c r="D2858" s="5">
        <v>28.4</v>
      </c>
      <c r="E2858" s="4"/>
      <c r="X2858" s="71">
        <v>28.5299999999995</v>
      </c>
      <c r="Y2858" s="52">
        <f t="shared" si="318"/>
        <v>-8.2266666666663255</v>
      </c>
      <c r="Z2858" s="71">
        <f t="shared" si="314"/>
        <v>0.15042961130483357</v>
      </c>
      <c r="AA2858" s="45"/>
      <c r="AB2858" s="74">
        <v>28.5299999999995</v>
      </c>
      <c r="AC2858" s="75">
        <f t="shared" si="313"/>
        <v>-7.6799999999998807</v>
      </c>
      <c r="AD2858" s="74">
        <f t="shared" si="315"/>
        <v>0.17060823890031704</v>
      </c>
      <c r="AE2858" s="45"/>
      <c r="AF2858" s="76">
        <v>28.5299999999995</v>
      </c>
      <c r="AG2858" s="52">
        <f t="shared" si="319"/>
        <v>-37.690299956641113</v>
      </c>
      <c r="AH2858" s="76">
        <f t="shared" si="316"/>
        <v>1.7020409485044916E-4</v>
      </c>
      <c r="AJ2858" s="77">
        <v>28.5299999999995</v>
      </c>
      <c r="AK2858" s="52">
        <f t="shared" si="320"/>
        <v>-30.70059991328171</v>
      </c>
      <c r="AL2858" s="77">
        <f t="shared" si="317"/>
        <v>8.5102047425209253E-4</v>
      </c>
    </row>
    <row r="2859" spans="4:38" x14ac:dyDescent="0.25">
      <c r="D2859" s="2">
        <v>28.41</v>
      </c>
      <c r="E2859" s="4"/>
      <c r="X2859" s="71">
        <v>28.539999999999502</v>
      </c>
      <c r="Y2859" s="52">
        <f t="shared" si="318"/>
        <v>-8.2299999999996594</v>
      </c>
      <c r="Z2859" s="71">
        <f t="shared" si="314"/>
        <v>0.15031419660901396</v>
      </c>
      <c r="AA2859" s="45"/>
      <c r="AB2859" s="74">
        <v>28.539999999999502</v>
      </c>
      <c r="AC2859" s="75">
        <f t="shared" si="313"/>
        <v>-7.6899999999998805</v>
      </c>
      <c r="AD2859" s="74">
        <f t="shared" si="315"/>
        <v>0.17021585083949972</v>
      </c>
      <c r="AE2859" s="45"/>
      <c r="AF2859" s="76">
        <v>28.539999999999502</v>
      </c>
      <c r="AG2859" s="52">
        <f t="shared" si="319"/>
        <v>-37.700299956641111</v>
      </c>
      <c r="AH2859" s="76">
        <f t="shared" si="316"/>
        <v>1.6981263629515324E-4</v>
      </c>
      <c r="AJ2859" s="77">
        <v>28.539999999999502</v>
      </c>
      <c r="AK2859" s="52">
        <f t="shared" si="320"/>
        <v>-30.710599913281712</v>
      </c>
      <c r="AL2859" s="77">
        <f t="shared" si="317"/>
        <v>8.4906318147561248E-4</v>
      </c>
    </row>
    <row r="2860" spans="4:38" x14ac:dyDescent="0.25">
      <c r="D2860" s="5">
        <v>28.42</v>
      </c>
      <c r="E2860" s="4"/>
      <c r="X2860" s="71">
        <v>28.5499999999995</v>
      </c>
      <c r="Y2860" s="52">
        <f t="shared" si="318"/>
        <v>-8.2333333333329932</v>
      </c>
      <c r="Z2860" s="71">
        <f t="shared" si="314"/>
        <v>0.15019887046326047</v>
      </c>
      <c r="AA2860" s="45"/>
      <c r="AB2860" s="74">
        <v>28.5499999999995</v>
      </c>
      <c r="AC2860" s="75">
        <f t="shared" ref="AC2860:AC2923" si="321">AC2859-$AD$1</f>
        <v>-7.6999999999998803</v>
      </c>
      <c r="AD2860" s="74">
        <f t="shared" si="315"/>
        <v>0.16982436524617908</v>
      </c>
      <c r="AE2860" s="45"/>
      <c r="AF2860" s="76">
        <v>28.5499999999995</v>
      </c>
      <c r="AG2860" s="52">
        <f t="shared" si="319"/>
        <v>-37.710299956641109</v>
      </c>
      <c r="AH2860" s="76">
        <f t="shared" si="316"/>
        <v>1.694220780695506E-4</v>
      </c>
      <c r="AJ2860" s="77">
        <v>28.5499999999995</v>
      </c>
      <c r="AK2860" s="52">
        <f t="shared" si="320"/>
        <v>-30.720599913281713</v>
      </c>
      <c r="AL2860" s="77">
        <f t="shared" si="317"/>
        <v>8.4711039034759809E-4</v>
      </c>
    </row>
    <row r="2861" spans="4:38" x14ac:dyDescent="0.25">
      <c r="D2861" s="2">
        <v>28.43</v>
      </c>
      <c r="E2861" s="4"/>
      <c r="X2861" s="71">
        <v>28.559999999999501</v>
      </c>
      <c r="Y2861" s="52">
        <f t="shared" si="318"/>
        <v>-8.2366666666663271</v>
      </c>
      <c r="Z2861" s="71">
        <f t="shared" si="314"/>
        <v>0.1500836327996343</v>
      </c>
      <c r="AA2861" s="45"/>
      <c r="AB2861" s="74">
        <v>28.559999999999501</v>
      </c>
      <c r="AC2861" s="75">
        <f t="shared" si="321"/>
        <v>-7.7099999999998801</v>
      </c>
      <c r="AD2861" s="74">
        <f t="shared" si="315"/>
        <v>0.16943378004473747</v>
      </c>
      <c r="AE2861" s="45"/>
      <c r="AF2861" s="76">
        <v>28.559999999999501</v>
      </c>
      <c r="AG2861" s="52">
        <f t="shared" si="319"/>
        <v>-37.720299956641107</v>
      </c>
      <c r="AH2861" s="76">
        <f t="shared" si="316"/>
        <v>1.690324181029404E-4</v>
      </c>
      <c r="AJ2861" s="77">
        <v>28.559999999999501</v>
      </c>
      <c r="AK2861" s="52">
        <f t="shared" si="320"/>
        <v>-30.730599913281715</v>
      </c>
      <c r="AL2861" s="77">
        <f t="shared" si="317"/>
        <v>8.4516209051454681E-4</v>
      </c>
    </row>
    <row r="2862" spans="4:38" x14ac:dyDescent="0.25">
      <c r="D2862" s="5">
        <v>28.44</v>
      </c>
      <c r="E2862" s="4"/>
      <c r="X2862" s="71">
        <v>28.569999999999499</v>
      </c>
      <c r="Y2862" s="52">
        <f t="shared" si="318"/>
        <v>-8.2399999999996609</v>
      </c>
      <c r="Z2862" s="71">
        <f t="shared" si="314"/>
        <v>0.14996848355024903</v>
      </c>
      <c r="AA2862" s="45"/>
      <c r="AB2862" s="74">
        <v>28.569999999999499</v>
      </c>
      <c r="AC2862" s="75">
        <f t="shared" si="321"/>
        <v>-7.7199999999998798</v>
      </c>
      <c r="AD2862" s="74">
        <f t="shared" si="315"/>
        <v>0.16904409316433108</v>
      </c>
      <c r="AE2862" s="45"/>
      <c r="AF2862" s="76">
        <v>28.569999999999499</v>
      </c>
      <c r="AG2862" s="52">
        <f t="shared" si="319"/>
        <v>-37.730299956641105</v>
      </c>
      <c r="AH2862" s="76">
        <f t="shared" si="316"/>
        <v>1.6864365432938406E-4</v>
      </c>
      <c r="AJ2862" s="77">
        <v>28.569999999999499</v>
      </c>
      <c r="AK2862" s="52">
        <f t="shared" si="320"/>
        <v>-30.740599913281716</v>
      </c>
      <c r="AL2862" s="77">
        <f t="shared" si="317"/>
        <v>8.4321827164676537E-4</v>
      </c>
    </row>
    <row r="2863" spans="4:38" x14ac:dyDescent="0.25">
      <c r="D2863" s="2">
        <v>28.45</v>
      </c>
      <c r="E2863" s="4"/>
      <c r="X2863" s="71">
        <v>28.579999999999501</v>
      </c>
      <c r="Y2863" s="52">
        <f t="shared" si="318"/>
        <v>-8.2433333333329948</v>
      </c>
      <c r="Z2863" s="71">
        <f t="shared" si="314"/>
        <v>0.14985342264727028</v>
      </c>
      <c r="AA2863" s="45"/>
      <c r="AB2863" s="74">
        <v>28.579999999999501</v>
      </c>
      <c r="AC2863" s="75">
        <f t="shared" si="321"/>
        <v>-7.7299999999998796</v>
      </c>
      <c r="AD2863" s="74">
        <f t="shared" si="315"/>
        <v>0.16865530253887878</v>
      </c>
      <c r="AE2863" s="45"/>
      <c r="AF2863" s="76">
        <v>28.579999999999501</v>
      </c>
      <c r="AG2863" s="52">
        <f t="shared" si="319"/>
        <v>-37.740299956641103</v>
      </c>
      <c r="AH2863" s="76">
        <f t="shared" si="316"/>
        <v>1.6825578468769529E-4</v>
      </c>
      <c r="AJ2863" s="77">
        <v>28.579999999999501</v>
      </c>
      <c r="AK2863" s="52">
        <f t="shared" si="320"/>
        <v>-30.750599913281718</v>
      </c>
      <c r="AL2863" s="77">
        <f t="shared" si="317"/>
        <v>8.4127892343832027E-4</v>
      </c>
    </row>
    <row r="2864" spans="4:38" x14ac:dyDescent="0.25">
      <c r="D2864" s="5">
        <v>28.46</v>
      </c>
      <c r="E2864" s="4"/>
      <c r="X2864" s="71">
        <v>28.589999999999499</v>
      </c>
      <c r="Y2864" s="52">
        <f t="shared" si="318"/>
        <v>-8.2466666666663286</v>
      </c>
      <c r="Z2864" s="71">
        <f t="shared" si="314"/>
        <v>0.14973845002291569</v>
      </c>
      <c r="AA2864" s="45"/>
      <c r="AB2864" s="74">
        <v>28.589999999999499</v>
      </c>
      <c r="AC2864" s="75">
        <f t="shared" si="321"/>
        <v>-7.7399999999998794</v>
      </c>
      <c r="AD2864" s="74">
        <f t="shared" si="315"/>
        <v>0.16826740610705138</v>
      </c>
      <c r="AE2864" s="45"/>
      <c r="AF2864" s="76">
        <v>28.589999999999499</v>
      </c>
      <c r="AG2864" s="52">
        <f t="shared" si="319"/>
        <v>-37.750299956641101</v>
      </c>
      <c r="AH2864" s="76">
        <f t="shared" si="316"/>
        <v>1.6786880712142726E-4</v>
      </c>
      <c r="AJ2864" s="77">
        <v>28.589999999999499</v>
      </c>
      <c r="AK2864" s="52">
        <f t="shared" si="320"/>
        <v>-30.76059991328172</v>
      </c>
      <c r="AL2864" s="77">
        <f t="shared" si="317"/>
        <v>8.3934403560698134E-4</v>
      </c>
    </row>
    <row r="2865" spans="4:38" x14ac:dyDescent="0.25">
      <c r="D2865" s="2">
        <v>28.47</v>
      </c>
      <c r="E2865" s="4"/>
      <c r="X2865" s="71">
        <v>28.5999999999995</v>
      </c>
      <c r="Y2865" s="52">
        <f t="shared" si="318"/>
        <v>-8.2499999999996625</v>
      </c>
      <c r="Z2865" s="71">
        <f t="shared" si="314"/>
        <v>0.14962356560945494</v>
      </c>
      <c r="AA2865" s="45"/>
      <c r="AB2865" s="74">
        <v>28.5999999999995</v>
      </c>
      <c r="AC2865" s="75">
        <f t="shared" si="321"/>
        <v>-7.7499999999998792</v>
      </c>
      <c r="AD2865" s="74">
        <f t="shared" si="315"/>
        <v>0.16788040181226066</v>
      </c>
      <c r="AE2865" s="45"/>
      <c r="AF2865" s="76">
        <v>28.5999999999995</v>
      </c>
      <c r="AG2865" s="52">
        <f t="shared" si="319"/>
        <v>-37.760299956641099</v>
      </c>
      <c r="AH2865" s="76">
        <f t="shared" si="316"/>
        <v>1.6748271957886404E-4</v>
      </c>
      <c r="AJ2865" s="77">
        <v>28.5999999999995</v>
      </c>
      <c r="AK2865" s="52">
        <f t="shared" si="320"/>
        <v>-30.770599913281721</v>
      </c>
      <c r="AL2865" s="77">
        <f t="shared" si="317"/>
        <v>8.3741359789416415E-4</v>
      </c>
    </row>
    <row r="2866" spans="4:38" x14ac:dyDescent="0.25">
      <c r="D2866" s="5">
        <v>28.48</v>
      </c>
      <c r="E2866" s="4"/>
      <c r="X2866" s="71">
        <v>28.609999999999498</v>
      </c>
      <c r="Y2866" s="52">
        <f t="shared" si="318"/>
        <v>-8.2533333333329963</v>
      </c>
      <c r="Z2866" s="71">
        <f t="shared" si="314"/>
        <v>0.14950876933920956</v>
      </c>
      <c r="AA2866" s="45"/>
      <c r="AB2866" s="74">
        <v>28.609999999999498</v>
      </c>
      <c r="AC2866" s="75">
        <f t="shared" si="321"/>
        <v>-7.759999999999879</v>
      </c>
      <c r="AD2866" s="74">
        <f t="shared" si="315"/>
        <v>0.16749428760264837</v>
      </c>
      <c r="AE2866" s="45"/>
      <c r="AF2866" s="76">
        <v>28.609999999999498</v>
      </c>
      <c r="AG2866" s="52">
        <f t="shared" si="319"/>
        <v>-37.770299956641097</v>
      </c>
      <c r="AH2866" s="76">
        <f t="shared" si="316"/>
        <v>1.6709752001300765E-4</v>
      </c>
      <c r="AJ2866" s="77">
        <v>28.609999999999498</v>
      </c>
      <c r="AK2866" s="52">
        <f t="shared" si="320"/>
        <v>-30.780599913281723</v>
      </c>
      <c r="AL2866" s="77">
        <f t="shared" si="317"/>
        <v>8.3548760006488167E-4</v>
      </c>
    </row>
    <row r="2867" spans="4:38" x14ac:dyDescent="0.25">
      <c r="D2867" s="2">
        <v>28.49</v>
      </c>
      <c r="E2867" s="4"/>
      <c r="X2867" s="71">
        <v>28.6199999999995</v>
      </c>
      <c r="Y2867" s="52">
        <f t="shared" si="318"/>
        <v>-8.2566666666663302</v>
      </c>
      <c r="Z2867" s="71">
        <f t="shared" si="314"/>
        <v>0.14939406114455317</v>
      </c>
      <c r="AA2867" s="45"/>
      <c r="AB2867" s="74">
        <v>28.6199999999995</v>
      </c>
      <c r="AC2867" s="75">
        <f t="shared" si="321"/>
        <v>-7.7699999999998788</v>
      </c>
      <c r="AD2867" s="74">
        <f t="shared" si="315"/>
        <v>0.16710906143107537</v>
      </c>
      <c r="AE2867" s="45"/>
      <c r="AF2867" s="76">
        <v>28.6199999999995</v>
      </c>
      <c r="AG2867" s="52">
        <f t="shared" si="319"/>
        <v>-37.780299956641095</v>
      </c>
      <c r="AH2867" s="76">
        <f t="shared" si="316"/>
        <v>1.6671320638156798E-4</v>
      </c>
      <c r="AJ2867" s="77">
        <v>28.6199999999995</v>
      </c>
      <c r="AK2867" s="52">
        <f t="shared" si="320"/>
        <v>-30.790599913281724</v>
      </c>
      <c r="AL2867" s="77">
        <f t="shared" si="317"/>
        <v>8.3356603190768374E-4</v>
      </c>
    </row>
    <row r="2868" spans="4:38" x14ac:dyDescent="0.25">
      <c r="D2868" s="5">
        <v>28.5</v>
      </c>
      <c r="E2868" s="4"/>
      <c r="X2868" s="71">
        <v>28.629999999999502</v>
      </c>
      <c r="Y2868" s="52">
        <f t="shared" si="318"/>
        <v>-8.2599999999996641</v>
      </c>
      <c r="Z2868" s="71">
        <f t="shared" si="314"/>
        <v>0.14927944095791112</v>
      </c>
      <c r="AA2868" s="45"/>
      <c r="AB2868" s="74">
        <v>28.629999999999502</v>
      </c>
      <c r="AC2868" s="75">
        <f t="shared" si="321"/>
        <v>-7.7799999999998786</v>
      </c>
      <c r="AD2868" s="74">
        <f t="shared" si="315"/>
        <v>0.16672472125511092</v>
      </c>
      <c r="AE2868" s="45"/>
      <c r="AF2868" s="76">
        <v>28.629999999999502</v>
      </c>
      <c r="AG2868" s="52">
        <f t="shared" si="319"/>
        <v>-37.790299956641093</v>
      </c>
      <c r="AH2868" s="76">
        <f t="shared" si="316"/>
        <v>1.6632977664695305E-4</v>
      </c>
      <c r="AJ2868" s="77">
        <v>28.629999999999502</v>
      </c>
      <c r="AK2868" s="52">
        <f t="shared" si="320"/>
        <v>-30.800599913281726</v>
      </c>
      <c r="AL2868" s="77">
        <f t="shared" si="317"/>
        <v>8.3164888323460811E-4</v>
      </c>
    </row>
    <row r="2869" spans="4:38" x14ac:dyDescent="0.25">
      <c r="D2869" s="2">
        <v>28.51</v>
      </c>
      <c r="E2869" s="4"/>
      <c r="X2869" s="71">
        <v>28.6399999999995</v>
      </c>
      <c r="Y2869" s="52">
        <f t="shared" si="318"/>
        <v>-8.2633333333329979</v>
      </c>
      <c r="Z2869" s="71">
        <f t="shared" si="314"/>
        <v>0.14916490871176072</v>
      </c>
      <c r="AA2869" s="45"/>
      <c r="AB2869" s="74">
        <v>28.6399999999995</v>
      </c>
      <c r="AC2869" s="75">
        <f t="shared" si="321"/>
        <v>-7.7899999999998784</v>
      </c>
      <c r="AD2869" s="74">
        <f t="shared" si="315"/>
        <v>0.1663412650370216</v>
      </c>
      <c r="AE2869" s="45"/>
      <c r="AF2869" s="76">
        <v>28.6399999999995</v>
      </c>
      <c r="AG2869" s="52">
        <f t="shared" si="319"/>
        <v>-37.800299956641091</v>
      </c>
      <c r="AH2869" s="76">
        <f t="shared" si="316"/>
        <v>1.65947228776256E-4</v>
      </c>
      <c r="AJ2869" s="77">
        <v>28.6399999999995</v>
      </c>
      <c r="AK2869" s="52">
        <f t="shared" si="320"/>
        <v>-30.810599913281727</v>
      </c>
      <c r="AL2869" s="77">
        <f t="shared" si="317"/>
        <v>8.2973614388112378E-4</v>
      </c>
    </row>
    <row r="2870" spans="4:38" x14ac:dyDescent="0.25">
      <c r="D2870" s="5">
        <v>28.52</v>
      </c>
      <c r="E2870" s="4"/>
      <c r="X2870" s="71">
        <v>28.649999999999501</v>
      </c>
      <c r="Y2870" s="52">
        <f t="shared" si="318"/>
        <v>-8.2666666666663318</v>
      </c>
      <c r="Z2870" s="71">
        <f t="shared" si="314"/>
        <v>0.14905046433863112</v>
      </c>
      <c r="AA2870" s="45"/>
      <c r="AB2870" s="74">
        <v>28.649999999999501</v>
      </c>
      <c r="AC2870" s="75">
        <f t="shared" si="321"/>
        <v>-7.7999999999998781</v>
      </c>
      <c r="AD2870" s="74">
        <f t="shared" si="315"/>
        <v>0.16595869074376068</v>
      </c>
      <c r="AE2870" s="45"/>
      <c r="AF2870" s="76">
        <v>28.649999999999501</v>
      </c>
      <c r="AG2870" s="52">
        <f t="shared" si="319"/>
        <v>-37.810299956641089</v>
      </c>
      <c r="AH2870" s="76">
        <f t="shared" si="316"/>
        <v>1.6556556074124692E-4</v>
      </c>
      <c r="AJ2870" s="77">
        <v>28.649999999999501</v>
      </c>
      <c r="AK2870" s="52">
        <f t="shared" si="320"/>
        <v>-30.820599913281729</v>
      </c>
      <c r="AL2870" s="77">
        <f t="shared" si="317"/>
        <v>8.2782780370607592E-4</v>
      </c>
    </row>
    <row r="2871" spans="4:38" x14ac:dyDescent="0.25">
      <c r="D2871" s="2">
        <v>28.53</v>
      </c>
      <c r="E2871" s="4"/>
      <c r="X2871" s="71">
        <v>28.659999999999499</v>
      </c>
      <c r="Y2871" s="52">
        <f t="shared" si="318"/>
        <v>-8.2699999999996656</v>
      </c>
      <c r="Z2871" s="71">
        <f t="shared" si="314"/>
        <v>0.14893610777110297</v>
      </c>
      <c r="AA2871" s="45"/>
      <c r="AB2871" s="74">
        <v>28.659999999999499</v>
      </c>
      <c r="AC2871" s="75">
        <f t="shared" si="321"/>
        <v>-7.8099999999998779</v>
      </c>
      <c r="AD2871" s="74">
        <f t="shared" si="315"/>
        <v>0.16557699634695741</v>
      </c>
      <c r="AE2871" s="45"/>
      <c r="AF2871" s="76">
        <v>28.659999999999499</v>
      </c>
      <c r="AG2871" s="52">
        <f t="shared" si="319"/>
        <v>-37.820299956641087</v>
      </c>
      <c r="AH2871" s="76">
        <f t="shared" si="316"/>
        <v>1.6518477051835878E-4</v>
      </c>
      <c r="AJ2871" s="77">
        <v>28.659999999999499</v>
      </c>
      <c r="AK2871" s="52">
        <f t="shared" si="320"/>
        <v>-30.830599913281731</v>
      </c>
      <c r="AL2871" s="77">
        <f t="shared" si="317"/>
        <v>8.2592385259163618E-4</v>
      </c>
    </row>
    <row r="2872" spans="4:38" x14ac:dyDescent="0.25">
      <c r="D2872" s="5">
        <v>28.54</v>
      </c>
      <c r="E2872" s="4"/>
      <c r="X2872" s="71">
        <v>28.669999999999501</v>
      </c>
      <c r="Y2872" s="52">
        <f t="shared" si="318"/>
        <v>-8.2733333333329995</v>
      </c>
      <c r="Z2872" s="71">
        <f t="shared" si="314"/>
        <v>0.14882183894180898</v>
      </c>
      <c r="AA2872" s="45"/>
      <c r="AB2872" s="74">
        <v>28.669999999999501</v>
      </c>
      <c r="AC2872" s="75">
        <f t="shared" si="321"/>
        <v>-7.8199999999998777</v>
      </c>
      <c r="AD2872" s="74">
        <f t="shared" si="315"/>
        <v>0.16519617982290608</v>
      </c>
      <c r="AE2872" s="45"/>
      <c r="AF2872" s="76">
        <v>28.669999999999501</v>
      </c>
      <c r="AG2872" s="52">
        <f t="shared" si="319"/>
        <v>-37.830299956641085</v>
      </c>
      <c r="AH2872" s="76">
        <f t="shared" si="316"/>
        <v>1.6480485608868055E-4</v>
      </c>
      <c r="AJ2872" s="77">
        <v>28.669999999999501</v>
      </c>
      <c r="AK2872" s="52">
        <f t="shared" si="320"/>
        <v>-30.840599913281732</v>
      </c>
      <c r="AL2872" s="77">
        <f t="shared" si="317"/>
        <v>8.2402428044324406E-4</v>
      </c>
    </row>
    <row r="2873" spans="4:38" x14ac:dyDescent="0.25">
      <c r="D2873" s="2">
        <v>28.55</v>
      </c>
      <c r="E2873" s="4"/>
      <c r="X2873" s="71">
        <v>28.679999999999499</v>
      </c>
      <c r="Y2873" s="52">
        <f t="shared" si="318"/>
        <v>-8.2766666666663333</v>
      </c>
      <c r="Z2873" s="71">
        <f t="shared" si="314"/>
        <v>0.14870765778343339</v>
      </c>
      <c r="AA2873" s="45"/>
      <c r="AB2873" s="74">
        <v>28.679999999999499</v>
      </c>
      <c r="AC2873" s="75">
        <f t="shared" si="321"/>
        <v>-7.8299999999998775</v>
      </c>
      <c r="AD2873" s="74">
        <f t="shared" si="315"/>
        <v>0.16481623915255547</v>
      </c>
      <c r="AE2873" s="45"/>
      <c r="AF2873" s="76">
        <v>28.679999999999499</v>
      </c>
      <c r="AG2873" s="52">
        <f t="shared" si="319"/>
        <v>-37.840299956641083</v>
      </c>
      <c r="AH2873" s="76">
        <f t="shared" si="316"/>
        <v>1.6442581543794316E-4</v>
      </c>
      <c r="AJ2873" s="77">
        <v>28.679999999999499</v>
      </c>
      <c r="AK2873" s="52">
        <f t="shared" si="320"/>
        <v>-30.850599913281734</v>
      </c>
      <c r="AL2873" s="77">
        <f t="shared" si="317"/>
        <v>8.2212907718955759E-4</v>
      </c>
    </row>
    <row r="2874" spans="4:38" x14ac:dyDescent="0.25">
      <c r="D2874" s="5">
        <v>28.56</v>
      </c>
      <c r="E2874" s="4"/>
      <c r="X2874" s="71">
        <v>28.6899999999995</v>
      </c>
      <c r="Y2874" s="52">
        <f t="shared" si="318"/>
        <v>-8.2799999999996672</v>
      </c>
      <c r="Z2874" s="71">
        <f t="shared" si="314"/>
        <v>0.14859356422871203</v>
      </c>
      <c r="AA2874" s="45"/>
      <c r="AB2874" s="74">
        <v>28.6899999999995</v>
      </c>
      <c r="AC2874" s="75">
        <f t="shared" si="321"/>
        <v>-7.8399999999998773</v>
      </c>
      <c r="AD2874" s="74">
        <f t="shared" si="315"/>
        <v>0.16443717232149779</v>
      </c>
      <c r="AE2874" s="45"/>
      <c r="AF2874" s="76">
        <v>28.6899999999995</v>
      </c>
      <c r="AG2874" s="52">
        <f t="shared" si="319"/>
        <v>-37.850299956641081</v>
      </c>
      <c r="AH2874" s="76">
        <f t="shared" si="316"/>
        <v>1.6404764655651147E-4</v>
      </c>
      <c r="AJ2874" s="77">
        <v>28.6899999999995</v>
      </c>
      <c r="AK2874" s="52">
        <f t="shared" si="320"/>
        <v>-30.860599913281735</v>
      </c>
      <c r="AL2874" s="77">
        <f t="shared" si="317"/>
        <v>8.2023823278239854E-4</v>
      </c>
    </row>
    <row r="2875" spans="4:38" x14ac:dyDescent="0.25">
      <c r="D2875" s="2">
        <v>28.57</v>
      </c>
      <c r="E2875" s="4"/>
      <c r="X2875" s="71">
        <v>28.699999999999498</v>
      </c>
      <c r="Y2875" s="52">
        <f t="shared" si="318"/>
        <v>-8.283333333333001</v>
      </c>
      <c r="Z2875" s="71">
        <f t="shared" si="314"/>
        <v>0.14847955821043252</v>
      </c>
      <c r="AA2875" s="45"/>
      <c r="AB2875" s="74">
        <v>28.699999999999498</v>
      </c>
      <c r="AC2875" s="75">
        <f t="shared" si="321"/>
        <v>-7.8499999999998771</v>
      </c>
      <c r="AD2875" s="74">
        <f t="shared" si="315"/>
        <v>0.16405897731995855</v>
      </c>
      <c r="AE2875" s="45"/>
      <c r="AF2875" s="76">
        <v>28.699999999999498</v>
      </c>
      <c r="AG2875" s="52">
        <f t="shared" si="319"/>
        <v>-37.860299956641079</v>
      </c>
      <c r="AH2875" s="76">
        <f t="shared" si="316"/>
        <v>1.6367034743937131E-4</v>
      </c>
      <c r="AJ2875" s="77">
        <v>28.699999999999498</v>
      </c>
      <c r="AK2875" s="52">
        <f t="shared" si="320"/>
        <v>-30.870599913281737</v>
      </c>
      <c r="AL2875" s="77">
        <f t="shared" si="317"/>
        <v>8.1835173719669685E-4</v>
      </c>
    </row>
    <row r="2876" spans="4:38" x14ac:dyDescent="0.25">
      <c r="D2876" s="5">
        <v>28.58</v>
      </c>
      <c r="E2876" s="4"/>
      <c r="X2876" s="71">
        <v>28.7099999999995</v>
      </c>
      <c r="Y2876" s="52">
        <f t="shared" si="318"/>
        <v>-8.2866666666663349</v>
      </c>
      <c r="Z2876" s="71">
        <f t="shared" si="314"/>
        <v>0.14836563966143387</v>
      </c>
      <c r="AA2876" s="45"/>
      <c r="AB2876" s="74">
        <v>28.7099999999995</v>
      </c>
      <c r="AC2876" s="75">
        <f t="shared" si="321"/>
        <v>-7.8599999999998769</v>
      </c>
      <c r="AD2876" s="74">
        <f t="shared" si="315"/>
        <v>0.16368165214278546</v>
      </c>
      <c r="AE2876" s="45"/>
      <c r="AF2876" s="76">
        <v>28.7099999999995</v>
      </c>
      <c r="AG2876" s="52">
        <f t="shared" si="319"/>
        <v>-37.870299956641077</v>
      </c>
      <c r="AH2876" s="76">
        <f t="shared" si="316"/>
        <v>1.6329391608612011E-4</v>
      </c>
      <c r="AJ2876" s="77">
        <v>28.7099999999995</v>
      </c>
      <c r="AK2876" s="52">
        <f t="shared" si="320"/>
        <v>-30.880599913281738</v>
      </c>
      <c r="AL2876" s="77">
        <f t="shared" si="317"/>
        <v>8.1646958043044189E-4</v>
      </c>
    </row>
    <row r="2877" spans="4:38" x14ac:dyDescent="0.25">
      <c r="D2877" s="2">
        <v>28.59</v>
      </c>
      <c r="E2877" s="4"/>
      <c r="X2877" s="71">
        <v>28.719999999999501</v>
      </c>
      <c r="Y2877" s="52">
        <f t="shared" si="318"/>
        <v>-8.2899999999996687</v>
      </c>
      <c r="Z2877" s="71">
        <f t="shared" si="314"/>
        <v>0.14825180851460665</v>
      </c>
      <c r="AA2877" s="45"/>
      <c r="AB2877" s="74">
        <v>28.719999999999501</v>
      </c>
      <c r="AC2877" s="75">
        <f t="shared" si="321"/>
        <v>-7.8699999999998766</v>
      </c>
      <c r="AD2877" s="74">
        <f t="shared" si="315"/>
        <v>0.16330519478943803</v>
      </c>
      <c r="AE2877" s="45"/>
      <c r="AF2877" s="76">
        <v>28.719999999999501</v>
      </c>
      <c r="AG2877" s="52">
        <f t="shared" si="319"/>
        <v>-37.880299956641075</v>
      </c>
      <c r="AH2877" s="76">
        <f t="shared" si="316"/>
        <v>1.6291835050095689E-4</v>
      </c>
      <c r="AJ2877" s="77">
        <v>28.719999999999501</v>
      </c>
      <c r="AK2877" s="52">
        <f t="shared" si="320"/>
        <v>-30.89059991328174</v>
      </c>
      <c r="AL2877" s="77">
        <f t="shared" si="317"/>
        <v>8.1459175250462473E-4</v>
      </c>
    </row>
    <row r="2878" spans="4:38" x14ac:dyDescent="0.25">
      <c r="D2878" s="5">
        <v>28.6</v>
      </c>
      <c r="E2878" s="4"/>
      <c r="X2878" s="71">
        <v>28.729999999999499</v>
      </c>
      <c r="Y2878" s="52">
        <f t="shared" si="318"/>
        <v>-8.2933333333330026</v>
      </c>
      <c r="Z2878" s="71">
        <f t="shared" si="314"/>
        <v>0.14813806470289298</v>
      </c>
      <c r="AA2878" s="45"/>
      <c r="AB2878" s="74">
        <v>28.729999999999499</v>
      </c>
      <c r="AC2878" s="75">
        <f t="shared" si="321"/>
        <v>-7.8799999999998764</v>
      </c>
      <c r="AD2878" s="74">
        <f t="shared" si="315"/>
        <v>0.16292960326397687</v>
      </c>
      <c r="AE2878" s="45"/>
      <c r="AF2878" s="76">
        <v>28.729999999999499</v>
      </c>
      <c r="AG2878" s="52">
        <f t="shared" si="319"/>
        <v>-37.890299956641073</v>
      </c>
      <c r="AH2878" s="76">
        <f t="shared" si="316"/>
        <v>1.6254364869266969E-4</v>
      </c>
      <c r="AJ2878" s="77">
        <v>28.729999999999499</v>
      </c>
      <c r="AK2878" s="52">
        <f t="shared" si="320"/>
        <v>-30.900599913281741</v>
      </c>
      <c r="AL2878" s="77">
        <f t="shared" si="317"/>
        <v>8.127182434631891E-4</v>
      </c>
    </row>
    <row r="2879" spans="4:38" x14ac:dyDescent="0.25">
      <c r="D2879" s="2">
        <v>28.61</v>
      </c>
      <c r="E2879" s="4"/>
      <c r="X2879" s="71">
        <v>28.739999999999501</v>
      </c>
      <c r="Y2879" s="52">
        <f t="shared" si="318"/>
        <v>-8.2966666666663365</v>
      </c>
      <c r="Z2879" s="71">
        <f t="shared" si="314"/>
        <v>0.14802440815928641</v>
      </c>
      <c r="AA2879" s="45"/>
      <c r="AB2879" s="74">
        <v>28.739999999999501</v>
      </c>
      <c r="AC2879" s="75">
        <f t="shared" si="321"/>
        <v>-7.8899999999998762</v>
      </c>
      <c r="AD2879" s="74">
        <f t="shared" si="315"/>
        <v>0.16255487557505302</v>
      </c>
      <c r="AE2879" s="45"/>
      <c r="AF2879" s="76">
        <v>28.739999999999501</v>
      </c>
      <c r="AG2879" s="52">
        <f t="shared" si="319"/>
        <v>-37.900299956641071</v>
      </c>
      <c r="AH2879" s="76">
        <f t="shared" si="316"/>
        <v>1.6216980867462741E-4</v>
      </c>
      <c r="AJ2879" s="77">
        <v>28.739999999999501</v>
      </c>
      <c r="AK2879" s="52">
        <f t="shared" si="320"/>
        <v>-30.910599913281743</v>
      </c>
      <c r="AL2879" s="77">
        <f t="shared" si="317"/>
        <v>8.1084904337297729E-4</v>
      </c>
    </row>
    <row r="2880" spans="4:38" x14ac:dyDescent="0.25">
      <c r="D2880" s="5">
        <v>28.62</v>
      </c>
      <c r="E2880" s="4"/>
      <c r="X2880" s="71">
        <v>28.749999999999499</v>
      </c>
      <c r="Y2880" s="52">
        <f t="shared" si="318"/>
        <v>-8.2999999999996703</v>
      </c>
      <c r="Z2880" s="71">
        <f t="shared" si="314"/>
        <v>0.14791083881683195</v>
      </c>
      <c r="AA2880" s="45"/>
      <c r="AB2880" s="74">
        <v>28.749999999999499</v>
      </c>
      <c r="AC2880" s="75">
        <f t="shared" si="321"/>
        <v>-7.899999999999876</v>
      </c>
      <c r="AD2880" s="74">
        <f t="shared" si="315"/>
        <v>0.16218100973589761</v>
      </c>
      <c r="AE2880" s="45"/>
      <c r="AF2880" s="76">
        <v>28.749999999999499</v>
      </c>
      <c r="AG2880" s="52">
        <f t="shared" si="319"/>
        <v>-37.910299956641069</v>
      </c>
      <c r="AH2880" s="76">
        <f t="shared" si="316"/>
        <v>1.6179682846476719E-4</v>
      </c>
      <c r="AJ2880" s="77">
        <v>28.749999999999499</v>
      </c>
      <c r="AK2880" s="52">
        <f t="shared" si="320"/>
        <v>-30.920599913281745</v>
      </c>
      <c r="AL2880" s="77">
        <f t="shared" si="317"/>
        <v>8.089841423236752E-4</v>
      </c>
    </row>
    <row r="2881" spans="4:38" x14ac:dyDescent="0.25">
      <c r="D2881" s="2">
        <v>28.63</v>
      </c>
      <c r="E2881" s="4"/>
      <c r="X2881" s="71">
        <v>28.759999999999501</v>
      </c>
      <c r="Y2881" s="52">
        <f t="shared" si="318"/>
        <v>-8.3033333333330042</v>
      </c>
      <c r="Z2881" s="71">
        <f t="shared" si="314"/>
        <v>0.14779735660862584</v>
      </c>
      <c r="AA2881" s="45"/>
      <c r="AB2881" s="74">
        <v>28.759999999999501</v>
      </c>
      <c r="AC2881" s="75">
        <f t="shared" si="321"/>
        <v>-7.9099999999998758</v>
      </c>
      <c r="AD2881" s="74">
        <f t="shared" si="315"/>
        <v>0.16180800376431118</v>
      </c>
      <c r="AE2881" s="45"/>
      <c r="AF2881" s="76">
        <v>28.759999999999501</v>
      </c>
      <c r="AG2881" s="52">
        <f t="shared" si="319"/>
        <v>-37.920299956641067</v>
      </c>
      <c r="AH2881" s="76">
        <f t="shared" si="316"/>
        <v>1.6142470608558512E-4</v>
      </c>
      <c r="AJ2881" s="77">
        <v>28.759999999999501</v>
      </c>
      <c r="AK2881" s="52">
        <f t="shared" si="320"/>
        <v>-30.930599913281746</v>
      </c>
      <c r="AL2881" s="77">
        <f t="shared" si="317"/>
        <v>8.0712353042776441E-4</v>
      </c>
    </row>
    <row r="2882" spans="4:38" x14ac:dyDescent="0.25">
      <c r="D2882" s="5">
        <v>28.64</v>
      </c>
      <c r="E2882" s="4"/>
      <c r="X2882" s="71">
        <v>28.769999999999499</v>
      </c>
      <c r="Y2882" s="52">
        <f t="shared" si="318"/>
        <v>-8.306666666666338</v>
      </c>
      <c r="Z2882" s="71">
        <f t="shared" si="314"/>
        <v>0.14768396146781571</v>
      </c>
      <c r="AA2882" s="45"/>
      <c r="AB2882" s="74">
        <v>28.769999999999499</v>
      </c>
      <c r="AC2882" s="75">
        <f t="shared" si="321"/>
        <v>-7.9199999999998756</v>
      </c>
      <c r="AD2882" s="74">
        <f t="shared" si="315"/>
        <v>0.1614358556826532</v>
      </c>
      <c r="AE2882" s="45"/>
      <c r="AF2882" s="76">
        <v>28.769999999999499</v>
      </c>
      <c r="AG2882" s="52">
        <f t="shared" si="319"/>
        <v>-37.930299956641065</v>
      </c>
      <c r="AH2882" s="76">
        <f t="shared" si="316"/>
        <v>1.6105343956412507E-4</v>
      </c>
      <c r="AJ2882" s="77">
        <v>28.769999999999499</v>
      </c>
      <c r="AK2882" s="52">
        <f t="shared" si="320"/>
        <v>-30.940599913281748</v>
      </c>
      <c r="AL2882" s="77">
        <f t="shared" si="317"/>
        <v>8.0526719782046457E-4</v>
      </c>
    </row>
    <row r="2883" spans="4:38" x14ac:dyDescent="0.25">
      <c r="D2883" s="2">
        <v>28.65</v>
      </c>
      <c r="E2883" s="4"/>
      <c r="X2883" s="71">
        <v>28.7799999999995</v>
      </c>
      <c r="Y2883" s="52">
        <f t="shared" si="318"/>
        <v>-8.3099999999996719</v>
      </c>
      <c r="Z2883" s="71">
        <f t="shared" si="314"/>
        <v>0.14757065332760058</v>
      </c>
      <c r="AA2883" s="45"/>
      <c r="AB2883" s="74">
        <v>28.7799999999995</v>
      </c>
      <c r="AC2883" s="75">
        <f t="shared" si="321"/>
        <v>-7.9299999999998754</v>
      </c>
      <c r="AD2883" s="74">
        <f t="shared" si="315"/>
        <v>0.16106456351783163</v>
      </c>
      <c r="AE2883" s="45"/>
      <c r="AF2883" s="76">
        <v>28.7799999999995</v>
      </c>
      <c r="AG2883" s="52">
        <f t="shared" si="319"/>
        <v>-37.940299956641063</v>
      </c>
      <c r="AH2883" s="76">
        <f t="shared" si="316"/>
        <v>1.6068302693196949E-4</v>
      </c>
      <c r="AJ2883" s="77">
        <v>28.7799999999995</v>
      </c>
      <c r="AK2883" s="52">
        <f t="shared" si="320"/>
        <v>-30.950599913281749</v>
      </c>
      <c r="AL2883" s="77">
        <f t="shared" si="317"/>
        <v>8.0341513465968556E-4</v>
      </c>
    </row>
    <row r="2884" spans="4:38" x14ac:dyDescent="0.25">
      <c r="D2884" s="5">
        <v>28.66</v>
      </c>
      <c r="E2884" s="4"/>
      <c r="X2884" s="71">
        <v>28.789999999999502</v>
      </c>
      <c r="Y2884" s="52">
        <f t="shared" si="318"/>
        <v>-8.3133333333330057</v>
      </c>
      <c r="Z2884" s="71">
        <f t="shared" si="314"/>
        <v>0.14745743212123058</v>
      </c>
      <c r="AA2884" s="45"/>
      <c r="AB2884" s="74">
        <v>28.789999999999502</v>
      </c>
      <c r="AC2884" s="75">
        <f t="shared" si="321"/>
        <v>-7.9399999999998752</v>
      </c>
      <c r="AD2884" s="74">
        <f t="shared" si="315"/>
        <v>0.16069412530129235</v>
      </c>
      <c r="AE2884" s="45"/>
      <c r="AF2884" s="76">
        <v>28.789999999999502</v>
      </c>
      <c r="AG2884" s="52">
        <f t="shared" si="319"/>
        <v>-37.950299956641061</v>
      </c>
      <c r="AH2884" s="76">
        <f t="shared" si="316"/>
        <v>1.6031346622522689E-4</v>
      </c>
      <c r="AJ2884" s="77">
        <v>28.789999999999502</v>
      </c>
      <c r="AK2884" s="52">
        <f t="shared" si="320"/>
        <v>-30.960599913281751</v>
      </c>
      <c r="AL2884" s="77">
        <f t="shared" si="317"/>
        <v>8.0156733112597375E-4</v>
      </c>
    </row>
    <row r="2885" spans="4:38" x14ac:dyDescent="0.25">
      <c r="D2885" s="2">
        <v>28.67</v>
      </c>
      <c r="E2885" s="4"/>
      <c r="X2885" s="71">
        <v>28.7999999999995</v>
      </c>
      <c r="Y2885" s="52">
        <f t="shared" si="318"/>
        <v>-8.3166666666663396</v>
      </c>
      <c r="Z2885" s="71">
        <f t="shared" si="314"/>
        <v>0.14734429778200719</v>
      </c>
      <c r="AA2885" s="45"/>
      <c r="AB2885" s="74">
        <v>28.7999999999995</v>
      </c>
      <c r="AC2885" s="75">
        <f t="shared" si="321"/>
        <v>-7.9499999999998749</v>
      </c>
      <c r="AD2885" s="74">
        <f t="shared" si="315"/>
        <v>0.16032453906900876</v>
      </c>
      <c r="AE2885" s="45"/>
      <c r="AF2885" s="76">
        <v>28.7999999999995</v>
      </c>
      <c r="AG2885" s="52">
        <f t="shared" si="319"/>
        <v>-37.960299956641059</v>
      </c>
      <c r="AH2885" s="76">
        <f t="shared" si="316"/>
        <v>1.5994475548452379E-4</v>
      </c>
      <c r="AJ2885" s="77">
        <v>28.7999999999995</v>
      </c>
      <c r="AK2885" s="52">
        <f t="shared" si="320"/>
        <v>-30.970599913281752</v>
      </c>
      <c r="AL2885" s="77">
        <f t="shared" si="317"/>
        <v>7.9972377742245715E-4</v>
      </c>
    </row>
    <row r="2886" spans="4:38" x14ac:dyDescent="0.25">
      <c r="D2886" s="5">
        <v>28.68</v>
      </c>
      <c r="E2886" s="4"/>
      <c r="X2886" s="71">
        <v>28.809999999999501</v>
      </c>
      <c r="Y2886" s="52">
        <f t="shared" si="318"/>
        <v>-8.3199999999996734</v>
      </c>
      <c r="Z2886" s="71">
        <f t="shared" ref="Z2886:Z2949" si="322">POWER(10,Y2886/10)</f>
        <v>0.14723125024328296</v>
      </c>
      <c r="AA2886" s="45"/>
      <c r="AB2886" s="74">
        <v>28.809999999999501</v>
      </c>
      <c r="AC2886" s="75">
        <f t="shared" si="321"/>
        <v>-7.9599999999998747</v>
      </c>
      <c r="AD2886" s="74">
        <f t="shared" ref="AD2886:AD2949" si="323">POWER(10,AC2886/10)</f>
        <v>0.15995580286147146</v>
      </c>
      <c r="AE2886" s="45"/>
      <c r="AF2886" s="76">
        <v>28.809999999999501</v>
      </c>
      <c r="AG2886" s="52">
        <f t="shared" si="319"/>
        <v>-37.970299956641057</v>
      </c>
      <c r="AH2886" s="76">
        <f t="shared" ref="AH2886:AH2949" si="324">POWER(10,AG2886/10)</f>
        <v>1.5957689275499225E-4</v>
      </c>
      <c r="AJ2886" s="77">
        <v>28.809999999999501</v>
      </c>
      <c r="AK2886" s="52">
        <f t="shared" si="320"/>
        <v>-30.980599913281754</v>
      </c>
      <c r="AL2886" s="77">
        <f t="shared" ref="AL2886:AL2949" si="325">POWER(10,AK2886/10)</f>
        <v>7.9788446377479906E-4</v>
      </c>
    </row>
    <row r="2887" spans="4:38" x14ac:dyDescent="0.25">
      <c r="D2887" s="2">
        <v>28.69</v>
      </c>
      <c r="E2887" s="4"/>
      <c r="X2887" s="71">
        <v>28.819999999999499</v>
      </c>
      <c r="Y2887" s="52">
        <f t="shared" si="318"/>
        <v>-8.3233333333330073</v>
      </c>
      <c r="Z2887" s="71">
        <f t="shared" si="322"/>
        <v>0.14711828943846153</v>
      </c>
      <c r="AA2887" s="45"/>
      <c r="AB2887" s="74">
        <v>28.819999999999499</v>
      </c>
      <c r="AC2887" s="75">
        <f t="shared" si="321"/>
        <v>-7.9699999999998745</v>
      </c>
      <c r="AD2887" s="74">
        <f t="shared" si="323"/>
        <v>0.15958791472367784</v>
      </c>
      <c r="AE2887" s="45"/>
      <c r="AF2887" s="76">
        <v>28.819999999999499</v>
      </c>
      <c r="AG2887" s="52">
        <f t="shared" si="319"/>
        <v>-37.980299956641055</v>
      </c>
      <c r="AH2887" s="76">
        <f t="shared" si="324"/>
        <v>1.5920987608626039E-4</v>
      </c>
      <c r="AJ2887" s="77">
        <v>28.819999999999499</v>
      </c>
      <c r="AK2887" s="52">
        <f t="shared" si="320"/>
        <v>-30.990599913281756</v>
      </c>
      <c r="AL2887" s="77">
        <f t="shared" si="325"/>
        <v>7.9604938043114032E-4</v>
      </c>
    </row>
    <row r="2888" spans="4:38" x14ac:dyDescent="0.25">
      <c r="D2888" s="5">
        <v>28.7</v>
      </c>
      <c r="E2888" s="4"/>
      <c r="X2888" s="71">
        <v>28.829999999999501</v>
      </c>
      <c r="Y2888" s="52">
        <f t="shared" ref="Y2888:Y2951" si="326">Y2887-$Z$1</f>
        <v>-8.3266666666663411</v>
      </c>
      <c r="Z2888" s="71">
        <f t="shared" si="322"/>
        <v>0.14700541530099781</v>
      </c>
      <c r="AA2888" s="45"/>
      <c r="AB2888" s="74">
        <v>28.829999999999501</v>
      </c>
      <c r="AC2888" s="75">
        <f t="shared" si="321"/>
        <v>-7.9799999999998743</v>
      </c>
      <c r="AD2888" s="74">
        <f t="shared" si="323"/>
        <v>0.15922087270512161</v>
      </c>
      <c r="AE2888" s="45"/>
      <c r="AF2888" s="76">
        <v>28.829999999999501</v>
      </c>
      <c r="AG2888" s="52">
        <f t="shared" ref="AG2888:AG2951" si="327">AG2887-$AH$1</f>
        <v>-37.990299956641053</v>
      </c>
      <c r="AH2888" s="76">
        <f t="shared" si="324"/>
        <v>1.5884370353244298E-4</v>
      </c>
      <c r="AJ2888" s="77">
        <v>28.829999999999501</v>
      </c>
      <c r="AK2888" s="52">
        <f t="shared" ref="AK2888:AK2951" si="328">AK2887-$AL$1</f>
        <v>-31.000599913281757</v>
      </c>
      <c r="AL2888" s="77">
        <f t="shared" si="325"/>
        <v>7.9421851766205143E-4</v>
      </c>
    </row>
    <row r="2889" spans="4:38" x14ac:dyDescent="0.25">
      <c r="D2889" s="2">
        <v>28.71</v>
      </c>
      <c r="E2889" s="4"/>
      <c r="X2889" s="71">
        <v>28.839999999999499</v>
      </c>
      <c r="Y2889" s="52">
        <f t="shared" si="326"/>
        <v>-8.329999999999675</v>
      </c>
      <c r="Z2889" s="71">
        <f t="shared" si="322"/>
        <v>0.14689262776439763</v>
      </c>
      <c r="AA2889" s="45"/>
      <c r="AB2889" s="74">
        <v>28.839999999999499</v>
      </c>
      <c r="AC2889" s="75">
        <f t="shared" si="321"/>
        <v>-7.9899999999998741</v>
      </c>
      <c r="AD2889" s="74">
        <f t="shared" si="323"/>
        <v>0.15885467485978244</v>
      </c>
      <c r="AE2889" s="45"/>
      <c r="AF2889" s="76">
        <v>28.839999999999499</v>
      </c>
      <c r="AG2889" s="52">
        <f t="shared" si="327"/>
        <v>-38.000299956641051</v>
      </c>
      <c r="AH2889" s="76">
        <f t="shared" si="324"/>
        <v>1.5847837315212927E-4</v>
      </c>
      <c r="AJ2889" s="77">
        <v>28.839999999999499</v>
      </c>
      <c r="AK2889" s="52">
        <f t="shared" si="328"/>
        <v>-31.010599913281759</v>
      </c>
      <c r="AL2889" s="77">
        <f t="shared" si="325"/>
        <v>7.923918657604832E-4</v>
      </c>
    </row>
    <row r="2890" spans="4:38" x14ac:dyDescent="0.25">
      <c r="D2890" s="5">
        <v>28.72</v>
      </c>
      <c r="E2890" s="4"/>
      <c r="X2890" s="71">
        <v>28.8499999999995</v>
      </c>
      <c r="Y2890" s="52">
        <f t="shared" si="326"/>
        <v>-8.3333333333330089</v>
      </c>
      <c r="Z2890" s="71">
        <f t="shared" si="322"/>
        <v>0.1467799267622179</v>
      </c>
      <c r="AA2890" s="45"/>
      <c r="AB2890" s="74">
        <v>28.8499999999995</v>
      </c>
      <c r="AC2890" s="75">
        <f t="shared" si="321"/>
        <v>-7.9999999999998739</v>
      </c>
      <c r="AD2890" s="74">
        <f t="shared" si="323"/>
        <v>0.15848931924611595</v>
      </c>
      <c r="AE2890" s="45"/>
      <c r="AF2890" s="76">
        <v>28.8499999999995</v>
      </c>
      <c r="AG2890" s="52">
        <f t="shared" si="327"/>
        <v>-38.010299956641049</v>
      </c>
      <c r="AH2890" s="76">
        <f t="shared" si="324"/>
        <v>1.5811388300837395E-4</v>
      </c>
      <c r="AJ2890" s="77">
        <v>28.8499999999995</v>
      </c>
      <c r="AK2890" s="52">
        <f t="shared" si="328"/>
        <v>-31.02059991328176</v>
      </c>
      <c r="AL2890" s="77">
        <f t="shared" si="325"/>
        <v>7.9056941504170497E-4</v>
      </c>
    </row>
    <row r="2891" spans="4:38" x14ac:dyDescent="0.25">
      <c r="D2891" s="2">
        <v>28.73</v>
      </c>
      <c r="E2891" s="4"/>
      <c r="X2891" s="71">
        <v>28.859999999999498</v>
      </c>
      <c r="Y2891" s="52">
        <f t="shared" si="326"/>
        <v>-8.3366666666663427</v>
      </c>
      <c r="Z2891" s="71">
        <f t="shared" si="322"/>
        <v>0.14666731222806642</v>
      </c>
      <c r="AA2891" s="45"/>
      <c r="AB2891" s="74">
        <v>28.859999999999498</v>
      </c>
      <c r="AC2891" s="75">
        <f t="shared" si="321"/>
        <v>-8.0099999999998737</v>
      </c>
      <c r="AD2891" s="74">
        <f t="shared" si="323"/>
        <v>0.1581248039270429</v>
      </c>
      <c r="AE2891" s="45"/>
      <c r="AF2891" s="76">
        <v>28.859999999999498</v>
      </c>
      <c r="AG2891" s="52">
        <f t="shared" si="327"/>
        <v>-38.020299956641047</v>
      </c>
      <c r="AH2891" s="76">
        <f t="shared" si="324"/>
        <v>1.5775023116868631E-4</v>
      </c>
      <c r="AJ2891" s="77">
        <v>28.859999999999498</v>
      </c>
      <c r="AK2891" s="52">
        <f t="shared" si="328"/>
        <v>-31.030599913281762</v>
      </c>
      <c r="AL2891" s="77">
        <f t="shared" si="325"/>
        <v>7.8875115584326849E-4</v>
      </c>
    </row>
    <row r="2892" spans="4:38" x14ac:dyDescent="0.25">
      <c r="D2892" s="5">
        <v>28.74</v>
      </c>
      <c r="E2892" s="4"/>
      <c r="X2892" s="71">
        <v>28.8699999999995</v>
      </c>
      <c r="Y2892" s="52">
        <f t="shared" si="326"/>
        <v>-8.3399999999996766</v>
      </c>
      <c r="Z2892" s="71">
        <f t="shared" si="322"/>
        <v>0.14655478409560205</v>
      </c>
      <c r="AA2892" s="45"/>
      <c r="AB2892" s="74">
        <v>28.8699999999995</v>
      </c>
      <c r="AC2892" s="75">
        <f t="shared" si="321"/>
        <v>-8.0199999999998735</v>
      </c>
      <c r="AD2892" s="74">
        <f t="shared" si="323"/>
        <v>0.15776112696993941</v>
      </c>
      <c r="AE2892" s="45"/>
      <c r="AF2892" s="76">
        <v>28.8699999999995</v>
      </c>
      <c r="AG2892" s="52">
        <f t="shared" si="327"/>
        <v>-38.030299956641045</v>
      </c>
      <c r="AH2892" s="76">
        <f t="shared" si="324"/>
        <v>1.5738741570502104E-4</v>
      </c>
      <c r="AJ2892" s="77">
        <v>28.8699999999995</v>
      </c>
      <c r="AK2892" s="52">
        <f t="shared" si="328"/>
        <v>-31.040599913281763</v>
      </c>
      <c r="AL2892" s="77">
        <f t="shared" si="325"/>
        <v>7.8693707852494038E-4</v>
      </c>
    </row>
    <row r="2893" spans="4:38" x14ac:dyDescent="0.25">
      <c r="D2893" s="2">
        <v>28.75</v>
      </c>
      <c r="E2893" s="4"/>
      <c r="X2893" s="71">
        <v>28.879999999999502</v>
      </c>
      <c r="Y2893" s="52">
        <f t="shared" si="326"/>
        <v>-8.3433333333330104</v>
      </c>
      <c r="Z2893" s="71">
        <f t="shared" si="322"/>
        <v>0.14644234229853445</v>
      </c>
      <c r="AA2893" s="45"/>
      <c r="AB2893" s="74">
        <v>28.879999999999502</v>
      </c>
      <c r="AC2893" s="75">
        <f t="shared" si="321"/>
        <v>-8.0299999999998732</v>
      </c>
      <c r="AD2893" s="74">
        <f t="shared" si="323"/>
        <v>0.15739828644662654</v>
      </c>
      <c r="AE2893" s="45"/>
      <c r="AF2893" s="76">
        <v>28.879999999999502</v>
      </c>
      <c r="AG2893" s="52">
        <f t="shared" si="327"/>
        <v>-38.040299956641043</v>
      </c>
      <c r="AH2893" s="76">
        <f t="shared" si="324"/>
        <v>1.5702543469376613E-4</v>
      </c>
      <c r="AJ2893" s="77">
        <v>28.879999999999502</v>
      </c>
      <c r="AK2893" s="52">
        <f t="shared" si="328"/>
        <v>-31.050599913281765</v>
      </c>
      <c r="AL2893" s="77">
        <f t="shared" si="325"/>
        <v>7.8512717346866613E-4</v>
      </c>
    </row>
    <row r="2894" spans="4:38" x14ac:dyDescent="0.25">
      <c r="D2894" s="5">
        <v>28.76</v>
      </c>
      <c r="E2894" s="4"/>
      <c r="X2894" s="71">
        <v>28.8899999999995</v>
      </c>
      <c r="Y2894" s="52">
        <f t="shared" si="326"/>
        <v>-8.3466666666663443</v>
      </c>
      <c r="Z2894" s="71">
        <f t="shared" si="322"/>
        <v>0.14632998677062414</v>
      </c>
      <c r="AA2894" s="45"/>
      <c r="AB2894" s="74">
        <v>28.8899999999995</v>
      </c>
      <c r="AC2894" s="75">
        <f t="shared" si="321"/>
        <v>-8.039999999999873</v>
      </c>
      <c r="AD2894" s="74">
        <f t="shared" si="323"/>
        <v>0.15703628043335982</v>
      </c>
      <c r="AE2894" s="45"/>
      <c r="AF2894" s="76">
        <v>28.8899999999995</v>
      </c>
      <c r="AG2894" s="52">
        <f t="shared" si="327"/>
        <v>-38.050299956641041</v>
      </c>
      <c r="AH2894" s="76">
        <f t="shared" si="324"/>
        <v>1.566642862157348E-4</v>
      </c>
      <c r="AJ2894" s="77">
        <v>28.8899999999995</v>
      </c>
      <c r="AK2894" s="52">
        <f t="shared" si="328"/>
        <v>-31.060599913281767</v>
      </c>
      <c r="AL2894" s="77">
        <f t="shared" si="325"/>
        <v>7.8332143107850928E-4</v>
      </c>
    </row>
    <row r="2895" spans="4:38" x14ac:dyDescent="0.25">
      <c r="D2895" s="2">
        <v>28.77</v>
      </c>
      <c r="E2895" s="4"/>
      <c r="X2895" s="71">
        <v>28.899999999999501</v>
      </c>
      <c r="Y2895" s="52">
        <f t="shared" si="326"/>
        <v>-8.3499999999996781</v>
      </c>
      <c r="Z2895" s="71">
        <f t="shared" si="322"/>
        <v>0.14621771744568265</v>
      </c>
      <c r="AA2895" s="45"/>
      <c r="AB2895" s="74">
        <v>28.899999999999501</v>
      </c>
      <c r="AC2895" s="75">
        <f t="shared" si="321"/>
        <v>-8.0499999999998728</v>
      </c>
      <c r="AD2895" s="74">
        <f t="shared" si="323"/>
        <v>0.15667510701081946</v>
      </c>
      <c r="AE2895" s="45"/>
      <c r="AF2895" s="76">
        <v>28.899999999999501</v>
      </c>
      <c r="AG2895" s="52">
        <f t="shared" si="327"/>
        <v>-38.060299956641039</v>
      </c>
      <c r="AH2895" s="76">
        <f t="shared" si="324"/>
        <v>1.5630396835615353E-4</v>
      </c>
      <c r="AJ2895" s="77">
        <v>28.899999999999501</v>
      </c>
      <c r="AK2895" s="52">
        <f t="shared" si="328"/>
        <v>-31.070599913281768</v>
      </c>
      <c r="AL2895" s="77">
        <f t="shared" si="325"/>
        <v>7.8151984178060198E-4</v>
      </c>
    </row>
    <row r="2896" spans="4:38" x14ac:dyDescent="0.25">
      <c r="D2896" s="5">
        <v>28.78</v>
      </c>
      <c r="E2896" s="4"/>
      <c r="X2896" s="71">
        <v>28.909999999999499</v>
      </c>
      <c r="Y2896" s="52">
        <f t="shared" si="326"/>
        <v>-8.353333333333012</v>
      </c>
      <c r="Z2896" s="71">
        <f t="shared" si="322"/>
        <v>0.14610553425757197</v>
      </c>
      <c r="AA2896" s="45"/>
      <c r="AB2896" s="74">
        <v>28.909999999999499</v>
      </c>
      <c r="AC2896" s="75">
        <f t="shared" si="321"/>
        <v>-8.0599999999998726</v>
      </c>
      <c r="AD2896" s="74">
        <f t="shared" si="323"/>
        <v>0.15631476426409996</v>
      </c>
      <c r="AE2896" s="45"/>
      <c r="AF2896" s="76">
        <v>28.909999999999499</v>
      </c>
      <c r="AG2896" s="52">
        <f t="shared" si="327"/>
        <v>-38.070299956641037</v>
      </c>
      <c r="AH2896" s="76">
        <f t="shared" si="324"/>
        <v>1.5594447920465264E-4</v>
      </c>
      <c r="AJ2896" s="77">
        <v>28.909999999999499</v>
      </c>
      <c r="AK2896" s="52">
        <f t="shared" si="328"/>
        <v>-31.08059991328177</v>
      </c>
      <c r="AL2896" s="77">
        <f t="shared" si="325"/>
        <v>7.7972239602309837E-4</v>
      </c>
    </row>
    <row r="2897" spans="4:38" x14ac:dyDescent="0.25">
      <c r="D2897" s="2">
        <v>28.79</v>
      </c>
      <c r="E2897" s="4"/>
      <c r="X2897" s="71">
        <v>28.919999999999501</v>
      </c>
      <c r="Y2897" s="52">
        <f t="shared" si="326"/>
        <v>-8.3566666666663458</v>
      </c>
      <c r="Z2897" s="71">
        <f t="shared" si="322"/>
        <v>0.14599343714020507</v>
      </c>
      <c r="AA2897" s="45"/>
      <c r="AB2897" s="74">
        <v>28.919999999999501</v>
      </c>
      <c r="AC2897" s="75">
        <f t="shared" si="321"/>
        <v>-8.0699999999998724</v>
      </c>
      <c r="AD2897" s="74">
        <f t="shared" si="323"/>
        <v>0.15595525028269991</v>
      </c>
      <c r="AE2897" s="45"/>
      <c r="AF2897" s="76">
        <v>28.919999999999501</v>
      </c>
      <c r="AG2897" s="52">
        <f t="shared" si="327"/>
        <v>-38.080299956641035</v>
      </c>
      <c r="AH2897" s="76">
        <f t="shared" si="324"/>
        <v>1.5558581685525696E-4</v>
      </c>
      <c r="AJ2897" s="77">
        <v>28.919999999999501</v>
      </c>
      <c r="AK2897" s="52">
        <f t="shared" si="328"/>
        <v>-31.090599913281771</v>
      </c>
      <c r="AL2897" s="77">
        <f t="shared" si="325"/>
        <v>7.7792908427611897E-4</v>
      </c>
    </row>
    <row r="2898" spans="4:38" x14ac:dyDescent="0.25">
      <c r="D2898" s="5">
        <v>28.8</v>
      </c>
      <c r="E2898" s="4"/>
      <c r="X2898" s="71">
        <v>28.929999999999499</v>
      </c>
      <c r="Y2898" s="52">
        <f t="shared" si="326"/>
        <v>-8.3599999999996797</v>
      </c>
      <c r="Z2898" s="71">
        <f t="shared" si="322"/>
        <v>0.14588142602754556</v>
      </c>
      <c r="AA2898" s="45"/>
      <c r="AB2898" s="74">
        <v>28.929999999999499</v>
      </c>
      <c r="AC2898" s="75">
        <f t="shared" si="321"/>
        <v>-8.0799999999998722</v>
      </c>
      <c r="AD2898" s="74">
        <f t="shared" si="323"/>
        <v>0.15559656316051199</v>
      </c>
      <c r="AE2898" s="45"/>
      <c r="AF2898" s="76">
        <v>28.929999999999499</v>
      </c>
      <c r="AG2898" s="52">
        <f t="shared" si="327"/>
        <v>-38.090299956641033</v>
      </c>
      <c r="AH2898" s="76">
        <f t="shared" si="324"/>
        <v>1.5522797940637411E-4</v>
      </c>
      <c r="AJ2898" s="77">
        <v>28.929999999999499</v>
      </c>
      <c r="AK2898" s="52">
        <f t="shared" si="328"/>
        <v>-31.100599913281773</v>
      </c>
      <c r="AL2898" s="77">
        <f t="shared" si="325"/>
        <v>7.7613989703170382E-4</v>
      </c>
    </row>
    <row r="2899" spans="4:38" x14ac:dyDescent="0.25">
      <c r="D2899" s="2">
        <v>28.81</v>
      </c>
      <c r="E2899" s="4"/>
      <c r="X2899" s="71">
        <v>28.9399999999995</v>
      </c>
      <c r="Y2899" s="52">
        <f t="shared" si="326"/>
        <v>-8.3633333333330135</v>
      </c>
      <c r="Z2899" s="71">
        <f t="shared" si="322"/>
        <v>0.14576950085360774</v>
      </c>
      <c r="AA2899" s="45"/>
      <c r="AB2899" s="74">
        <v>28.9399999999995</v>
      </c>
      <c r="AC2899" s="75">
        <f t="shared" si="321"/>
        <v>-8.089999999999872</v>
      </c>
      <c r="AD2899" s="74">
        <f t="shared" si="323"/>
        <v>0.15523870099581277</v>
      </c>
      <c r="AE2899" s="45"/>
      <c r="AF2899" s="76">
        <v>28.9399999999995</v>
      </c>
      <c r="AG2899" s="52">
        <f t="shared" si="327"/>
        <v>-38.100299956641031</v>
      </c>
      <c r="AH2899" s="76">
        <f t="shared" si="324"/>
        <v>1.5487096496078534E-4</v>
      </c>
      <c r="AJ2899" s="77">
        <v>28.9399999999995</v>
      </c>
      <c r="AK2899" s="52">
        <f t="shared" si="328"/>
        <v>-31.110599913281774</v>
      </c>
      <c r="AL2899" s="77">
        <f t="shared" si="325"/>
        <v>7.7435482480376109E-4</v>
      </c>
    </row>
    <row r="2900" spans="4:38" x14ac:dyDescent="0.25">
      <c r="D2900" s="5">
        <v>28.82</v>
      </c>
      <c r="E2900" s="4"/>
      <c r="X2900" s="71">
        <v>28.949999999999498</v>
      </c>
      <c r="Y2900" s="52">
        <f t="shared" si="326"/>
        <v>-8.3666666666663474</v>
      </c>
      <c r="Z2900" s="71">
        <f t="shared" si="322"/>
        <v>0.14565766155245649</v>
      </c>
      <c r="AA2900" s="45"/>
      <c r="AB2900" s="74">
        <v>28.949999999999498</v>
      </c>
      <c r="AC2900" s="75">
        <f t="shared" si="321"/>
        <v>-8.0999999999998717</v>
      </c>
      <c r="AD2900" s="74">
        <f t="shared" si="323"/>
        <v>0.15488166189125266</v>
      </c>
      <c r="AE2900" s="45"/>
      <c r="AF2900" s="76">
        <v>28.949999999999498</v>
      </c>
      <c r="AG2900" s="52">
        <f t="shared" si="327"/>
        <v>-38.110299956641029</v>
      </c>
      <c r="AH2900" s="76">
        <f t="shared" si="324"/>
        <v>1.545147716256361E-4</v>
      </c>
      <c r="AJ2900" s="77">
        <v>28.949999999999498</v>
      </c>
      <c r="AK2900" s="52">
        <f t="shared" si="328"/>
        <v>-31.120599913281776</v>
      </c>
      <c r="AL2900" s="77">
        <f t="shared" si="325"/>
        <v>7.7257385812801388E-4</v>
      </c>
    </row>
    <row r="2901" spans="4:38" x14ac:dyDescent="0.25">
      <c r="D2901" s="2">
        <v>28.83</v>
      </c>
      <c r="E2901" s="4"/>
      <c r="X2901" s="71">
        <v>28.9599999999995</v>
      </c>
      <c r="Y2901" s="52">
        <f t="shared" si="326"/>
        <v>-8.3699999999996813</v>
      </c>
      <c r="Z2901" s="71">
        <f t="shared" si="322"/>
        <v>0.14554590805820725</v>
      </c>
      <c r="AA2901" s="45"/>
      <c r="AB2901" s="74">
        <v>28.9599999999995</v>
      </c>
      <c r="AC2901" s="75">
        <f t="shared" si="321"/>
        <v>-8.1099999999998715</v>
      </c>
      <c r="AD2901" s="74">
        <f t="shared" si="323"/>
        <v>0.15452544395384596</v>
      </c>
      <c r="AE2901" s="45"/>
      <c r="AF2901" s="76">
        <v>28.9599999999995</v>
      </c>
      <c r="AG2901" s="52">
        <f t="shared" si="327"/>
        <v>-38.120299956641027</v>
      </c>
      <c r="AH2901" s="76">
        <f t="shared" si="324"/>
        <v>1.5415939751242457E-4</v>
      </c>
      <c r="AJ2901" s="77">
        <v>28.9599999999995</v>
      </c>
      <c r="AK2901" s="52">
        <f t="shared" si="328"/>
        <v>-31.130599913281777</v>
      </c>
      <c r="AL2901" s="77">
        <f t="shared" si="325"/>
        <v>7.7079698756195596E-4</v>
      </c>
    </row>
    <row r="2902" spans="4:38" x14ac:dyDescent="0.25">
      <c r="D2902" s="5">
        <v>28.84</v>
      </c>
      <c r="E2902" s="4"/>
      <c r="X2902" s="71">
        <v>28.969999999999501</v>
      </c>
      <c r="Y2902" s="52">
        <f t="shared" si="326"/>
        <v>-8.3733333333330151</v>
      </c>
      <c r="Z2902" s="71">
        <f t="shared" si="322"/>
        <v>0.14543424030502614</v>
      </c>
      <c r="AA2902" s="45"/>
      <c r="AB2902" s="74">
        <v>28.969999999999501</v>
      </c>
      <c r="AC2902" s="75">
        <f t="shared" si="321"/>
        <v>-8.1199999999998713</v>
      </c>
      <c r="AD2902" s="74">
        <f t="shared" si="323"/>
        <v>0.15417004529496048</v>
      </c>
      <c r="AE2902" s="45"/>
      <c r="AF2902" s="76">
        <v>28.969999999999501</v>
      </c>
      <c r="AG2902" s="52">
        <f t="shared" si="327"/>
        <v>-38.130299956641025</v>
      </c>
      <c r="AH2902" s="76">
        <f t="shared" si="324"/>
        <v>1.5380484073699224E-4</v>
      </c>
      <c r="AJ2902" s="77">
        <v>28.969999999999501</v>
      </c>
      <c r="AK2902" s="52">
        <f t="shared" si="328"/>
        <v>-31.140599913281779</v>
      </c>
      <c r="AL2902" s="77">
        <f t="shared" si="325"/>
        <v>7.6902420368479471E-4</v>
      </c>
    </row>
    <row r="2903" spans="4:38" x14ac:dyDescent="0.25">
      <c r="D2903" s="2">
        <v>28.85</v>
      </c>
      <c r="E2903" s="4"/>
      <c r="X2903" s="71">
        <v>28.979999999999499</v>
      </c>
      <c r="Y2903" s="52">
        <f t="shared" si="326"/>
        <v>-8.376666666666349</v>
      </c>
      <c r="Z2903" s="71">
        <f t="shared" si="322"/>
        <v>0.14532265822712964</v>
      </c>
      <c r="AA2903" s="45"/>
      <c r="AB2903" s="74">
        <v>28.979999999999499</v>
      </c>
      <c r="AC2903" s="75">
        <f t="shared" si="321"/>
        <v>-8.1299999999998711</v>
      </c>
      <c r="AD2903" s="74">
        <f t="shared" si="323"/>
        <v>0.15381546403030802</v>
      </c>
      <c r="AE2903" s="45"/>
      <c r="AF2903" s="76">
        <v>28.979999999999499</v>
      </c>
      <c r="AG2903" s="52">
        <f t="shared" si="327"/>
        <v>-38.140299956641023</v>
      </c>
      <c r="AH2903" s="76">
        <f t="shared" si="324"/>
        <v>1.53451099419515E-4</v>
      </c>
      <c r="AJ2903" s="77">
        <v>28.979999999999499</v>
      </c>
      <c r="AK2903" s="52">
        <f t="shared" si="328"/>
        <v>-31.150599913281781</v>
      </c>
      <c r="AL2903" s="77">
        <f t="shared" si="325"/>
        <v>7.6725549709740729E-4</v>
      </c>
    </row>
    <row r="2904" spans="4:38" x14ac:dyDescent="0.25">
      <c r="D2904" s="5">
        <v>28.86</v>
      </c>
      <c r="E2904" s="4"/>
      <c r="X2904" s="71">
        <v>28.989999999999501</v>
      </c>
      <c r="Y2904" s="52">
        <f t="shared" si="326"/>
        <v>-8.3799999999996828</v>
      </c>
      <c r="Z2904" s="71">
        <f t="shared" si="322"/>
        <v>0.14521116175878479</v>
      </c>
      <c r="AA2904" s="45"/>
      <c r="AB2904" s="74">
        <v>28.989999999999501</v>
      </c>
      <c r="AC2904" s="75">
        <f t="shared" si="321"/>
        <v>-8.1399999999998709</v>
      </c>
      <c r="AD2904" s="74">
        <f t="shared" si="323"/>
        <v>0.15346169827993397</v>
      </c>
      <c r="AE2904" s="45"/>
      <c r="AF2904" s="76">
        <v>28.989999999999501</v>
      </c>
      <c r="AG2904" s="52">
        <f t="shared" si="327"/>
        <v>-38.150299956641021</v>
      </c>
      <c r="AH2904" s="76">
        <f t="shared" si="324"/>
        <v>1.5309817168449095E-4</v>
      </c>
      <c r="AJ2904" s="77">
        <v>28.989999999999501</v>
      </c>
      <c r="AK2904" s="52">
        <f t="shared" si="328"/>
        <v>-31.160599913281782</v>
      </c>
      <c r="AL2904" s="77">
        <f t="shared" si="325"/>
        <v>7.654908584222884E-4</v>
      </c>
    </row>
    <row r="2905" spans="4:38" x14ac:dyDescent="0.25">
      <c r="D2905" s="2">
        <v>28.87</v>
      </c>
      <c r="E2905" s="4"/>
      <c r="X2905" s="71">
        <v>28.999999999999499</v>
      </c>
      <c r="Y2905" s="52">
        <f t="shared" si="326"/>
        <v>-8.3833333333330167</v>
      </c>
      <c r="Z2905" s="71">
        <f t="shared" si="322"/>
        <v>0.14509975083430912</v>
      </c>
      <c r="AA2905" s="45"/>
      <c r="AB2905" s="74">
        <v>28.999999999999499</v>
      </c>
      <c r="AC2905" s="75">
        <f t="shared" si="321"/>
        <v>-8.1499999999998707</v>
      </c>
      <c r="AD2905" s="74">
        <f t="shared" si="323"/>
        <v>0.15310874616820755</v>
      </c>
      <c r="AE2905" s="45"/>
      <c r="AF2905" s="76">
        <v>28.999999999999499</v>
      </c>
      <c r="AG2905" s="52">
        <f t="shared" si="327"/>
        <v>-38.160299956641019</v>
      </c>
      <c r="AH2905" s="76">
        <f t="shared" si="324"/>
        <v>1.5274605566073301E-4</v>
      </c>
      <c r="AJ2905" s="77">
        <v>28.999999999999499</v>
      </c>
      <c r="AK2905" s="52">
        <f t="shared" si="328"/>
        <v>-31.170599913281784</v>
      </c>
      <c r="AL2905" s="77">
        <f t="shared" si="325"/>
        <v>7.6373027830349766E-4</v>
      </c>
    </row>
    <row r="2906" spans="4:38" x14ac:dyDescent="0.25">
      <c r="D2906" s="5">
        <v>28.88</v>
      </c>
      <c r="E2906" s="4"/>
      <c r="X2906" s="71">
        <v>29.009999999999501</v>
      </c>
      <c r="Y2906" s="52">
        <f t="shared" si="326"/>
        <v>-8.3866666666663505</v>
      </c>
      <c r="Z2906" s="71">
        <f t="shared" si="322"/>
        <v>0.1449884253880703</v>
      </c>
      <c r="AA2906" s="45"/>
      <c r="AB2906" s="74">
        <v>29.009999999999501</v>
      </c>
      <c r="AC2906" s="75">
        <f t="shared" si="321"/>
        <v>-8.1599999999998705</v>
      </c>
      <c r="AD2906" s="74">
        <f t="shared" si="323"/>
        <v>0.15275660582381179</v>
      </c>
      <c r="AE2906" s="45"/>
      <c r="AF2906" s="76">
        <v>29.009999999999501</v>
      </c>
      <c r="AG2906" s="52">
        <f t="shared" si="327"/>
        <v>-38.170299956641017</v>
      </c>
      <c r="AH2906" s="76">
        <f t="shared" si="324"/>
        <v>1.5239474948135678E-4</v>
      </c>
      <c r="AJ2906" s="77">
        <v>29.009999999999501</v>
      </c>
      <c r="AK2906" s="52">
        <f t="shared" si="328"/>
        <v>-31.180599913281785</v>
      </c>
      <c r="AL2906" s="77">
        <f t="shared" si="325"/>
        <v>7.6197374740661619E-4</v>
      </c>
    </row>
    <row r="2907" spans="4:38" x14ac:dyDescent="0.25">
      <c r="D2907" s="2">
        <v>28.89</v>
      </c>
      <c r="E2907" s="4"/>
      <c r="X2907" s="71">
        <v>29.019999999999499</v>
      </c>
      <c r="Y2907" s="52">
        <f t="shared" si="326"/>
        <v>-8.3899999999996844</v>
      </c>
      <c r="Z2907" s="71">
        <f t="shared" si="322"/>
        <v>0.14487718535448665</v>
      </c>
      <c r="AA2907" s="45"/>
      <c r="AB2907" s="74">
        <v>29.019999999999499</v>
      </c>
      <c r="AC2907" s="75">
        <f t="shared" si="321"/>
        <v>-8.1699999999998703</v>
      </c>
      <c r="AD2907" s="74">
        <f t="shared" si="323"/>
        <v>0.15240527537973364</v>
      </c>
      <c r="AE2907" s="45"/>
      <c r="AF2907" s="76">
        <v>29.019999999999499</v>
      </c>
      <c r="AG2907" s="52">
        <f t="shared" si="327"/>
        <v>-38.180299956641015</v>
      </c>
      <c r="AH2907" s="76">
        <f t="shared" si="324"/>
        <v>1.5204425128377186E-4</v>
      </c>
      <c r="AJ2907" s="77">
        <v>29.019999999999499</v>
      </c>
      <c r="AK2907" s="52">
        <f t="shared" si="328"/>
        <v>-31.190599913281787</v>
      </c>
      <c r="AL2907" s="77">
        <f t="shared" si="325"/>
        <v>7.6022125641869048E-4</v>
      </c>
    </row>
    <row r="2908" spans="4:38" x14ac:dyDescent="0.25">
      <c r="D2908" s="5">
        <v>28.9</v>
      </c>
      <c r="E2908" s="4"/>
      <c r="X2908" s="71">
        <v>29.0299999999995</v>
      </c>
      <c r="Y2908" s="52">
        <f t="shared" si="326"/>
        <v>-8.3933333333330182</v>
      </c>
      <c r="Z2908" s="71">
        <f t="shared" si="322"/>
        <v>0.14476603066802668</v>
      </c>
      <c r="AA2908" s="45"/>
      <c r="AB2908" s="74">
        <v>29.0299999999995</v>
      </c>
      <c r="AC2908" s="75">
        <f t="shared" si="321"/>
        <v>-8.17999999999987</v>
      </c>
      <c r="AD2908" s="74">
        <f t="shared" si="323"/>
        <v>0.1520547529732541</v>
      </c>
      <c r="AE2908" s="45"/>
      <c r="AF2908" s="76">
        <v>29.0299999999995</v>
      </c>
      <c r="AG2908" s="52">
        <f t="shared" si="327"/>
        <v>-38.190299956641013</v>
      </c>
      <c r="AH2908" s="76">
        <f t="shared" si="324"/>
        <v>1.516945592096714E-4</v>
      </c>
      <c r="AJ2908" s="77">
        <v>29.0299999999995</v>
      </c>
      <c r="AK2908" s="52">
        <f t="shared" si="328"/>
        <v>-31.200599913281788</v>
      </c>
      <c r="AL2908" s="77">
        <f t="shared" si="325"/>
        <v>7.5847279604818868E-4</v>
      </c>
    </row>
    <row r="2909" spans="4:38" x14ac:dyDescent="0.25">
      <c r="D2909" s="2">
        <v>28.91</v>
      </c>
      <c r="E2909" s="4"/>
      <c r="X2909" s="71">
        <v>29.039999999999502</v>
      </c>
      <c r="Y2909" s="52">
        <f t="shared" si="326"/>
        <v>-8.3966666666663521</v>
      </c>
      <c r="Z2909" s="71">
        <f t="shared" si="322"/>
        <v>0.14465496126320918</v>
      </c>
      <c r="AA2909" s="45"/>
      <c r="AB2909" s="74">
        <v>29.039999999999502</v>
      </c>
      <c r="AC2909" s="75">
        <f t="shared" si="321"/>
        <v>-8.1899999999998698</v>
      </c>
      <c r="AD2909" s="74">
        <f t="shared" si="323"/>
        <v>0.15170503674593822</v>
      </c>
      <c r="AE2909" s="45"/>
      <c r="AF2909" s="76">
        <v>29.039999999999502</v>
      </c>
      <c r="AG2909" s="52">
        <f t="shared" si="327"/>
        <v>-38.200299956641011</v>
      </c>
      <c r="AH2909" s="76">
        <f t="shared" si="324"/>
        <v>1.513456714050234E-4</v>
      </c>
      <c r="AJ2909" s="77">
        <v>29.039999999999502</v>
      </c>
      <c r="AK2909" s="52">
        <f t="shared" si="328"/>
        <v>-31.21059991328179</v>
      </c>
      <c r="AL2909" s="77">
        <f t="shared" si="325"/>
        <v>7.5672835702494847E-4</v>
      </c>
    </row>
    <row r="2910" spans="4:38" x14ac:dyDescent="0.25">
      <c r="D2910" s="5">
        <v>28.92</v>
      </c>
      <c r="E2910" s="4"/>
      <c r="X2910" s="71">
        <v>29.0499999999995</v>
      </c>
      <c r="Y2910" s="52">
        <f t="shared" si="326"/>
        <v>-8.3999999999996859</v>
      </c>
      <c r="Z2910" s="71">
        <f t="shared" si="322"/>
        <v>0.14454397707460317</v>
      </c>
      <c r="AA2910" s="45"/>
      <c r="AB2910" s="74">
        <v>29.0499999999995</v>
      </c>
      <c r="AC2910" s="75">
        <f t="shared" si="321"/>
        <v>-8.1999999999998696</v>
      </c>
      <c r="AD2910" s="74">
        <f t="shared" si="323"/>
        <v>0.15135612484362532</v>
      </c>
      <c r="AE2910" s="45"/>
      <c r="AF2910" s="76">
        <v>29.0499999999995</v>
      </c>
      <c r="AG2910" s="52">
        <f t="shared" si="327"/>
        <v>-38.210299956641009</v>
      </c>
      <c r="AH2910" s="76">
        <f t="shared" si="324"/>
        <v>1.5099758602005921E-4</v>
      </c>
      <c r="AJ2910" s="77">
        <v>29.0499999999995</v>
      </c>
      <c r="AK2910" s="52">
        <f t="shared" si="328"/>
        <v>-31.220599913281792</v>
      </c>
      <c r="AL2910" s="77">
        <f t="shared" si="325"/>
        <v>7.5498793010012641E-4</v>
      </c>
    </row>
    <row r="2911" spans="4:38" x14ac:dyDescent="0.25">
      <c r="D2911" s="2">
        <v>28.93</v>
      </c>
      <c r="E2911" s="4"/>
      <c r="X2911" s="71">
        <v>29.059999999999501</v>
      </c>
      <c r="Y2911" s="52">
        <f t="shared" si="326"/>
        <v>-8.4033333333330198</v>
      </c>
      <c r="Z2911" s="71">
        <f t="shared" si="322"/>
        <v>0.14443307803682789</v>
      </c>
      <c r="AA2911" s="45"/>
      <c r="AB2911" s="74">
        <v>29.059999999999501</v>
      </c>
      <c r="AC2911" s="75">
        <f t="shared" si="321"/>
        <v>-8.2099999999998694</v>
      </c>
      <c r="AD2911" s="74">
        <f t="shared" si="323"/>
        <v>0.15100801541641934</v>
      </c>
      <c r="AE2911" s="45"/>
      <c r="AF2911" s="76">
        <v>29.059999999999501</v>
      </c>
      <c r="AG2911" s="52">
        <f t="shared" si="327"/>
        <v>-38.220299956641007</v>
      </c>
      <c r="AH2911" s="76">
        <f t="shared" si="324"/>
        <v>1.5065030120926443E-4</v>
      </c>
      <c r="AJ2911" s="77">
        <v>29.059999999999501</v>
      </c>
      <c r="AK2911" s="52">
        <f t="shared" si="328"/>
        <v>-31.230599913281793</v>
      </c>
      <c r="AL2911" s="77">
        <f t="shared" si="325"/>
        <v>7.5325150604615369E-4</v>
      </c>
    </row>
    <row r="2912" spans="4:38" x14ac:dyDescent="0.25">
      <c r="D2912" s="5">
        <v>28.94</v>
      </c>
      <c r="E2912" s="4"/>
      <c r="X2912" s="71">
        <v>29.069999999999499</v>
      </c>
      <c r="Y2912" s="52">
        <f t="shared" si="326"/>
        <v>-8.4066666666663536</v>
      </c>
      <c r="Z2912" s="71">
        <f t="shared" si="322"/>
        <v>0.14432226408455276</v>
      </c>
      <c r="AA2912" s="45"/>
      <c r="AB2912" s="74">
        <v>29.069999999999499</v>
      </c>
      <c r="AC2912" s="75">
        <f t="shared" si="321"/>
        <v>-8.2199999999998692</v>
      </c>
      <c r="AD2912" s="74">
        <f t="shared" si="323"/>
        <v>0.15066070661867867</v>
      </c>
      <c r="AE2912" s="45"/>
      <c r="AF2912" s="76">
        <v>29.069999999999499</v>
      </c>
      <c r="AG2912" s="52">
        <f t="shared" si="327"/>
        <v>-38.230299956641005</v>
      </c>
      <c r="AH2912" s="76">
        <f t="shared" si="324"/>
        <v>1.5030381513137019E-4</v>
      </c>
      <c r="AJ2912" s="77">
        <v>29.069999999999499</v>
      </c>
      <c r="AK2912" s="52">
        <f t="shared" si="328"/>
        <v>-31.240599913281795</v>
      </c>
      <c r="AL2912" s="77">
        <f t="shared" si="325"/>
        <v>7.5151907565668141E-4</v>
      </c>
    </row>
    <row r="2913" spans="4:38" x14ac:dyDescent="0.25">
      <c r="D2913" s="2">
        <v>28.95</v>
      </c>
      <c r="E2913" s="4"/>
      <c r="X2913" s="71">
        <v>29.079999999999501</v>
      </c>
      <c r="Y2913" s="52">
        <f t="shared" si="326"/>
        <v>-8.4099999999996875</v>
      </c>
      <c r="Z2913" s="71">
        <f t="shared" si="322"/>
        <v>0.14421153515249721</v>
      </c>
      <c r="AA2913" s="45"/>
      <c r="AB2913" s="74">
        <v>29.079999999999501</v>
      </c>
      <c r="AC2913" s="75">
        <f t="shared" si="321"/>
        <v>-8.229999999999869</v>
      </c>
      <c r="AD2913" s="74">
        <f t="shared" si="323"/>
        <v>0.15031419660900674</v>
      </c>
      <c r="AE2913" s="45"/>
      <c r="AF2913" s="76">
        <v>29.079999999999501</v>
      </c>
      <c r="AG2913" s="52">
        <f t="shared" si="327"/>
        <v>-38.240299956641003</v>
      </c>
      <c r="AH2913" s="76">
        <f t="shared" si="324"/>
        <v>1.4995812594934118E-4</v>
      </c>
      <c r="AJ2913" s="77">
        <v>29.079999999999501</v>
      </c>
      <c r="AK2913" s="52">
        <f t="shared" si="328"/>
        <v>-31.250599913281796</v>
      </c>
      <c r="AL2913" s="77">
        <f t="shared" si="325"/>
        <v>7.4979062974653678E-4</v>
      </c>
    </row>
    <row r="2914" spans="4:38" x14ac:dyDescent="0.25">
      <c r="D2914" s="5">
        <v>28.96</v>
      </c>
      <c r="E2914" s="4"/>
      <c r="X2914" s="71">
        <v>29.089999999999499</v>
      </c>
      <c r="Y2914" s="52">
        <f t="shared" si="326"/>
        <v>-8.4133333333330214</v>
      </c>
      <c r="Z2914" s="71">
        <f t="shared" si="322"/>
        <v>0.14410089117543093</v>
      </c>
      <c r="AA2914" s="45"/>
      <c r="AB2914" s="74">
        <v>29.089999999999499</v>
      </c>
      <c r="AC2914" s="75">
        <f t="shared" si="321"/>
        <v>-8.2399999999998688</v>
      </c>
      <c r="AD2914" s="74">
        <f t="shared" si="323"/>
        <v>0.14996848355024187</v>
      </c>
      <c r="AE2914" s="45"/>
      <c r="AF2914" s="76">
        <v>29.089999999999499</v>
      </c>
      <c r="AG2914" s="52">
        <f t="shared" si="327"/>
        <v>-38.250299956641001</v>
      </c>
      <c r="AH2914" s="76">
        <f t="shared" si="324"/>
        <v>1.4961323183036834E-4</v>
      </c>
      <c r="AJ2914" s="77">
        <v>29.089999999999499</v>
      </c>
      <c r="AK2914" s="52">
        <f t="shared" si="328"/>
        <v>-31.260599913281798</v>
      </c>
      <c r="AL2914" s="77">
        <f t="shared" si="325"/>
        <v>7.4806615915167245E-4</v>
      </c>
    </row>
    <row r="2915" spans="4:38" x14ac:dyDescent="0.25">
      <c r="D2915" s="2">
        <v>28.97</v>
      </c>
      <c r="E2915" s="4"/>
      <c r="X2915" s="71">
        <v>29.0999999999995</v>
      </c>
      <c r="Y2915" s="52">
        <f t="shared" si="326"/>
        <v>-8.4166666666663552</v>
      </c>
      <c r="Z2915" s="71">
        <f t="shared" si="322"/>
        <v>0.14399033208817363</v>
      </c>
      <c r="AA2915" s="45"/>
      <c r="AB2915" s="74">
        <v>29.0999999999995</v>
      </c>
      <c r="AC2915" s="75">
        <f t="shared" si="321"/>
        <v>-8.2499999999998685</v>
      </c>
      <c r="AD2915" s="74">
        <f t="shared" si="323"/>
        <v>0.14962356560944784</v>
      </c>
      <c r="AE2915" s="45"/>
      <c r="AF2915" s="76">
        <v>29.0999999999995</v>
      </c>
      <c r="AG2915" s="52">
        <f t="shared" si="327"/>
        <v>-38.260299956640999</v>
      </c>
      <c r="AH2915" s="76">
        <f t="shared" si="324"/>
        <v>1.4926913094585713E-4</v>
      </c>
      <c r="AJ2915" s="77">
        <v>29.0999999999995</v>
      </c>
      <c r="AK2915" s="52">
        <f t="shared" si="328"/>
        <v>-31.270599913281799</v>
      </c>
      <c r="AL2915" s="77">
        <f t="shared" si="325"/>
        <v>7.4634565472911536E-4</v>
      </c>
    </row>
    <row r="2916" spans="4:38" x14ac:dyDescent="0.25">
      <c r="D2916" s="5">
        <v>28.98</v>
      </c>
      <c r="E2916" s="4"/>
      <c r="X2916" s="71">
        <v>29.109999999999498</v>
      </c>
      <c r="Y2916" s="52">
        <f t="shared" si="326"/>
        <v>-8.4199999999996891</v>
      </c>
      <c r="Z2916" s="71">
        <f t="shared" si="322"/>
        <v>0.14387985782559481</v>
      </c>
      <c r="AA2916" s="45"/>
      <c r="AB2916" s="74">
        <v>29.109999999999498</v>
      </c>
      <c r="AC2916" s="75">
        <f t="shared" si="321"/>
        <v>-8.2599999999998683</v>
      </c>
      <c r="AD2916" s="74">
        <f t="shared" si="323"/>
        <v>0.1492794409579041</v>
      </c>
      <c r="AE2916" s="45"/>
      <c r="AF2916" s="76">
        <v>29.109999999999498</v>
      </c>
      <c r="AG2916" s="52">
        <f t="shared" si="327"/>
        <v>-38.270299956640997</v>
      </c>
      <c r="AH2916" s="76">
        <f t="shared" si="324"/>
        <v>1.4892582147141888E-4</v>
      </c>
      <c r="AJ2916" s="77">
        <v>29.109999999999498</v>
      </c>
      <c r="AK2916" s="52">
        <f t="shared" si="328"/>
        <v>-31.280599913281801</v>
      </c>
      <c r="AL2916" s="77">
        <f t="shared" si="325"/>
        <v>7.4462910735692382E-4</v>
      </c>
    </row>
    <row r="2917" spans="4:38" x14ac:dyDescent="0.25">
      <c r="D2917" s="2">
        <v>28.99</v>
      </c>
      <c r="E2917" s="4"/>
      <c r="X2917" s="71">
        <v>29.1199999999995</v>
      </c>
      <c r="Y2917" s="52">
        <f t="shared" si="326"/>
        <v>-8.4233333333330229</v>
      </c>
      <c r="Z2917" s="71">
        <f t="shared" si="322"/>
        <v>0.14376946832261422</v>
      </c>
      <c r="AA2917" s="45"/>
      <c r="AB2917" s="74">
        <v>29.1199999999995</v>
      </c>
      <c r="AC2917" s="75">
        <f t="shared" si="321"/>
        <v>-8.2699999999998681</v>
      </c>
      <c r="AD2917" s="74">
        <f t="shared" si="323"/>
        <v>0.148936107771096</v>
      </c>
      <c r="AE2917" s="45"/>
      <c r="AF2917" s="76">
        <v>29.1199999999995</v>
      </c>
      <c r="AG2917" s="52">
        <f t="shared" si="327"/>
        <v>-38.280299956640995</v>
      </c>
      <c r="AH2917" s="76">
        <f t="shared" si="324"/>
        <v>1.4858330158686069E-4</v>
      </c>
      <c r="AJ2917" s="77">
        <v>29.1199999999995</v>
      </c>
      <c r="AK2917" s="52">
        <f t="shared" si="328"/>
        <v>-31.290599913281802</v>
      </c>
      <c r="AL2917" s="77">
        <f t="shared" si="325"/>
        <v>7.4291650793413338E-4</v>
      </c>
    </row>
    <row r="2918" spans="4:38" x14ac:dyDescent="0.25">
      <c r="D2918" s="5">
        <v>29</v>
      </c>
      <c r="E2918" s="4"/>
      <c r="X2918" s="71">
        <v>29.129999999999502</v>
      </c>
      <c r="Y2918" s="52">
        <f t="shared" si="326"/>
        <v>-8.4266666666663568</v>
      </c>
      <c r="Z2918" s="71">
        <f t="shared" si="322"/>
        <v>0.14365916351420141</v>
      </c>
      <c r="AA2918" s="45"/>
      <c r="AB2918" s="74">
        <v>29.129999999999502</v>
      </c>
      <c r="AC2918" s="75">
        <f t="shared" si="321"/>
        <v>-8.2799999999998679</v>
      </c>
      <c r="AD2918" s="74">
        <f t="shared" si="323"/>
        <v>0.1485935642287052</v>
      </c>
      <c r="AE2918" s="45"/>
      <c r="AF2918" s="76">
        <v>29.129999999999502</v>
      </c>
      <c r="AG2918" s="52">
        <f t="shared" si="327"/>
        <v>-38.290299956640993</v>
      </c>
      <c r="AH2918" s="76">
        <f t="shared" si="324"/>
        <v>1.4824156947617677E-4</v>
      </c>
      <c r="AJ2918" s="77">
        <v>29.129999999999502</v>
      </c>
      <c r="AK2918" s="52">
        <f t="shared" si="328"/>
        <v>-31.300599913281804</v>
      </c>
      <c r="AL2918" s="77">
        <f t="shared" si="325"/>
        <v>7.4120784738071271E-4</v>
      </c>
    </row>
    <row r="2919" spans="4:38" x14ac:dyDescent="0.25">
      <c r="D2919" s="2">
        <v>29.01</v>
      </c>
      <c r="E2919" s="4"/>
      <c r="X2919" s="71">
        <v>29.1399999999995</v>
      </c>
      <c r="Y2919" s="52">
        <f t="shared" si="326"/>
        <v>-8.4299999999996906</v>
      </c>
      <c r="Z2919" s="71">
        <f t="shared" si="322"/>
        <v>0.14354894333537579</v>
      </c>
      <c r="AA2919" s="45"/>
      <c r="AB2919" s="74">
        <v>29.1399999999995</v>
      </c>
      <c r="AC2919" s="75">
        <f t="shared" si="321"/>
        <v>-8.2899999999998677</v>
      </c>
      <c r="AD2919" s="74">
        <f t="shared" si="323"/>
        <v>0.14825180851459985</v>
      </c>
      <c r="AE2919" s="45"/>
      <c r="AF2919" s="76">
        <v>29.1399999999995</v>
      </c>
      <c r="AG2919" s="52">
        <f t="shared" si="327"/>
        <v>-38.300299956640991</v>
      </c>
      <c r="AH2919" s="76">
        <f t="shared" si="324"/>
        <v>1.4790062332753693E-4</v>
      </c>
      <c r="AJ2919" s="77">
        <v>29.1399999999995</v>
      </c>
      <c r="AK2919" s="52">
        <f t="shared" si="328"/>
        <v>-31.310599913281806</v>
      </c>
      <c r="AL2919" s="77">
        <f t="shared" si="325"/>
        <v>7.3950311663751461E-4</v>
      </c>
    </row>
    <row r="2920" spans="4:38" x14ac:dyDescent="0.25">
      <c r="D2920" s="5">
        <v>29.02</v>
      </c>
      <c r="E2920" s="4"/>
      <c r="X2920" s="71">
        <v>29.149999999999501</v>
      </c>
      <c r="Y2920" s="52">
        <f t="shared" si="326"/>
        <v>-8.4333333333330245</v>
      </c>
      <c r="Z2920" s="71">
        <f t="shared" si="322"/>
        <v>0.14343880772120671</v>
      </c>
      <c r="AA2920" s="45"/>
      <c r="AB2920" s="74">
        <v>29.149999999999501</v>
      </c>
      <c r="AC2920" s="75">
        <f t="shared" si="321"/>
        <v>-8.2999999999998675</v>
      </c>
      <c r="AD2920" s="74">
        <f t="shared" si="323"/>
        <v>0.14791083881682524</v>
      </c>
      <c r="AE2920" s="45"/>
      <c r="AF2920" s="76">
        <v>29.149999999999501</v>
      </c>
      <c r="AG2920" s="52">
        <f t="shared" si="327"/>
        <v>-38.310299956640989</v>
      </c>
      <c r="AH2920" s="76">
        <f t="shared" si="324"/>
        <v>1.4756046133327917E-4</v>
      </c>
      <c r="AJ2920" s="77">
        <v>29.149999999999501</v>
      </c>
      <c r="AK2920" s="52">
        <f t="shared" si="328"/>
        <v>-31.320599913281807</v>
      </c>
      <c r="AL2920" s="77">
        <f t="shared" si="325"/>
        <v>7.3780230666622493E-4</v>
      </c>
    </row>
    <row r="2921" spans="4:38" x14ac:dyDescent="0.25">
      <c r="D2921" s="2">
        <v>29.03</v>
      </c>
      <c r="E2921" s="4"/>
      <c r="X2921" s="71">
        <v>29.159999999999499</v>
      </c>
      <c r="Y2921" s="52">
        <f t="shared" si="326"/>
        <v>-8.4366666666663583</v>
      </c>
      <c r="Z2921" s="71">
        <f t="shared" si="322"/>
        <v>0.14332875660681332</v>
      </c>
      <c r="AA2921" s="45"/>
      <c r="AB2921" s="74">
        <v>29.159999999999499</v>
      </c>
      <c r="AC2921" s="75">
        <f t="shared" si="321"/>
        <v>-8.3099999999998673</v>
      </c>
      <c r="AD2921" s="74">
        <f t="shared" si="323"/>
        <v>0.14757065332759392</v>
      </c>
      <c r="AE2921" s="45"/>
      <c r="AF2921" s="76">
        <v>29.159999999999499</v>
      </c>
      <c r="AG2921" s="52">
        <f t="shared" si="327"/>
        <v>-38.320299956640987</v>
      </c>
      <c r="AH2921" s="76">
        <f t="shared" si="324"/>
        <v>1.4722108168989821E-4</v>
      </c>
      <c r="AJ2921" s="77">
        <v>29.159999999999499</v>
      </c>
      <c r="AK2921" s="52">
        <f t="shared" si="328"/>
        <v>-31.330599913281809</v>
      </c>
      <c r="AL2921" s="77">
        <f t="shared" si="325"/>
        <v>7.3610540844931964E-4</v>
      </c>
    </row>
    <row r="2922" spans="4:38" x14ac:dyDescent="0.25">
      <c r="D2922" s="5">
        <v>29.04</v>
      </c>
      <c r="E2922" s="4"/>
      <c r="X2922" s="71">
        <v>29.169999999999501</v>
      </c>
      <c r="Y2922" s="52">
        <f t="shared" si="326"/>
        <v>-8.4399999999996922</v>
      </c>
      <c r="Z2922" s="71">
        <f t="shared" si="322"/>
        <v>0.14321878992736448</v>
      </c>
      <c r="AA2922" s="45"/>
      <c r="AB2922" s="74">
        <v>29.169999999999501</v>
      </c>
      <c r="AC2922" s="75">
        <f t="shared" si="321"/>
        <v>-8.3199999999998671</v>
      </c>
      <c r="AD2922" s="74">
        <f t="shared" si="323"/>
        <v>0.14723125024327635</v>
      </c>
      <c r="AE2922" s="45"/>
      <c r="AF2922" s="76">
        <v>29.169999999999501</v>
      </c>
      <c r="AG2922" s="52">
        <f t="shared" si="327"/>
        <v>-38.330299956640985</v>
      </c>
      <c r="AH2922" s="76">
        <f t="shared" si="324"/>
        <v>1.4688248259803665E-4</v>
      </c>
      <c r="AJ2922" s="77">
        <v>29.169999999999501</v>
      </c>
      <c r="AK2922" s="52">
        <f t="shared" si="328"/>
        <v>-31.34059991328181</v>
      </c>
      <c r="AL2922" s="77">
        <f t="shared" si="325"/>
        <v>7.3441241299001246E-4</v>
      </c>
    </row>
    <row r="2923" spans="4:38" x14ac:dyDescent="0.25">
      <c r="D2923" s="2">
        <v>29.05</v>
      </c>
      <c r="E2923" s="4"/>
      <c r="X2923" s="71">
        <v>29.179999999999499</v>
      </c>
      <c r="Y2923" s="52">
        <f t="shared" si="326"/>
        <v>-8.443333333333026</v>
      </c>
      <c r="Z2923" s="71">
        <f t="shared" si="322"/>
        <v>0.14310890761807885</v>
      </c>
      <c r="AA2923" s="45"/>
      <c r="AB2923" s="74">
        <v>29.179999999999499</v>
      </c>
      <c r="AC2923" s="75">
        <f t="shared" si="321"/>
        <v>-8.3299999999998668</v>
      </c>
      <c r="AD2923" s="74">
        <f t="shared" si="323"/>
        <v>0.14689262776439116</v>
      </c>
      <c r="AE2923" s="45"/>
      <c r="AF2923" s="76">
        <v>29.179999999999499</v>
      </c>
      <c r="AG2923" s="52">
        <f t="shared" si="327"/>
        <v>-38.340299956640983</v>
      </c>
      <c r="AH2923" s="76">
        <f t="shared" si="324"/>
        <v>1.4654466226247641E-4</v>
      </c>
      <c r="AJ2923" s="77">
        <v>29.179999999999499</v>
      </c>
      <c r="AK2923" s="52">
        <f t="shared" si="328"/>
        <v>-31.350599913281812</v>
      </c>
      <c r="AL2923" s="77">
        <f t="shared" si="325"/>
        <v>7.3272331131221029E-4</v>
      </c>
    </row>
    <row r="2924" spans="4:38" x14ac:dyDescent="0.25">
      <c r="D2924" s="5">
        <v>29.06</v>
      </c>
      <c r="E2924" s="4"/>
      <c r="X2924" s="71">
        <v>29.1899999999995</v>
      </c>
      <c r="Y2924" s="52">
        <f t="shared" si="326"/>
        <v>-8.4466666666663599</v>
      </c>
      <c r="Z2924" s="71">
        <f t="shared" si="322"/>
        <v>0.14299910961422477</v>
      </c>
      <c r="AA2924" s="45"/>
      <c r="AB2924" s="74">
        <v>29.1899999999995</v>
      </c>
      <c r="AC2924" s="75">
        <f t="shared" ref="AC2924:AC2987" si="329">AC2923-$AD$1</f>
        <v>-8.3399999999998666</v>
      </c>
      <c r="AD2924" s="74">
        <f t="shared" si="323"/>
        <v>0.14655478409559564</v>
      </c>
      <c r="AE2924" s="45"/>
      <c r="AF2924" s="76">
        <v>29.1899999999995</v>
      </c>
      <c r="AG2924" s="52">
        <f t="shared" si="327"/>
        <v>-38.350299956640981</v>
      </c>
      <c r="AH2924" s="76">
        <f t="shared" si="324"/>
        <v>1.4620761889212714E-4</v>
      </c>
      <c r="AJ2924" s="77">
        <v>29.1899999999995</v>
      </c>
      <c r="AK2924" s="52">
        <f t="shared" si="328"/>
        <v>-31.360599913281813</v>
      </c>
      <c r="AL2924" s="77">
        <f t="shared" si="325"/>
        <v>7.3103809446046499E-4</v>
      </c>
    </row>
    <row r="2925" spans="4:38" x14ac:dyDescent="0.25">
      <c r="D2925" s="2">
        <v>29.07</v>
      </c>
      <c r="E2925" s="4"/>
      <c r="X2925" s="71">
        <v>29.199999999999498</v>
      </c>
      <c r="Y2925" s="52">
        <f t="shared" si="326"/>
        <v>-8.4499999999996938</v>
      </c>
      <c r="Z2925" s="71">
        <f t="shared" si="322"/>
        <v>0.14288939585112037</v>
      </c>
      <c r="AA2925" s="45"/>
      <c r="AB2925" s="74">
        <v>29.199999999999498</v>
      </c>
      <c r="AC2925" s="75">
        <f t="shared" si="329"/>
        <v>-8.3499999999998664</v>
      </c>
      <c r="AD2925" s="74">
        <f t="shared" si="323"/>
        <v>0.1462177174456763</v>
      </c>
      <c r="AE2925" s="45"/>
      <c r="AF2925" s="76">
        <v>29.199999999999498</v>
      </c>
      <c r="AG2925" s="52">
        <f t="shared" si="327"/>
        <v>-38.360299956640979</v>
      </c>
      <c r="AH2925" s="76">
        <f t="shared" si="324"/>
        <v>1.4587135070001894E-4</v>
      </c>
      <c r="AJ2925" s="77">
        <v>29.199999999999498</v>
      </c>
      <c r="AK2925" s="52">
        <f t="shared" si="328"/>
        <v>-31.370599913281815</v>
      </c>
      <c r="AL2925" s="77">
        <f t="shared" si="325"/>
        <v>7.2935675349992317E-4</v>
      </c>
    </row>
    <row r="2926" spans="4:38" x14ac:dyDescent="0.25">
      <c r="D2926" s="5">
        <v>29.08</v>
      </c>
      <c r="E2926" s="4"/>
      <c r="X2926" s="71">
        <v>29.2099999999995</v>
      </c>
      <c r="Y2926" s="52">
        <f t="shared" si="326"/>
        <v>-8.4533333333330276</v>
      </c>
      <c r="Z2926" s="71">
        <f t="shared" si="322"/>
        <v>0.14277976626413311</v>
      </c>
      <c r="AA2926" s="45"/>
      <c r="AB2926" s="74">
        <v>29.2099999999995</v>
      </c>
      <c r="AC2926" s="75">
        <f t="shared" si="329"/>
        <v>-8.3599999999998662</v>
      </c>
      <c r="AD2926" s="74">
        <f t="shared" si="323"/>
        <v>0.14588142602753931</v>
      </c>
      <c r="AE2926" s="45"/>
      <c r="AF2926" s="76">
        <v>29.2099999999995</v>
      </c>
      <c r="AG2926" s="52">
        <f t="shared" si="327"/>
        <v>-38.370299956640977</v>
      </c>
      <c r="AH2926" s="76">
        <f t="shared" si="324"/>
        <v>1.4553585590329111E-4</v>
      </c>
      <c r="AJ2926" s="77">
        <v>29.2099999999995</v>
      </c>
      <c r="AK2926" s="52">
        <f t="shared" si="328"/>
        <v>-31.380599913281817</v>
      </c>
      <c r="AL2926" s="77">
        <f t="shared" si="325"/>
        <v>7.2767927951628377E-4</v>
      </c>
    </row>
    <row r="2927" spans="4:38" x14ac:dyDescent="0.25">
      <c r="D2927" s="2">
        <v>29.09</v>
      </c>
      <c r="E2927" s="4"/>
      <c r="X2927" s="71">
        <v>29.219999999999501</v>
      </c>
      <c r="Y2927" s="52">
        <f t="shared" si="326"/>
        <v>-8.4566666666663615</v>
      </c>
      <c r="Z2927" s="71">
        <f t="shared" si="322"/>
        <v>0.1426702207886803</v>
      </c>
      <c r="AA2927" s="45"/>
      <c r="AB2927" s="74">
        <v>29.219999999999501</v>
      </c>
      <c r="AC2927" s="75">
        <f t="shared" si="329"/>
        <v>-8.369999999999866</v>
      </c>
      <c r="AD2927" s="74">
        <f t="shared" si="323"/>
        <v>0.14554590805820106</v>
      </c>
      <c r="AE2927" s="45"/>
      <c r="AF2927" s="76">
        <v>29.219999999999501</v>
      </c>
      <c r="AG2927" s="52">
        <f t="shared" si="327"/>
        <v>-38.380299956640975</v>
      </c>
      <c r="AH2927" s="76">
        <f t="shared" si="324"/>
        <v>1.4520113272318362E-4</v>
      </c>
      <c r="AJ2927" s="77">
        <v>29.219999999999501</v>
      </c>
      <c r="AK2927" s="52">
        <f t="shared" si="328"/>
        <v>-31.390599913281818</v>
      </c>
      <c r="AL2927" s="77">
        <f t="shared" si="325"/>
        <v>7.2600566361574542E-4</v>
      </c>
    </row>
    <row r="2928" spans="4:38" x14ac:dyDescent="0.25">
      <c r="D2928" s="5">
        <v>29.1</v>
      </c>
      <c r="E2928" s="4"/>
      <c r="X2928" s="71">
        <v>29.229999999999499</v>
      </c>
      <c r="Y2928" s="52">
        <f t="shared" si="326"/>
        <v>-8.4599999999996953</v>
      </c>
      <c r="Z2928" s="71">
        <f t="shared" si="322"/>
        <v>0.1425607593602288</v>
      </c>
      <c r="AA2928" s="45"/>
      <c r="AB2928" s="74">
        <v>29.229999999999499</v>
      </c>
      <c r="AC2928" s="75">
        <f t="shared" si="329"/>
        <v>-8.3799999999998658</v>
      </c>
      <c r="AD2928" s="74">
        <f t="shared" si="323"/>
        <v>0.14521116175877868</v>
      </c>
      <c r="AE2928" s="45"/>
      <c r="AF2928" s="76">
        <v>29.229999999999499</v>
      </c>
      <c r="AG2928" s="52">
        <f t="shared" si="327"/>
        <v>-38.390299956640973</v>
      </c>
      <c r="AH2928" s="76">
        <f t="shared" si="324"/>
        <v>1.4486717938502723E-4</v>
      </c>
      <c r="AJ2928" s="77">
        <v>29.229999999999499</v>
      </c>
      <c r="AK2928" s="52">
        <f t="shared" si="328"/>
        <v>-31.40059991328182</v>
      </c>
      <c r="AL2928" s="77">
        <f t="shared" si="325"/>
        <v>7.2433589692496388E-4</v>
      </c>
    </row>
    <row r="2929" spans="4:38" x14ac:dyDescent="0.25">
      <c r="D2929" s="2">
        <v>29.11</v>
      </c>
      <c r="E2929" s="4"/>
      <c r="X2929" s="71">
        <v>29.239999999999501</v>
      </c>
      <c r="Y2929" s="52">
        <f t="shared" si="326"/>
        <v>-8.4633333333330292</v>
      </c>
      <c r="Z2929" s="71">
        <f t="shared" si="322"/>
        <v>0.14245138191429477</v>
      </c>
      <c r="AA2929" s="45"/>
      <c r="AB2929" s="74">
        <v>29.239999999999501</v>
      </c>
      <c r="AC2929" s="75">
        <f t="shared" si="329"/>
        <v>-8.3899999999998656</v>
      </c>
      <c r="AD2929" s="74">
        <f t="shared" si="323"/>
        <v>0.14487718535448063</v>
      </c>
      <c r="AE2929" s="45"/>
      <c r="AF2929" s="76">
        <v>29.239999999999501</v>
      </c>
      <c r="AG2929" s="52">
        <f t="shared" si="327"/>
        <v>-38.400299956640971</v>
      </c>
      <c r="AH2929" s="76">
        <f t="shared" si="324"/>
        <v>1.445339941182351E-4</v>
      </c>
      <c r="AJ2929" s="77">
        <v>29.239999999999501</v>
      </c>
      <c r="AK2929" s="52">
        <f t="shared" si="328"/>
        <v>-31.410599913281821</v>
      </c>
      <c r="AL2929" s="77">
        <f t="shared" si="325"/>
        <v>7.2266997059100297E-4</v>
      </c>
    </row>
    <row r="2930" spans="4:38" x14ac:dyDescent="0.25">
      <c r="D2930" s="5">
        <v>29.12</v>
      </c>
      <c r="E2930" s="4"/>
      <c r="X2930" s="71">
        <v>29.249999999999499</v>
      </c>
      <c r="Y2930" s="52">
        <f t="shared" si="326"/>
        <v>-8.466666666666363</v>
      </c>
      <c r="Z2930" s="71">
        <f t="shared" si="322"/>
        <v>0.14234208838644408</v>
      </c>
      <c r="AA2930" s="45"/>
      <c r="AB2930" s="74">
        <v>29.249999999999499</v>
      </c>
      <c r="AC2930" s="75">
        <f t="shared" si="329"/>
        <v>-8.3999999999998654</v>
      </c>
      <c r="AD2930" s="74">
        <f t="shared" si="323"/>
        <v>0.14454397707459724</v>
      </c>
      <c r="AE2930" s="45"/>
      <c r="AF2930" s="76">
        <v>29.249999999999499</v>
      </c>
      <c r="AG2930" s="52">
        <f t="shared" si="327"/>
        <v>-38.410299956640969</v>
      </c>
      <c r="AH2930" s="76">
        <f t="shared" si="324"/>
        <v>1.4420157515629187E-4</v>
      </c>
      <c r="AJ2930" s="77">
        <v>29.249999999999499</v>
      </c>
      <c r="AK2930" s="52">
        <f t="shared" si="328"/>
        <v>-31.420599913281823</v>
      </c>
      <c r="AL2930" s="77">
        <f t="shared" si="325"/>
        <v>7.2100787578128589E-4</v>
      </c>
    </row>
    <row r="2931" spans="4:38" x14ac:dyDescent="0.25">
      <c r="D2931" s="2">
        <v>29.13</v>
      </c>
      <c r="E2931" s="4"/>
      <c r="X2931" s="71">
        <v>29.259999999999501</v>
      </c>
      <c r="Y2931" s="52">
        <f t="shared" si="326"/>
        <v>-8.4699999999996969</v>
      </c>
      <c r="Z2931" s="71">
        <f t="shared" si="322"/>
        <v>0.1422328787122919</v>
      </c>
      <c r="AA2931" s="45"/>
      <c r="AB2931" s="74">
        <v>29.259999999999501</v>
      </c>
      <c r="AC2931" s="75">
        <f t="shared" si="329"/>
        <v>-8.4099999999998651</v>
      </c>
      <c r="AD2931" s="74">
        <f t="shared" si="323"/>
        <v>0.14421153515249133</v>
      </c>
      <c r="AE2931" s="45"/>
      <c r="AF2931" s="76">
        <v>29.259999999999501</v>
      </c>
      <c r="AG2931" s="52">
        <f t="shared" si="327"/>
        <v>-38.420299956640967</v>
      </c>
      <c r="AH2931" s="76">
        <f t="shared" si="324"/>
        <v>1.4386992073674501E-4</v>
      </c>
      <c r="AJ2931" s="77">
        <v>29.259999999999501</v>
      </c>
      <c r="AK2931" s="52">
        <f t="shared" si="328"/>
        <v>-31.430599913281824</v>
      </c>
      <c r="AL2931" s="77">
        <f t="shared" si="325"/>
        <v>7.1934960368355268E-4</v>
      </c>
    </row>
    <row r="2932" spans="4:38" x14ac:dyDescent="0.25">
      <c r="D2932" s="5">
        <v>29.14</v>
      </c>
      <c r="E2932" s="4"/>
      <c r="X2932" s="71">
        <v>29.269999999999499</v>
      </c>
      <c r="Y2932" s="52">
        <f t="shared" si="326"/>
        <v>-8.4733333333330307</v>
      </c>
      <c r="Z2932" s="71">
        <f t="shared" si="322"/>
        <v>0.14212375282750278</v>
      </c>
      <c r="AA2932" s="45"/>
      <c r="AB2932" s="74">
        <v>29.269999999999499</v>
      </c>
      <c r="AC2932" s="75">
        <f t="shared" si="329"/>
        <v>-8.4199999999998649</v>
      </c>
      <c r="AD2932" s="74">
        <f t="shared" si="323"/>
        <v>0.14387985782558899</v>
      </c>
      <c r="AE2932" s="45"/>
      <c r="AF2932" s="76">
        <v>29.269999999999499</v>
      </c>
      <c r="AG2932" s="52">
        <f t="shared" si="327"/>
        <v>-38.430299956640965</v>
      </c>
      <c r="AH2932" s="76">
        <f t="shared" si="324"/>
        <v>1.4353902910119634E-4</v>
      </c>
      <c r="AJ2932" s="77">
        <v>29.269999999999499</v>
      </c>
      <c r="AK2932" s="52">
        <f t="shared" si="328"/>
        <v>-31.440599913281826</v>
      </c>
      <c r="AL2932" s="77">
        <f t="shared" si="325"/>
        <v>7.1769514550580843E-4</v>
      </c>
    </row>
    <row r="2933" spans="4:38" x14ac:dyDescent="0.25">
      <c r="D2933" s="2">
        <v>29.15</v>
      </c>
      <c r="E2933" s="4"/>
      <c r="X2933" s="71">
        <v>29.2799999999995</v>
      </c>
      <c r="Y2933" s="52">
        <f t="shared" si="326"/>
        <v>-8.4766666666663646</v>
      </c>
      <c r="Z2933" s="71">
        <f t="shared" si="322"/>
        <v>0.14201471066779073</v>
      </c>
      <c r="AA2933" s="45"/>
      <c r="AB2933" s="74">
        <v>29.2799999999995</v>
      </c>
      <c r="AC2933" s="75">
        <f t="shared" si="329"/>
        <v>-8.4299999999998647</v>
      </c>
      <c r="AD2933" s="74">
        <f t="shared" si="323"/>
        <v>0.14354894333537005</v>
      </c>
      <c r="AE2933" s="45"/>
      <c r="AF2933" s="76">
        <v>29.2799999999995</v>
      </c>
      <c r="AG2933" s="52">
        <f t="shared" si="327"/>
        <v>-38.440299956640963</v>
      </c>
      <c r="AH2933" s="76">
        <f t="shared" si="324"/>
        <v>1.4320889849529081E-4</v>
      </c>
      <c r="AJ2933" s="77">
        <v>29.2799999999995</v>
      </c>
      <c r="AK2933" s="52">
        <f t="shared" si="328"/>
        <v>-31.450599913281827</v>
      </c>
      <c r="AL2933" s="77">
        <f t="shared" si="325"/>
        <v>7.1604449247628132E-4</v>
      </c>
    </row>
    <row r="2934" spans="4:38" x14ac:dyDescent="0.25">
      <c r="D2934" s="5">
        <v>29.16</v>
      </c>
      <c r="E2934" s="4"/>
      <c r="X2934" s="71">
        <v>29.289999999999502</v>
      </c>
      <c r="Y2934" s="52">
        <f t="shared" si="326"/>
        <v>-8.4799999999996984</v>
      </c>
      <c r="Z2934" s="71">
        <f t="shared" si="322"/>
        <v>0.14190575216891904</v>
      </c>
      <c r="AA2934" s="45"/>
      <c r="AB2934" s="74">
        <v>29.289999999999502</v>
      </c>
      <c r="AC2934" s="75">
        <f t="shared" si="329"/>
        <v>-8.4399999999998645</v>
      </c>
      <c r="AD2934" s="74">
        <f t="shared" si="323"/>
        <v>0.14321878992735879</v>
      </c>
      <c r="AE2934" s="45"/>
      <c r="AF2934" s="76">
        <v>29.289999999999502</v>
      </c>
      <c r="AG2934" s="52">
        <f t="shared" si="327"/>
        <v>-38.450299956640961</v>
      </c>
      <c r="AH2934" s="76">
        <f t="shared" si="324"/>
        <v>1.4287952716870937E-4</v>
      </c>
      <c r="AJ2934" s="77">
        <v>29.289999999999502</v>
      </c>
      <c r="AK2934" s="52">
        <f t="shared" si="328"/>
        <v>-31.460599913281829</v>
      </c>
      <c r="AL2934" s="77">
        <f t="shared" si="325"/>
        <v>7.1439763584337369E-4</v>
      </c>
    </row>
    <row r="2935" spans="4:38" x14ac:dyDescent="0.25">
      <c r="D2935" s="2">
        <v>29.17</v>
      </c>
      <c r="E2935" s="4"/>
      <c r="X2935" s="71">
        <v>29.2999999999995</v>
      </c>
      <c r="Y2935" s="52">
        <f t="shared" si="326"/>
        <v>-8.4833333333330323</v>
      </c>
      <c r="Z2935" s="71">
        <f t="shared" si="322"/>
        <v>0.14179687726670026</v>
      </c>
      <c r="AA2935" s="45"/>
      <c r="AB2935" s="74">
        <v>29.2999999999995</v>
      </c>
      <c r="AC2935" s="75">
        <f t="shared" si="329"/>
        <v>-8.4499999999998643</v>
      </c>
      <c r="AD2935" s="74">
        <f t="shared" si="323"/>
        <v>0.14288939585111474</v>
      </c>
      <c r="AE2935" s="45"/>
      <c r="AF2935" s="76">
        <v>29.2999999999995</v>
      </c>
      <c r="AG2935" s="52">
        <f t="shared" si="327"/>
        <v>-38.460299956640959</v>
      </c>
      <c r="AH2935" s="76">
        <f t="shared" si="324"/>
        <v>1.4255091337515773E-4</v>
      </c>
      <c r="AJ2935" s="77">
        <v>29.2999999999995</v>
      </c>
      <c r="AK2935" s="52">
        <f t="shared" si="328"/>
        <v>-31.470599913281831</v>
      </c>
      <c r="AL2935" s="77">
        <f t="shared" si="325"/>
        <v>7.1275456687561471E-4</v>
      </c>
    </row>
    <row r="2936" spans="4:38" x14ac:dyDescent="0.25">
      <c r="D2936" s="5">
        <v>29.18</v>
      </c>
      <c r="E2936" s="4"/>
      <c r="X2936" s="71">
        <v>29.309999999999501</v>
      </c>
      <c r="Y2936" s="52">
        <f t="shared" si="326"/>
        <v>-8.4866666666663662</v>
      </c>
      <c r="Z2936" s="71">
        <f t="shared" si="322"/>
        <v>0.14168808589699619</v>
      </c>
      <c r="AA2936" s="45"/>
      <c r="AB2936" s="74">
        <v>29.309999999999501</v>
      </c>
      <c r="AC2936" s="75">
        <f t="shared" si="329"/>
        <v>-8.4599999999998641</v>
      </c>
      <c r="AD2936" s="74">
        <f t="shared" si="323"/>
        <v>0.14256075936022325</v>
      </c>
      <c r="AE2936" s="45"/>
      <c r="AF2936" s="76">
        <v>29.309999999999501</v>
      </c>
      <c r="AG2936" s="52">
        <f t="shared" si="327"/>
        <v>-38.470299956640957</v>
      </c>
      <c r="AH2936" s="76">
        <f t="shared" si="324"/>
        <v>1.4222305537235831E-4</v>
      </c>
      <c r="AJ2936" s="77">
        <v>29.309999999999501</v>
      </c>
      <c r="AK2936" s="52">
        <f t="shared" si="328"/>
        <v>-31.480599913281832</v>
      </c>
      <c r="AL2936" s="77">
        <f t="shared" si="325"/>
        <v>7.111152768616173E-4</v>
      </c>
    </row>
    <row r="2937" spans="4:38" x14ac:dyDescent="0.25">
      <c r="D2937" s="2">
        <v>29.19</v>
      </c>
      <c r="E2937" s="4"/>
      <c r="X2937" s="71">
        <v>29.319999999999499</v>
      </c>
      <c r="Y2937" s="52">
        <f t="shared" si="326"/>
        <v>-8.4899999999997</v>
      </c>
      <c r="Z2937" s="71">
        <f t="shared" si="322"/>
        <v>0.14157937799571793</v>
      </c>
      <c r="AA2937" s="45"/>
      <c r="AB2937" s="74">
        <v>29.319999999999499</v>
      </c>
      <c r="AC2937" s="75">
        <f t="shared" si="329"/>
        <v>-8.4699999999998639</v>
      </c>
      <c r="AD2937" s="74">
        <f t="shared" si="323"/>
        <v>0.1422328787122864</v>
      </c>
      <c r="AE2937" s="45"/>
      <c r="AF2937" s="76">
        <v>29.319999999999499</v>
      </c>
      <c r="AG2937" s="52">
        <f t="shared" si="327"/>
        <v>-38.480299956640955</v>
      </c>
      <c r="AH2937" s="76">
        <f t="shared" si="324"/>
        <v>1.4189595142204031E-4</v>
      </c>
      <c r="AJ2937" s="77">
        <v>29.319999999999499</v>
      </c>
      <c r="AK2937" s="52">
        <f t="shared" si="328"/>
        <v>-31.490599913281834</v>
      </c>
      <c r="AL2937" s="77">
        <f t="shared" si="325"/>
        <v>7.0947975711002772E-4</v>
      </c>
    </row>
    <row r="2938" spans="4:38" x14ac:dyDescent="0.25">
      <c r="D2938" s="5">
        <v>29.2</v>
      </c>
      <c r="E2938" s="4"/>
      <c r="X2938" s="71">
        <v>29.329999999999501</v>
      </c>
      <c r="Y2938" s="52">
        <f t="shared" si="326"/>
        <v>-8.4933333333330339</v>
      </c>
      <c r="Z2938" s="71">
        <f t="shared" si="322"/>
        <v>0.14147075349882554</v>
      </c>
      <c r="AA2938" s="45"/>
      <c r="AB2938" s="74">
        <v>29.329999999999501</v>
      </c>
      <c r="AC2938" s="75">
        <f t="shared" si="329"/>
        <v>-8.4799999999998636</v>
      </c>
      <c r="AD2938" s="74">
        <f t="shared" si="323"/>
        <v>0.14190575216891366</v>
      </c>
      <c r="AE2938" s="45"/>
      <c r="AF2938" s="76">
        <v>29.329999999999501</v>
      </c>
      <c r="AG2938" s="52">
        <f t="shared" si="327"/>
        <v>-38.490299956640953</v>
      </c>
      <c r="AH2938" s="76">
        <f t="shared" si="324"/>
        <v>1.415695997899317E-4</v>
      </c>
      <c r="AJ2938" s="77">
        <v>29.329999999999501</v>
      </c>
      <c r="AK2938" s="52">
        <f t="shared" si="328"/>
        <v>-31.500599913281835</v>
      </c>
      <c r="AL2938" s="77">
        <f t="shared" si="325"/>
        <v>7.0784799894948373E-4</v>
      </c>
    </row>
    <row r="2939" spans="4:38" x14ac:dyDescent="0.25">
      <c r="D2939" s="2">
        <v>29.21</v>
      </c>
      <c r="E2939" s="4"/>
      <c r="X2939" s="71">
        <v>29.339999999999499</v>
      </c>
      <c r="Y2939" s="52">
        <f t="shared" si="326"/>
        <v>-8.4966666666663677</v>
      </c>
      <c r="Z2939" s="71">
        <f t="shared" si="322"/>
        <v>0.14136221234232846</v>
      </c>
      <c r="AA2939" s="45"/>
      <c r="AB2939" s="74">
        <v>29.339999999999499</v>
      </c>
      <c r="AC2939" s="75">
        <f t="shared" si="329"/>
        <v>-8.4899999999998634</v>
      </c>
      <c r="AD2939" s="74">
        <f t="shared" si="323"/>
        <v>0.1415793779957126</v>
      </c>
      <c r="AE2939" s="45"/>
      <c r="AF2939" s="76">
        <v>29.339999999999499</v>
      </c>
      <c r="AG2939" s="52">
        <f t="shared" si="327"/>
        <v>-38.500299956640951</v>
      </c>
      <c r="AH2939" s="76">
        <f t="shared" si="324"/>
        <v>1.4124399874574809E-4</v>
      </c>
      <c r="AJ2939" s="77">
        <v>29.339999999999499</v>
      </c>
      <c r="AK2939" s="52">
        <f t="shared" si="328"/>
        <v>-31.510599913281837</v>
      </c>
      <c r="AL2939" s="77">
        <f t="shared" si="325"/>
        <v>7.0621999372856678E-4</v>
      </c>
    </row>
    <row r="2940" spans="4:38" x14ac:dyDescent="0.25">
      <c r="D2940" s="5">
        <v>29.22</v>
      </c>
      <c r="E2940" s="4"/>
      <c r="X2940" s="71">
        <v>29.3499999999995</v>
      </c>
      <c r="Y2940" s="52">
        <f t="shared" si="326"/>
        <v>-8.4999999999997016</v>
      </c>
      <c r="Z2940" s="71">
        <f t="shared" si="322"/>
        <v>0.14125375446228514</v>
      </c>
      <c r="AA2940" s="45"/>
      <c r="AB2940" s="74">
        <v>29.3499999999995</v>
      </c>
      <c r="AC2940" s="75">
        <f t="shared" si="329"/>
        <v>-8.4999999999998632</v>
      </c>
      <c r="AD2940" s="74">
        <f t="shared" si="323"/>
        <v>0.14125375446227983</v>
      </c>
      <c r="AE2940" s="45"/>
      <c r="AF2940" s="76">
        <v>29.3499999999995</v>
      </c>
      <c r="AG2940" s="52">
        <f t="shared" si="327"/>
        <v>-38.510299956640949</v>
      </c>
      <c r="AH2940" s="76">
        <f t="shared" si="324"/>
        <v>1.4091914656318564E-4</v>
      </c>
      <c r="AJ2940" s="77">
        <v>29.3499999999995</v>
      </c>
      <c r="AK2940" s="52">
        <f t="shared" si="328"/>
        <v>-31.520599913281838</v>
      </c>
      <c r="AL2940" s="77">
        <f t="shared" si="325"/>
        <v>7.0459573281575374E-4</v>
      </c>
    </row>
    <row r="2941" spans="4:38" x14ac:dyDescent="0.25">
      <c r="D2941" s="2">
        <v>29.23</v>
      </c>
      <c r="E2941" s="4"/>
      <c r="X2941" s="71">
        <v>29.359999999999498</v>
      </c>
      <c r="Y2941" s="52">
        <f t="shared" si="326"/>
        <v>-8.5033333333330354</v>
      </c>
      <c r="Z2941" s="71">
        <f t="shared" si="322"/>
        <v>0.14114537979480293</v>
      </c>
      <c r="AA2941" s="45"/>
      <c r="AB2941" s="74">
        <v>29.359999999999498</v>
      </c>
      <c r="AC2941" s="75">
        <f t="shared" si="329"/>
        <v>-8.509999999999863</v>
      </c>
      <c r="AD2941" s="74">
        <f t="shared" si="323"/>
        <v>0.14092887984219191</v>
      </c>
      <c r="AE2941" s="45"/>
      <c r="AF2941" s="76">
        <v>29.359999999999498</v>
      </c>
      <c r="AG2941" s="52">
        <f t="shared" si="327"/>
        <v>-38.520299956640947</v>
      </c>
      <c r="AH2941" s="76">
        <f t="shared" si="324"/>
        <v>1.4059504151991021E-4</v>
      </c>
      <c r="AJ2941" s="77">
        <v>29.359999999999498</v>
      </c>
      <c r="AK2941" s="52">
        <f t="shared" si="328"/>
        <v>-31.53059991328184</v>
      </c>
      <c r="AL2941" s="77">
        <f t="shared" si="325"/>
        <v>7.0297520759937638E-4</v>
      </c>
    </row>
    <row r="2942" spans="4:38" x14ac:dyDescent="0.25">
      <c r="D2942" s="5">
        <v>29.24</v>
      </c>
      <c r="E2942" s="4"/>
      <c r="X2942" s="71">
        <v>29.3699999999995</v>
      </c>
      <c r="Y2942" s="52">
        <f t="shared" si="326"/>
        <v>-8.5066666666663693</v>
      </c>
      <c r="Z2942" s="71">
        <f t="shared" si="322"/>
        <v>0.14103708827603839</v>
      </c>
      <c r="AA2942" s="45"/>
      <c r="AB2942" s="74">
        <v>29.3699999999995</v>
      </c>
      <c r="AC2942" s="75">
        <f t="shared" si="329"/>
        <v>-8.5199999999998628</v>
      </c>
      <c r="AD2942" s="74">
        <f t="shared" si="323"/>
        <v>0.1406047524129958</v>
      </c>
      <c r="AE2942" s="45"/>
      <c r="AF2942" s="76">
        <v>29.3699999999995</v>
      </c>
      <c r="AG2942" s="52">
        <f t="shared" si="327"/>
        <v>-38.530299956640945</v>
      </c>
      <c r="AH2942" s="76">
        <f t="shared" si="324"/>
        <v>1.4027168189754887E-4</v>
      </c>
      <c r="AJ2942" s="77">
        <v>29.3699999999995</v>
      </c>
      <c r="AK2942" s="52">
        <f t="shared" si="328"/>
        <v>-31.540599913281842</v>
      </c>
      <c r="AL2942" s="77">
        <f t="shared" si="325"/>
        <v>7.0135840948756995E-4</v>
      </c>
    </row>
    <row r="2943" spans="4:38" x14ac:dyDescent="0.25">
      <c r="D2943" s="2">
        <v>29.25</v>
      </c>
      <c r="E2943" s="4"/>
      <c r="X2943" s="71">
        <v>29.379999999999502</v>
      </c>
      <c r="Y2943" s="52">
        <f t="shared" si="326"/>
        <v>-8.5099999999997031</v>
      </c>
      <c r="Z2943" s="71">
        <f t="shared" si="322"/>
        <v>0.14092887984219707</v>
      </c>
      <c r="AA2943" s="45"/>
      <c r="AB2943" s="74">
        <v>29.379999999999502</v>
      </c>
      <c r="AC2943" s="75">
        <f t="shared" si="329"/>
        <v>-8.5299999999998626</v>
      </c>
      <c r="AD2943" s="74">
        <f t="shared" si="323"/>
        <v>0.14028137045620026</v>
      </c>
      <c r="AE2943" s="45"/>
      <c r="AF2943" s="76">
        <v>29.379999999999502</v>
      </c>
      <c r="AG2943" s="52">
        <f t="shared" si="327"/>
        <v>-38.540299956640943</v>
      </c>
      <c r="AH2943" s="76">
        <f t="shared" si="324"/>
        <v>1.3994906598168157E-4</v>
      </c>
      <c r="AJ2943" s="77">
        <v>29.379999999999502</v>
      </c>
      <c r="AK2943" s="52">
        <f t="shared" si="328"/>
        <v>-31.550599913281843</v>
      </c>
      <c r="AL2943" s="77">
        <f t="shared" si="325"/>
        <v>6.9974532990823256E-4</v>
      </c>
    </row>
    <row r="2944" spans="4:38" x14ac:dyDescent="0.25">
      <c r="D2944" s="5">
        <v>29.26</v>
      </c>
      <c r="E2944" s="4"/>
      <c r="X2944" s="71">
        <v>29.3899999999995</v>
      </c>
      <c r="Y2944" s="52">
        <f t="shared" si="326"/>
        <v>-8.513333333333037</v>
      </c>
      <c r="Z2944" s="71">
        <f t="shared" si="322"/>
        <v>0.14082075442953335</v>
      </c>
      <c r="AA2944" s="45"/>
      <c r="AB2944" s="74">
        <v>29.3899999999995</v>
      </c>
      <c r="AC2944" s="75">
        <f t="shared" si="329"/>
        <v>-8.5399999999998624</v>
      </c>
      <c r="AD2944" s="74">
        <f t="shared" si="323"/>
        <v>0.13995873225726621</v>
      </c>
      <c r="AE2944" s="45"/>
      <c r="AF2944" s="76">
        <v>29.3899999999995</v>
      </c>
      <c r="AG2944" s="52">
        <f t="shared" si="327"/>
        <v>-38.550299956640941</v>
      </c>
      <c r="AH2944" s="76">
        <f t="shared" si="324"/>
        <v>1.396271920618303E-4</v>
      </c>
      <c r="AJ2944" s="77">
        <v>29.3899999999995</v>
      </c>
      <c r="AK2944" s="52">
        <f t="shared" si="328"/>
        <v>-31.560599913281845</v>
      </c>
      <c r="AL2944" s="77">
        <f t="shared" si="325"/>
        <v>6.9813596030897731E-4</v>
      </c>
    </row>
    <row r="2945" spans="4:38" x14ac:dyDescent="0.25">
      <c r="D2945" s="2">
        <v>29.27</v>
      </c>
      <c r="E2945" s="4"/>
      <c r="X2945" s="71">
        <v>29.399999999999501</v>
      </c>
      <c r="Y2945" s="52">
        <f t="shared" si="326"/>
        <v>-8.5166666666663708</v>
      </c>
      <c r="Z2945" s="71">
        <f t="shared" si="322"/>
        <v>0.14071271197435056</v>
      </c>
      <c r="AA2945" s="45"/>
      <c r="AB2945" s="74">
        <v>29.399999999999501</v>
      </c>
      <c r="AC2945" s="75">
        <f t="shared" si="329"/>
        <v>-8.5499999999998622</v>
      </c>
      <c r="AD2945" s="74">
        <f t="shared" si="323"/>
        <v>0.13963683610559816</v>
      </c>
      <c r="AE2945" s="45"/>
      <c r="AF2945" s="76">
        <v>29.399999999999501</v>
      </c>
      <c r="AG2945" s="52">
        <f t="shared" si="327"/>
        <v>-38.560299956640939</v>
      </c>
      <c r="AH2945" s="76">
        <f t="shared" si="324"/>
        <v>1.393060584314524E-4</v>
      </c>
      <c r="AJ2945" s="77">
        <v>29.399999999999501</v>
      </c>
      <c r="AK2945" s="52">
        <f t="shared" si="328"/>
        <v>-31.570599913281846</v>
      </c>
      <c r="AL2945" s="77">
        <f t="shared" si="325"/>
        <v>6.9653029215708574E-4</v>
      </c>
    </row>
    <row r="2946" spans="4:38" x14ac:dyDescent="0.25">
      <c r="D2946" s="5">
        <v>29.28</v>
      </c>
      <c r="E2946" s="4"/>
      <c r="X2946" s="71">
        <v>29.409999999999499</v>
      </c>
      <c r="Y2946" s="52">
        <f t="shared" si="326"/>
        <v>-8.5199999999997047</v>
      </c>
      <c r="Z2946" s="71">
        <f t="shared" si="322"/>
        <v>0.14060475241300091</v>
      </c>
      <c r="AA2946" s="45"/>
      <c r="AB2946" s="74">
        <v>29.409999999999499</v>
      </c>
      <c r="AC2946" s="75">
        <f t="shared" si="329"/>
        <v>-8.5599999999998619</v>
      </c>
      <c r="AD2946" s="74">
        <f t="shared" si="323"/>
        <v>0.1393156802945347</v>
      </c>
      <c r="AE2946" s="45"/>
      <c r="AF2946" s="76">
        <v>29.409999999999499</v>
      </c>
      <c r="AG2946" s="52">
        <f t="shared" si="327"/>
        <v>-38.570299956640937</v>
      </c>
      <c r="AH2946" s="76">
        <f t="shared" si="324"/>
        <v>1.389856633879283E-4</v>
      </c>
      <c r="AJ2946" s="77">
        <v>29.409999999999499</v>
      </c>
      <c r="AK2946" s="52">
        <f t="shared" si="328"/>
        <v>-31.580599913281848</v>
      </c>
      <c r="AL2946" s="77">
        <f t="shared" si="325"/>
        <v>6.9492831693946636E-4</v>
      </c>
    </row>
    <row r="2947" spans="4:38" x14ac:dyDescent="0.25">
      <c r="D2947" s="2">
        <v>29.29</v>
      </c>
      <c r="E2947" s="4"/>
      <c r="X2947" s="71">
        <v>29.419999999999501</v>
      </c>
      <c r="Y2947" s="52">
        <f t="shared" si="326"/>
        <v>-8.5233333333330386</v>
      </c>
      <c r="Z2947" s="71">
        <f t="shared" si="322"/>
        <v>0.14049687568188549</v>
      </c>
      <c r="AA2947" s="45"/>
      <c r="AB2947" s="74">
        <v>29.419999999999501</v>
      </c>
      <c r="AC2947" s="75">
        <f t="shared" si="329"/>
        <v>-8.5699999999998617</v>
      </c>
      <c r="AD2947" s="74">
        <f t="shared" si="323"/>
        <v>0.13899526312133972</v>
      </c>
      <c r="AE2947" s="45"/>
      <c r="AF2947" s="76">
        <v>29.419999999999501</v>
      </c>
      <c r="AG2947" s="52">
        <f t="shared" si="327"/>
        <v>-38.580299956640935</v>
      </c>
      <c r="AH2947" s="76">
        <f t="shared" si="324"/>
        <v>1.3866600523255613E-4</v>
      </c>
      <c r="AJ2947" s="77">
        <v>29.419999999999501</v>
      </c>
      <c r="AK2947" s="52">
        <f t="shared" si="328"/>
        <v>-31.590599913281849</v>
      </c>
      <c r="AL2947" s="77">
        <f t="shared" si="325"/>
        <v>6.9333002616260467E-4</v>
      </c>
    </row>
    <row r="2948" spans="4:38" x14ac:dyDescent="0.25">
      <c r="D2948" s="5">
        <v>29.3</v>
      </c>
      <c r="E2948" s="4"/>
      <c r="X2948" s="71">
        <v>29.429999999999499</v>
      </c>
      <c r="Y2948" s="52">
        <f t="shared" si="326"/>
        <v>-8.5266666666663724</v>
      </c>
      <c r="Z2948" s="71">
        <f t="shared" si="322"/>
        <v>0.14038908171745407</v>
      </c>
      <c r="AA2948" s="45"/>
      <c r="AB2948" s="74">
        <v>29.429999999999499</v>
      </c>
      <c r="AC2948" s="75">
        <f t="shared" si="329"/>
        <v>-8.5799999999998615</v>
      </c>
      <c r="AD2948" s="74">
        <f t="shared" si="323"/>
        <v>0.13867558288719325</v>
      </c>
      <c r="AE2948" s="45"/>
      <c r="AF2948" s="76">
        <v>29.429999999999499</v>
      </c>
      <c r="AG2948" s="52">
        <f t="shared" si="327"/>
        <v>-38.590299956640933</v>
      </c>
      <c r="AH2948" s="76">
        <f t="shared" si="324"/>
        <v>1.3834708227053967E-4</v>
      </c>
      <c r="AJ2948" s="77">
        <v>29.429999999999499</v>
      </c>
      <c r="AK2948" s="52">
        <f t="shared" si="328"/>
        <v>-31.600599913281851</v>
      </c>
      <c r="AL2948" s="77">
        <f t="shared" si="325"/>
        <v>6.9173541135252275E-4</v>
      </c>
    </row>
    <row r="2949" spans="4:38" x14ac:dyDescent="0.25">
      <c r="D2949" s="2">
        <v>29.31</v>
      </c>
      <c r="E2949" s="4"/>
      <c r="X2949" s="71">
        <v>29.4399999999995</v>
      </c>
      <c r="Y2949" s="52">
        <f t="shared" si="326"/>
        <v>-8.5299999999997063</v>
      </c>
      <c r="Z2949" s="71">
        <f t="shared" si="322"/>
        <v>0.14028137045620526</v>
      </c>
      <c r="AA2949" s="45"/>
      <c r="AB2949" s="74">
        <v>29.4399999999995</v>
      </c>
      <c r="AC2949" s="75">
        <f t="shared" si="329"/>
        <v>-8.5899999999998613</v>
      </c>
      <c r="AD2949" s="74">
        <f t="shared" si="323"/>
        <v>0.1383566378971825</v>
      </c>
      <c r="AE2949" s="45"/>
      <c r="AF2949" s="76">
        <v>29.4399999999995</v>
      </c>
      <c r="AG2949" s="52">
        <f t="shared" si="327"/>
        <v>-38.600299956640931</v>
      </c>
      <c r="AH2949" s="76">
        <f t="shared" si="324"/>
        <v>1.3802889281098161E-4</v>
      </c>
      <c r="AJ2949" s="77">
        <v>29.4399999999995</v>
      </c>
      <c r="AK2949" s="52">
        <f t="shared" si="328"/>
        <v>-31.610599913281852</v>
      </c>
      <c r="AL2949" s="77">
        <f t="shared" si="325"/>
        <v>6.9014446405473232E-4</v>
      </c>
    </row>
    <row r="2950" spans="4:38" x14ac:dyDescent="0.25">
      <c r="D2950" s="5">
        <v>29.32</v>
      </c>
      <c r="E2950" s="4"/>
      <c r="X2950" s="71">
        <v>29.449999999999498</v>
      </c>
      <c r="Y2950" s="52">
        <f t="shared" si="326"/>
        <v>-8.5333333333330401</v>
      </c>
      <c r="Z2950" s="71">
        <f t="shared" ref="Z2950:Z3013" si="330">POWER(10,Y2950/10)</f>
        <v>0.14017374183468645</v>
      </c>
      <c r="AA2950" s="45"/>
      <c r="AB2950" s="74">
        <v>29.449999999999498</v>
      </c>
      <c r="AC2950" s="75">
        <f t="shared" si="329"/>
        <v>-8.5999999999998611</v>
      </c>
      <c r="AD2950" s="74">
        <f t="shared" ref="AD2950:AD3013" si="331">POWER(10,AC2950/10)</f>
        <v>0.13803842646029288</v>
      </c>
      <c r="AE2950" s="45"/>
      <c r="AF2950" s="76">
        <v>29.449999999999498</v>
      </c>
      <c r="AG2950" s="52">
        <f t="shared" si="327"/>
        <v>-38.61029995664093</v>
      </c>
      <c r="AH2950" s="76">
        <f t="shared" ref="AH2950:AH3013" si="332">POWER(10,AG2950/10)</f>
        <v>1.3771143516687288E-4</v>
      </c>
      <c r="AJ2950" s="77">
        <v>29.449999999999498</v>
      </c>
      <c r="AK2950" s="52">
        <f t="shared" si="328"/>
        <v>-31.620599913281854</v>
      </c>
      <c r="AL2950" s="77">
        <f t="shared" ref="AL2950:AL3013" si="333">POWER(10,AK2950/10)</f>
        <v>6.8855717583418772E-4</v>
      </c>
    </row>
    <row r="2951" spans="4:38" x14ac:dyDescent="0.25">
      <c r="D2951" s="2">
        <v>29.33</v>
      </c>
      <c r="E2951" s="4"/>
      <c r="X2951" s="71">
        <v>29.4599999999995</v>
      </c>
      <c r="Y2951" s="52">
        <f t="shared" si="326"/>
        <v>-8.536666666666374</v>
      </c>
      <c r="Z2951" s="71">
        <f t="shared" si="330"/>
        <v>0.14006619578949353</v>
      </c>
      <c r="AA2951" s="45"/>
      <c r="AB2951" s="74">
        <v>29.4599999999995</v>
      </c>
      <c r="AC2951" s="75">
        <f t="shared" si="329"/>
        <v>-8.6099999999998609</v>
      </c>
      <c r="AD2951" s="74">
        <f t="shared" si="331"/>
        <v>0.13772094688939901</v>
      </c>
      <c r="AE2951" s="45"/>
      <c r="AF2951" s="76">
        <v>29.4599999999995</v>
      </c>
      <c r="AG2951" s="52">
        <f t="shared" si="327"/>
        <v>-38.620299956640928</v>
      </c>
      <c r="AH2951" s="76">
        <f t="shared" si="332"/>
        <v>1.373947076550844E-4</v>
      </c>
      <c r="AJ2951" s="77">
        <v>29.4599999999995</v>
      </c>
      <c r="AK2951" s="52">
        <f t="shared" si="328"/>
        <v>-31.630599913281856</v>
      </c>
      <c r="AL2951" s="77">
        <f t="shared" si="333"/>
        <v>6.8697353827524622E-4</v>
      </c>
    </row>
    <row r="2952" spans="4:38" x14ac:dyDescent="0.25">
      <c r="D2952" s="5">
        <v>29.34</v>
      </c>
      <c r="E2952" s="4"/>
      <c r="X2952" s="71">
        <v>29.469999999999501</v>
      </c>
      <c r="Y2952" s="52">
        <f t="shared" ref="Y2952:Y3015" si="334">Y2951-$Z$1</f>
        <v>-8.5399999999997078</v>
      </c>
      <c r="Z2952" s="71">
        <f t="shared" si="330"/>
        <v>0.13995873225727121</v>
      </c>
      <c r="AA2952" s="45"/>
      <c r="AB2952" s="74">
        <v>29.469999999999501</v>
      </c>
      <c r="AC2952" s="75">
        <f t="shared" si="329"/>
        <v>-8.6199999999998607</v>
      </c>
      <c r="AD2952" s="74">
        <f t="shared" si="331"/>
        <v>0.1374041975012559</v>
      </c>
      <c r="AE2952" s="45"/>
      <c r="AF2952" s="76">
        <v>29.469999999999501</v>
      </c>
      <c r="AG2952" s="52">
        <f t="shared" ref="AG2952:AG3015" si="335">AG2951-$AH$1</f>
        <v>-38.630299956640926</v>
      </c>
      <c r="AH2952" s="76">
        <f t="shared" si="332"/>
        <v>1.3707870859635889E-4</v>
      </c>
      <c r="AJ2952" s="77">
        <v>29.469999999999501</v>
      </c>
      <c r="AK2952" s="52">
        <f t="shared" ref="AK2952:AK3015" si="336">AK2951-$AL$1</f>
        <v>-31.640599913281857</v>
      </c>
      <c r="AL2952" s="77">
        <f t="shared" si="333"/>
        <v>6.8539354298161742E-4</v>
      </c>
    </row>
    <row r="2953" spans="4:38" x14ac:dyDescent="0.25">
      <c r="D2953" s="2">
        <v>29.35</v>
      </c>
      <c r="E2953" s="4"/>
      <c r="X2953" s="71">
        <v>29.479999999999499</v>
      </c>
      <c r="Y2953" s="52">
        <f t="shared" si="334"/>
        <v>-8.5433333333330417</v>
      </c>
      <c r="Z2953" s="71">
        <f t="shared" si="330"/>
        <v>0.1398513511747127</v>
      </c>
      <c r="AA2953" s="45"/>
      <c r="AB2953" s="74">
        <v>29.479999999999499</v>
      </c>
      <c r="AC2953" s="75">
        <f t="shared" si="329"/>
        <v>-8.6299999999998604</v>
      </c>
      <c r="AD2953" s="74">
        <f t="shared" si="331"/>
        <v>0.13708817661648975</v>
      </c>
      <c r="AE2953" s="45"/>
      <c r="AF2953" s="76">
        <v>29.479999999999499</v>
      </c>
      <c r="AG2953" s="52">
        <f t="shared" si="335"/>
        <v>-38.640299956640924</v>
      </c>
      <c r="AH2953" s="76">
        <f t="shared" si="332"/>
        <v>1.3676343631530035E-4</v>
      </c>
      <c r="AJ2953" s="77">
        <v>29.479999999999499</v>
      </c>
      <c r="AK2953" s="52">
        <f t="shared" si="336"/>
        <v>-31.650599913281859</v>
      </c>
      <c r="AL2953" s="77">
        <f t="shared" si="333"/>
        <v>6.8381718157632513E-4</v>
      </c>
    </row>
    <row r="2954" spans="4:38" x14ac:dyDescent="0.25">
      <c r="D2954" s="5">
        <v>29.36</v>
      </c>
      <c r="E2954" s="4"/>
      <c r="X2954" s="71">
        <v>29.489999999999501</v>
      </c>
      <c r="Y2954" s="52">
        <f t="shared" si="334"/>
        <v>-8.5466666666663755</v>
      </c>
      <c r="Z2954" s="71">
        <f t="shared" si="330"/>
        <v>0.13974405247855989</v>
      </c>
      <c r="AA2954" s="45"/>
      <c r="AB2954" s="74">
        <v>29.489999999999501</v>
      </c>
      <c r="AC2954" s="75">
        <f t="shared" si="329"/>
        <v>-8.6399999999998602</v>
      </c>
      <c r="AD2954" s="74">
        <f t="shared" si="331"/>
        <v>0.1367728825595893</v>
      </c>
      <c r="AE2954" s="45"/>
      <c r="AF2954" s="76">
        <v>29.489999999999501</v>
      </c>
      <c r="AG2954" s="52">
        <f t="shared" si="335"/>
        <v>-38.650299956640922</v>
      </c>
      <c r="AH2954" s="76">
        <f t="shared" si="332"/>
        <v>1.3644888914036702E-4</v>
      </c>
      <c r="AJ2954" s="77">
        <v>29.489999999999501</v>
      </c>
      <c r="AK2954" s="52">
        <f t="shared" si="336"/>
        <v>-31.66059991328186</v>
      </c>
      <c r="AL2954" s="77">
        <f t="shared" si="333"/>
        <v>6.8224444570165834E-4</v>
      </c>
    </row>
    <row r="2955" spans="4:38" x14ac:dyDescent="0.25">
      <c r="D2955" s="2">
        <v>29.37</v>
      </c>
      <c r="E2955" s="4"/>
      <c r="X2955" s="71">
        <v>29.499999999999499</v>
      </c>
      <c r="Y2955" s="52">
        <f t="shared" si="334"/>
        <v>-8.5499999999997094</v>
      </c>
      <c r="Z2955" s="71">
        <f t="shared" si="330"/>
        <v>0.1396368361056031</v>
      </c>
      <c r="AA2955" s="45"/>
      <c r="AB2955" s="74">
        <v>29.499999999999499</v>
      </c>
      <c r="AC2955" s="75">
        <f t="shared" si="329"/>
        <v>-8.64999999999986</v>
      </c>
      <c r="AD2955" s="74">
        <f t="shared" si="331"/>
        <v>0.13645831365889682</v>
      </c>
      <c r="AE2955" s="45"/>
      <c r="AF2955" s="76">
        <v>29.499999999999499</v>
      </c>
      <c r="AG2955" s="52">
        <f t="shared" si="335"/>
        <v>-38.66029995664092</v>
      </c>
      <c r="AH2955" s="76">
        <f t="shared" si="332"/>
        <v>1.3613506540386083E-4</v>
      </c>
      <c r="AJ2955" s="77">
        <v>29.499999999999499</v>
      </c>
      <c r="AK2955" s="52">
        <f t="shared" si="336"/>
        <v>-31.670599913281862</v>
      </c>
      <c r="AL2955" s="77">
        <f t="shared" si="333"/>
        <v>6.8067532701912657E-4</v>
      </c>
    </row>
    <row r="2956" spans="4:38" x14ac:dyDescent="0.25">
      <c r="D2956" s="5">
        <v>29.38</v>
      </c>
      <c r="E2956" s="4"/>
      <c r="X2956" s="71">
        <v>29.509999999999501</v>
      </c>
      <c r="Y2956" s="52">
        <f t="shared" si="334"/>
        <v>-8.5533333333330432</v>
      </c>
      <c r="Z2956" s="71">
        <f t="shared" si="330"/>
        <v>0.13952970199268114</v>
      </c>
      <c r="AA2956" s="45"/>
      <c r="AB2956" s="74">
        <v>29.509999999999501</v>
      </c>
      <c r="AC2956" s="75">
        <f t="shared" si="329"/>
        <v>-8.6599999999998598</v>
      </c>
      <c r="AD2956" s="74">
        <f t="shared" si="331"/>
        <v>0.13614446824659934</v>
      </c>
      <c r="AE2956" s="45"/>
      <c r="AF2956" s="76">
        <v>29.509999999999501</v>
      </c>
      <c r="AG2956" s="52">
        <f t="shared" si="335"/>
        <v>-38.670299956640918</v>
      </c>
      <c r="AH2956" s="76">
        <f t="shared" si="332"/>
        <v>1.3582196344191956E-4</v>
      </c>
      <c r="AJ2956" s="77">
        <v>29.509999999999501</v>
      </c>
      <c r="AK2956" s="52">
        <f t="shared" si="336"/>
        <v>-31.680599913281863</v>
      </c>
      <c r="AL2956" s="77">
        <f t="shared" si="333"/>
        <v>6.7910981720942004E-4</v>
      </c>
    </row>
    <row r="2957" spans="4:38" x14ac:dyDescent="0.25">
      <c r="D2957" s="2">
        <v>29.39</v>
      </c>
      <c r="E2957" s="4"/>
      <c r="X2957" s="71">
        <v>29.519999999999499</v>
      </c>
      <c r="Y2957" s="52">
        <f t="shared" si="334"/>
        <v>-8.5566666666663771</v>
      </c>
      <c r="Z2957" s="71">
        <f t="shared" si="330"/>
        <v>0.13942265007668139</v>
      </c>
      <c r="AA2957" s="45"/>
      <c r="AB2957" s="74">
        <v>29.519999999999499</v>
      </c>
      <c r="AC2957" s="75">
        <f t="shared" si="329"/>
        <v>-8.6699999999998596</v>
      </c>
      <c r="AD2957" s="74">
        <f t="shared" si="331"/>
        <v>0.13583134465871977</v>
      </c>
      <c r="AE2957" s="45"/>
      <c r="AF2957" s="76">
        <v>29.519999999999499</v>
      </c>
      <c r="AG2957" s="52">
        <f t="shared" si="335"/>
        <v>-38.680299956640916</v>
      </c>
      <c r="AH2957" s="76">
        <f t="shared" si="332"/>
        <v>1.3550958159450755E-4</v>
      </c>
      <c r="AJ2957" s="77">
        <v>29.519999999999499</v>
      </c>
      <c r="AK2957" s="52">
        <f t="shared" si="336"/>
        <v>-31.690599913281865</v>
      </c>
      <c r="AL2957" s="77">
        <f t="shared" si="333"/>
        <v>6.775479079723603E-4</v>
      </c>
    </row>
    <row r="2958" spans="4:38" x14ac:dyDescent="0.25">
      <c r="D2958" s="5">
        <v>29.4</v>
      </c>
      <c r="E2958" s="4"/>
      <c r="X2958" s="71">
        <v>29.5299999999995</v>
      </c>
      <c r="Y2958" s="52">
        <f t="shared" si="334"/>
        <v>-8.559999999999711</v>
      </c>
      <c r="Z2958" s="71">
        <f t="shared" si="330"/>
        <v>0.13931568029453956</v>
      </c>
      <c r="AA2958" s="45"/>
      <c r="AB2958" s="74">
        <v>29.5299999999995</v>
      </c>
      <c r="AC2958" s="75">
        <f t="shared" si="329"/>
        <v>-8.6799999999998594</v>
      </c>
      <c r="AD2958" s="74">
        <f t="shared" si="331"/>
        <v>0.13551894123510799</v>
      </c>
      <c r="AE2958" s="45"/>
      <c r="AF2958" s="76">
        <v>29.5299999999995</v>
      </c>
      <c r="AG2958" s="52">
        <f t="shared" si="335"/>
        <v>-38.690299956640914</v>
      </c>
      <c r="AH2958" s="76">
        <f t="shared" si="332"/>
        <v>1.3519791820540783E-4</v>
      </c>
      <c r="AJ2958" s="77">
        <v>29.5299999999995</v>
      </c>
      <c r="AK2958" s="52">
        <f t="shared" si="336"/>
        <v>-31.700599913281867</v>
      </c>
      <c r="AL2958" s="77">
        <f t="shared" si="333"/>
        <v>6.7598959102686091E-4</v>
      </c>
    </row>
    <row r="2959" spans="4:38" x14ac:dyDescent="0.25">
      <c r="D2959" s="2">
        <v>29.41</v>
      </c>
      <c r="E2959" s="4"/>
      <c r="X2959" s="71">
        <v>29.539999999999502</v>
      </c>
      <c r="Y2959" s="52">
        <f t="shared" si="334"/>
        <v>-8.5633333333330448</v>
      </c>
      <c r="Z2959" s="71">
        <f t="shared" si="330"/>
        <v>0.13920879258323976</v>
      </c>
      <c r="AA2959" s="45"/>
      <c r="AB2959" s="74">
        <v>29.539999999999502</v>
      </c>
      <c r="AC2959" s="75">
        <f t="shared" si="329"/>
        <v>-8.6899999999998592</v>
      </c>
      <c r="AD2959" s="74">
        <f t="shared" si="331"/>
        <v>0.13520725631943206</v>
      </c>
      <c r="AE2959" s="45"/>
      <c r="AF2959" s="76">
        <v>29.539999999999502</v>
      </c>
      <c r="AG2959" s="52">
        <f t="shared" si="335"/>
        <v>-38.700299956640912</v>
      </c>
      <c r="AH2959" s="76">
        <f t="shared" si="332"/>
        <v>1.3488697162221164E-4</v>
      </c>
      <c r="AJ2959" s="77">
        <v>29.539999999999502</v>
      </c>
      <c r="AK2959" s="52">
        <f t="shared" si="336"/>
        <v>-31.710599913281868</v>
      </c>
      <c r="AL2959" s="77">
        <f t="shared" si="333"/>
        <v>6.7443485811088098E-4</v>
      </c>
    </row>
    <row r="2960" spans="4:38" x14ac:dyDescent="0.25">
      <c r="D2960" s="5">
        <v>29.42</v>
      </c>
      <c r="E2960" s="4"/>
      <c r="X2960" s="71">
        <v>29.5499999999995</v>
      </c>
      <c r="Y2960" s="52">
        <f t="shared" si="334"/>
        <v>-8.5666666666663787</v>
      </c>
      <c r="Z2960" s="71">
        <f t="shared" si="330"/>
        <v>0.13910198687981451</v>
      </c>
      <c r="AA2960" s="45"/>
      <c r="AB2960" s="74">
        <v>29.5499999999995</v>
      </c>
      <c r="AC2960" s="75">
        <f t="shared" si="329"/>
        <v>-8.699999999999859</v>
      </c>
      <c r="AD2960" s="74">
        <f t="shared" si="331"/>
        <v>0.13489628825916972</v>
      </c>
      <c r="AE2960" s="45"/>
      <c r="AF2960" s="76">
        <v>29.5499999999995</v>
      </c>
      <c r="AG2960" s="52">
        <f t="shared" si="335"/>
        <v>-38.71029995664091</v>
      </c>
      <c r="AH2960" s="76">
        <f t="shared" si="332"/>
        <v>1.3457674019631165E-4</v>
      </c>
      <c r="AJ2960" s="77">
        <v>29.5499999999995</v>
      </c>
      <c r="AK2960" s="52">
        <f t="shared" si="336"/>
        <v>-31.72059991328187</v>
      </c>
      <c r="AL2960" s="77">
        <f t="shared" si="333"/>
        <v>6.7288370098138013E-4</v>
      </c>
    </row>
    <row r="2961" spans="4:38" x14ac:dyDescent="0.25">
      <c r="D2961" s="2">
        <v>29.43</v>
      </c>
      <c r="E2961" s="4"/>
      <c r="X2961" s="71">
        <v>29.559999999999501</v>
      </c>
      <c r="Y2961" s="52">
        <f t="shared" si="334"/>
        <v>-8.5699999999997125</v>
      </c>
      <c r="Z2961" s="71">
        <f t="shared" si="330"/>
        <v>0.1389952631213445</v>
      </c>
      <c r="AA2961" s="45"/>
      <c r="AB2961" s="74">
        <v>29.559999999999501</v>
      </c>
      <c r="AC2961" s="75">
        <f t="shared" si="329"/>
        <v>-8.7099999999998587</v>
      </c>
      <c r="AD2961" s="74">
        <f t="shared" si="331"/>
        <v>0.13458603540559921</v>
      </c>
      <c r="AE2961" s="45"/>
      <c r="AF2961" s="76">
        <v>29.559999999999501</v>
      </c>
      <c r="AG2961" s="52">
        <f t="shared" si="335"/>
        <v>-38.720299956640908</v>
      </c>
      <c r="AH2961" s="76">
        <f t="shared" si="332"/>
        <v>1.3426722228289143E-4</v>
      </c>
      <c r="AJ2961" s="77">
        <v>29.559999999999501</v>
      </c>
      <c r="AK2961" s="52">
        <f t="shared" si="336"/>
        <v>-31.730599913281871</v>
      </c>
      <c r="AL2961" s="77">
        <f t="shared" si="333"/>
        <v>6.7133611141427898E-4</v>
      </c>
    </row>
    <row r="2962" spans="4:38" x14ac:dyDescent="0.25">
      <c r="D2962" s="5">
        <v>29.44</v>
      </c>
      <c r="E2962" s="4"/>
      <c r="X2962" s="71">
        <v>29.569999999999499</v>
      </c>
      <c r="Y2962" s="52">
        <f t="shared" si="334"/>
        <v>-8.5733333333330464</v>
      </c>
      <c r="Z2962" s="71">
        <f t="shared" si="330"/>
        <v>0.13888862124495885</v>
      </c>
      <c r="AA2962" s="45"/>
      <c r="AB2962" s="74">
        <v>29.569999999999499</v>
      </c>
      <c r="AC2962" s="75">
        <f t="shared" si="329"/>
        <v>-8.7199999999998585</v>
      </c>
      <c r="AD2962" s="74">
        <f t="shared" si="331"/>
        <v>0.13427649611379072</v>
      </c>
      <c r="AE2962" s="45"/>
      <c r="AF2962" s="76">
        <v>29.569999999999499</v>
      </c>
      <c r="AG2962" s="52">
        <f t="shared" si="335"/>
        <v>-38.730299956640906</v>
      </c>
      <c r="AH2962" s="76">
        <f t="shared" si="332"/>
        <v>1.3395841624091765E-4</v>
      </c>
      <c r="AJ2962" s="77">
        <v>29.569999999999499</v>
      </c>
      <c r="AK2962" s="52">
        <f t="shared" si="336"/>
        <v>-31.740599913281873</v>
      </c>
      <c r="AL2962" s="77">
        <f t="shared" si="333"/>
        <v>6.6979208120441049E-4</v>
      </c>
    </row>
    <row r="2963" spans="4:38" x14ac:dyDescent="0.25">
      <c r="D2963" s="2">
        <v>29.45</v>
      </c>
      <c r="E2963" s="4"/>
      <c r="X2963" s="71">
        <v>29.579999999999401</v>
      </c>
      <c r="Y2963" s="52">
        <f t="shared" si="334"/>
        <v>-8.5766666666663802</v>
      </c>
      <c r="Z2963" s="71">
        <f t="shared" si="330"/>
        <v>0.13878206118783484</v>
      </c>
      <c r="AA2963" s="45"/>
      <c r="AB2963" s="74">
        <v>29.579999999999401</v>
      </c>
      <c r="AC2963" s="75">
        <f t="shared" si="329"/>
        <v>-8.7299999999998583</v>
      </c>
      <c r="AD2963" s="74">
        <f t="shared" si="331"/>
        <v>0.13396766874259786</v>
      </c>
      <c r="AE2963" s="45"/>
      <c r="AF2963" s="76">
        <v>29.579999999999401</v>
      </c>
      <c r="AG2963" s="52">
        <f t="shared" si="335"/>
        <v>-38.740299956640904</v>
      </c>
      <c r="AH2963" s="76">
        <f t="shared" si="332"/>
        <v>1.3365032043313185E-4</v>
      </c>
      <c r="AJ2963" s="77">
        <v>29.579999999999401</v>
      </c>
      <c r="AK2963" s="52">
        <f t="shared" si="336"/>
        <v>-31.750599913281874</v>
      </c>
      <c r="AL2963" s="77">
        <f t="shared" si="333"/>
        <v>6.682516021654807E-4</v>
      </c>
    </row>
    <row r="2964" spans="4:38" x14ac:dyDescent="0.25">
      <c r="D2964" s="5">
        <v>29.46</v>
      </c>
      <c r="E2964" s="4"/>
      <c r="X2964" s="71">
        <v>29.589999999999499</v>
      </c>
      <c r="Y2964" s="52">
        <f t="shared" si="334"/>
        <v>-8.5799999999997141</v>
      </c>
      <c r="Z2964" s="71">
        <f t="shared" si="330"/>
        <v>0.13867558288719795</v>
      </c>
      <c r="AA2964" s="45"/>
      <c r="AB2964" s="74">
        <v>29.589999999999499</v>
      </c>
      <c r="AC2964" s="75">
        <f t="shared" si="329"/>
        <v>-8.7399999999998581</v>
      </c>
      <c r="AD2964" s="74">
        <f t="shared" si="331"/>
        <v>0.13365955165464857</v>
      </c>
      <c r="AE2964" s="45"/>
      <c r="AF2964" s="76">
        <v>29.589999999999499</v>
      </c>
      <c r="AG2964" s="52">
        <f t="shared" si="335"/>
        <v>-38.750299956640902</v>
      </c>
      <c r="AH2964" s="76">
        <f t="shared" si="332"/>
        <v>1.3334293322604025E-4</v>
      </c>
      <c r="AJ2964" s="77">
        <v>29.589999999999499</v>
      </c>
      <c r="AK2964" s="52">
        <f t="shared" si="336"/>
        <v>-31.760599913281876</v>
      </c>
      <c r="AL2964" s="77">
        <f t="shared" si="333"/>
        <v>6.6671466613002375E-4</v>
      </c>
    </row>
    <row r="2965" spans="4:38" x14ac:dyDescent="0.25">
      <c r="D2965" s="2">
        <v>29.47</v>
      </c>
      <c r="E2965" s="4"/>
      <c r="X2965" s="71">
        <v>29.5999999999995</v>
      </c>
      <c r="Y2965" s="52">
        <f t="shared" si="334"/>
        <v>-8.5833333333330479</v>
      </c>
      <c r="Z2965" s="71">
        <f t="shared" si="330"/>
        <v>0.13856918628032183</v>
      </c>
      <c r="AA2965" s="45"/>
      <c r="AB2965" s="74">
        <v>29.5999999999995</v>
      </c>
      <c r="AC2965" s="75">
        <f t="shared" si="329"/>
        <v>-8.7499999999998579</v>
      </c>
      <c r="AD2965" s="74">
        <f t="shared" si="331"/>
        <v>0.1333521432163367</v>
      </c>
      <c r="AE2965" s="45"/>
      <c r="AF2965" s="76">
        <v>29.5999999999995</v>
      </c>
      <c r="AG2965" s="52">
        <f t="shared" si="335"/>
        <v>-38.7602999566409</v>
      </c>
      <c r="AH2965" s="76">
        <f t="shared" si="332"/>
        <v>1.3303625298990721E-4</v>
      </c>
      <c r="AJ2965" s="77">
        <v>29.5999999999995</v>
      </c>
      <c r="AK2965" s="52">
        <f t="shared" si="336"/>
        <v>-31.770599913281877</v>
      </c>
      <c r="AL2965" s="77">
        <f t="shared" si="333"/>
        <v>6.6518126494935644E-4</v>
      </c>
    </row>
    <row r="2966" spans="4:38" x14ac:dyDescent="0.25">
      <c r="D2966" s="5">
        <v>29.48</v>
      </c>
      <c r="E2966" s="4"/>
      <c r="X2966" s="71">
        <v>29.609999999999498</v>
      </c>
      <c r="Y2966" s="52">
        <f t="shared" si="334"/>
        <v>-8.5866666666663818</v>
      </c>
      <c r="Z2966" s="71">
        <f t="shared" si="330"/>
        <v>0.13846287130452831</v>
      </c>
      <c r="AA2966" s="45"/>
      <c r="AB2966" s="74">
        <v>29.609999999999498</v>
      </c>
      <c r="AC2966" s="75">
        <f t="shared" si="329"/>
        <v>-8.7599999999998577</v>
      </c>
      <c r="AD2966" s="74">
        <f t="shared" si="331"/>
        <v>0.13304544179781344</v>
      </c>
      <c r="AE2966" s="45"/>
      <c r="AF2966" s="76">
        <v>29.609999999999498</v>
      </c>
      <c r="AG2966" s="52">
        <f t="shared" si="335"/>
        <v>-38.770299956640898</v>
      </c>
      <c r="AH2966" s="76">
        <f t="shared" si="332"/>
        <v>1.3273027809874367E-4</v>
      </c>
      <c r="AJ2966" s="77">
        <v>29.609999999999498</v>
      </c>
      <c r="AK2966" s="52">
        <f t="shared" si="336"/>
        <v>-31.780599913281879</v>
      </c>
      <c r="AL2966" s="77">
        <f t="shared" si="333"/>
        <v>6.6365139049353987E-4</v>
      </c>
    </row>
    <row r="2967" spans="4:38" x14ac:dyDescent="0.25">
      <c r="D2967" s="2">
        <v>29.49</v>
      </c>
      <c r="E2967" s="4"/>
      <c r="X2967" s="71">
        <v>29.619999999999401</v>
      </c>
      <c r="Y2967" s="52">
        <f t="shared" si="334"/>
        <v>-8.5899999999997156</v>
      </c>
      <c r="Z2967" s="71">
        <f t="shared" si="330"/>
        <v>0.13835663789718713</v>
      </c>
      <c r="AA2967" s="45"/>
      <c r="AB2967" s="74">
        <v>29.619999999999401</v>
      </c>
      <c r="AC2967" s="75">
        <f t="shared" si="329"/>
        <v>-8.7699999999998575</v>
      </c>
      <c r="AD2967" s="74">
        <f t="shared" si="331"/>
        <v>0.1327394457729783</v>
      </c>
      <c r="AE2967" s="45"/>
      <c r="AF2967" s="76">
        <v>29.619999999999401</v>
      </c>
      <c r="AG2967" s="52">
        <f t="shared" si="335"/>
        <v>-38.780299956640896</v>
      </c>
      <c r="AH2967" s="76">
        <f t="shared" si="332"/>
        <v>1.3242500693030196E-4</v>
      </c>
      <c r="AJ2967" s="77">
        <v>29.619999999999401</v>
      </c>
      <c r="AK2967" s="52">
        <f t="shared" si="336"/>
        <v>-31.790599913281881</v>
      </c>
      <c r="AL2967" s="77">
        <f t="shared" si="333"/>
        <v>6.6212503465133048E-4</v>
      </c>
    </row>
    <row r="2968" spans="4:38" x14ac:dyDescent="0.25">
      <c r="D2968" s="5">
        <v>29.5</v>
      </c>
      <c r="E2968" s="4"/>
      <c r="X2968" s="71">
        <v>29.629999999999502</v>
      </c>
      <c r="Y2968" s="52">
        <f t="shared" si="334"/>
        <v>-8.5933333333330495</v>
      </c>
      <c r="Z2968" s="71">
        <f t="shared" si="330"/>
        <v>0.13825048599571632</v>
      </c>
      <c r="AA2968" s="45"/>
      <c r="AB2968" s="74">
        <v>29.629999999999502</v>
      </c>
      <c r="AC2968" s="75">
        <f t="shared" si="329"/>
        <v>-8.7799999999998573</v>
      </c>
      <c r="AD2968" s="74">
        <f t="shared" si="331"/>
        <v>0.13243415351947083</v>
      </c>
      <c r="AE2968" s="45"/>
      <c r="AF2968" s="76">
        <v>29.629999999999502</v>
      </c>
      <c r="AG2968" s="52">
        <f t="shared" si="335"/>
        <v>-38.790299956640894</v>
      </c>
      <c r="AH2968" s="76">
        <f t="shared" si="332"/>
        <v>1.3212043786606424E-4</v>
      </c>
      <c r="AJ2968" s="77">
        <v>29.629999999999502</v>
      </c>
      <c r="AK2968" s="52">
        <f t="shared" si="336"/>
        <v>-31.800599913281882</v>
      </c>
      <c r="AL2968" s="77">
        <f t="shared" si="333"/>
        <v>6.6060218933014232E-4</v>
      </c>
    </row>
    <row r="2969" spans="4:38" x14ac:dyDescent="0.25">
      <c r="D2969" s="2">
        <v>29.51</v>
      </c>
      <c r="E2969" s="4"/>
      <c r="X2969" s="71">
        <v>29.6399999999995</v>
      </c>
      <c r="Y2969" s="52">
        <f t="shared" si="334"/>
        <v>-8.5966666666663833</v>
      </c>
      <c r="Z2969" s="71">
        <f t="shared" si="330"/>
        <v>0.13814441553758178</v>
      </c>
      <c r="AA2969" s="45"/>
      <c r="AB2969" s="74">
        <v>29.6399999999995</v>
      </c>
      <c r="AC2969" s="75">
        <f t="shared" si="329"/>
        <v>-8.789999999999857</v>
      </c>
      <c r="AD2969" s="74">
        <f t="shared" si="331"/>
        <v>0.13212956341866183</v>
      </c>
      <c r="AE2969" s="45"/>
      <c r="AF2969" s="76">
        <v>29.6399999999995</v>
      </c>
      <c r="AG2969" s="52">
        <f t="shared" si="335"/>
        <v>-38.800299956640892</v>
      </c>
      <c r="AH2969" s="76">
        <f t="shared" si="332"/>
        <v>1.3181656929123613E-4</v>
      </c>
      <c r="AJ2969" s="77">
        <v>29.6399999999995</v>
      </c>
      <c r="AK2969" s="52">
        <f t="shared" si="336"/>
        <v>-31.810599913281884</v>
      </c>
      <c r="AL2969" s="77">
        <f t="shared" si="333"/>
        <v>6.590828464560015E-4</v>
      </c>
    </row>
    <row r="2970" spans="4:38" x14ac:dyDescent="0.25">
      <c r="D2970" s="5">
        <v>29.52</v>
      </c>
      <c r="E2970" s="4"/>
      <c r="X2970" s="71">
        <v>29.649999999999501</v>
      </c>
      <c r="Y2970" s="52">
        <f t="shared" si="334"/>
        <v>-8.5999999999997172</v>
      </c>
      <c r="Z2970" s="71">
        <f t="shared" si="330"/>
        <v>0.13803842646029746</v>
      </c>
      <c r="AA2970" s="45"/>
      <c r="AB2970" s="74">
        <v>29.649999999999501</v>
      </c>
      <c r="AC2970" s="75">
        <f t="shared" si="329"/>
        <v>-8.7999999999998568</v>
      </c>
      <c r="AD2970" s="74">
        <f t="shared" si="331"/>
        <v>0.13182567385564503</v>
      </c>
      <c r="AE2970" s="45"/>
      <c r="AF2970" s="76">
        <v>29.649999999999501</v>
      </c>
      <c r="AG2970" s="52">
        <f t="shared" si="335"/>
        <v>-38.81029995664089</v>
      </c>
      <c r="AH2970" s="76">
        <f t="shared" si="332"/>
        <v>1.3151339959473644E-4</v>
      </c>
      <c r="AJ2970" s="77">
        <v>29.649999999999501</v>
      </c>
      <c r="AK2970" s="52">
        <f t="shared" si="336"/>
        <v>-31.820599913281885</v>
      </c>
      <c r="AL2970" s="77">
        <f t="shared" si="333"/>
        <v>6.5756699797350239E-4</v>
      </c>
    </row>
    <row r="2971" spans="4:38" x14ac:dyDescent="0.25">
      <c r="D2971" s="2">
        <v>29.53</v>
      </c>
      <c r="E2971" s="4"/>
      <c r="X2971" s="71">
        <v>29.6599999999994</v>
      </c>
      <c r="Y2971" s="52">
        <f t="shared" si="334"/>
        <v>-8.6033333333330511</v>
      </c>
      <c r="Z2971" s="71">
        <f t="shared" si="330"/>
        <v>0.13793251870142514</v>
      </c>
      <c r="AA2971" s="45"/>
      <c r="AB2971" s="74">
        <v>29.6599999999994</v>
      </c>
      <c r="AC2971" s="75">
        <f t="shared" si="329"/>
        <v>-8.8099999999998566</v>
      </c>
      <c r="AD2971" s="74">
        <f t="shared" si="331"/>
        <v>0.1315224832192281</v>
      </c>
      <c r="AE2971" s="45"/>
      <c r="AF2971" s="76">
        <v>29.6599999999994</v>
      </c>
      <c r="AG2971" s="52">
        <f t="shared" si="335"/>
        <v>-38.820299956640888</v>
      </c>
      <c r="AH2971" s="76">
        <f t="shared" si="332"/>
        <v>1.3121092716918939E-4</v>
      </c>
      <c r="AJ2971" s="77">
        <v>29.6599999999994</v>
      </c>
      <c r="AK2971" s="52">
        <f t="shared" si="336"/>
        <v>-31.830599913281887</v>
      </c>
      <c r="AL2971" s="77">
        <f t="shared" si="333"/>
        <v>6.5605463584576817E-4</v>
      </c>
    </row>
    <row r="2972" spans="4:38" x14ac:dyDescent="0.25">
      <c r="D2972" s="5">
        <v>29.54</v>
      </c>
      <c r="E2972" s="4"/>
      <c r="X2972" s="71">
        <v>29.669999999999401</v>
      </c>
      <c r="Y2972" s="52">
        <f t="shared" si="334"/>
        <v>-8.6066666666663849</v>
      </c>
      <c r="Z2972" s="71">
        <f t="shared" si="330"/>
        <v>0.1378266921985746</v>
      </c>
      <c r="AA2972" s="45"/>
      <c r="AB2972" s="74">
        <v>29.669999999999401</v>
      </c>
      <c r="AC2972" s="75">
        <f t="shared" si="329"/>
        <v>-8.8199999999998564</v>
      </c>
      <c r="AD2972" s="74">
        <f t="shared" si="331"/>
        <v>0.13121998990192463</v>
      </c>
      <c r="AE2972" s="45"/>
      <c r="AF2972" s="76">
        <v>29.669999999999401</v>
      </c>
      <c r="AG2972" s="52">
        <f t="shared" si="335"/>
        <v>-38.830299956640886</v>
      </c>
      <c r="AH2972" s="76">
        <f t="shared" si="332"/>
        <v>1.3090915041091681E-4</v>
      </c>
      <c r="AJ2972" s="77">
        <v>29.669999999999401</v>
      </c>
      <c r="AK2972" s="52">
        <f t="shared" si="336"/>
        <v>-31.840599913281888</v>
      </c>
      <c r="AL2972" s="77">
        <f t="shared" si="333"/>
        <v>6.5454575205440451E-4</v>
      </c>
    </row>
    <row r="2973" spans="4:38" x14ac:dyDescent="0.25">
      <c r="D2973" s="2">
        <v>29.55</v>
      </c>
      <c r="E2973" s="4"/>
      <c r="X2973" s="71">
        <v>29.679999999999499</v>
      </c>
      <c r="Y2973" s="52">
        <f t="shared" si="334"/>
        <v>-8.6099999999997188</v>
      </c>
      <c r="Z2973" s="71">
        <f t="shared" si="330"/>
        <v>0.13772094688940356</v>
      </c>
      <c r="AA2973" s="45"/>
      <c r="AB2973" s="74">
        <v>29.679999999999499</v>
      </c>
      <c r="AC2973" s="75">
        <f t="shared" si="329"/>
        <v>-8.8299999999998562</v>
      </c>
      <c r="AD2973" s="74">
        <f t="shared" si="331"/>
        <v>0.13091819229994503</v>
      </c>
      <c r="AE2973" s="45"/>
      <c r="AF2973" s="76">
        <v>29.679999999999499</v>
      </c>
      <c r="AG2973" s="52">
        <f t="shared" si="335"/>
        <v>-38.840299956640884</v>
      </c>
      <c r="AH2973" s="76">
        <f t="shared" si="332"/>
        <v>1.3060806771992783E-4</v>
      </c>
      <c r="AJ2973" s="77">
        <v>29.679999999999499</v>
      </c>
      <c r="AK2973" s="52">
        <f t="shared" si="336"/>
        <v>-31.85059991328189</v>
      </c>
      <c r="AL2973" s="77">
        <f t="shared" si="333"/>
        <v>6.5304033859946002E-4</v>
      </c>
    </row>
    <row r="2974" spans="4:38" x14ac:dyDescent="0.25">
      <c r="D2974" s="5">
        <v>29.56</v>
      </c>
      <c r="E2974" s="4"/>
      <c r="X2974" s="71">
        <v>29.689999999999401</v>
      </c>
      <c r="Y2974" s="52">
        <f t="shared" si="334"/>
        <v>-8.6133333333330526</v>
      </c>
      <c r="Z2974" s="71">
        <f t="shared" si="330"/>
        <v>0.13761528271161733</v>
      </c>
      <c r="AA2974" s="45"/>
      <c r="AB2974" s="74">
        <v>29.689999999999401</v>
      </c>
      <c r="AC2974" s="75">
        <f t="shared" si="329"/>
        <v>-8.839999999999856</v>
      </c>
      <c r="AD2974" s="74">
        <f t="shared" si="331"/>
        <v>0.13061708881318848</v>
      </c>
      <c r="AE2974" s="45"/>
      <c r="AF2974" s="76">
        <v>29.689999999999401</v>
      </c>
      <c r="AG2974" s="52">
        <f t="shared" si="335"/>
        <v>-38.850299956640882</v>
      </c>
      <c r="AH2974" s="76">
        <f t="shared" si="332"/>
        <v>1.3030767749991251E-4</v>
      </c>
      <c r="AJ2974" s="77">
        <v>29.689999999999401</v>
      </c>
      <c r="AK2974" s="52">
        <f t="shared" si="336"/>
        <v>-31.860599913281892</v>
      </c>
      <c r="AL2974" s="77">
        <f t="shared" si="333"/>
        <v>6.5153838749938318E-4</v>
      </c>
    </row>
    <row r="2975" spans="4:38" x14ac:dyDescent="0.25">
      <c r="D2975" s="2">
        <v>29.57</v>
      </c>
      <c r="E2975" s="4"/>
      <c r="X2975" s="71">
        <v>29.699999999999399</v>
      </c>
      <c r="Y2975" s="52">
        <f t="shared" si="334"/>
        <v>-8.6166666666663865</v>
      </c>
      <c r="Z2975" s="71">
        <f t="shared" si="330"/>
        <v>0.13750969960296927</v>
      </c>
      <c r="AA2975" s="45"/>
      <c r="AB2975" s="74">
        <v>29.699999999999399</v>
      </c>
      <c r="AC2975" s="75">
        <f t="shared" si="329"/>
        <v>-8.8499999999998558</v>
      </c>
      <c r="AD2975" s="74">
        <f t="shared" si="331"/>
        <v>0.13031667784523424</v>
      </c>
      <c r="AE2975" s="45"/>
      <c r="AF2975" s="76">
        <v>29.699999999999399</v>
      </c>
      <c r="AG2975" s="52">
        <f t="shared" si="335"/>
        <v>-38.86029995664088</v>
      </c>
      <c r="AH2975" s="76">
        <f t="shared" si="332"/>
        <v>1.3000797815823154E-4</v>
      </c>
      <c r="AJ2975" s="77">
        <v>29.699999999999399</v>
      </c>
      <c r="AK2975" s="52">
        <f t="shared" si="336"/>
        <v>-31.870599913281893</v>
      </c>
      <c r="AL2975" s="77">
        <f t="shared" si="333"/>
        <v>6.500398907909777E-4</v>
      </c>
    </row>
    <row r="2976" spans="4:38" x14ac:dyDescent="0.25">
      <c r="D2976" s="5">
        <v>29.58</v>
      </c>
      <c r="E2976" s="4"/>
      <c r="X2976" s="71">
        <v>29.7099999999994</v>
      </c>
      <c r="Y2976" s="52">
        <f t="shared" si="334"/>
        <v>-8.6199999999997203</v>
      </c>
      <c r="Z2976" s="71">
        <f t="shared" si="330"/>
        <v>0.13740419750126037</v>
      </c>
      <c r="AA2976" s="45"/>
      <c r="AB2976" s="74">
        <v>29.7099999999994</v>
      </c>
      <c r="AC2976" s="75">
        <f t="shared" si="329"/>
        <v>-8.8599999999998555</v>
      </c>
      <c r="AD2976" s="74">
        <f t="shared" si="331"/>
        <v>0.13001695780333333</v>
      </c>
      <c r="AE2976" s="45"/>
      <c r="AF2976" s="76">
        <v>29.7099999999994</v>
      </c>
      <c r="AG2976" s="52">
        <f t="shared" si="335"/>
        <v>-38.870299956640878</v>
      </c>
      <c r="AH2976" s="76">
        <f t="shared" si="332"/>
        <v>1.2970896810590889E-4</v>
      </c>
      <c r="AJ2976" s="77">
        <v>29.7099999999994</v>
      </c>
      <c r="AK2976" s="52">
        <f t="shared" si="336"/>
        <v>-31.880599913281895</v>
      </c>
      <c r="AL2976" s="77">
        <f t="shared" si="333"/>
        <v>6.4854484052936413E-4</v>
      </c>
    </row>
    <row r="2977" spans="4:38" x14ac:dyDescent="0.25">
      <c r="D2977" s="2">
        <v>29.59</v>
      </c>
      <c r="E2977" s="4"/>
      <c r="X2977" s="71">
        <v>29.719999999999501</v>
      </c>
      <c r="Y2977" s="52">
        <f t="shared" si="334"/>
        <v>-8.6233333333330542</v>
      </c>
      <c r="Z2977" s="71">
        <f t="shared" si="330"/>
        <v>0.13729877634433929</v>
      </c>
      <c r="AA2977" s="45"/>
      <c r="AB2977" s="74">
        <v>29.719999999999501</v>
      </c>
      <c r="AC2977" s="75">
        <f t="shared" si="329"/>
        <v>-8.8699999999998553</v>
      </c>
      <c r="AD2977" s="74">
        <f t="shared" si="331"/>
        <v>0.12971792709839985</v>
      </c>
      <c r="AE2977" s="45"/>
      <c r="AF2977" s="76">
        <v>29.719999999999501</v>
      </c>
      <c r="AG2977" s="52">
        <f t="shared" si="335"/>
        <v>-38.880299956640876</v>
      </c>
      <c r="AH2977" s="76">
        <f t="shared" si="332"/>
        <v>1.2941064575762272E-4</v>
      </c>
      <c r="AJ2977" s="77">
        <v>29.719999999999501</v>
      </c>
      <c r="AK2977" s="52">
        <f t="shared" si="336"/>
        <v>-31.890599913281896</v>
      </c>
      <c r="AL2977" s="77">
        <f t="shared" si="333"/>
        <v>6.4705322878793388E-4</v>
      </c>
    </row>
    <row r="2978" spans="4:38" x14ac:dyDescent="0.25">
      <c r="D2978" s="5">
        <v>29.6</v>
      </c>
      <c r="E2978" s="4"/>
      <c r="X2978" s="71">
        <v>29.7299999999994</v>
      </c>
      <c r="Y2978" s="52">
        <f t="shared" si="334"/>
        <v>-8.626666666666388</v>
      </c>
      <c r="Z2978" s="71">
        <f t="shared" si="330"/>
        <v>0.13719343607010251</v>
      </c>
      <c r="AA2978" s="45"/>
      <c r="AB2978" s="74">
        <v>29.7299999999994</v>
      </c>
      <c r="AC2978" s="75">
        <f t="shared" si="329"/>
        <v>-8.8799999999998551</v>
      </c>
      <c r="AD2978" s="74">
        <f t="shared" si="331"/>
        <v>0.12941958414500293</v>
      </c>
      <c r="AE2978" s="45"/>
      <c r="AF2978" s="76">
        <v>29.7299999999994</v>
      </c>
      <c r="AG2978" s="52">
        <f t="shared" si="335"/>
        <v>-38.890299956640874</v>
      </c>
      <c r="AH2978" s="76">
        <f t="shared" si="332"/>
        <v>1.2911300953169817E-4</v>
      </c>
      <c r="AJ2978" s="77">
        <v>29.7299999999994</v>
      </c>
      <c r="AK2978" s="52">
        <f t="shared" si="336"/>
        <v>-31.900599913281898</v>
      </c>
      <c r="AL2978" s="77">
        <f t="shared" si="333"/>
        <v>6.4556504765831031E-4</v>
      </c>
    </row>
    <row r="2979" spans="4:38" x14ac:dyDescent="0.25">
      <c r="D2979" s="2">
        <v>29.61</v>
      </c>
      <c r="E2979" s="4"/>
      <c r="X2979" s="71">
        <v>29.739999999999402</v>
      </c>
      <c r="Y2979" s="52">
        <f t="shared" si="334"/>
        <v>-8.6299999999997219</v>
      </c>
      <c r="Z2979" s="71">
        <f t="shared" si="330"/>
        <v>0.13708817661649411</v>
      </c>
      <c r="AA2979" s="45"/>
      <c r="AB2979" s="74">
        <v>29.739999999999402</v>
      </c>
      <c r="AC2979" s="75">
        <f t="shared" si="329"/>
        <v>-8.8899999999998549</v>
      </c>
      <c r="AD2979" s="74">
        <f t="shared" si="331"/>
        <v>0.12912192736135769</v>
      </c>
      <c r="AE2979" s="45"/>
      <c r="AF2979" s="76">
        <v>29.739999999999402</v>
      </c>
      <c r="AG2979" s="52">
        <f t="shared" si="335"/>
        <v>-38.900299956640872</v>
      </c>
      <c r="AH2979" s="76">
        <f t="shared" si="332"/>
        <v>1.288160578500971E-4</v>
      </c>
      <c r="AJ2979" s="77">
        <v>29.739999999999402</v>
      </c>
      <c r="AK2979" s="52">
        <f t="shared" si="336"/>
        <v>-31.910599913281899</v>
      </c>
      <c r="AL2979" s="77">
        <f t="shared" si="333"/>
        <v>6.44080289250306E-4</v>
      </c>
    </row>
    <row r="2980" spans="4:38" x14ac:dyDescent="0.25">
      <c r="D2980" s="5">
        <v>29.62</v>
      </c>
      <c r="E2980" s="4"/>
      <c r="X2980" s="71">
        <v>29.7499999999994</v>
      </c>
      <c r="Y2980" s="52">
        <f t="shared" si="334"/>
        <v>-8.6333333333330557</v>
      </c>
      <c r="Z2980" s="71">
        <f t="shared" si="330"/>
        <v>0.13698299792150573</v>
      </c>
      <c r="AA2980" s="45"/>
      <c r="AB2980" s="74">
        <v>29.7499999999994</v>
      </c>
      <c r="AC2980" s="75">
        <f t="shared" si="329"/>
        <v>-8.8999999999998547</v>
      </c>
      <c r="AD2980" s="74">
        <f t="shared" si="331"/>
        <v>0.12882495516931769</v>
      </c>
      <c r="AE2980" s="45"/>
      <c r="AF2980" s="76">
        <v>29.7499999999994</v>
      </c>
      <c r="AG2980" s="52">
        <f t="shared" si="335"/>
        <v>-38.91029995664087</v>
      </c>
      <c r="AH2980" s="76">
        <f t="shared" si="332"/>
        <v>1.2851978913841174E-4</v>
      </c>
      <c r="AJ2980" s="77">
        <v>29.7499999999994</v>
      </c>
      <c r="AK2980" s="52">
        <f t="shared" si="336"/>
        <v>-31.920599913281901</v>
      </c>
      <c r="AL2980" s="77">
        <f t="shared" si="333"/>
        <v>6.4259894569187841E-4</v>
      </c>
    </row>
    <row r="2981" spans="4:38" x14ac:dyDescent="0.25">
      <c r="D2981" s="2">
        <v>29.63</v>
      </c>
      <c r="E2981" s="4"/>
      <c r="X2981" s="71">
        <v>29.759999999999401</v>
      </c>
      <c r="Y2981" s="52">
        <f t="shared" si="334"/>
        <v>-8.6366666666663896</v>
      </c>
      <c r="Z2981" s="71">
        <f t="shared" si="330"/>
        <v>0.13687789992317664</v>
      </c>
      <c r="AA2981" s="45"/>
      <c r="AB2981" s="74">
        <v>29.759999999999401</v>
      </c>
      <c r="AC2981" s="75">
        <f t="shared" si="329"/>
        <v>-8.9099999999998545</v>
      </c>
      <c r="AD2981" s="74">
        <f t="shared" si="331"/>
        <v>0.1285286659943658</v>
      </c>
      <c r="AE2981" s="45"/>
      <c r="AF2981" s="76">
        <v>29.759999999999401</v>
      </c>
      <c r="AG2981" s="52">
        <f t="shared" si="335"/>
        <v>-38.920299956640868</v>
      </c>
      <c r="AH2981" s="76">
        <f t="shared" si="332"/>
        <v>1.2822420182585464E-4</v>
      </c>
      <c r="AJ2981" s="77">
        <v>29.759999999999401</v>
      </c>
      <c r="AK2981" s="52">
        <f t="shared" si="336"/>
        <v>-31.930599913281903</v>
      </c>
      <c r="AL2981" s="77">
        <f t="shared" si="333"/>
        <v>6.4112100912909269E-4</v>
      </c>
    </row>
    <row r="2982" spans="4:38" x14ac:dyDescent="0.25">
      <c r="D2982" s="5">
        <v>29.64</v>
      </c>
      <c r="E2982" s="4"/>
      <c r="X2982" s="71">
        <v>29.769999999999399</v>
      </c>
      <c r="Y2982" s="52">
        <f t="shared" si="334"/>
        <v>-8.6399999999997235</v>
      </c>
      <c r="Z2982" s="71">
        <f t="shared" si="330"/>
        <v>0.13677288255959361</v>
      </c>
      <c r="AA2982" s="45"/>
      <c r="AB2982" s="74">
        <v>29.769999999999399</v>
      </c>
      <c r="AC2982" s="75">
        <f t="shared" si="329"/>
        <v>-8.9199999999998543</v>
      </c>
      <c r="AD2982" s="74">
        <f t="shared" si="331"/>
        <v>0.12823305826560644</v>
      </c>
      <c r="AE2982" s="45"/>
      <c r="AF2982" s="76">
        <v>29.769999999999399</v>
      </c>
      <c r="AG2982" s="52">
        <f t="shared" si="335"/>
        <v>-38.930299956640866</v>
      </c>
      <c r="AH2982" s="76">
        <f t="shared" si="332"/>
        <v>1.2792929434525101E-4</v>
      </c>
      <c r="AJ2982" s="77">
        <v>29.769999999999399</v>
      </c>
      <c r="AK2982" s="52">
        <f t="shared" si="336"/>
        <v>-31.940599913281904</v>
      </c>
      <c r="AL2982" s="77">
        <f t="shared" si="333"/>
        <v>6.3964647172607509E-4</v>
      </c>
    </row>
    <row r="2983" spans="4:38" x14ac:dyDescent="0.25">
      <c r="D2983" s="2">
        <v>29.65</v>
      </c>
      <c r="E2983" s="4"/>
      <c r="X2983" s="71">
        <v>29.779999999999401</v>
      </c>
      <c r="Y2983" s="52">
        <f t="shared" si="334"/>
        <v>-8.6433333333330573</v>
      </c>
      <c r="Z2983" s="71">
        <f t="shared" si="330"/>
        <v>0.13666794576889091</v>
      </c>
      <c r="AA2983" s="45"/>
      <c r="AB2983" s="74">
        <v>29.779999999999401</v>
      </c>
      <c r="AC2983" s="75">
        <f t="shared" si="329"/>
        <v>-8.9299999999998541</v>
      </c>
      <c r="AD2983" s="74">
        <f t="shared" si="331"/>
        <v>0.12793813041575675</v>
      </c>
      <c r="AE2983" s="45"/>
      <c r="AF2983" s="76">
        <v>29.779999999999401</v>
      </c>
      <c r="AG2983" s="52">
        <f t="shared" si="335"/>
        <v>-38.940299956640864</v>
      </c>
      <c r="AH2983" s="76">
        <f t="shared" si="332"/>
        <v>1.2763506513303131E-4</v>
      </c>
      <c r="AJ2983" s="77">
        <v>29.779999999999401</v>
      </c>
      <c r="AK2983" s="52">
        <f t="shared" si="336"/>
        <v>-31.950599913281906</v>
      </c>
      <c r="AL2983" s="77">
        <f t="shared" si="333"/>
        <v>6.3817532566497583E-4</v>
      </c>
    </row>
    <row r="2984" spans="4:38" x14ac:dyDescent="0.25">
      <c r="D2984" s="5">
        <v>29.66</v>
      </c>
      <c r="E2984" s="4"/>
      <c r="X2984" s="71">
        <v>29.789999999999399</v>
      </c>
      <c r="Y2984" s="52">
        <f t="shared" si="334"/>
        <v>-8.6466666666663912</v>
      </c>
      <c r="Z2984" s="71">
        <f t="shared" si="330"/>
        <v>0.13656308948925033</v>
      </c>
      <c r="AA2984" s="45"/>
      <c r="AB2984" s="74">
        <v>29.789999999999399</v>
      </c>
      <c r="AC2984" s="75">
        <f t="shared" si="329"/>
        <v>-8.9399999999998538</v>
      </c>
      <c r="AD2984" s="74">
        <f t="shared" si="331"/>
        <v>0.12764388088113868</v>
      </c>
      <c r="AE2984" s="45"/>
      <c r="AF2984" s="76">
        <v>29.789999999999399</v>
      </c>
      <c r="AG2984" s="52">
        <f t="shared" si="335"/>
        <v>-38.950299956640862</v>
      </c>
      <c r="AH2984" s="76">
        <f t="shared" si="332"/>
        <v>1.2734151262922122E-4</v>
      </c>
      <c r="AJ2984" s="77">
        <v>29.789999999999399</v>
      </c>
      <c r="AK2984" s="52">
        <f t="shared" si="336"/>
        <v>-31.960599913281907</v>
      </c>
      <c r="AL2984" s="77">
        <f t="shared" si="333"/>
        <v>6.3670756314592521E-4</v>
      </c>
    </row>
    <row r="2985" spans="4:38" x14ac:dyDescent="0.25">
      <c r="D2985" s="2">
        <v>29.67</v>
      </c>
      <c r="E2985" s="4"/>
      <c r="X2985" s="71">
        <v>29.7999999999994</v>
      </c>
      <c r="Y2985" s="52">
        <f t="shared" si="334"/>
        <v>-8.649999999999725</v>
      </c>
      <c r="Z2985" s="71">
        <f t="shared" si="330"/>
        <v>0.1364583136589011</v>
      </c>
      <c r="AA2985" s="45"/>
      <c r="AB2985" s="74">
        <v>29.7999999999994</v>
      </c>
      <c r="AC2985" s="75">
        <f t="shared" si="329"/>
        <v>-8.9499999999998536</v>
      </c>
      <c r="AD2985" s="74">
        <f t="shared" si="331"/>
        <v>0.12735030810167042</v>
      </c>
      <c r="AE2985" s="45"/>
      <c r="AF2985" s="76">
        <v>29.7999999999994</v>
      </c>
      <c r="AG2985" s="52">
        <f t="shared" si="335"/>
        <v>-38.96029995664086</v>
      </c>
      <c r="AH2985" s="76">
        <f t="shared" si="332"/>
        <v>1.2704863527743463E-4</v>
      </c>
      <c r="AJ2985" s="77">
        <v>29.7999999999994</v>
      </c>
      <c r="AK2985" s="52">
        <f t="shared" si="336"/>
        <v>-31.970599913281909</v>
      </c>
      <c r="AL2985" s="77">
        <f t="shared" si="333"/>
        <v>6.3524317638699156E-4</v>
      </c>
    </row>
    <row r="2986" spans="4:38" x14ac:dyDescent="0.25">
      <c r="D2986" s="5">
        <v>29.68</v>
      </c>
      <c r="E2986" s="4"/>
      <c r="X2986" s="71">
        <v>29.809999999999398</v>
      </c>
      <c r="Y2986" s="52">
        <f t="shared" si="334"/>
        <v>-8.6533333333330589</v>
      </c>
      <c r="Z2986" s="71">
        <f t="shared" si="330"/>
        <v>0.13635361821611969</v>
      </c>
      <c r="AA2986" s="45"/>
      <c r="AB2986" s="74">
        <v>29.809999999999398</v>
      </c>
      <c r="AC2986" s="75">
        <f t="shared" si="329"/>
        <v>-8.9599999999998534</v>
      </c>
      <c r="AD2986" s="74">
        <f t="shared" si="331"/>
        <v>0.12705741052085845</v>
      </c>
      <c r="AE2986" s="45"/>
      <c r="AF2986" s="76">
        <v>29.809999999999398</v>
      </c>
      <c r="AG2986" s="52">
        <f t="shared" si="335"/>
        <v>-38.970299956640858</v>
      </c>
      <c r="AH2986" s="76">
        <f t="shared" si="332"/>
        <v>1.2675643152486473E-4</v>
      </c>
      <c r="AJ2986" s="77">
        <v>29.809999999999398</v>
      </c>
      <c r="AK2986" s="52">
        <f t="shared" si="336"/>
        <v>-31.98059991328191</v>
      </c>
      <c r="AL2986" s="77">
        <f t="shared" si="333"/>
        <v>6.3378215762414306E-4</v>
      </c>
    </row>
    <row r="2987" spans="4:38" x14ac:dyDescent="0.25">
      <c r="D2987" s="2">
        <v>29.69</v>
      </c>
      <c r="E2987" s="4"/>
      <c r="X2987" s="71">
        <v>29.8199999999994</v>
      </c>
      <c r="Y2987" s="52">
        <f t="shared" si="334"/>
        <v>-8.6566666666663927</v>
      </c>
      <c r="Z2987" s="71">
        <f t="shared" si="330"/>
        <v>0.13624900309923008</v>
      </c>
      <c r="AA2987" s="45"/>
      <c r="AB2987" s="74">
        <v>29.8199999999994</v>
      </c>
      <c r="AC2987" s="75">
        <f t="shared" si="329"/>
        <v>-8.9699999999998532</v>
      </c>
      <c r="AD2987" s="74">
        <f t="shared" si="331"/>
        <v>0.12676518658578878</v>
      </c>
      <c r="AE2987" s="45"/>
      <c r="AF2987" s="76">
        <v>29.8199999999994</v>
      </c>
      <c r="AG2987" s="52">
        <f t="shared" si="335"/>
        <v>-38.980299956640856</v>
      </c>
      <c r="AH2987" s="76">
        <f t="shared" si="332"/>
        <v>1.2646489982227679E-4</v>
      </c>
      <c r="AJ2987" s="77">
        <v>29.8199999999994</v>
      </c>
      <c r="AK2987" s="52">
        <f t="shared" si="336"/>
        <v>-31.990599913281912</v>
      </c>
      <c r="AL2987" s="77">
        <f t="shared" si="333"/>
        <v>6.3232449911120264E-4</v>
      </c>
    </row>
    <row r="2988" spans="4:38" x14ac:dyDescent="0.25">
      <c r="D2988" s="5">
        <v>29.7</v>
      </c>
      <c r="E2988" s="4"/>
      <c r="X2988" s="71">
        <v>29.829999999999401</v>
      </c>
      <c r="Y2988" s="52">
        <f t="shared" si="334"/>
        <v>-8.6599999999997266</v>
      </c>
      <c r="Z2988" s="71">
        <f t="shared" si="330"/>
        <v>0.13614446824660353</v>
      </c>
      <c r="AA2988" s="45"/>
      <c r="AB2988" s="74">
        <v>29.829999999999401</v>
      </c>
      <c r="AC2988" s="75">
        <f t="shared" ref="AC2988:AC3051" si="337">AC2987-$AD$1</f>
        <v>-8.979999999999853</v>
      </c>
      <c r="AD2988" s="74">
        <f t="shared" si="331"/>
        <v>0.12647363474711937</v>
      </c>
      <c r="AE2988" s="45"/>
      <c r="AF2988" s="76">
        <v>29.829999999999401</v>
      </c>
      <c r="AG2988" s="52">
        <f t="shared" si="335"/>
        <v>-38.990299956640854</v>
      </c>
      <c r="AH2988" s="76">
        <f t="shared" si="332"/>
        <v>1.2617403862399829E-4</v>
      </c>
      <c r="AJ2988" s="77">
        <v>29.829999999999401</v>
      </c>
      <c r="AK2988" s="52">
        <f t="shared" si="336"/>
        <v>-32.00059991328191</v>
      </c>
      <c r="AL2988" s="77">
        <f t="shared" si="333"/>
        <v>6.3087019311981111E-4</v>
      </c>
    </row>
    <row r="2989" spans="4:38" x14ac:dyDescent="0.25">
      <c r="D2989" s="2">
        <v>29.71</v>
      </c>
      <c r="E2989" s="4"/>
      <c r="X2989" s="71">
        <v>29.839999999999399</v>
      </c>
      <c r="Y2989" s="52">
        <f t="shared" si="334"/>
        <v>-8.6633333333330604</v>
      </c>
      <c r="Z2989" s="71">
        <f t="shared" si="330"/>
        <v>0.1360400135966586</v>
      </c>
      <c r="AA2989" s="45"/>
      <c r="AB2989" s="74">
        <v>29.839999999999399</v>
      </c>
      <c r="AC2989" s="75">
        <f t="shared" si="337"/>
        <v>-8.9899999999998528</v>
      </c>
      <c r="AD2989" s="74">
        <f t="shared" si="331"/>
        <v>0.12618275345907132</v>
      </c>
      <c r="AE2989" s="45"/>
      <c r="AF2989" s="76">
        <v>29.839999999999399</v>
      </c>
      <c r="AG2989" s="52">
        <f t="shared" si="335"/>
        <v>-39.000299956640852</v>
      </c>
      <c r="AH2989" s="76">
        <f t="shared" si="332"/>
        <v>1.2588384638791253E-4</v>
      </c>
      <c r="AJ2989" s="77">
        <v>29.839999999999399</v>
      </c>
      <c r="AK2989" s="52">
        <f t="shared" si="336"/>
        <v>-32.010599913281908</v>
      </c>
      <c r="AL2989" s="77">
        <f t="shared" si="333"/>
        <v>6.2941923193938218E-4</v>
      </c>
    </row>
    <row r="2990" spans="4:38" x14ac:dyDescent="0.25">
      <c r="D2990" s="5">
        <v>29.72</v>
      </c>
      <c r="E2990" s="4"/>
      <c r="X2990" s="71">
        <v>29.849999999999401</v>
      </c>
      <c r="Y2990" s="52">
        <f t="shared" si="334"/>
        <v>-8.6666666666663943</v>
      </c>
      <c r="Z2990" s="71">
        <f t="shared" si="330"/>
        <v>0.13593563908786108</v>
      </c>
      <c r="AA2990" s="45"/>
      <c r="AB2990" s="74">
        <v>29.849999999999401</v>
      </c>
      <c r="AC2990" s="75">
        <f t="shared" si="337"/>
        <v>-8.9999999999998526</v>
      </c>
      <c r="AD2990" s="74">
        <f t="shared" si="331"/>
        <v>0.12589254117942097</v>
      </c>
      <c r="AE2990" s="45"/>
      <c r="AF2990" s="76">
        <v>29.849999999999401</v>
      </c>
      <c r="AG2990" s="52">
        <f t="shared" si="335"/>
        <v>-39.01029995664085</v>
      </c>
      <c r="AH2990" s="76">
        <f t="shared" si="332"/>
        <v>1.2559432157544894E-4</v>
      </c>
      <c r="AJ2990" s="77">
        <v>29.849999999999401</v>
      </c>
      <c r="AK2990" s="52">
        <f t="shared" si="336"/>
        <v>-32.020599913281906</v>
      </c>
      <c r="AL2990" s="77">
        <f t="shared" si="333"/>
        <v>6.2797160787706472E-4</v>
      </c>
    </row>
    <row r="2991" spans="4:38" x14ac:dyDescent="0.25">
      <c r="D2991" s="2">
        <v>29.73</v>
      </c>
      <c r="E2991" s="4"/>
      <c r="X2991" s="71">
        <v>29.859999999999399</v>
      </c>
      <c r="Y2991" s="52">
        <f t="shared" si="334"/>
        <v>-8.6699999999997281</v>
      </c>
      <c r="Z2991" s="71">
        <f t="shared" si="330"/>
        <v>0.13583134465872387</v>
      </c>
      <c r="AA2991" s="45"/>
      <c r="AB2991" s="74">
        <v>29.859999999999399</v>
      </c>
      <c r="AC2991" s="75">
        <f t="shared" si="337"/>
        <v>-9.0099999999998523</v>
      </c>
      <c r="AD2991" s="74">
        <f t="shared" si="331"/>
        <v>0.12560299636949171</v>
      </c>
      <c r="AE2991" s="45"/>
      <c r="AF2991" s="76">
        <v>29.859999999999399</v>
      </c>
      <c r="AG2991" s="52">
        <f t="shared" si="335"/>
        <v>-39.020299956640848</v>
      </c>
      <c r="AH2991" s="76">
        <f t="shared" si="332"/>
        <v>1.2530546265157564E-4</v>
      </c>
      <c r="AJ2991" s="77">
        <v>29.859999999999399</v>
      </c>
      <c r="AK2991" s="52">
        <f t="shared" si="336"/>
        <v>-32.030599913281904</v>
      </c>
      <c r="AL2991" s="77">
        <f t="shared" si="333"/>
        <v>6.2652731325769896E-4</v>
      </c>
    </row>
    <row r="2992" spans="4:38" x14ac:dyDescent="0.25">
      <c r="D2992" s="5">
        <v>29.74</v>
      </c>
      <c r="E2992" s="4"/>
      <c r="X2992" s="71">
        <v>29.869999999999401</v>
      </c>
      <c r="Y2992" s="52">
        <f t="shared" si="334"/>
        <v>-8.673333333333062</v>
      </c>
      <c r="Z2992" s="71">
        <f t="shared" si="330"/>
        <v>0.13572713024780728</v>
      </c>
      <c r="AA2992" s="45"/>
      <c r="AB2992" s="74">
        <v>29.869999999999401</v>
      </c>
      <c r="AC2992" s="75">
        <f t="shared" si="337"/>
        <v>-9.0199999999998521</v>
      </c>
      <c r="AD2992" s="74">
        <f t="shared" si="331"/>
        <v>0.12531411749414584</v>
      </c>
      <c r="AE2992" s="45"/>
      <c r="AF2992" s="76">
        <v>29.869999999999401</v>
      </c>
      <c r="AG2992" s="52">
        <f t="shared" si="335"/>
        <v>-39.030299956640846</v>
      </c>
      <c r="AH2992" s="76">
        <f t="shared" si="332"/>
        <v>1.250172680847917E-4</v>
      </c>
      <c r="AJ2992" s="77">
        <v>29.869999999999401</v>
      </c>
      <c r="AK2992" s="52">
        <f t="shared" si="336"/>
        <v>-32.040599913281902</v>
      </c>
      <c r="AL2992" s="77">
        <f t="shared" si="333"/>
        <v>6.2508634042377929E-4</v>
      </c>
    </row>
    <row r="2993" spans="4:38" x14ac:dyDescent="0.25">
      <c r="D2993" s="2">
        <v>29.75</v>
      </c>
      <c r="E2993" s="4"/>
      <c r="X2993" s="71">
        <v>29.879999999999399</v>
      </c>
      <c r="Y2993" s="52">
        <f t="shared" si="334"/>
        <v>-8.6766666666663959</v>
      </c>
      <c r="Z2993" s="71">
        <f t="shared" si="330"/>
        <v>0.1356229957937185</v>
      </c>
      <c r="AA2993" s="45"/>
      <c r="AB2993" s="74">
        <v>29.879999999999399</v>
      </c>
      <c r="AC2993" s="75">
        <f t="shared" si="337"/>
        <v>-9.0299999999998519</v>
      </c>
      <c r="AD2993" s="74">
        <f t="shared" si="331"/>
        <v>0.12502590302177627</v>
      </c>
      <c r="AE2993" s="45"/>
      <c r="AF2993" s="76">
        <v>29.879999999999399</v>
      </c>
      <c r="AG2993" s="52">
        <f t="shared" si="335"/>
        <v>-39.040299956640844</v>
      </c>
      <c r="AH2993" s="76">
        <f t="shared" si="332"/>
        <v>1.2472973634711806E-4</v>
      </c>
      <c r="AJ2993" s="77">
        <v>29.879999999999399</v>
      </c>
      <c r="AK2993" s="52">
        <f t="shared" si="336"/>
        <v>-32.0505999132819</v>
      </c>
      <c r="AL2993" s="77">
        <f t="shared" si="333"/>
        <v>6.2364868173541159E-4</v>
      </c>
    </row>
    <row r="2994" spans="4:38" x14ac:dyDescent="0.25">
      <c r="D2994" s="5">
        <v>29.76</v>
      </c>
      <c r="E2994" s="4"/>
      <c r="X2994" s="71">
        <v>29.8899999999994</v>
      </c>
      <c r="Y2994" s="52">
        <f t="shared" si="334"/>
        <v>-8.6799999999997297</v>
      </c>
      <c r="Z2994" s="71">
        <f t="shared" si="330"/>
        <v>0.13551894123511199</v>
      </c>
      <c r="AA2994" s="45"/>
      <c r="AB2994" s="74">
        <v>29.8899999999994</v>
      </c>
      <c r="AC2994" s="75">
        <f t="shared" si="337"/>
        <v>-9.0399999999998517</v>
      </c>
      <c r="AD2994" s="74">
        <f t="shared" si="331"/>
        <v>0.12473835142429858</v>
      </c>
      <c r="AE2994" s="45"/>
      <c r="AF2994" s="76">
        <v>29.8899999999994</v>
      </c>
      <c r="AG2994" s="52">
        <f t="shared" si="335"/>
        <v>-39.050299956640842</v>
      </c>
      <c r="AH2994" s="76">
        <f t="shared" si="332"/>
        <v>1.2444286591408986E-4</v>
      </c>
      <c r="AJ2994" s="77">
        <v>29.8899999999994</v>
      </c>
      <c r="AK2994" s="52">
        <f t="shared" si="336"/>
        <v>-32.060599913281898</v>
      </c>
      <c r="AL2994" s="77">
        <f t="shared" si="333"/>
        <v>6.2221432957027152E-4</v>
      </c>
    </row>
    <row r="2995" spans="4:38" x14ac:dyDescent="0.25">
      <c r="D2995" s="2">
        <v>29.77</v>
      </c>
      <c r="E2995" s="4"/>
      <c r="X2995" s="71">
        <v>29.899999999999402</v>
      </c>
      <c r="Y2995" s="52">
        <f t="shared" si="334"/>
        <v>-8.6833333333330636</v>
      </c>
      <c r="Z2995" s="71">
        <f t="shared" si="330"/>
        <v>0.13541496651068929</v>
      </c>
      <c r="AA2995" s="45"/>
      <c r="AB2995" s="74">
        <v>29.899999999999402</v>
      </c>
      <c r="AC2995" s="75">
        <f t="shared" si="337"/>
        <v>-9.0499999999998515</v>
      </c>
      <c r="AD2995" s="74">
        <f t="shared" si="331"/>
        <v>0.12445146117714274</v>
      </c>
      <c r="AE2995" s="45"/>
      <c r="AF2995" s="76">
        <v>29.899999999999402</v>
      </c>
      <c r="AG2995" s="52">
        <f t="shared" si="335"/>
        <v>-39.06029995664084</v>
      </c>
      <c r="AH2995" s="76">
        <f t="shared" si="332"/>
        <v>1.2415665526474903E-4</v>
      </c>
      <c r="AJ2995" s="77">
        <v>29.899999999999402</v>
      </c>
      <c r="AK2995" s="52">
        <f t="shared" si="336"/>
        <v>-32.070599913281896</v>
      </c>
      <c r="AL2995" s="77">
        <f t="shared" si="333"/>
        <v>6.2078327632356773E-4</v>
      </c>
    </row>
    <row r="2996" spans="4:38" x14ac:dyDescent="0.25">
      <c r="D2996" s="5">
        <v>29.78</v>
      </c>
      <c r="E2996" s="4"/>
      <c r="X2996" s="71">
        <v>29.9099999999994</v>
      </c>
      <c r="Y2996" s="52">
        <f t="shared" si="334"/>
        <v>-8.6866666666663974</v>
      </c>
      <c r="Z2996" s="71">
        <f t="shared" si="330"/>
        <v>0.13531107155919878</v>
      </c>
      <c r="AA2996" s="45"/>
      <c r="AB2996" s="74">
        <v>29.9099999999994</v>
      </c>
      <c r="AC2996" s="75">
        <f t="shared" si="337"/>
        <v>-9.0599999999998513</v>
      </c>
      <c r="AD2996" s="74">
        <f t="shared" si="331"/>
        <v>0.12416523075924535</v>
      </c>
      <c r="AE2996" s="45"/>
      <c r="AF2996" s="76">
        <v>29.9099999999994</v>
      </c>
      <c r="AG2996" s="52">
        <f t="shared" si="335"/>
        <v>-39.070299956640838</v>
      </c>
      <c r="AH2996" s="76">
        <f t="shared" si="332"/>
        <v>1.2387110288163499E-4</v>
      </c>
      <c r="AJ2996" s="77">
        <v>29.9099999999994</v>
      </c>
      <c r="AK2996" s="52">
        <f t="shared" si="336"/>
        <v>-32.080599913281894</v>
      </c>
      <c r="AL2996" s="77">
        <f t="shared" si="333"/>
        <v>6.1935551440799735E-4</v>
      </c>
    </row>
    <row r="2997" spans="4:38" x14ac:dyDescent="0.25">
      <c r="D2997" s="2">
        <v>29.79</v>
      </c>
      <c r="E2997" s="4"/>
      <c r="X2997" s="71">
        <v>29.919999999999401</v>
      </c>
      <c r="Y2997" s="52">
        <f t="shared" si="334"/>
        <v>-8.6899999999997313</v>
      </c>
      <c r="Z2997" s="71">
        <f t="shared" si="330"/>
        <v>0.13520725631943609</v>
      </c>
      <c r="AA2997" s="45"/>
      <c r="AB2997" s="74">
        <v>29.919999999999401</v>
      </c>
      <c r="AC2997" s="75">
        <f t="shared" si="337"/>
        <v>-9.0699999999998511</v>
      </c>
      <c r="AD2997" s="74">
        <f t="shared" si="331"/>
        <v>0.12387965865304112</v>
      </c>
      <c r="AE2997" s="45"/>
      <c r="AF2997" s="76">
        <v>29.919999999999401</v>
      </c>
      <c r="AG2997" s="52">
        <f t="shared" si="335"/>
        <v>-39.080299956640836</v>
      </c>
      <c r="AH2997" s="76">
        <f t="shared" si="332"/>
        <v>1.2358620725077721E-4</v>
      </c>
      <c r="AJ2997" s="77">
        <v>29.919999999999401</v>
      </c>
      <c r="AK2997" s="52">
        <f t="shared" si="336"/>
        <v>-32.090599913281892</v>
      </c>
      <c r="AL2997" s="77">
        <f t="shared" si="333"/>
        <v>6.179310362537094E-4</v>
      </c>
    </row>
    <row r="2998" spans="4:38" x14ac:dyDescent="0.25">
      <c r="D2998" s="5">
        <v>29.8</v>
      </c>
      <c r="E2998" s="4"/>
      <c r="X2998" s="71">
        <v>29.929999999999399</v>
      </c>
      <c r="Y2998" s="52">
        <f t="shared" si="334"/>
        <v>-8.6933333333330651</v>
      </c>
      <c r="Z2998" s="71">
        <f t="shared" si="330"/>
        <v>0.13510352073024356</v>
      </c>
      <c r="AA2998" s="45"/>
      <c r="AB2998" s="74">
        <v>29.929999999999399</v>
      </c>
      <c r="AC2998" s="75">
        <f t="shared" si="337"/>
        <v>-9.0799999999998509</v>
      </c>
      <c r="AD2998" s="74">
        <f t="shared" si="331"/>
        <v>0.12359474334445526</v>
      </c>
      <c r="AE2998" s="45"/>
      <c r="AF2998" s="76">
        <v>29.929999999999399</v>
      </c>
      <c r="AG2998" s="52">
        <f t="shared" si="335"/>
        <v>-39.090299956640834</v>
      </c>
      <c r="AH2998" s="76">
        <f t="shared" si="332"/>
        <v>1.2330196686168786E-4</v>
      </c>
      <c r="AJ2998" s="77">
        <v>29.929999999999399</v>
      </c>
      <c r="AK2998" s="52">
        <f t="shared" si="336"/>
        <v>-32.10059991328189</v>
      </c>
      <c r="AL2998" s="77">
        <f t="shared" si="333"/>
        <v>6.1650983430826256E-4</v>
      </c>
    </row>
    <row r="2999" spans="4:38" x14ac:dyDescent="0.25">
      <c r="D2999" s="2">
        <v>29.81</v>
      </c>
      <c r="E2999" s="4"/>
      <c r="X2999" s="71">
        <v>29.939999999999401</v>
      </c>
      <c r="Y2999" s="52">
        <f t="shared" si="334"/>
        <v>-8.696666666666399</v>
      </c>
      <c r="Z2999" s="71">
        <f t="shared" si="330"/>
        <v>0.13499986473051065</v>
      </c>
      <c r="AA2999" s="45"/>
      <c r="AB2999" s="74">
        <v>29.939999999999401</v>
      </c>
      <c r="AC2999" s="75">
        <f t="shared" si="337"/>
        <v>-9.0899999999998506</v>
      </c>
      <c r="AD2999" s="74">
        <f t="shared" si="331"/>
        <v>0.12331048332289514</v>
      </c>
      <c r="AE2999" s="45"/>
      <c r="AF2999" s="76">
        <v>29.939999999999401</v>
      </c>
      <c r="AG2999" s="52">
        <f t="shared" si="335"/>
        <v>-39.100299956640832</v>
      </c>
      <c r="AH2999" s="76">
        <f t="shared" si="332"/>
        <v>1.2301838020735225E-4</v>
      </c>
      <c r="AJ2999" s="77">
        <v>29.939999999999401</v>
      </c>
      <c r="AK2999" s="52">
        <f t="shared" si="336"/>
        <v>-32.110599913281888</v>
      </c>
      <c r="AL2999" s="77">
        <f t="shared" si="333"/>
        <v>6.1509190103658541E-4</v>
      </c>
    </row>
    <row r="3000" spans="4:38" x14ac:dyDescent="0.25">
      <c r="D3000" s="5">
        <v>29.82</v>
      </c>
      <c r="E3000" s="4"/>
      <c r="X3000" s="71">
        <v>29.949999999999399</v>
      </c>
      <c r="Y3000" s="52">
        <f t="shared" si="334"/>
        <v>-8.6999999999997328</v>
      </c>
      <c r="Z3000" s="71">
        <f t="shared" si="330"/>
        <v>0.13489628825917369</v>
      </c>
      <c r="AA3000" s="45"/>
      <c r="AB3000" s="74">
        <v>29.949999999999399</v>
      </c>
      <c r="AC3000" s="75">
        <f t="shared" si="337"/>
        <v>-9.0999999999998504</v>
      </c>
      <c r="AD3000" s="74">
        <f t="shared" si="331"/>
        <v>0.12302687708124239</v>
      </c>
      <c r="AE3000" s="45"/>
      <c r="AF3000" s="76">
        <v>29.949999999999399</v>
      </c>
      <c r="AG3000" s="52">
        <f t="shared" si="335"/>
        <v>-39.11029995664083</v>
      </c>
      <c r="AH3000" s="76">
        <f t="shared" si="332"/>
        <v>1.2273544578422259E-4</v>
      </c>
      <c r="AJ3000" s="77">
        <v>29.949999999999399</v>
      </c>
      <c r="AK3000" s="52">
        <f t="shared" si="336"/>
        <v>-32.120599913281886</v>
      </c>
      <c r="AL3000" s="77">
        <f t="shared" si="333"/>
        <v>6.1367722892093763E-4</v>
      </c>
    </row>
    <row r="3001" spans="4:38" x14ac:dyDescent="0.25">
      <c r="D3001" s="2">
        <v>29.83</v>
      </c>
      <c r="E3001" s="4"/>
      <c r="X3001" s="71">
        <v>29.9599999999994</v>
      </c>
      <c r="Y3001" s="52">
        <f t="shared" si="334"/>
        <v>-8.7033333333330667</v>
      </c>
      <c r="Z3001" s="71">
        <f t="shared" si="330"/>
        <v>0.13479279125521562</v>
      </c>
      <c r="AA3001" s="45"/>
      <c r="AB3001" s="74">
        <v>29.9599999999994</v>
      </c>
      <c r="AC3001" s="75">
        <f t="shared" si="337"/>
        <v>-9.1099999999998502</v>
      </c>
      <c r="AD3001" s="74">
        <f t="shared" si="331"/>
        <v>0.12274392311584492</v>
      </c>
      <c r="AE3001" s="45"/>
      <c r="AF3001" s="76">
        <v>29.9599999999994</v>
      </c>
      <c r="AG3001" s="52">
        <f t="shared" si="335"/>
        <v>-39.120299956640828</v>
      </c>
      <c r="AH3001" s="76">
        <f t="shared" si="332"/>
        <v>1.2245316209220857E-4</v>
      </c>
      <c r="AJ3001" s="77">
        <v>29.9599999999994</v>
      </c>
      <c r="AK3001" s="52">
        <f t="shared" si="336"/>
        <v>-32.130599913281884</v>
      </c>
      <c r="AL3001" s="77">
        <f t="shared" si="333"/>
        <v>6.1226581046086722E-4</v>
      </c>
    </row>
    <row r="3002" spans="4:38" x14ac:dyDescent="0.25">
      <c r="D3002" s="5">
        <v>29.84</v>
      </c>
      <c r="E3002" s="4"/>
      <c r="X3002" s="71">
        <v>29.969999999999398</v>
      </c>
      <c r="Y3002" s="52">
        <f t="shared" si="334"/>
        <v>-8.7066666666664005</v>
      </c>
      <c r="Z3002" s="71">
        <f t="shared" si="330"/>
        <v>0.13468937365766651</v>
      </c>
      <c r="AA3002" s="45"/>
      <c r="AB3002" s="74">
        <v>29.969999999999398</v>
      </c>
      <c r="AC3002" s="75">
        <f t="shared" si="337"/>
        <v>-9.11999999999985</v>
      </c>
      <c r="AD3002" s="74">
        <f t="shared" si="331"/>
        <v>0.12246161992650907</v>
      </c>
      <c r="AE3002" s="45"/>
      <c r="AF3002" s="76">
        <v>29.969999999999398</v>
      </c>
      <c r="AG3002" s="52">
        <f t="shared" si="335"/>
        <v>-39.130299956640826</v>
      </c>
      <c r="AH3002" s="76">
        <f t="shared" si="332"/>
        <v>1.2217152763466986E-4</v>
      </c>
      <c r="AJ3002" s="77">
        <v>29.969999999999398</v>
      </c>
      <c r="AK3002" s="52">
        <f t="shared" si="336"/>
        <v>-32.140599913281882</v>
      </c>
      <c r="AL3002" s="77">
        <f t="shared" si="333"/>
        <v>6.1085763817317514E-4</v>
      </c>
    </row>
    <row r="3003" spans="4:38" x14ac:dyDescent="0.25">
      <c r="D3003" s="2">
        <v>29.85</v>
      </c>
      <c r="E3003" s="4"/>
      <c r="X3003" s="71">
        <v>29.9799999999994</v>
      </c>
      <c r="Y3003" s="52">
        <f t="shared" si="334"/>
        <v>-8.7099999999997344</v>
      </c>
      <c r="Z3003" s="71">
        <f t="shared" si="330"/>
        <v>0.13458603540560304</v>
      </c>
      <c r="AA3003" s="45"/>
      <c r="AB3003" s="74">
        <v>29.9799999999994</v>
      </c>
      <c r="AC3003" s="75">
        <f t="shared" si="337"/>
        <v>-9.1299999999998498</v>
      </c>
      <c r="AD3003" s="74">
        <f t="shared" si="331"/>
        <v>0.12217996601649141</v>
      </c>
      <c r="AE3003" s="45"/>
      <c r="AF3003" s="76">
        <v>29.9799999999994</v>
      </c>
      <c r="AG3003" s="52">
        <f t="shared" si="335"/>
        <v>-39.140299956640824</v>
      </c>
      <c r="AH3003" s="76">
        <f t="shared" si="332"/>
        <v>1.2189054091840909E-4</v>
      </c>
      <c r="AJ3003" s="77">
        <v>29.9799999999994</v>
      </c>
      <c r="AK3003" s="52">
        <f t="shared" si="336"/>
        <v>-32.15059991328188</v>
      </c>
      <c r="AL3003" s="77">
        <f t="shared" si="333"/>
        <v>6.0945270459187119E-4</v>
      </c>
    </row>
    <row r="3004" spans="4:38" x14ac:dyDescent="0.25">
      <c r="D3004" s="5">
        <v>29.86</v>
      </c>
      <c r="E3004" s="4"/>
      <c r="X3004" s="71">
        <v>29.989999999999402</v>
      </c>
      <c r="Y3004" s="52">
        <f t="shared" si="334"/>
        <v>-8.7133333333330683</v>
      </c>
      <c r="Z3004" s="71">
        <f t="shared" si="330"/>
        <v>0.13448277643814863</v>
      </c>
      <c r="AA3004" s="45"/>
      <c r="AB3004" s="74">
        <v>29.989999999999402</v>
      </c>
      <c r="AC3004" s="75">
        <f t="shared" si="337"/>
        <v>-9.1399999999998496</v>
      </c>
      <c r="AD3004" s="74">
        <f t="shared" si="331"/>
        <v>0.12189895989249083</v>
      </c>
      <c r="AE3004" s="45"/>
      <c r="AF3004" s="76">
        <v>29.989999999999402</v>
      </c>
      <c r="AG3004" s="52">
        <f t="shared" si="335"/>
        <v>-39.150299956640822</v>
      </c>
      <c r="AH3004" s="76">
        <f t="shared" si="332"/>
        <v>1.2161020045366243E-4</v>
      </c>
      <c r="AJ3004" s="77">
        <v>29.989999999999402</v>
      </c>
      <c r="AK3004" s="52">
        <f t="shared" si="336"/>
        <v>-32.160599913281878</v>
      </c>
      <c r="AL3004" s="77">
        <f t="shared" si="333"/>
        <v>6.0805100226813769E-4</v>
      </c>
    </row>
    <row r="3005" spans="4:38" x14ac:dyDescent="0.25">
      <c r="D3005" s="2">
        <v>29.87</v>
      </c>
      <c r="E3005" s="4"/>
      <c r="X3005" s="71">
        <v>29.9999999999994</v>
      </c>
      <c r="Y3005" s="52">
        <f t="shared" si="334"/>
        <v>-8.7166666666664021</v>
      </c>
      <c r="Z3005" s="71">
        <f t="shared" si="330"/>
        <v>0.13437959669447358</v>
      </c>
      <c r="AA3005" s="45"/>
      <c r="AB3005" s="74">
        <v>29.9999999999994</v>
      </c>
      <c r="AC3005" s="75">
        <f t="shared" si="337"/>
        <v>-9.1499999999998494</v>
      </c>
      <c r="AD3005" s="74">
        <f t="shared" si="331"/>
        <v>0.12161860006464099</v>
      </c>
      <c r="AE3005" s="45"/>
      <c r="AF3005" s="76">
        <v>29.9999999999994</v>
      </c>
      <c r="AG3005" s="52">
        <f t="shared" si="335"/>
        <v>-39.16029995664082</v>
      </c>
      <c r="AH3005" s="76">
        <f t="shared" si="332"/>
        <v>1.2133050475409263E-4</v>
      </c>
      <c r="AJ3005" s="77">
        <v>29.9999999999994</v>
      </c>
      <c r="AK3005" s="52">
        <f t="shared" si="336"/>
        <v>-32.170599913281876</v>
      </c>
      <c r="AL3005" s="77">
        <f t="shared" si="333"/>
        <v>6.0665252377028924E-4</v>
      </c>
    </row>
    <row r="3006" spans="4:38" x14ac:dyDescent="0.25">
      <c r="D3006" s="5">
        <v>29.88</v>
      </c>
      <c r="E3006" s="4"/>
      <c r="X3006" s="71">
        <v>30.009999999999401</v>
      </c>
      <c r="Y3006" s="52">
        <f t="shared" si="334"/>
        <v>-8.719999999999736</v>
      </c>
      <c r="Z3006" s="71">
        <f t="shared" si="330"/>
        <v>0.13427649611379452</v>
      </c>
      <c r="AA3006" s="45"/>
      <c r="AB3006" s="74">
        <v>30.009999999999401</v>
      </c>
      <c r="AC3006" s="75">
        <f t="shared" si="337"/>
        <v>-9.1599999999998492</v>
      </c>
      <c r="AD3006" s="74">
        <f t="shared" si="331"/>
        <v>0.12133888504650193</v>
      </c>
      <c r="AE3006" s="45"/>
      <c r="AF3006" s="76">
        <v>30.009999999999401</v>
      </c>
      <c r="AG3006" s="52">
        <f t="shared" si="335"/>
        <v>-39.170299956640818</v>
      </c>
      <c r="AH3006" s="76">
        <f t="shared" si="332"/>
        <v>1.2105145233678073E-4</v>
      </c>
      <c r="AJ3006" s="77">
        <v>30.009999999999401</v>
      </c>
      <c r="AK3006" s="52">
        <f t="shared" si="336"/>
        <v>-32.180599913281874</v>
      </c>
      <c r="AL3006" s="77">
        <f t="shared" si="333"/>
        <v>6.0525726168373067E-4</v>
      </c>
    </row>
    <row r="3007" spans="4:38" x14ac:dyDescent="0.25">
      <c r="D3007" s="2">
        <v>29.89</v>
      </c>
      <c r="E3007" s="4"/>
      <c r="X3007" s="71">
        <v>30.019999999999399</v>
      </c>
      <c r="Y3007" s="52">
        <f t="shared" si="334"/>
        <v>-8.7233333333330698</v>
      </c>
      <c r="Z3007" s="71">
        <f t="shared" si="330"/>
        <v>0.13417347463537505</v>
      </c>
      <c r="AA3007" s="45"/>
      <c r="AB3007" s="74">
        <v>30.019999999999399</v>
      </c>
      <c r="AC3007" s="75">
        <f t="shared" si="337"/>
        <v>-9.1699999999998489</v>
      </c>
      <c r="AD3007" s="74">
        <f t="shared" si="331"/>
        <v>0.12105981335505241</v>
      </c>
      <c r="AE3007" s="45"/>
      <c r="AF3007" s="76">
        <v>30.019999999999399</v>
      </c>
      <c r="AG3007" s="52">
        <f t="shared" si="335"/>
        <v>-39.180299956640816</v>
      </c>
      <c r="AH3007" s="76">
        <f t="shared" si="332"/>
        <v>1.2077304172221904E-4</v>
      </c>
      <c r="AJ3007" s="77">
        <v>30.019999999999399</v>
      </c>
      <c r="AK3007" s="52">
        <f t="shared" si="336"/>
        <v>-32.190599913281872</v>
      </c>
      <c r="AL3007" s="77">
        <f t="shared" si="333"/>
        <v>6.0386520861092203E-4</v>
      </c>
    </row>
    <row r="3008" spans="4:38" x14ac:dyDescent="0.25">
      <c r="D3008" s="5">
        <v>29.9</v>
      </c>
      <c r="E3008" s="4"/>
      <c r="X3008" s="71">
        <v>30.029999999999401</v>
      </c>
      <c r="Y3008" s="52">
        <f t="shared" si="334"/>
        <v>-8.7266666666664037</v>
      </c>
      <c r="Z3008" s="71">
        <f t="shared" si="330"/>
        <v>0.13407053219852516</v>
      </c>
      <c r="AA3008" s="45"/>
      <c r="AB3008" s="74">
        <v>30.029999999999401</v>
      </c>
      <c r="AC3008" s="75">
        <f t="shared" si="337"/>
        <v>-9.1799999999998487</v>
      </c>
      <c r="AD3008" s="74">
        <f t="shared" si="331"/>
        <v>0.1207813835106822</v>
      </c>
      <c r="AE3008" s="45"/>
      <c r="AF3008" s="76">
        <v>30.029999999999401</v>
      </c>
      <c r="AG3008" s="52">
        <f t="shared" si="335"/>
        <v>-39.190299956640814</v>
      </c>
      <c r="AH3008" s="76">
        <f t="shared" si="332"/>
        <v>1.2049527143430176E-4</v>
      </c>
      <c r="AJ3008" s="77">
        <v>30.029999999999401</v>
      </c>
      <c r="AK3008" s="52">
        <f t="shared" si="336"/>
        <v>-32.20059991328187</v>
      </c>
      <c r="AL3008" s="77">
        <f t="shared" si="333"/>
        <v>6.0247635717133646E-4</v>
      </c>
    </row>
    <row r="3009" spans="4:38" x14ac:dyDescent="0.25">
      <c r="D3009" s="2">
        <v>29.91</v>
      </c>
      <c r="E3009" s="4"/>
      <c r="X3009" s="71">
        <v>30.039999999999399</v>
      </c>
      <c r="Y3009" s="52">
        <f t="shared" si="334"/>
        <v>-8.7299999999997375</v>
      </c>
      <c r="Z3009" s="71">
        <f t="shared" si="330"/>
        <v>0.13396766874260152</v>
      </c>
      <c r="AA3009" s="45"/>
      <c r="AB3009" s="74">
        <v>30.039999999999399</v>
      </c>
      <c r="AC3009" s="75">
        <f t="shared" si="337"/>
        <v>-9.1899999999998485</v>
      </c>
      <c r="AD3009" s="74">
        <f t="shared" si="331"/>
        <v>0.12050359403718394</v>
      </c>
      <c r="AE3009" s="45"/>
      <c r="AF3009" s="76">
        <v>30.039999999999399</v>
      </c>
      <c r="AG3009" s="52">
        <f t="shared" si="335"/>
        <v>-39.200299956640812</v>
      </c>
      <c r="AH3009" s="76">
        <f t="shared" si="332"/>
        <v>1.2021814000031887E-4</v>
      </c>
      <c r="AJ3009" s="77">
        <v>30.039999999999399</v>
      </c>
      <c r="AK3009" s="52">
        <f t="shared" si="336"/>
        <v>-32.210599913281868</v>
      </c>
      <c r="AL3009" s="77">
        <f t="shared" si="333"/>
        <v>6.0109070000142204E-4</v>
      </c>
    </row>
    <row r="3010" spans="4:38" x14ac:dyDescent="0.25">
      <c r="D3010" s="5">
        <v>29.92</v>
      </c>
      <c r="E3010" s="4"/>
      <c r="X3010" s="71">
        <v>30.0499999999994</v>
      </c>
      <c r="Y3010" s="52">
        <f t="shared" si="334"/>
        <v>-8.7333333333330714</v>
      </c>
      <c r="Z3010" s="71">
        <f t="shared" si="330"/>
        <v>0.13386488420700737</v>
      </c>
      <c r="AA3010" s="45"/>
      <c r="AB3010" s="74">
        <v>30.0499999999994</v>
      </c>
      <c r="AC3010" s="75">
        <f t="shared" si="337"/>
        <v>-9.1999999999998483</v>
      </c>
      <c r="AD3010" s="74">
        <f t="shared" si="331"/>
        <v>0.12022644346174544</v>
      </c>
      <c r="AE3010" s="45"/>
      <c r="AF3010" s="76">
        <v>30.0499999999994</v>
      </c>
      <c r="AG3010" s="52">
        <f t="shared" si="335"/>
        <v>-39.21029995664081</v>
      </c>
      <c r="AH3010" s="76">
        <f t="shared" si="332"/>
        <v>1.1994164595094693E-4</v>
      </c>
      <c r="AJ3010" s="77">
        <v>30.0499999999994</v>
      </c>
      <c r="AK3010" s="52">
        <f t="shared" si="336"/>
        <v>-32.220599913281866</v>
      </c>
      <c r="AL3010" s="77">
        <f t="shared" si="333"/>
        <v>5.9970822975456261E-4</v>
      </c>
    </row>
    <row r="3011" spans="4:38" x14ac:dyDescent="0.25">
      <c r="D3011" s="2">
        <v>29.93</v>
      </c>
      <c r="E3011" s="4"/>
      <c r="X3011" s="71">
        <v>30.059999999999398</v>
      </c>
      <c r="Y3011" s="52">
        <f t="shared" si="334"/>
        <v>-8.7366666666664052</v>
      </c>
      <c r="Z3011" s="71">
        <f t="shared" si="330"/>
        <v>0.13376217853119221</v>
      </c>
      <c r="AA3011" s="45"/>
      <c r="AB3011" s="74">
        <v>30.059999999999398</v>
      </c>
      <c r="AC3011" s="75">
        <f t="shared" si="337"/>
        <v>-9.2099999999998481</v>
      </c>
      <c r="AD3011" s="74">
        <f t="shared" si="331"/>
        <v>0.11994993031494205</v>
      </c>
      <c r="AE3011" s="45"/>
      <c r="AF3011" s="76">
        <v>30.059999999999398</v>
      </c>
      <c r="AG3011" s="52">
        <f t="shared" si="335"/>
        <v>-39.220299956640808</v>
      </c>
      <c r="AH3011" s="76">
        <f t="shared" si="332"/>
        <v>1.1966578782024174E-4</v>
      </c>
      <c r="AJ3011" s="77">
        <v>30.059999999999398</v>
      </c>
      <c r="AK3011" s="52">
        <f t="shared" si="336"/>
        <v>-32.230599913281864</v>
      </c>
      <c r="AL3011" s="77">
        <f t="shared" si="333"/>
        <v>5.9832893910103768E-4</v>
      </c>
    </row>
    <row r="3012" spans="4:38" x14ac:dyDescent="0.25">
      <c r="D3012" s="5">
        <v>29.94</v>
      </c>
      <c r="E3012" s="4"/>
      <c r="X3012" s="71">
        <v>30.0699999999994</v>
      </c>
      <c r="Y3012" s="52">
        <f t="shared" si="334"/>
        <v>-8.7399999999997391</v>
      </c>
      <c r="Z3012" s="71">
        <f t="shared" si="330"/>
        <v>0.13365955165465221</v>
      </c>
      <c r="AA3012" s="45"/>
      <c r="AB3012" s="74">
        <v>30.0699999999994</v>
      </c>
      <c r="AC3012" s="75">
        <f t="shared" si="337"/>
        <v>-9.2199999999998479</v>
      </c>
      <c r="AD3012" s="74">
        <f t="shared" si="331"/>
        <v>0.11967405313072851</v>
      </c>
      <c r="AE3012" s="45"/>
      <c r="AF3012" s="76">
        <v>30.0699999999994</v>
      </c>
      <c r="AG3012" s="52">
        <f t="shared" si="335"/>
        <v>-39.230299956640806</v>
      </c>
      <c r="AH3012" s="76">
        <f t="shared" si="332"/>
        <v>1.1939056414563143E-4</v>
      </c>
      <c r="AJ3012" s="77">
        <v>30.0699999999994</v>
      </c>
      <c r="AK3012" s="52">
        <f t="shared" si="336"/>
        <v>-32.240599913281862</v>
      </c>
      <c r="AL3012" s="77">
        <f t="shared" si="333"/>
        <v>5.9695282072798654E-4</v>
      </c>
    </row>
    <row r="3013" spans="4:38" x14ac:dyDescent="0.25">
      <c r="D3013" s="2">
        <v>29.95</v>
      </c>
      <c r="E3013" s="4"/>
      <c r="X3013" s="71">
        <v>30.079999999999401</v>
      </c>
      <c r="Y3013" s="52">
        <f t="shared" si="334"/>
        <v>-8.7433333333330729</v>
      </c>
      <c r="Z3013" s="71">
        <f t="shared" si="330"/>
        <v>0.13355700351692992</v>
      </c>
      <c r="AA3013" s="45"/>
      <c r="AB3013" s="74">
        <v>30.079999999999401</v>
      </c>
      <c r="AC3013" s="75">
        <f t="shared" si="337"/>
        <v>-9.2299999999998477</v>
      </c>
      <c r="AD3013" s="74">
        <f t="shared" si="331"/>
        <v>0.1193988104464315</v>
      </c>
      <c r="AE3013" s="45"/>
      <c r="AF3013" s="76">
        <v>30.079999999999401</v>
      </c>
      <c r="AG3013" s="52">
        <f t="shared" si="335"/>
        <v>-39.240299956640804</v>
      </c>
      <c r="AH3013" s="76">
        <f t="shared" si="332"/>
        <v>1.1911597346790726E-4</v>
      </c>
      <c r="AJ3013" s="77">
        <v>30.079999999999401</v>
      </c>
      <c r="AK3013" s="52">
        <f t="shared" si="336"/>
        <v>-32.25059991328186</v>
      </c>
      <c r="AL3013" s="77">
        <f t="shared" si="333"/>
        <v>5.9557986733936553E-4</v>
      </c>
    </row>
    <row r="3014" spans="4:38" x14ac:dyDescent="0.25">
      <c r="D3014" s="5">
        <v>29.96</v>
      </c>
      <c r="E3014" s="4"/>
      <c r="X3014" s="71">
        <v>30.089999999999399</v>
      </c>
      <c r="Y3014" s="52">
        <f t="shared" si="334"/>
        <v>-8.7466666666664068</v>
      </c>
      <c r="Z3014" s="71">
        <f t="shared" ref="Z3014:Z3077" si="338">POWER(10,Y3014/10)</f>
        <v>0.1334545340576142</v>
      </c>
      <c r="AA3014" s="45"/>
      <c r="AB3014" s="74">
        <v>30.089999999999399</v>
      </c>
      <c r="AC3014" s="75">
        <f t="shared" si="337"/>
        <v>-9.2399999999998474</v>
      </c>
      <c r="AD3014" s="74">
        <f t="shared" ref="AD3014:AD3077" si="339">POWER(10,AC3014/10)</f>
        <v>0.11912420080274164</v>
      </c>
      <c r="AE3014" s="45"/>
      <c r="AF3014" s="76">
        <v>30.089999999999399</v>
      </c>
      <c r="AG3014" s="52">
        <f t="shared" si="335"/>
        <v>-39.250299956640802</v>
      </c>
      <c r="AH3014" s="76">
        <f t="shared" ref="AH3014:AH3077" si="340">POWER(10,AG3014/10)</f>
        <v>1.1884201433121656E-4</v>
      </c>
      <c r="AJ3014" s="77">
        <v>30.089999999999399</v>
      </c>
      <c r="AK3014" s="52">
        <f t="shared" si="336"/>
        <v>-32.260599913281858</v>
      </c>
      <c r="AL3014" s="77">
        <f t="shared" ref="AL3014:AL3077" si="341">POWER(10,AK3014/10)</f>
        <v>5.9421007165591294E-4</v>
      </c>
    </row>
    <row r="3015" spans="4:38" x14ac:dyDescent="0.25">
      <c r="D3015" s="2">
        <v>29.97</v>
      </c>
      <c r="E3015" s="4"/>
      <c r="X3015" s="71">
        <v>30.099999999999401</v>
      </c>
      <c r="Y3015" s="52">
        <f t="shared" si="334"/>
        <v>-8.7499999999997407</v>
      </c>
      <c r="Z3015" s="71">
        <f t="shared" si="338"/>
        <v>0.13335214321634034</v>
      </c>
      <c r="AA3015" s="45"/>
      <c r="AB3015" s="74">
        <v>30.099999999999401</v>
      </c>
      <c r="AC3015" s="75">
        <f t="shared" si="337"/>
        <v>-9.2499999999998472</v>
      </c>
      <c r="AD3015" s="74">
        <f t="shared" si="339"/>
        <v>0.118850222743706</v>
      </c>
      <c r="AE3015" s="45"/>
      <c r="AF3015" s="76">
        <v>30.099999999999401</v>
      </c>
      <c r="AG3015" s="52">
        <f t="shared" si="335"/>
        <v>-39.2602999566408</v>
      </c>
      <c r="AH3015" s="76">
        <f t="shared" si="340"/>
        <v>1.1856868528305569E-4</v>
      </c>
      <c r="AJ3015" s="77">
        <v>30.099999999999401</v>
      </c>
      <c r="AK3015" s="52">
        <f t="shared" si="336"/>
        <v>-32.270599913281856</v>
      </c>
      <c r="AL3015" s="77">
        <f t="shared" si="341"/>
        <v>5.9284342641510897E-4</v>
      </c>
    </row>
    <row r="3016" spans="4:38" x14ac:dyDescent="0.25">
      <c r="D3016" s="5">
        <v>29.98</v>
      </c>
      <c r="E3016" s="4"/>
      <c r="X3016" s="71">
        <v>30.109999999999399</v>
      </c>
      <c r="Y3016" s="52">
        <f t="shared" ref="Y3016:Y3079" si="342">Y3015-$Z$1</f>
        <v>-8.7533333333330745</v>
      </c>
      <c r="Z3016" s="71">
        <f t="shared" si="338"/>
        <v>0.13324983093278994</v>
      </c>
      <c r="AA3016" s="45"/>
      <c r="AB3016" s="74">
        <v>30.109999999999399</v>
      </c>
      <c r="AC3016" s="75">
        <f t="shared" si="337"/>
        <v>-9.259999999999847</v>
      </c>
      <c r="AD3016" s="74">
        <f t="shared" si="339"/>
        <v>0.11857687481672012</v>
      </c>
      <c r="AE3016" s="45"/>
      <c r="AF3016" s="76">
        <v>30.109999999999399</v>
      </c>
      <c r="AG3016" s="52">
        <f t="shared" ref="AG3016:AG3079" si="343">AG3015-$AH$1</f>
        <v>-39.270299956640798</v>
      </c>
      <c r="AH3016" s="76">
        <f t="shared" si="340"/>
        <v>1.1829598487426102E-4</v>
      </c>
      <c r="AJ3016" s="77">
        <v>30.109999999999399</v>
      </c>
      <c r="AK3016" s="52">
        <f t="shared" ref="AK3016:AK3079" si="344">AK3015-$AL$1</f>
        <v>-32.280599913281854</v>
      </c>
      <c r="AL3016" s="77">
        <f t="shared" si="341"/>
        <v>5.9147992437113552E-4</v>
      </c>
    </row>
    <row r="3017" spans="4:38" x14ac:dyDescent="0.25">
      <c r="D3017" s="2">
        <v>29.99</v>
      </c>
      <c r="E3017" s="4"/>
      <c r="X3017" s="71">
        <v>30.119999999999401</v>
      </c>
      <c r="Y3017" s="52">
        <f t="shared" si="342"/>
        <v>-8.7566666666664084</v>
      </c>
      <c r="Z3017" s="71">
        <f t="shared" si="338"/>
        <v>0.13314759714669078</v>
      </c>
      <c r="AA3017" s="45"/>
      <c r="AB3017" s="74">
        <v>30.119999999999401</v>
      </c>
      <c r="AC3017" s="75">
        <f t="shared" si="337"/>
        <v>-9.2699999999998468</v>
      </c>
      <c r="AD3017" s="74">
        <f t="shared" si="339"/>
        <v>0.11830415557252059</v>
      </c>
      <c r="AE3017" s="45"/>
      <c r="AF3017" s="76">
        <v>30.119999999999401</v>
      </c>
      <c r="AG3017" s="52">
        <f t="shared" si="343"/>
        <v>-39.280299956640796</v>
      </c>
      <c r="AH3017" s="76">
        <f t="shared" si="340"/>
        <v>1.1802391165900193E-4</v>
      </c>
      <c r="AJ3017" s="77">
        <v>30.119999999999401</v>
      </c>
      <c r="AK3017" s="52">
        <f t="shared" si="344"/>
        <v>-32.290599913281852</v>
      </c>
      <c r="AL3017" s="77">
        <f t="shared" si="341"/>
        <v>5.9011955829484108E-4</v>
      </c>
    </row>
    <row r="3018" spans="4:38" x14ac:dyDescent="0.25">
      <c r="D3018" s="5">
        <v>30</v>
      </c>
      <c r="E3018" s="4"/>
      <c r="X3018" s="71">
        <v>30.129999999999399</v>
      </c>
      <c r="Y3018" s="52">
        <f t="shared" si="342"/>
        <v>-8.7599999999997422</v>
      </c>
      <c r="Z3018" s="71">
        <f t="shared" si="338"/>
        <v>0.13304544179781699</v>
      </c>
      <c r="AA3018" s="45"/>
      <c r="AB3018" s="74">
        <v>30.129999999999399</v>
      </c>
      <c r="AC3018" s="75">
        <f t="shared" si="337"/>
        <v>-9.2799999999998466</v>
      </c>
      <c r="AD3018" s="74">
        <f t="shared" si="339"/>
        <v>0.11803206356517712</v>
      </c>
      <c r="AE3018" s="45"/>
      <c r="AF3018" s="76">
        <v>30.129999999999399</v>
      </c>
      <c r="AG3018" s="52">
        <f t="shared" si="343"/>
        <v>-39.290299956640794</v>
      </c>
      <c r="AH3018" s="76">
        <f t="shared" si="340"/>
        <v>1.1775246419477377E-4</v>
      </c>
      <c r="AJ3018" s="77">
        <v>30.129999999999399</v>
      </c>
      <c r="AK3018" s="52">
        <f t="shared" si="344"/>
        <v>-32.30059991328185</v>
      </c>
      <c r="AL3018" s="77">
        <f t="shared" si="341"/>
        <v>5.8876232097369993E-4</v>
      </c>
    </row>
    <row r="3019" spans="4:38" x14ac:dyDescent="0.25">
      <c r="D3019" s="2">
        <v>30.01</v>
      </c>
      <c r="E3019" s="4"/>
      <c r="X3019" s="71">
        <v>30.1399999999994</v>
      </c>
      <c r="Y3019" s="52">
        <f t="shared" si="342"/>
        <v>-8.7633333333330761</v>
      </c>
      <c r="Z3019" s="71">
        <f t="shared" si="338"/>
        <v>0.13294336482598887</v>
      </c>
      <c r="AA3019" s="45"/>
      <c r="AB3019" s="74">
        <v>30.1399999999994</v>
      </c>
      <c r="AC3019" s="75">
        <f t="shared" si="337"/>
        <v>-9.2899999999998464</v>
      </c>
      <c r="AD3019" s="74">
        <f t="shared" si="339"/>
        <v>0.1177605973520849</v>
      </c>
      <c r="AE3019" s="45"/>
      <c r="AF3019" s="76">
        <v>30.1399999999994</v>
      </c>
      <c r="AG3019" s="52">
        <f t="shared" si="343"/>
        <v>-39.300299956640792</v>
      </c>
      <c r="AH3019" s="76">
        <f t="shared" si="340"/>
        <v>1.1748164104238863E-4</v>
      </c>
      <c r="AJ3019" s="77">
        <v>30.1399999999994</v>
      </c>
      <c r="AK3019" s="52">
        <f t="shared" si="344"/>
        <v>-32.310599913281848</v>
      </c>
      <c r="AL3019" s="77">
        <f t="shared" si="341"/>
        <v>5.8740820521177518E-4</v>
      </c>
    </row>
    <row r="3020" spans="4:38" x14ac:dyDescent="0.25">
      <c r="D3020" s="5">
        <v>30.02</v>
      </c>
      <c r="E3020" s="4"/>
      <c r="X3020" s="71">
        <v>30.149999999999402</v>
      </c>
      <c r="Y3020" s="52">
        <f t="shared" si="342"/>
        <v>-8.7666666666664099</v>
      </c>
      <c r="Z3020" s="71">
        <f t="shared" si="338"/>
        <v>0.13284136617107295</v>
      </c>
      <c r="AA3020" s="45"/>
      <c r="AB3020" s="74">
        <v>30.149999999999402</v>
      </c>
      <c r="AC3020" s="75">
        <f t="shared" si="337"/>
        <v>-9.2999999999998462</v>
      </c>
      <c r="AD3020" s="74">
        <f t="shared" si="339"/>
        <v>0.11748975549395707</v>
      </c>
      <c r="AE3020" s="45"/>
      <c r="AF3020" s="76">
        <v>30.149999999999402</v>
      </c>
      <c r="AG3020" s="52">
        <f t="shared" si="343"/>
        <v>-39.31029995664079</v>
      </c>
      <c r="AH3020" s="76">
        <f t="shared" si="340"/>
        <v>1.1721144076596955E-4</v>
      </c>
      <c r="AJ3020" s="77">
        <v>30.149999999999402</v>
      </c>
      <c r="AK3020" s="52">
        <f t="shared" si="344"/>
        <v>-32.320599913281846</v>
      </c>
      <c r="AL3020" s="77">
        <f t="shared" si="341"/>
        <v>5.8605720382968031E-4</v>
      </c>
    </row>
    <row r="3021" spans="4:38" x14ac:dyDescent="0.25">
      <c r="D3021" s="2">
        <v>30.03</v>
      </c>
      <c r="E3021" s="4"/>
      <c r="X3021" s="71">
        <v>30.1599999999994</v>
      </c>
      <c r="Y3021" s="52">
        <f t="shared" si="342"/>
        <v>-8.7699999999997438</v>
      </c>
      <c r="Z3021" s="71">
        <f t="shared" si="338"/>
        <v>0.13273944577298177</v>
      </c>
      <c r="AA3021" s="45"/>
      <c r="AB3021" s="74">
        <v>30.1599999999994</v>
      </c>
      <c r="AC3021" s="75">
        <f t="shared" si="337"/>
        <v>-9.309999999999846</v>
      </c>
      <c r="AD3021" s="74">
        <f t="shared" si="339"/>
        <v>0.11721953655481718</v>
      </c>
      <c r="AE3021" s="45"/>
      <c r="AF3021" s="76">
        <v>30.1599999999994</v>
      </c>
      <c r="AG3021" s="52">
        <f t="shared" si="343"/>
        <v>-39.320299956640788</v>
      </c>
      <c r="AH3021" s="76">
        <f t="shared" si="340"/>
        <v>1.1694186193294138E-4</v>
      </c>
      <c r="AJ3021" s="77">
        <v>30.1599999999994</v>
      </c>
      <c r="AK3021" s="52">
        <f t="shared" si="344"/>
        <v>-32.330599913281844</v>
      </c>
      <c r="AL3021" s="77">
        <f t="shared" si="341"/>
        <v>5.8470930966453977E-4</v>
      </c>
    </row>
    <row r="3022" spans="4:38" x14ac:dyDescent="0.25">
      <c r="D3022" s="5">
        <v>30.04</v>
      </c>
      <c r="E3022" s="4"/>
      <c r="X3022" s="71">
        <v>30.169999999999401</v>
      </c>
      <c r="Y3022" s="52">
        <f t="shared" si="342"/>
        <v>-8.7733333333330776</v>
      </c>
      <c r="Z3022" s="71">
        <f t="shared" si="338"/>
        <v>0.13263760357167406</v>
      </c>
      <c r="AA3022" s="45"/>
      <c r="AB3022" s="74">
        <v>30.169999999999401</v>
      </c>
      <c r="AC3022" s="75">
        <f t="shared" si="337"/>
        <v>-9.3199999999998457</v>
      </c>
      <c r="AD3022" s="74">
        <f t="shared" si="339"/>
        <v>0.11694993910199118</v>
      </c>
      <c r="AE3022" s="45"/>
      <c r="AF3022" s="76">
        <v>30.169999999999401</v>
      </c>
      <c r="AG3022" s="52">
        <f t="shared" si="343"/>
        <v>-39.330299956640786</v>
      </c>
      <c r="AH3022" s="76">
        <f t="shared" si="340"/>
        <v>1.1667290311402395E-4</v>
      </c>
      <c r="AJ3022" s="77">
        <v>30.169999999999401</v>
      </c>
      <c r="AK3022" s="52">
        <f t="shared" si="344"/>
        <v>-32.340599913281842</v>
      </c>
      <c r="AL3022" s="77">
        <f t="shared" si="341"/>
        <v>5.8336451556995246E-4</v>
      </c>
    </row>
    <row r="3023" spans="4:38" x14ac:dyDescent="0.25">
      <c r="D3023" s="2">
        <v>30.05</v>
      </c>
      <c r="E3023" s="4"/>
      <c r="X3023" s="71">
        <v>30.179999999999399</v>
      </c>
      <c r="Y3023" s="52">
        <f t="shared" si="342"/>
        <v>-8.7766666666664115</v>
      </c>
      <c r="Z3023" s="71">
        <f t="shared" si="338"/>
        <v>0.13253583950715458</v>
      </c>
      <c r="AA3023" s="45"/>
      <c r="AB3023" s="74">
        <v>30.179999999999399</v>
      </c>
      <c r="AC3023" s="75">
        <f t="shared" si="337"/>
        <v>-9.3299999999998455</v>
      </c>
      <c r="AD3023" s="74">
        <f t="shared" si="339"/>
        <v>0.1166809617061004</v>
      </c>
      <c r="AE3023" s="45"/>
      <c r="AF3023" s="76">
        <v>30.179999999999399</v>
      </c>
      <c r="AG3023" s="52">
        <f t="shared" si="343"/>
        <v>-39.340299956640784</v>
      </c>
      <c r="AH3023" s="76">
        <f t="shared" si="340"/>
        <v>1.1640456288322421E-4</v>
      </c>
      <c r="AJ3023" s="77">
        <v>30.179999999999399</v>
      </c>
      <c r="AK3023" s="52">
        <f t="shared" si="344"/>
        <v>-32.35059991328184</v>
      </c>
      <c r="AL3023" s="77">
        <f t="shared" si="341"/>
        <v>5.8202281441595456E-4</v>
      </c>
    </row>
    <row r="3024" spans="4:38" x14ac:dyDescent="0.25">
      <c r="D3024" s="5">
        <v>30.06</v>
      </c>
      <c r="E3024" s="4"/>
      <c r="X3024" s="71">
        <v>30.189999999999401</v>
      </c>
      <c r="Y3024" s="52">
        <f t="shared" si="342"/>
        <v>-8.7799999999997453</v>
      </c>
      <c r="Z3024" s="71">
        <f t="shared" si="338"/>
        <v>0.13243415351947418</v>
      </c>
      <c r="AA3024" s="45"/>
      <c r="AB3024" s="74">
        <v>30.189999999999401</v>
      </c>
      <c r="AC3024" s="75">
        <f t="shared" si="337"/>
        <v>-9.3399999999998453</v>
      </c>
      <c r="AD3024" s="74">
        <f t="shared" si="339"/>
        <v>0.11641260294105325</v>
      </c>
      <c r="AE3024" s="45"/>
      <c r="AF3024" s="76">
        <v>30.189999999999401</v>
      </c>
      <c r="AG3024" s="52">
        <f t="shared" si="343"/>
        <v>-39.350299956640782</v>
      </c>
      <c r="AH3024" s="76">
        <f t="shared" si="340"/>
        <v>1.1613683981782933E-4</v>
      </c>
      <c r="AJ3024" s="77">
        <v>30.189999999999401</v>
      </c>
      <c r="AK3024" s="52">
        <f t="shared" si="344"/>
        <v>-32.360599913281838</v>
      </c>
      <c r="AL3024" s="77">
        <f t="shared" si="341"/>
        <v>5.8068419908898015E-4</v>
      </c>
    </row>
    <row r="3025" spans="4:38" x14ac:dyDescent="0.25">
      <c r="D3025" s="2">
        <v>30.07</v>
      </c>
      <c r="E3025" s="4"/>
      <c r="X3025" s="71">
        <v>30.199999999999399</v>
      </c>
      <c r="Y3025" s="52">
        <f t="shared" si="342"/>
        <v>-8.7833333333330792</v>
      </c>
      <c r="Z3025" s="71">
        <f t="shared" si="338"/>
        <v>0.1323325455487297</v>
      </c>
      <c r="AA3025" s="45"/>
      <c r="AB3025" s="74">
        <v>30.199999999999399</v>
      </c>
      <c r="AC3025" s="75">
        <f t="shared" si="337"/>
        <v>-9.3499999999998451</v>
      </c>
      <c r="AD3025" s="74">
        <f t="shared" si="339"/>
        <v>0.11614486138403841</v>
      </c>
      <c r="AE3025" s="45"/>
      <c r="AF3025" s="76">
        <v>30.199999999999399</v>
      </c>
      <c r="AG3025" s="52">
        <f t="shared" si="343"/>
        <v>-39.36029995664078</v>
      </c>
      <c r="AH3025" s="76">
        <f t="shared" si="340"/>
        <v>1.158697324983981E-4</v>
      </c>
      <c r="AJ3025" s="77">
        <v>30.199999999999399</v>
      </c>
      <c r="AK3025" s="52">
        <f t="shared" si="344"/>
        <v>-32.370599913281836</v>
      </c>
      <c r="AL3025" s="77">
        <f t="shared" si="341"/>
        <v>5.7934866249182435E-4</v>
      </c>
    </row>
    <row r="3026" spans="4:38" x14ac:dyDescent="0.25">
      <c r="D3026" s="5">
        <v>30.08</v>
      </c>
      <c r="E3026" s="4"/>
      <c r="X3026" s="71">
        <v>30.2099999999994</v>
      </c>
      <c r="Y3026" s="52">
        <f t="shared" si="342"/>
        <v>-8.7866666666664131</v>
      </c>
      <c r="Z3026" s="71">
        <f t="shared" si="338"/>
        <v>0.13223101553506378</v>
      </c>
      <c r="AA3026" s="45"/>
      <c r="AB3026" s="74">
        <v>30.2099999999994</v>
      </c>
      <c r="AC3026" s="75">
        <f t="shared" si="337"/>
        <v>-9.3599999999998449</v>
      </c>
      <c r="AD3026" s="74">
        <f t="shared" si="339"/>
        <v>0.1158777356155167</v>
      </c>
      <c r="AE3026" s="45"/>
      <c r="AF3026" s="76">
        <v>30.2099999999994</v>
      </c>
      <c r="AG3026" s="52">
        <f t="shared" si="343"/>
        <v>-39.370299956640778</v>
      </c>
      <c r="AH3026" s="76">
        <f t="shared" si="340"/>
        <v>1.1560323950875388E-4</v>
      </c>
      <c r="AJ3026" s="77">
        <v>30.2099999999994</v>
      </c>
      <c r="AK3026" s="52">
        <f t="shared" si="344"/>
        <v>-32.380599913281834</v>
      </c>
      <c r="AL3026" s="77">
        <f t="shared" si="341"/>
        <v>5.7801619754360419E-4</v>
      </c>
    </row>
    <row r="3027" spans="4:38" x14ac:dyDescent="0.25">
      <c r="D3027" s="2">
        <v>30.09</v>
      </c>
      <c r="E3027" s="4"/>
      <c r="X3027" s="71">
        <v>30.219999999999398</v>
      </c>
      <c r="Y3027" s="52">
        <f t="shared" si="342"/>
        <v>-8.7899999999997469</v>
      </c>
      <c r="Z3027" s="71">
        <f t="shared" si="338"/>
        <v>0.13212956341866516</v>
      </c>
      <c r="AA3027" s="45"/>
      <c r="AB3027" s="74">
        <v>30.219999999999398</v>
      </c>
      <c r="AC3027" s="75">
        <f t="shared" si="337"/>
        <v>-9.3699999999998447</v>
      </c>
      <c r="AD3027" s="74">
        <f t="shared" si="339"/>
        <v>0.11561122421921399</v>
      </c>
      <c r="AE3027" s="45"/>
      <c r="AF3027" s="76">
        <v>30.219999999999398</v>
      </c>
      <c r="AG3027" s="52">
        <f t="shared" si="343"/>
        <v>-39.380299956640776</v>
      </c>
      <c r="AH3027" s="76">
        <f t="shared" si="340"/>
        <v>1.1533735943597779E-4</v>
      </c>
      <c r="AJ3027" s="77">
        <v>30.219999999999398</v>
      </c>
      <c r="AK3027" s="52">
        <f t="shared" si="344"/>
        <v>-32.390599913281832</v>
      </c>
      <c r="AL3027" s="77">
        <f t="shared" si="341"/>
        <v>5.7668679717972357E-4</v>
      </c>
    </row>
    <row r="3028" spans="4:38" x14ac:dyDescent="0.25">
      <c r="D3028" s="5">
        <v>30.1</v>
      </c>
      <c r="E3028" s="4"/>
      <c r="X3028" s="71">
        <v>30.2299999999994</v>
      </c>
      <c r="Y3028" s="52">
        <f t="shared" si="342"/>
        <v>-8.7933333333330808</v>
      </c>
      <c r="Z3028" s="71">
        <f t="shared" si="338"/>
        <v>0.13202818913976846</v>
      </c>
      <c r="AA3028" s="45"/>
      <c r="AB3028" s="74">
        <v>30.2299999999994</v>
      </c>
      <c r="AC3028" s="75">
        <f t="shared" si="337"/>
        <v>-9.3799999999998445</v>
      </c>
      <c r="AD3028" s="74">
        <f t="shared" si="339"/>
        <v>0.11534532578211334</v>
      </c>
      <c r="AE3028" s="45"/>
      <c r="AF3028" s="76">
        <v>30.2299999999994</v>
      </c>
      <c r="AG3028" s="52">
        <f t="shared" si="343"/>
        <v>-39.390299956640774</v>
      </c>
      <c r="AH3028" s="76">
        <f t="shared" si="340"/>
        <v>1.1507209087039975E-4</v>
      </c>
      <c r="AJ3028" s="77">
        <v>30.2299999999994</v>
      </c>
      <c r="AK3028" s="52">
        <f t="shared" si="344"/>
        <v>-32.40059991328183</v>
      </c>
      <c r="AL3028" s="77">
        <f t="shared" si="341"/>
        <v>5.7536045435183417E-4</v>
      </c>
    </row>
    <row r="3029" spans="4:38" x14ac:dyDescent="0.25">
      <c r="D3029" s="2">
        <v>30.11</v>
      </c>
      <c r="E3029" s="4"/>
      <c r="X3029" s="71">
        <v>30.239999999999402</v>
      </c>
      <c r="Y3029" s="52">
        <f t="shared" si="342"/>
        <v>-8.7966666666664146</v>
      </c>
      <c r="Z3029" s="71">
        <f t="shared" si="338"/>
        <v>0.13192689263865415</v>
      </c>
      <c r="AA3029" s="45"/>
      <c r="AB3029" s="74">
        <v>30.239999999999402</v>
      </c>
      <c r="AC3029" s="75">
        <f t="shared" si="337"/>
        <v>-9.3899999999998442</v>
      </c>
      <c r="AD3029" s="74">
        <f t="shared" si="339"/>
        <v>0.11508003889444772</v>
      </c>
      <c r="AE3029" s="45"/>
      <c r="AF3029" s="76">
        <v>30.239999999999402</v>
      </c>
      <c r="AG3029" s="52">
        <f t="shared" si="343"/>
        <v>-39.400299956640772</v>
      </c>
      <c r="AH3029" s="76">
        <f t="shared" si="340"/>
        <v>1.1480743240559259E-4</v>
      </c>
      <c r="AJ3029" s="77">
        <v>30.239999999999402</v>
      </c>
      <c r="AK3029" s="52">
        <f t="shared" si="344"/>
        <v>-32.410599913281828</v>
      </c>
      <c r="AL3029" s="77">
        <f t="shared" si="341"/>
        <v>5.7403716202779841E-4</v>
      </c>
    </row>
    <row r="3030" spans="4:38" x14ac:dyDescent="0.25">
      <c r="D3030" s="5">
        <v>30.12</v>
      </c>
      <c r="E3030" s="4"/>
      <c r="X3030" s="71">
        <v>30.2499999999994</v>
      </c>
      <c r="Y3030" s="52">
        <f t="shared" si="342"/>
        <v>-8.7999999999997485</v>
      </c>
      <c r="Z3030" s="71">
        <f t="shared" si="338"/>
        <v>0.13182567385564833</v>
      </c>
      <c r="AA3030" s="45"/>
      <c r="AB3030" s="74">
        <v>30.2499999999994</v>
      </c>
      <c r="AC3030" s="75">
        <f t="shared" si="337"/>
        <v>-9.399999999999844</v>
      </c>
      <c r="AD3030" s="74">
        <f t="shared" si="339"/>
        <v>0.11481536214969237</v>
      </c>
      <c r="AE3030" s="45"/>
      <c r="AF3030" s="76">
        <v>30.2499999999994</v>
      </c>
      <c r="AG3030" s="52">
        <f t="shared" si="343"/>
        <v>-39.41029995664077</v>
      </c>
      <c r="AH3030" s="76">
        <f t="shared" si="340"/>
        <v>1.1454338263836334E-4</v>
      </c>
      <c r="AJ3030" s="77">
        <v>30.2499999999994</v>
      </c>
      <c r="AK3030" s="52">
        <f t="shared" si="344"/>
        <v>-32.420599913281826</v>
      </c>
      <c r="AL3030" s="77">
        <f t="shared" si="341"/>
        <v>5.7271691319165242E-4</v>
      </c>
    </row>
    <row r="3031" spans="4:38" x14ac:dyDescent="0.25">
      <c r="D3031" s="2">
        <v>30.13</v>
      </c>
      <c r="E3031" s="4"/>
      <c r="X3031" s="71">
        <v>30.259999999999401</v>
      </c>
      <c r="Y3031" s="52">
        <f t="shared" si="342"/>
        <v>-8.8033333333330823</v>
      </c>
      <c r="Z3031" s="71">
        <f t="shared" si="338"/>
        <v>0.13172453273112311</v>
      </c>
      <c r="AA3031" s="45"/>
      <c r="AB3031" s="74">
        <v>30.259999999999401</v>
      </c>
      <c r="AC3031" s="75">
        <f t="shared" si="337"/>
        <v>-9.4099999999998438</v>
      </c>
      <c r="AD3031" s="74">
        <f t="shared" si="339"/>
        <v>0.11455129414455767</v>
      </c>
      <c r="AE3031" s="45"/>
      <c r="AF3031" s="76">
        <v>30.259999999999401</v>
      </c>
      <c r="AG3031" s="52">
        <f t="shared" si="343"/>
        <v>-39.420299956640768</v>
      </c>
      <c r="AH3031" s="76">
        <f t="shared" si="340"/>
        <v>1.1427994016874636E-4</v>
      </c>
      <c r="AJ3031" s="77">
        <v>30.259999999999401</v>
      </c>
      <c r="AK3031" s="52">
        <f t="shared" si="344"/>
        <v>-32.430599913281824</v>
      </c>
      <c r="AL3031" s="77">
        <f t="shared" si="341"/>
        <v>5.7139970084356796E-4</v>
      </c>
    </row>
    <row r="3032" spans="4:38" x14ac:dyDescent="0.25">
      <c r="D3032" s="5">
        <v>30.14</v>
      </c>
      <c r="E3032" s="4"/>
      <c r="X3032" s="71">
        <v>30.269999999999399</v>
      </c>
      <c r="Y3032" s="52">
        <f t="shared" si="342"/>
        <v>-8.8066666666664162</v>
      </c>
      <c r="Z3032" s="71">
        <f t="shared" si="338"/>
        <v>0.13162346920549634</v>
      </c>
      <c r="AA3032" s="45"/>
      <c r="AB3032" s="74">
        <v>30.269999999999399</v>
      </c>
      <c r="AC3032" s="75">
        <f t="shared" si="337"/>
        <v>-9.4199999999998436</v>
      </c>
      <c r="AD3032" s="74">
        <f t="shared" si="339"/>
        <v>0.11428783347898124</v>
      </c>
      <c r="AE3032" s="45"/>
      <c r="AF3032" s="76">
        <v>30.269999999999399</v>
      </c>
      <c r="AG3032" s="52">
        <f t="shared" si="343"/>
        <v>-39.430299956640766</v>
      </c>
      <c r="AH3032" s="76">
        <f t="shared" si="340"/>
        <v>1.1401710359999572E-4</v>
      </c>
      <c r="AJ3032" s="77">
        <v>30.269999999999399</v>
      </c>
      <c r="AK3032" s="52">
        <f t="shared" si="344"/>
        <v>-32.440599913281822</v>
      </c>
      <c r="AL3032" s="77">
        <f t="shared" si="341"/>
        <v>5.7008551799981569E-4</v>
      </c>
    </row>
    <row r="3033" spans="4:38" x14ac:dyDescent="0.25">
      <c r="D3033" s="2">
        <v>30.15</v>
      </c>
      <c r="E3033" s="4"/>
      <c r="X3033" s="71">
        <v>30.279999999999401</v>
      </c>
      <c r="Y3033" s="52">
        <f t="shared" si="342"/>
        <v>-8.80999999999975</v>
      </c>
      <c r="Z3033" s="71">
        <f t="shared" si="338"/>
        <v>0.13152248321923138</v>
      </c>
      <c r="AA3033" s="45"/>
      <c r="AB3033" s="74">
        <v>30.279999999999401</v>
      </c>
      <c r="AC3033" s="75">
        <f t="shared" si="337"/>
        <v>-9.4299999999998434</v>
      </c>
      <c r="AD3033" s="74">
        <f t="shared" si="339"/>
        <v>0.11402497875612094</v>
      </c>
      <c r="AE3033" s="45"/>
      <c r="AF3033" s="76">
        <v>30.279999999999401</v>
      </c>
      <c r="AG3033" s="52">
        <f t="shared" si="343"/>
        <v>-39.440299956640764</v>
      </c>
      <c r="AH3033" s="76">
        <f t="shared" si="340"/>
        <v>1.1375487153857854E-4</v>
      </c>
      <c r="AJ3033" s="77">
        <v>30.279999999999401</v>
      </c>
      <c r="AK3033" s="52">
        <f t="shared" si="344"/>
        <v>-32.45059991328182</v>
      </c>
      <c r="AL3033" s="77">
        <f t="shared" si="341"/>
        <v>5.6877435769272968E-4</v>
      </c>
    </row>
    <row r="3034" spans="4:38" x14ac:dyDescent="0.25">
      <c r="D3034" s="5">
        <v>30.16</v>
      </c>
      <c r="E3034" s="4"/>
      <c r="X3034" s="71">
        <v>30.289999999999399</v>
      </c>
      <c r="Y3034" s="52">
        <f t="shared" si="342"/>
        <v>-8.8133333333330839</v>
      </c>
      <c r="Z3034" s="71">
        <f t="shared" si="338"/>
        <v>0.1314215747128375</v>
      </c>
      <c r="AA3034" s="45"/>
      <c r="AB3034" s="74">
        <v>30.289999999999399</v>
      </c>
      <c r="AC3034" s="75">
        <f t="shared" si="337"/>
        <v>-9.4399999999998432</v>
      </c>
      <c r="AD3034" s="74">
        <f t="shared" si="339"/>
        <v>0.11376272858234718</v>
      </c>
      <c r="AE3034" s="45"/>
      <c r="AF3034" s="76">
        <v>30.289999999999399</v>
      </c>
      <c r="AG3034" s="52">
        <f t="shared" si="343"/>
        <v>-39.450299956640762</v>
      </c>
      <c r="AH3034" s="76">
        <f t="shared" si="340"/>
        <v>1.1349324259416607E-4</v>
      </c>
      <c r="AJ3034" s="77">
        <v>30.289999999999399</v>
      </c>
      <c r="AK3034" s="52">
        <f t="shared" si="344"/>
        <v>-32.460599913281818</v>
      </c>
      <c r="AL3034" s="77">
        <f t="shared" si="341"/>
        <v>5.674662129706682E-4</v>
      </c>
    </row>
    <row r="3035" spans="4:38" x14ac:dyDescent="0.25">
      <c r="D3035" s="2">
        <v>30.17</v>
      </c>
      <c r="E3035" s="4"/>
      <c r="X3035" s="71">
        <v>30.2999999999994</v>
      </c>
      <c r="Y3035" s="52">
        <f t="shared" si="342"/>
        <v>-8.8166666666664177</v>
      </c>
      <c r="Z3035" s="71">
        <f t="shared" si="338"/>
        <v>0.13132074362686955</v>
      </c>
      <c r="AA3035" s="45"/>
      <c r="AB3035" s="74">
        <v>30.2999999999994</v>
      </c>
      <c r="AC3035" s="75">
        <f t="shared" si="337"/>
        <v>-9.449999999999843</v>
      </c>
      <c r="AD3035" s="74">
        <f t="shared" si="339"/>
        <v>0.11350108156723562</v>
      </c>
      <c r="AE3035" s="45"/>
      <c r="AF3035" s="76">
        <v>30.2999999999994</v>
      </c>
      <c r="AG3035" s="52">
        <f t="shared" si="343"/>
        <v>-39.46029995664076</v>
      </c>
      <c r="AH3035" s="76">
        <f t="shared" si="340"/>
        <v>1.1323221537962816E-4</v>
      </c>
      <c r="AJ3035" s="77">
        <v>30.2999999999994</v>
      </c>
      <c r="AK3035" s="52">
        <f t="shared" si="344"/>
        <v>-32.470599913281816</v>
      </c>
      <c r="AL3035" s="77">
        <f t="shared" si="341"/>
        <v>5.661610768979789E-4</v>
      </c>
    </row>
    <row r="3036" spans="4:38" x14ac:dyDescent="0.25">
      <c r="D3036" s="5">
        <v>30.18</v>
      </c>
      <c r="E3036" s="4"/>
      <c r="X3036" s="71">
        <v>30.309999999999398</v>
      </c>
      <c r="Y3036" s="52">
        <f t="shared" si="342"/>
        <v>-8.8199999999997516</v>
      </c>
      <c r="Z3036" s="71">
        <f t="shared" si="338"/>
        <v>0.13121998990192782</v>
      </c>
      <c r="AA3036" s="45"/>
      <c r="AB3036" s="74">
        <v>30.309999999999398</v>
      </c>
      <c r="AC3036" s="75">
        <f t="shared" si="337"/>
        <v>-9.4599999999998428</v>
      </c>
      <c r="AD3036" s="74">
        <f t="shared" si="339"/>
        <v>0.11324003632355976</v>
      </c>
      <c r="AE3036" s="45"/>
      <c r="AF3036" s="76">
        <v>30.309999999999398</v>
      </c>
      <c r="AG3036" s="52">
        <f t="shared" si="343"/>
        <v>-39.470299956640758</v>
      </c>
      <c r="AH3036" s="76">
        <f t="shared" si="340"/>
        <v>1.1297178851102424E-4</v>
      </c>
      <c r="AJ3036" s="77">
        <v>30.309999999999398</v>
      </c>
      <c r="AK3036" s="52">
        <f t="shared" si="344"/>
        <v>-32.480599913281814</v>
      </c>
      <c r="AL3036" s="77">
        <f t="shared" si="341"/>
        <v>5.6485894255495911E-4</v>
      </c>
    </row>
    <row r="3037" spans="4:38" x14ac:dyDescent="0.25">
      <c r="D3037" s="2">
        <v>30.19</v>
      </c>
      <c r="E3037" s="4"/>
      <c r="X3037" s="71">
        <v>30.3199999999994</v>
      </c>
      <c r="Y3037" s="52">
        <f t="shared" si="342"/>
        <v>-8.8233333333330854</v>
      </c>
      <c r="Z3037" s="71">
        <f t="shared" si="338"/>
        <v>0.13111931347865841</v>
      </c>
      <c r="AA3037" s="45"/>
      <c r="AB3037" s="74">
        <v>30.3199999999994</v>
      </c>
      <c r="AC3037" s="75">
        <f t="shared" si="337"/>
        <v>-9.4699999999998425</v>
      </c>
      <c r="AD3037" s="74">
        <f t="shared" si="339"/>
        <v>0.11297959146728387</v>
      </c>
      <c r="AE3037" s="45"/>
      <c r="AF3037" s="76">
        <v>30.3199999999994</v>
      </c>
      <c r="AG3037" s="52">
        <f t="shared" si="343"/>
        <v>-39.480299956640756</v>
      </c>
      <c r="AH3037" s="76">
        <f t="shared" si="340"/>
        <v>1.127119606075968E-4</v>
      </c>
      <c r="AJ3037" s="77">
        <v>30.3199999999994</v>
      </c>
      <c r="AK3037" s="52">
        <f t="shared" si="344"/>
        <v>-32.490599913281812</v>
      </c>
      <c r="AL3037" s="77">
        <f t="shared" si="341"/>
        <v>5.6355980303782291E-4</v>
      </c>
    </row>
    <row r="3038" spans="4:38" x14ac:dyDescent="0.25">
      <c r="D3038" s="5">
        <v>30.2</v>
      </c>
      <c r="E3038" s="4"/>
      <c r="X3038" s="71">
        <v>30.329999999999401</v>
      </c>
      <c r="Y3038" s="52">
        <f t="shared" si="342"/>
        <v>-8.8266666666664193</v>
      </c>
      <c r="Z3038" s="71">
        <f t="shared" si="338"/>
        <v>0.1310187142977528</v>
      </c>
      <c r="AA3038" s="45"/>
      <c r="AB3038" s="74">
        <v>30.329999999999401</v>
      </c>
      <c r="AC3038" s="75">
        <f t="shared" si="337"/>
        <v>-9.4799999999998423</v>
      </c>
      <c r="AD3038" s="74">
        <f t="shared" si="339"/>
        <v>0.11271974561755513</v>
      </c>
      <c r="AE3038" s="45"/>
      <c r="AF3038" s="76">
        <v>30.329999999999401</v>
      </c>
      <c r="AG3038" s="52">
        <f t="shared" si="343"/>
        <v>-39.490299956640754</v>
      </c>
      <c r="AH3038" s="76">
        <f t="shared" si="340"/>
        <v>1.1245273029176456E-4</v>
      </c>
      <c r="AJ3038" s="77">
        <v>30.329999999999401</v>
      </c>
      <c r="AK3038" s="52">
        <f t="shared" si="344"/>
        <v>-32.50059991328181</v>
      </c>
      <c r="AL3038" s="77">
        <f t="shared" si="341"/>
        <v>5.6226365145866156E-4</v>
      </c>
    </row>
    <row r="3039" spans="4:38" x14ac:dyDescent="0.25">
      <c r="D3039" s="2">
        <v>30.21</v>
      </c>
      <c r="E3039" s="4"/>
      <c r="X3039" s="71">
        <v>30.339999999999399</v>
      </c>
      <c r="Y3039" s="52">
        <f t="shared" si="342"/>
        <v>-8.8299999999997532</v>
      </c>
      <c r="Z3039" s="71">
        <f t="shared" si="338"/>
        <v>0.13091819229994808</v>
      </c>
      <c r="AA3039" s="45"/>
      <c r="AB3039" s="74">
        <v>30.339999999999399</v>
      </c>
      <c r="AC3039" s="75">
        <f t="shared" si="337"/>
        <v>-9.4899999999998421</v>
      </c>
      <c r="AD3039" s="74">
        <f t="shared" si="339"/>
        <v>0.1124604973966967</v>
      </c>
      <c r="AE3039" s="45"/>
      <c r="AF3039" s="76">
        <v>30.339999999999399</v>
      </c>
      <c r="AG3039" s="52">
        <f t="shared" si="343"/>
        <v>-39.500299956640752</v>
      </c>
      <c r="AH3039" s="76">
        <f t="shared" si="340"/>
        <v>1.1219409618911379E-4</v>
      </c>
      <c r="AJ3039" s="77">
        <v>30.339999999999399</v>
      </c>
      <c r="AK3039" s="52">
        <f t="shared" si="344"/>
        <v>-32.510599913281808</v>
      </c>
      <c r="AL3039" s="77">
        <f t="shared" si="341"/>
        <v>5.6097048094540865E-4</v>
      </c>
    </row>
    <row r="3040" spans="4:38" x14ac:dyDescent="0.25">
      <c r="D3040" s="5">
        <v>30.22</v>
      </c>
      <c r="E3040" s="4"/>
      <c r="X3040" s="71">
        <v>30.349999999999401</v>
      </c>
      <c r="Y3040" s="52">
        <f t="shared" si="342"/>
        <v>-8.833333333333087</v>
      </c>
      <c r="Z3040" s="71">
        <f t="shared" si="338"/>
        <v>0.13081774742602684</v>
      </c>
      <c r="AA3040" s="45"/>
      <c r="AB3040" s="74">
        <v>30.349999999999401</v>
      </c>
      <c r="AC3040" s="75">
        <f t="shared" si="337"/>
        <v>-9.4999999999998419</v>
      </c>
      <c r="AD3040" s="74">
        <f t="shared" si="339"/>
        <v>0.11220184543020041</v>
      </c>
      <c r="AE3040" s="45"/>
      <c r="AF3040" s="76">
        <v>30.349999999999401</v>
      </c>
      <c r="AG3040" s="52">
        <f t="shared" si="343"/>
        <v>-39.51029995664075</v>
      </c>
      <c r="AH3040" s="76">
        <f t="shared" si="340"/>
        <v>1.1193605692839283E-4</v>
      </c>
      <c r="AJ3040" s="77">
        <v>30.349999999999401</v>
      </c>
      <c r="AK3040" s="52">
        <f t="shared" si="344"/>
        <v>-32.520599913281806</v>
      </c>
      <c r="AL3040" s="77">
        <f t="shared" si="341"/>
        <v>5.5968028464180373E-4</v>
      </c>
    </row>
    <row r="3041" spans="4:38" x14ac:dyDescent="0.25">
      <c r="D3041" s="2">
        <v>30.23</v>
      </c>
      <c r="E3041" s="4"/>
      <c r="X3041" s="71">
        <v>30.359999999999399</v>
      </c>
      <c r="Y3041" s="52">
        <f t="shared" si="342"/>
        <v>-8.8366666666664209</v>
      </c>
      <c r="Z3041" s="71">
        <f t="shared" si="338"/>
        <v>0.13071737961681681</v>
      </c>
      <c r="AA3041" s="45"/>
      <c r="AB3041" s="74">
        <v>30.359999999999399</v>
      </c>
      <c r="AC3041" s="75">
        <f t="shared" si="337"/>
        <v>-9.5099999999998417</v>
      </c>
      <c r="AD3041" s="74">
        <f t="shared" si="339"/>
        <v>0.11194378834671921</v>
      </c>
      <c r="AE3041" s="45"/>
      <c r="AF3041" s="76">
        <v>30.359999999999399</v>
      </c>
      <c r="AG3041" s="52">
        <f t="shared" si="343"/>
        <v>-39.520299956640748</v>
      </c>
      <c r="AH3041" s="76">
        <f t="shared" si="340"/>
        <v>1.1167861114150242E-4</v>
      </c>
      <c r="AJ3041" s="77">
        <v>30.359999999999399</v>
      </c>
      <c r="AK3041" s="52">
        <f t="shared" si="344"/>
        <v>-32.530599913281804</v>
      </c>
      <c r="AL3041" s="77">
        <f t="shared" si="341"/>
        <v>5.5839305570735249E-4</v>
      </c>
    </row>
    <row r="3042" spans="4:38" x14ac:dyDescent="0.25">
      <c r="D3042" s="5">
        <v>30.24</v>
      </c>
      <c r="E3042" s="4"/>
      <c r="X3042" s="71">
        <v>30.369999999999401</v>
      </c>
      <c r="Y3042" s="52">
        <f t="shared" si="342"/>
        <v>-8.8399999999997547</v>
      </c>
      <c r="Z3042" s="71">
        <f t="shared" si="338"/>
        <v>0.13061708881319148</v>
      </c>
      <c r="AA3042" s="45"/>
      <c r="AB3042" s="74">
        <v>30.369999999999401</v>
      </c>
      <c r="AC3042" s="75">
        <f t="shared" si="337"/>
        <v>-9.5199999999998415</v>
      </c>
      <c r="AD3042" s="74">
        <f t="shared" si="339"/>
        <v>0.11168632477806013</v>
      </c>
      <c r="AE3042" s="45"/>
      <c r="AF3042" s="76">
        <v>30.369999999999401</v>
      </c>
      <c r="AG3042" s="52">
        <f t="shared" si="343"/>
        <v>-39.530299956640746</v>
      </c>
      <c r="AH3042" s="76">
        <f t="shared" si="340"/>
        <v>1.114217574634912E-4</v>
      </c>
      <c r="AJ3042" s="77">
        <v>30.369999999999401</v>
      </c>
      <c r="AK3042" s="52">
        <f t="shared" si="344"/>
        <v>-32.540599913281802</v>
      </c>
      <c r="AL3042" s="77">
        <f t="shared" si="341"/>
        <v>5.5710878731729627E-4</v>
      </c>
    </row>
    <row r="3043" spans="4:38" x14ac:dyDescent="0.25">
      <c r="D3043" s="2">
        <v>30.25</v>
      </c>
      <c r="E3043" s="4"/>
      <c r="X3043" s="71">
        <v>30.379999999999399</v>
      </c>
      <c r="Y3043" s="52">
        <f t="shared" si="342"/>
        <v>-8.8433333333330886</v>
      </c>
      <c r="Z3043" s="71">
        <f t="shared" si="338"/>
        <v>0.13051687495606953</v>
      </c>
      <c r="AA3043" s="45"/>
      <c r="AB3043" s="74">
        <v>30.379999999999399</v>
      </c>
      <c r="AC3043" s="75">
        <f t="shared" si="337"/>
        <v>-9.5299999999998413</v>
      </c>
      <c r="AD3043" s="74">
        <f t="shared" si="339"/>
        <v>0.11142945335917705</v>
      </c>
      <c r="AE3043" s="45"/>
      <c r="AF3043" s="76">
        <v>30.379999999999399</v>
      </c>
      <c r="AG3043" s="52">
        <f t="shared" si="343"/>
        <v>-39.540299956640744</v>
      </c>
      <c r="AH3043" s="76">
        <f t="shared" si="340"/>
        <v>1.1116549453254615E-4</v>
      </c>
      <c r="AJ3043" s="77">
        <v>30.379999999999399</v>
      </c>
      <c r="AK3043" s="52">
        <f t="shared" si="344"/>
        <v>-32.5505999132818</v>
      </c>
      <c r="AL3043" s="77">
        <f t="shared" si="341"/>
        <v>5.5582747266257179E-4</v>
      </c>
    </row>
    <row r="3044" spans="4:38" x14ac:dyDescent="0.25">
      <c r="D3044" s="5">
        <v>30.26</v>
      </c>
      <c r="E3044" s="4"/>
      <c r="X3044" s="71">
        <v>30.3899999999994</v>
      </c>
      <c r="Y3044" s="52">
        <f t="shared" si="342"/>
        <v>-8.8466666666664224</v>
      </c>
      <c r="Z3044" s="71">
        <f t="shared" si="338"/>
        <v>0.13041673798641498</v>
      </c>
      <c r="AA3044" s="45"/>
      <c r="AB3044" s="74">
        <v>30.3899999999994</v>
      </c>
      <c r="AC3044" s="75">
        <f t="shared" si="337"/>
        <v>-9.5399999999998411</v>
      </c>
      <c r="AD3044" s="74">
        <f t="shared" si="339"/>
        <v>0.1111731727281632</v>
      </c>
      <c r="AE3044" s="45"/>
      <c r="AF3044" s="76">
        <v>30.3899999999994</v>
      </c>
      <c r="AG3044" s="52">
        <f t="shared" si="343"/>
        <v>-39.550299956640742</v>
      </c>
      <c r="AH3044" s="76">
        <f t="shared" si="340"/>
        <v>1.1090982098998711E-4</v>
      </c>
      <c r="AJ3044" s="77">
        <v>30.3899999999994</v>
      </c>
      <c r="AK3044" s="52">
        <f t="shared" si="344"/>
        <v>-32.560599913281798</v>
      </c>
      <c r="AL3044" s="77">
        <f t="shared" si="341"/>
        <v>5.5454910494977651E-4</v>
      </c>
    </row>
    <row r="3045" spans="4:38" x14ac:dyDescent="0.25">
      <c r="D3045" s="2">
        <v>30.27</v>
      </c>
      <c r="E3045" s="4"/>
      <c r="X3045" s="71">
        <v>30.399999999999402</v>
      </c>
      <c r="Y3045" s="52">
        <f t="shared" si="342"/>
        <v>-8.8499999999997563</v>
      </c>
      <c r="Z3045" s="71">
        <f t="shared" si="338"/>
        <v>0.13031667784523723</v>
      </c>
      <c r="AA3045" s="45"/>
      <c r="AB3045" s="74">
        <v>30.399999999999402</v>
      </c>
      <c r="AC3045" s="75">
        <f t="shared" si="337"/>
        <v>-9.5499999999998408</v>
      </c>
      <c r="AD3045" s="74">
        <f t="shared" si="339"/>
        <v>0.11091748152624417</v>
      </c>
      <c r="AE3045" s="45"/>
      <c r="AF3045" s="76">
        <v>30.399999999999402</v>
      </c>
      <c r="AG3045" s="52">
        <f t="shared" si="343"/>
        <v>-39.560299956640741</v>
      </c>
      <c r="AH3045" s="76">
        <f t="shared" si="340"/>
        <v>1.1065473548025823E-4</v>
      </c>
      <c r="AJ3045" s="77">
        <v>30.399999999999402</v>
      </c>
      <c r="AK3045" s="52">
        <f t="shared" si="344"/>
        <v>-32.570599913281796</v>
      </c>
      <c r="AL3045" s="77">
        <f t="shared" si="341"/>
        <v>5.5327367740113243E-4</v>
      </c>
    </row>
    <row r="3046" spans="4:38" x14ac:dyDescent="0.25">
      <c r="D3046" s="5">
        <v>30.28</v>
      </c>
      <c r="E3046" s="4"/>
      <c r="X3046" s="71">
        <v>30.4099999999994</v>
      </c>
      <c r="Y3046" s="52">
        <f t="shared" si="342"/>
        <v>-8.8533333333330901</v>
      </c>
      <c r="Z3046" s="71">
        <f t="shared" si="338"/>
        <v>0.13021669447359074</v>
      </c>
      <c r="AA3046" s="45"/>
      <c r="AB3046" s="74">
        <v>30.4099999999994</v>
      </c>
      <c r="AC3046" s="75">
        <f t="shared" si="337"/>
        <v>-9.5599999999998406</v>
      </c>
      <c r="AD3046" s="74">
        <f t="shared" si="339"/>
        <v>0.11066237839777066</v>
      </c>
      <c r="AE3046" s="45"/>
      <c r="AF3046" s="76">
        <v>30.4099999999994</v>
      </c>
      <c r="AG3046" s="52">
        <f t="shared" si="343"/>
        <v>-39.570299956640739</v>
      </c>
      <c r="AH3046" s="76">
        <f t="shared" si="340"/>
        <v>1.1040023665092131E-4</v>
      </c>
      <c r="AJ3046" s="77">
        <v>30.4099999999994</v>
      </c>
      <c r="AK3046" s="52">
        <f t="shared" si="344"/>
        <v>-32.580599913281794</v>
      </c>
      <c r="AL3046" s="77">
        <f t="shared" si="341"/>
        <v>5.5200118325444871E-4</v>
      </c>
    </row>
    <row r="3047" spans="4:38" x14ac:dyDescent="0.25">
      <c r="D3047" s="2">
        <v>30.29</v>
      </c>
      <c r="E3047" s="4"/>
      <c r="X3047" s="71">
        <v>30.419999999999401</v>
      </c>
      <c r="Y3047" s="52">
        <f t="shared" si="342"/>
        <v>-8.856666666666424</v>
      </c>
      <c r="Z3047" s="71">
        <f t="shared" si="338"/>
        <v>0.13011678781257541</v>
      </c>
      <c r="AA3047" s="45"/>
      <c r="AB3047" s="74">
        <v>30.419999999999401</v>
      </c>
      <c r="AC3047" s="75">
        <f t="shared" si="337"/>
        <v>-9.5699999999998404</v>
      </c>
      <c r="AD3047" s="74">
        <f t="shared" si="339"/>
        <v>0.11040786199021135</v>
      </c>
      <c r="AE3047" s="45"/>
      <c r="AF3047" s="76">
        <v>30.419999999999401</v>
      </c>
      <c r="AG3047" s="52">
        <f t="shared" si="343"/>
        <v>-39.580299956640737</v>
      </c>
      <c r="AH3047" s="76">
        <f t="shared" si="340"/>
        <v>1.1014632315264931E-4</v>
      </c>
      <c r="AJ3047" s="77">
        <v>30.419999999999401</v>
      </c>
      <c r="AK3047" s="52">
        <f t="shared" si="344"/>
        <v>-32.590599913281793</v>
      </c>
      <c r="AL3047" s="77">
        <f t="shared" si="341"/>
        <v>5.5073161576308857E-4</v>
      </c>
    </row>
    <row r="3048" spans="4:38" x14ac:dyDescent="0.25">
      <c r="D3048" s="5">
        <v>30.3</v>
      </c>
      <c r="E3048" s="4"/>
      <c r="X3048" s="71">
        <v>30.429999999999399</v>
      </c>
      <c r="Y3048" s="52">
        <f t="shared" si="342"/>
        <v>-8.8599999999997578</v>
      </c>
      <c r="Z3048" s="71">
        <f t="shared" si="338"/>
        <v>0.13001695780333627</v>
      </c>
      <c r="AA3048" s="45"/>
      <c r="AB3048" s="74">
        <v>30.429999999999399</v>
      </c>
      <c r="AC3048" s="75">
        <f t="shared" si="337"/>
        <v>-9.5799999999998402</v>
      </c>
      <c r="AD3048" s="74">
        <f t="shared" si="339"/>
        <v>0.11015393095414555</v>
      </c>
      <c r="AE3048" s="45"/>
      <c r="AF3048" s="76">
        <v>30.429999999999399</v>
      </c>
      <c r="AG3048" s="52">
        <f t="shared" si="343"/>
        <v>-39.590299956640735</v>
      </c>
      <c r="AH3048" s="76">
        <f t="shared" si="340"/>
        <v>1.098929936392177E-4</v>
      </c>
      <c r="AJ3048" s="77">
        <v>30.429999999999399</v>
      </c>
      <c r="AK3048" s="52">
        <f t="shared" si="344"/>
        <v>-32.600599913281791</v>
      </c>
      <c r="AL3048" s="77">
        <f t="shared" si="341"/>
        <v>5.4946496819593146E-4</v>
      </c>
    </row>
    <row r="3049" spans="4:38" x14ac:dyDescent="0.25">
      <c r="D3049" s="2">
        <v>30.31</v>
      </c>
      <c r="E3049" s="4"/>
      <c r="X3049" s="71">
        <v>30.439999999999401</v>
      </c>
      <c r="Y3049" s="52">
        <f t="shared" si="342"/>
        <v>-8.8633333333330917</v>
      </c>
      <c r="Z3049" s="71">
        <f t="shared" si="338"/>
        <v>0.12991720438706339</v>
      </c>
      <c r="AA3049" s="45"/>
      <c r="AB3049" s="74">
        <v>30.439999999999401</v>
      </c>
      <c r="AC3049" s="75">
        <f t="shared" si="337"/>
        <v>-9.58999999999984</v>
      </c>
      <c r="AD3049" s="74">
        <f t="shared" si="339"/>
        <v>0.10990058394325611</v>
      </c>
      <c r="AE3049" s="45"/>
      <c r="AF3049" s="76">
        <v>30.439999999999401</v>
      </c>
      <c r="AG3049" s="52">
        <f t="shared" si="343"/>
        <v>-39.600299956640733</v>
      </c>
      <c r="AH3049" s="76">
        <f t="shared" si="340"/>
        <v>1.0964024676749907E-4</v>
      </c>
      <c r="AJ3049" s="77">
        <v>30.439999999999401</v>
      </c>
      <c r="AK3049" s="52">
        <f t="shared" si="344"/>
        <v>-32.610599913281789</v>
      </c>
      <c r="AL3049" s="77">
        <f t="shared" si="341"/>
        <v>5.4820123383733817E-4</v>
      </c>
    </row>
    <row r="3050" spans="4:38" x14ac:dyDescent="0.25">
      <c r="D3050" s="5">
        <v>30.32</v>
      </c>
      <c r="E3050" s="4"/>
      <c r="X3050" s="71">
        <v>30.449999999999399</v>
      </c>
      <c r="Y3050" s="52">
        <f t="shared" si="342"/>
        <v>-8.8666666666664256</v>
      </c>
      <c r="Z3050" s="71">
        <f t="shared" si="338"/>
        <v>0.12981752750499209</v>
      </c>
      <c r="AA3050" s="45"/>
      <c r="AB3050" s="74">
        <v>30.449999999999399</v>
      </c>
      <c r="AC3050" s="75">
        <f t="shared" si="337"/>
        <v>-9.5999999999998398</v>
      </c>
      <c r="AD3050" s="74">
        <f t="shared" si="339"/>
        <v>0.10964781961432253</v>
      </c>
      <c r="AE3050" s="45"/>
      <c r="AF3050" s="76">
        <v>30.449999999999399</v>
      </c>
      <c r="AG3050" s="52">
        <f t="shared" si="343"/>
        <v>-39.610299956640731</v>
      </c>
      <c r="AH3050" s="76">
        <f t="shared" si="340"/>
        <v>1.0938808119745444E-4</v>
      </c>
      <c r="AJ3050" s="77">
        <v>30.449999999999399</v>
      </c>
      <c r="AK3050" s="52">
        <f t="shared" si="344"/>
        <v>-32.620599913281787</v>
      </c>
      <c r="AL3050" s="77">
        <f t="shared" si="341"/>
        <v>5.4694040598711577E-4</v>
      </c>
    </row>
    <row r="3051" spans="4:38" x14ac:dyDescent="0.25">
      <c r="D3051" s="2">
        <v>30.33</v>
      </c>
      <c r="E3051" s="4"/>
      <c r="X3051" s="71">
        <v>30.4599999999994</v>
      </c>
      <c r="Y3051" s="52">
        <f t="shared" si="342"/>
        <v>-8.8699999999997594</v>
      </c>
      <c r="Z3051" s="71">
        <f t="shared" si="338"/>
        <v>0.1297179270984028</v>
      </c>
      <c r="AA3051" s="45"/>
      <c r="AB3051" s="74">
        <v>30.4599999999994</v>
      </c>
      <c r="AC3051" s="75">
        <f t="shared" si="337"/>
        <v>-9.6099999999998396</v>
      </c>
      <c r="AD3051" s="74">
        <f t="shared" si="339"/>
        <v>0.10939563662721342</v>
      </c>
      <c r="AE3051" s="45"/>
      <c r="AF3051" s="76">
        <v>30.4599999999994</v>
      </c>
      <c r="AG3051" s="52">
        <f t="shared" si="343"/>
        <v>-39.620299956640729</v>
      </c>
      <c r="AH3051" s="76">
        <f t="shared" si="340"/>
        <v>1.0913649559212706E-4</v>
      </c>
      <c r="AJ3051" s="77">
        <v>30.4599999999994</v>
      </c>
      <c r="AK3051" s="52">
        <f t="shared" si="344"/>
        <v>-32.630599913281785</v>
      </c>
      <c r="AL3051" s="77">
        <f t="shared" si="341"/>
        <v>5.4568247796047873E-4</v>
      </c>
    </row>
    <row r="3052" spans="4:38" x14ac:dyDescent="0.25">
      <c r="D3052" s="5">
        <v>30.34</v>
      </c>
      <c r="E3052" s="4"/>
      <c r="X3052" s="71">
        <v>30.469999999999398</v>
      </c>
      <c r="Y3052" s="52">
        <f t="shared" si="342"/>
        <v>-8.8733333333330933</v>
      </c>
      <c r="Z3052" s="71">
        <f t="shared" si="338"/>
        <v>0.1296184031086208</v>
      </c>
      <c r="AA3052" s="45"/>
      <c r="AB3052" s="74">
        <v>30.469999999999398</v>
      </c>
      <c r="AC3052" s="75">
        <f t="shared" ref="AC3052:AC3115" si="345">AC3051-$AD$1</f>
        <v>-9.6199999999998393</v>
      </c>
      <c r="AD3052" s="74">
        <f t="shared" si="339"/>
        <v>0.10914403364487965</v>
      </c>
      <c r="AE3052" s="45"/>
      <c r="AF3052" s="76">
        <v>30.469999999999398</v>
      </c>
      <c r="AG3052" s="52">
        <f t="shared" si="343"/>
        <v>-39.630299956640727</v>
      </c>
      <c r="AH3052" s="76">
        <f t="shared" si="340"/>
        <v>1.0888548861763489E-4</v>
      </c>
      <c r="AJ3052" s="77">
        <v>30.469999999999398</v>
      </c>
      <c r="AK3052" s="52">
        <f t="shared" si="344"/>
        <v>-32.640599913281783</v>
      </c>
      <c r="AL3052" s="77">
        <f t="shared" si="341"/>
        <v>5.4442744308801885E-4</v>
      </c>
    </row>
    <row r="3053" spans="4:38" x14ac:dyDescent="0.25">
      <c r="D3053" s="2">
        <v>30.35</v>
      </c>
      <c r="E3053" s="4"/>
      <c r="X3053" s="71">
        <v>30.4799999999994</v>
      </c>
      <c r="Y3053" s="52">
        <f t="shared" si="342"/>
        <v>-8.8766666666664271</v>
      </c>
      <c r="Z3053" s="71">
        <f t="shared" si="338"/>
        <v>0.12951895547701664</v>
      </c>
      <c r="AA3053" s="45"/>
      <c r="AB3053" s="74">
        <v>30.4799999999994</v>
      </c>
      <c r="AC3053" s="75">
        <f t="shared" si="345"/>
        <v>-9.6299999999998391</v>
      </c>
      <c r="AD3053" s="74">
        <f t="shared" si="339"/>
        <v>0.10889300933334736</v>
      </c>
      <c r="AE3053" s="45"/>
      <c r="AF3053" s="76">
        <v>30.4799999999994</v>
      </c>
      <c r="AG3053" s="52">
        <f t="shared" si="343"/>
        <v>-39.640299956640725</v>
      </c>
      <c r="AH3053" s="76">
        <f t="shared" si="340"/>
        <v>1.0863505894316436E-4</v>
      </c>
      <c r="AJ3053" s="77">
        <v>30.4799999999994</v>
      </c>
      <c r="AK3053" s="52">
        <f t="shared" si="344"/>
        <v>-32.650599913281781</v>
      </c>
      <c r="AL3053" s="77">
        <f t="shared" si="341"/>
        <v>5.4317529471566595E-4</v>
      </c>
    </row>
    <row r="3054" spans="4:38" x14ac:dyDescent="0.25">
      <c r="D3054" s="5">
        <v>30.36</v>
      </c>
      <c r="E3054" s="4"/>
      <c r="X3054" s="71">
        <v>30.489999999999402</v>
      </c>
      <c r="Y3054" s="52">
        <f t="shared" si="342"/>
        <v>-8.879999999999761</v>
      </c>
      <c r="Z3054" s="71">
        <f t="shared" si="338"/>
        <v>0.12941958414500568</v>
      </c>
      <c r="AA3054" s="45"/>
      <c r="AB3054" s="74">
        <v>30.489999999999402</v>
      </c>
      <c r="AC3054" s="75">
        <f t="shared" si="345"/>
        <v>-9.6399999999998389</v>
      </c>
      <c r="AD3054" s="74">
        <f t="shared" si="339"/>
        <v>0.10864256236171056</v>
      </c>
      <c r="AE3054" s="45"/>
      <c r="AF3054" s="76">
        <v>30.489999999999402</v>
      </c>
      <c r="AG3054" s="52">
        <f t="shared" si="343"/>
        <v>-39.650299956640723</v>
      </c>
      <c r="AH3054" s="76">
        <f t="shared" si="340"/>
        <v>1.0838520524096183E-4</v>
      </c>
      <c r="AJ3054" s="77">
        <v>30.489999999999402</v>
      </c>
      <c r="AK3054" s="52">
        <f t="shared" si="344"/>
        <v>-32.660599913281779</v>
      </c>
      <c r="AL3054" s="77">
        <f t="shared" si="341"/>
        <v>5.419260262046542E-4</v>
      </c>
    </row>
    <row r="3055" spans="4:38" x14ac:dyDescent="0.25">
      <c r="D3055" s="2">
        <v>30.37</v>
      </c>
      <c r="E3055" s="4"/>
      <c r="X3055" s="71">
        <v>30.4999999999994</v>
      </c>
      <c r="Y3055" s="52">
        <f t="shared" si="342"/>
        <v>-8.8833333333330948</v>
      </c>
      <c r="Z3055" s="71">
        <f t="shared" si="338"/>
        <v>0.12932028905404838</v>
      </c>
      <c r="AA3055" s="45"/>
      <c r="AB3055" s="74">
        <v>30.4999999999994</v>
      </c>
      <c r="AC3055" s="75">
        <f t="shared" si="345"/>
        <v>-9.6499999999998387</v>
      </c>
      <c r="AD3055" s="74">
        <f t="shared" si="339"/>
        <v>0.10839269140212433</v>
      </c>
      <c r="AE3055" s="45"/>
      <c r="AF3055" s="76">
        <v>30.4999999999994</v>
      </c>
      <c r="AG3055" s="52">
        <f t="shared" si="343"/>
        <v>-39.660299956640721</v>
      </c>
      <c r="AH3055" s="76">
        <f t="shared" si="340"/>
        <v>1.0813592618632827E-4</v>
      </c>
      <c r="AJ3055" s="77">
        <v>30.4999999999994</v>
      </c>
      <c r="AK3055" s="52">
        <f t="shared" si="344"/>
        <v>-32.670599913281777</v>
      </c>
      <c r="AL3055" s="77">
        <f t="shared" si="341"/>
        <v>5.4067963093148682E-4</v>
      </c>
    </row>
    <row r="3056" spans="4:38" x14ac:dyDescent="0.25">
      <c r="D3056" s="5">
        <v>30.38</v>
      </c>
      <c r="E3056" s="4"/>
      <c r="X3056" s="71">
        <v>30.509999999999401</v>
      </c>
      <c r="Y3056" s="52">
        <f t="shared" si="342"/>
        <v>-8.8866666666664287</v>
      </c>
      <c r="Z3056" s="71">
        <f t="shared" si="338"/>
        <v>0.1292210701456499</v>
      </c>
      <c r="AA3056" s="45"/>
      <c r="AB3056" s="74">
        <v>30.509999999999401</v>
      </c>
      <c r="AC3056" s="75">
        <f t="shared" si="345"/>
        <v>-9.6599999999998385</v>
      </c>
      <c r="AD3056" s="74">
        <f t="shared" si="339"/>
        <v>0.1081433951297978</v>
      </c>
      <c r="AE3056" s="45"/>
      <c r="AF3056" s="76">
        <v>30.509999999999401</v>
      </c>
      <c r="AG3056" s="52">
        <f t="shared" si="343"/>
        <v>-39.670299956640719</v>
      </c>
      <c r="AH3056" s="76">
        <f t="shared" si="340"/>
        <v>1.0788722045761076E-4</v>
      </c>
      <c r="AJ3056" s="77">
        <v>30.509999999999401</v>
      </c>
      <c r="AK3056" s="52">
        <f t="shared" si="344"/>
        <v>-32.680599913281775</v>
      </c>
      <c r="AL3056" s="77">
        <f t="shared" si="341"/>
        <v>5.3943610228789909E-4</v>
      </c>
    </row>
    <row r="3057" spans="4:38" x14ac:dyDescent="0.25">
      <c r="D3057" s="2">
        <v>30.39</v>
      </c>
      <c r="E3057" s="4"/>
      <c r="X3057" s="71">
        <v>30.519999999999399</v>
      </c>
      <c r="Y3057" s="52">
        <f t="shared" si="342"/>
        <v>-8.8899999999997625</v>
      </c>
      <c r="Z3057" s="71">
        <f t="shared" si="338"/>
        <v>0.12912192736136047</v>
      </c>
      <c r="AA3057" s="45"/>
      <c r="AB3057" s="74">
        <v>30.519999999999399</v>
      </c>
      <c r="AC3057" s="75">
        <f t="shared" si="345"/>
        <v>-9.6699999999998383</v>
      </c>
      <c r="AD3057" s="74">
        <f t="shared" si="339"/>
        <v>0.10789467222298689</v>
      </c>
      <c r="AE3057" s="45"/>
      <c r="AF3057" s="76">
        <v>30.519999999999399</v>
      </c>
      <c r="AG3057" s="52">
        <f t="shared" si="343"/>
        <v>-39.680299956640717</v>
      </c>
      <c r="AH3057" s="76">
        <f t="shared" si="340"/>
        <v>1.0763908673619607E-4</v>
      </c>
      <c r="AJ3057" s="77">
        <v>30.519999999999399</v>
      </c>
      <c r="AK3057" s="52">
        <f t="shared" si="344"/>
        <v>-32.690599913281773</v>
      </c>
      <c r="AL3057" s="77">
        <f t="shared" si="341"/>
        <v>5.3819543368082638E-4</v>
      </c>
    </row>
    <row r="3058" spans="4:38" x14ac:dyDescent="0.25">
      <c r="D3058" s="5">
        <v>30.4</v>
      </c>
      <c r="E3058" s="4"/>
      <c r="X3058" s="71">
        <v>30.529999999999401</v>
      </c>
      <c r="Y3058" s="52">
        <f t="shared" si="342"/>
        <v>-8.8933333333330964</v>
      </c>
      <c r="Z3058" s="71">
        <f t="shared" si="338"/>
        <v>0.12902286064277504</v>
      </c>
      <c r="AA3058" s="45"/>
      <c r="AB3058" s="74">
        <v>30.529999999999401</v>
      </c>
      <c r="AC3058" s="75">
        <f t="shared" si="345"/>
        <v>-9.6799999999998381</v>
      </c>
      <c r="AD3058" s="74">
        <f t="shared" si="339"/>
        <v>0.1076465213629875</v>
      </c>
      <c r="AE3058" s="45"/>
      <c r="AF3058" s="76">
        <v>30.529999999999401</v>
      </c>
      <c r="AG3058" s="52">
        <f t="shared" si="343"/>
        <v>-39.690299956640715</v>
      </c>
      <c r="AH3058" s="76">
        <f t="shared" si="340"/>
        <v>1.0739152370650429E-4</v>
      </c>
      <c r="AJ3058" s="77">
        <v>30.529999999999401</v>
      </c>
      <c r="AK3058" s="52">
        <f t="shared" si="344"/>
        <v>-32.700599913281771</v>
      </c>
      <c r="AL3058" s="77">
        <f t="shared" si="341"/>
        <v>5.3695761853236738E-4</v>
      </c>
    </row>
    <row r="3059" spans="4:38" x14ac:dyDescent="0.25">
      <c r="D3059" s="2">
        <v>30.41</v>
      </c>
      <c r="E3059" s="4"/>
      <c r="X3059" s="71">
        <v>30.539999999999399</v>
      </c>
      <c r="Y3059" s="52">
        <f t="shared" si="342"/>
        <v>-8.8966666666664302</v>
      </c>
      <c r="Z3059" s="71">
        <f t="shared" si="338"/>
        <v>0.12892386993153346</v>
      </c>
      <c r="AA3059" s="45"/>
      <c r="AB3059" s="74">
        <v>30.539999999999399</v>
      </c>
      <c r="AC3059" s="75">
        <f t="shared" si="345"/>
        <v>-9.6899999999998379</v>
      </c>
      <c r="AD3059" s="74">
        <f t="shared" si="339"/>
        <v>0.10739894123412846</v>
      </c>
      <c r="AE3059" s="45"/>
      <c r="AF3059" s="76">
        <v>30.539999999999399</v>
      </c>
      <c r="AG3059" s="52">
        <f t="shared" si="343"/>
        <v>-39.700299956640713</v>
      </c>
      <c r="AH3059" s="76">
        <f t="shared" si="340"/>
        <v>1.0714453005598049E-4</v>
      </c>
      <c r="AJ3059" s="77">
        <v>30.539999999999399</v>
      </c>
      <c r="AK3059" s="52">
        <f t="shared" si="344"/>
        <v>-32.710599913281769</v>
      </c>
      <c r="AL3059" s="77">
        <f t="shared" si="341"/>
        <v>5.357226502797493E-4</v>
      </c>
    </row>
    <row r="3060" spans="4:38" x14ac:dyDescent="0.25">
      <c r="D3060" s="5">
        <v>30.42</v>
      </c>
      <c r="E3060" s="4"/>
      <c r="X3060" s="71">
        <v>30.5499999999994</v>
      </c>
      <c r="Y3060" s="52">
        <f t="shared" si="342"/>
        <v>-8.8999999999997641</v>
      </c>
      <c r="Z3060" s="71">
        <f t="shared" si="338"/>
        <v>0.12882495516932038</v>
      </c>
      <c r="AA3060" s="45"/>
      <c r="AB3060" s="74">
        <v>30.5499999999994</v>
      </c>
      <c r="AC3060" s="75">
        <f t="shared" si="345"/>
        <v>-9.6999999999998376</v>
      </c>
      <c r="AD3060" s="74">
        <f t="shared" si="339"/>
        <v>0.10715193052376464</v>
      </c>
      <c r="AE3060" s="45"/>
      <c r="AF3060" s="76">
        <v>30.5499999999994</v>
      </c>
      <c r="AG3060" s="52">
        <f t="shared" si="343"/>
        <v>-39.710299956640711</v>
      </c>
      <c r="AH3060" s="76">
        <f t="shared" si="340"/>
        <v>1.0689810447508951E-4</v>
      </c>
      <c r="AJ3060" s="77">
        <v>30.5499999999994</v>
      </c>
      <c r="AK3060" s="52">
        <f t="shared" si="344"/>
        <v>-32.720599913281767</v>
      </c>
      <c r="AL3060" s="77">
        <f t="shared" si="341"/>
        <v>5.3449052237529427E-4</v>
      </c>
    </row>
    <row r="3061" spans="4:38" x14ac:dyDescent="0.25">
      <c r="D3061" s="2">
        <v>30.43</v>
      </c>
      <c r="E3061" s="4"/>
      <c r="X3061" s="71">
        <v>30.559999999999398</v>
      </c>
      <c r="Y3061" s="52">
        <f t="shared" si="342"/>
        <v>-8.903333333333098</v>
      </c>
      <c r="Z3061" s="71">
        <f t="shared" si="338"/>
        <v>0.12872611629786504</v>
      </c>
      <c r="AA3061" s="45"/>
      <c r="AB3061" s="74">
        <v>30.559999999999398</v>
      </c>
      <c r="AC3061" s="75">
        <f t="shared" si="345"/>
        <v>-9.7099999999998374</v>
      </c>
      <c r="AD3061" s="74">
        <f t="shared" si="339"/>
        <v>0.10690548792226975</v>
      </c>
      <c r="AE3061" s="45"/>
      <c r="AF3061" s="76">
        <v>30.559999999999398</v>
      </c>
      <c r="AG3061" s="52">
        <f t="shared" si="343"/>
        <v>-39.720299956640709</v>
      </c>
      <c r="AH3061" s="76">
        <f t="shared" si="340"/>
        <v>1.0665224565730671E-4</v>
      </c>
      <c r="AJ3061" s="77">
        <v>30.559999999999398</v>
      </c>
      <c r="AK3061" s="52">
        <f t="shared" si="344"/>
        <v>-32.730599913281765</v>
      </c>
      <c r="AL3061" s="77">
        <f t="shared" si="341"/>
        <v>5.3326122828638105E-4</v>
      </c>
    </row>
    <row r="3062" spans="4:38" x14ac:dyDescent="0.25">
      <c r="D3062" s="5">
        <v>30.44</v>
      </c>
      <c r="E3062" s="4"/>
      <c r="X3062" s="71">
        <v>30.5699999999994</v>
      </c>
      <c r="Y3062" s="52">
        <f t="shared" si="342"/>
        <v>-8.9066666666664318</v>
      </c>
      <c r="Z3062" s="71">
        <f t="shared" si="338"/>
        <v>0.12862735325894145</v>
      </c>
      <c r="AA3062" s="45"/>
      <c r="AB3062" s="74">
        <v>30.5699999999994</v>
      </c>
      <c r="AC3062" s="75">
        <f t="shared" si="345"/>
        <v>-9.7199999999998372</v>
      </c>
      <c r="AD3062" s="74">
        <f t="shared" si="339"/>
        <v>0.10665961212302974</v>
      </c>
      <c r="AE3062" s="45"/>
      <c r="AF3062" s="76">
        <v>30.5699999999994</v>
      </c>
      <c r="AG3062" s="52">
        <f t="shared" si="343"/>
        <v>-39.730299956640707</v>
      </c>
      <c r="AH3062" s="76">
        <f t="shared" si="340"/>
        <v>1.0640695229911365E-4</v>
      </c>
      <c r="AJ3062" s="77">
        <v>30.5699999999994</v>
      </c>
      <c r="AK3062" s="52">
        <f t="shared" si="344"/>
        <v>-32.740599913281763</v>
      </c>
      <c r="AL3062" s="77">
        <f t="shared" si="341"/>
        <v>5.3203476149541568E-4</v>
      </c>
    </row>
    <row r="3063" spans="4:38" x14ac:dyDescent="0.25">
      <c r="D3063" s="2">
        <v>30.45</v>
      </c>
      <c r="E3063" s="4"/>
      <c r="X3063" s="71">
        <v>30.579999999999401</v>
      </c>
      <c r="Y3063" s="52">
        <f t="shared" si="342"/>
        <v>-8.9099999999997657</v>
      </c>
      <c r="Z3063" s="71">
        <f t="shared" si="338"/>
        <v>0.12852866599436844</v>
      </c>
      <c r="AA3063" s="45"/>
      <c r="AB3063" s="74">
        <v>30.579999999999401</v>
      </c>
      <c r="AC3063" s="75">
        <f t="shared" si="345"/>
        <v>-9.729999999999837</v>
      </c>
      <c r="AD3063" s="74">
        <f t="shared" si="339"/>
        <v>0.10641430182243558</v>
      </c>
      <c r="AE3063" s="45"/>
      <c r="AF3063" s="76">
        <v>30.579999999999401</v>
      </c>
      <c r="AG3063" s="52">
        <f t="shared" si="343"/>
        <v>-39.740299956640705</v>
      </c>
      <c r="AH3063" s="76">
        <f t="shared" si="340"/>
        <v>1.0616222309998901E-4</v>
      </c>
      <c r="AJ3063" s="77">
        <v>30.579999999999401</v>
      </c>
      <c r="AK3063" s="52">
        <f t="shared" si="344"/>
        <v>-32.750599913281761</v>
      </c>
      <c r="AL3063" s="77">
        <f t="shared" si="341"/>
        <v>5.3081111549979328E-4</v>
      </c>
    </row>
    <row r="3064" spans="4:38" x14ac:dyDescent="0.25">
      <c r="D3064" s="5">
        <v>30.46</v>
      </c>
      <c r="E3064" s="4"/>
      <c r="X3064" s="71">
        <v>30.589999999999399</v>
      </c>
      <c r="Y3064" s="52">
        <f t="shared" si="342"/>
        <v>-8.9133333333330995</v>
      </c>
      <c r="Z3064" s="71">
        <f t="shared" si="338"/>
        <v>0.12843005444600933</v>
      </c>
      <c r="AA3064" s="45"/>
      <c r="AB3064" s="74">
        <v>30.589999999999399</v>
      </c>
      <c r="AC3064" s="75">
        <f t="shared" si="345"/>
        <v>-9.7399999999998368</v>
      </c>
      <c r="AD3064" s="74">
        <f t="shared" si="339"/>
        <v>0.10616955571987645</v>
      </c>
      <c r="AE3064" s="45"/>
      <c r="AF3064" s="76">
        <v>30.589999999999399</v>
      </c>
      <c r="AG3064" s="52">
        <f t="shared" si="343"/>
        <v>-39.750299956640703</v>
      </c>
      <c r="AH3064" s="76">
        <f t="shared" si="340"/>
        <v>1.0591805676240329E-4</v>
      </c>
      <c r="AJ3064" s="77">
        <v>30.589999999999399</v>
      </c>
      <c r="AK3064" s="52">
        <f t="shared" si="344"/>
        <v>-32.760599913281759</v>
      </c>
      <c r="AL3064" s="77">
        <f t="shared" si="341"/>
        <v>5.2959028381186456E-4</v>
      </c>
    </row>
    <row r="3065" spans="4:38" x14ac:dyDescent="0.25">
      <c r="D3065" s="2">
        <v>30.47</v>
      </c>
      <c r="E3065" s="4"/>
      <c r="X3065" s="71">
        <v>30.599999999999401</v>
      </c>
      <c r="Y3065" s="52">
        <f t="shared" si="342"/>
        <v>-8.9166666666664334</v>
      </c>
      <c r="Z3065" s="71">
        <f t="shared" si="338"/>
        <v>0.12833151855577196</v>
      </c>
      <c r="AA3065" s="45"/>
      <c r="AB3065" s="74">
        <v>30.599999999999401</v>
      </c>
      <c r="AC3065" s="75">
        <f t="shared" si="345"/>
        <v>-9.7499999999998366</v>
      </c>
      <c r="AD3065" s="74">
        <f t="shared" si="339"/>
        <v>0.10592537251773285</v>
      </c>
      <c r="AE3065" s="45"/>
      <c r="AF3065" s="76">
        <v>30.599999999999401</v>
      </c>
      <c r="AG3065" s="52">
        <f t="shared" si="343"/>
        <v>-39.760299956640701</v>
      </c>
      <c r="AH3065" s="76">
        <f t="shared" si="340"/>
        <v>1.0567445199181071E-4</v>
      </c>
      <c r="AJ3065" s="77">
        <v>30.599999999999401</v>
      </c>
      <c r="AK3065" s="52">
        <f t="shared" si="344"/>
        <v>-32.770599913281757</v>
      </c>
      <c r="AL3065" s="77">
        <f t="shared" si="341"/>
        <v>5.28372259958902E-4</v>
      </c>
    </row>
    <row r="3066" spans="4:38" x14ac:dyDescent="0.25">
      <c r="D3066" s="5">
        <v>30.48</v>
      </c>
      <c r="E3066" s="4"/>
      <c r="X3066" s="71">
        <v>30.609999999999399</v>
      </c>
      <c r="Y3066" s="52">
        <f t="shared" si="342"/>
        <v>-8.9199999999997672</v>
      </c>
      <c r="Z3066" s="71">
        <f t="shared" si="338"/>
        <v>0.12823305826560899</v>
      </c>
      <c r="AA3066" s="45"/>
      <c r="AB3066" s="74">
        <v>30.609999999999399</v>
      </c>
      <c r="AC3066" s="75">
        <f t="shared" si="345"/>
        <v>-9.7599999999998364</v>
      </c>
      <c r="AD3066" s="74">
        <f t="shared" si="339"/>
        <v>0.1056817509213698</v>
      </c>
      <c r="AE3066" s="45"/>
      <c r="AF3066" s="76">
        <v>30.609999999999399</v>
      </c>
      <c r="AG3066" s="52">
        <f t="shared" si="343"/>
        <v>-39.770299956640699</v>
      </c>
      <c r="AH3066" s="76">
        <f t="shared" si="340"/>
        <v>1.0543140749664282E-4</v>
      </c>
      <c r="AJ3066" s="77">
        <v>30.609999999999399</v>
      </c>
      <c r="AK3066" s="52">
        <f t="shared" si="344"/>
        <v>-32.780599913281755</v>
      </c>
      <c r="AL3066" s="77">
        <f t="shared" si="341"/>
        <v>5.2715703748306331E-4</v>
      </c>
    </row>
    <row r="3067" spans="4:38" x14ac:dyDescent="0.25">
      <c r="D3067" s="2">
        <v>30.49</v>
      </c>
      <c r="E3067" s="4"/>
      <c r="X3067" s="71">
        <v>30.619999999999401</v>
      </c>
      <c r="Y3067" s="52">
        <f t="shared" si="342"/>
        <v>-8.9233333333331011</v>
      </c>
      <c r="Z3067" s="71">
        <f t="shared" si="338"/>
        <v>0.12813467351751748</v>
      </c>
      <c r="AA3067" s="45"/>
      <c r="AB3067" s="74">
        <v>30.619999999999401</v>
      </c>
      <c r="AC3067" s="75">
        <f t="shared" si="345"/>
        <v>-9.7699999999998361</v>
      </c>
      <c r="AD3067" s="74">
        <f t="shared" si="339"/>
        <v>0.10543868963912981</v>
      </c>
      <c r="AE3067" s="45"/>
      <c r="AF3067" s="76">
        <v>30.619999999999401</v>
      </c>
      <c r="AG3067" s="52">
        <f t="shared" si="343"/>
        <v>-39.780299956640697</v>
      </c>
      <c r="AH3067" s="76">
        <f t="shared" si="340"/>
        <v>1.0518892198830227E-4</v>
      </c>
      <c r="AJ3067" s="77">
        <v>30.619999999999401</v>
      </c>
      <c r="AK3067" s="52">
        <f t="shared" si="344"/>
        <v>-32.790599913281753</v>
      </c>
      <c r="AL3067" s="77">
        <f t="shared" si="341"/>
        <v>5.2594460994136053E-4</v>
      </c>
    </row>
    <row r="3068" spans="4:38" x14ac:dyDescent="0.25">
      <c r="D3068" s="5">
        <v>30.5</v>
      </c>
      <c r="E3068" s="4"/>
      <c r="X3068" s="71">
        <v>30.629999999999399</v>
      </c>
      <c r="Y3068" s="52">
        <f t="shared" si="342"/>
        <v>-8.9266666666664349</v>
      </c>
      <c r="Z3068" s="71">
        <f t="shared" si="338"/>
        <v>0.12803636425353884</v>
      </c>
      <c r="AA3068" s="45"/>
      <c r="AB3068" s="74">
        <v>30.629999999999399</v>
      </c>
      <c r="AC3068" s="75">
        <f t="shared" si="345"/>
        <v>-9.7799999999998359</v>
      </c>
      <c r="AD3068" s="74">
        <f t="shared" si="339"/>
        <v>0.10519618738232628</v>
      </c>
      <c r="AE3068" s="45"/>
      <c r="AF3068" s="76">
        <v>30.629999999999399</v>
      </c>
      <c r="AG3068" s="52">
        <f t="shared" si="343"/>
        <v>-39.790299956640695</v>
      </c>
      <c r="AH3068" s="76">
        <f t="shared" si="340"/>
        <v>1.0494699418115469E-4</v>
      </c>
      <c r="AJ3068" s="77">
        <v>30.629999999999399</v>
      </c>
      <c r="AK3068" s="52">
        <f t="shared" si="344"/>
        <v>-32.800599913281751</v>
      </c>
      <c r="AL3068" s="77">
        <f t="shared" si="341"/>
        <v>5.2473497090562338E-4</v>
      </c>
    </row>
    <row r="3069" spans="4:38" x14ac:dyDescent="0.25">
      <c r="D3069" s="2">
        <v>30.51</v>
      </c>
      <c r="E3069" s="4"/>
      <c r="X3069" s="71">
        <v>30.6399999999994</v>
      </c>
      <c r="Y3069" s="52">
        <f t="shared" si="342"/>
        <v>-8.9299999999997688</v>
      </c>
      <c r="Z3069" s="71">
        <f t="shared" si="338"/>
        <v>0.12793813041575924</v>
      </c>
      <c r="AA3069" s="45"/>
      <c r="AB3069" s="74">
        <v>30.6399999999994</v>
      </c>
      <c r="AC3069" s="75">
        <f t="shared" si="345"/>
        <v>-9.7899999999998357</v>
      </c>
      <c r="AD3069" s="74">
        <f t="shared" si="339"/>
        <v>0.10495424286523618</v>
      </c>
      <c r="AE3069" s="45"/>
      <c r="AF3069" s="76">
        <v>30.6399999999994</v>
      </c>
      <c r="AG3069" s="52">
        <f t="shared" si="343"/>
        <v>-39.800299956640693</v>
      </c>
      <c r="AH3069" s="76">
        <f t="shared" si="340"/>
        <v>1.0470562279252326E-4</v>
      </c>
      <c r="AJ3069" s="77">
        <v>30.6399999999994</v>
      </c>
      <c r="AK3069" s="52">
        <f t="shared" si="344"/>
        <v>-32.810599913281749</v>
      </c>
      <c r="AL3069" s="77">
        <f t="shared" si="341"/>
        <v>5.2352811396246619E-4</v>
      </c>
    </row>
    <row r="3070" spans="4:38" x14ac:dyDescent="0.25">
      <c r="D3070" s="5">
        <v>30.52</v>
      </c>
      <c r="E3070" s="4"/>
      <c r="X3070" s="71">
        <v>30.649999999999402</v>
      </c>
      <c r="Y3070" s="52">
        <f t="shared" si="342"/>
        <v>-8.9333333333331026</v>
      </c>
      <c r="Z3070" s="71">
        <f t="shared" si="338"/>
        <v>0.12783997194630917</v>
      </c>
      <c r="AA3070" s="45"/>
      <c r="AB3070" s="74">
        <v>30.649999999999402</v>
      </c>
      <c r="AC3070" s="75">
        <f t="shared" si="345"/>
        <v>-9.7999999999998355</v>
      </c>
      <c r="AD3070" s="74">
        <f t="shared" si="339"/>
        <v>0.10471285480509392</v>
      </c>
      <c r="AE3070" s="45"/>
      <c r="AF3070" s="76">
        <v>30.649999999999402</v>
      </c>
      <c r="AG3070" s="52">
        <f t="shared" si="343"/>
        <v>-39.810299956640691</v>
      </c>
      <c r="AH3070" s="76">
        <f t="shared" si="340"/>
        <v>1.0446480654268077E-4</v>
      </c>
      <c r="AJ3070" s="77">
        <v>30.649999999999402</v>
      </c>
      <c r="AK3070" s="52">
        <f t="shared" si="344"/>
        <v>-32.820599913281747</v>
      </c>
      <c r="AL3070" s="77">
        <f t="shared" si="341"/>
        <v>5.2232403271325453E-4</v>
      </c>
    </row>
    <row r="3071" spans="4:38" x14ac:dyDescent="0.25">
      <c r="D3071" s="2">
        <v>30.53</v>
      </c>
      <c r="E3071" s="4"/>
      <c r="X3071" s="71">
        <v>30.6599999999994</v>
      </c>
      <c r="Y3071" s="52">
        <f t="shared" si="342"/>
        <v>-8.9366666666664365</v>
      </c>
      <c r="Z3071" s="71">
        <f t="shared" si="338"/>
        <v>0.12774188878736337</v>
      </c>
      <c r="AA3071" s="45"/>
      <c r="AB3071" s="74">
        <v>30.6599999999994</v>
      </c>
      <c r="AC3071" s="75">
        <f t="shared" si="345"/>
        <v>-9.8099999999998353</v>
      </c>
      <c r="AD3071" s="74">
        <f t="shared" si="339"/>
        <v>0.10447202192208392</v>
      </c>
      <c r="AE3071" s="45"/>
      <c r="AF3071" s="76">
        <v>30.6599999999994</v>
      </c>
      <c r="AG3071" s="52">
        <f t="shared" si="343"/>
        <v>-39.820299956640689</v>
      </c>
      <c r="AH3071" s="76">
        <f t="shared" si="340"/>
        <v>1.0422454415484341E-4</v>
      </c>
      <c r="AJ3071" s="77">
        <v>30.6599999999994</v>
      </c>
      <c r="AK3071" s="52">
        <f t="shared" si="344"/>
        <v>-32.830599913281745</v>
      </c>
      <c r="AL3071" s="77">
        <f t="shared" si="341"/>
        <v>5.2112272077406755E-4</v>
      </c>
    </row>
    <row r="3072" spans="4:38" x14ac:dyDescent="0.25">
      <c r="D3072" s="5">
        <v>30.54</v>
      </c>
      <c r="E3072" s="4"/>
      <c r="X3072" s="71">
        <v>30.669999999999401</v>
      </c>
      <c r="Y3072" s="52">
        <f t="shared" si="342"/>
        <v>-8.9399999999997704</v>
      </c>
      <c r="Z3072" s="71">
        <f t="shared" si="338"/>
        <v>0.12764388088114112</v>
      </c>
      <c r="AA3072" s="45"/>
      <c r="AB3072" s="74">
        <v>30.669999999999401</v>
      </c>
      <c r="AC3072" s="75">
        <f t="shared" si="345"/>
        <v>-9.8199999999998351</v>
      </c>
      <c r="AD3072" s="74">
        <f t="shared" si="339"/>
        <v>0.10423174293933435</v>
      </c>
      <c r="AE3072" s="45"/>
      <c r="AF3072" s="76">
        <v>30.669999999999401</v>
      </c>
      <c r="AG3072" s="52">
        <f t="shared" si="343"/>
        <v>-39.830299956640687</v>
      </c>
      <c r="AH3072" s="76">
        <f t="shared" si="340"/>
        <v>1.0398483435516372E-4</v>
      </c>
      <c r="AJ3072" s="77">
        <v>30.669999999999401</v>
      </c>
      <c r="AK3072" s="52">
        <f t="shared" si="344"/>
        <v>-32.840599913281743</v>
      </c>
      <c r="AL3072" s="77">
        <f t="shared" si="341"/>
        <v>5.1992417177566992E-4</v>
      </c>
    </row>
    <row r="3073" spans="4:38" x14ac:dyDescent="0.25">
      <c r="D3073" s="2">
        <v>30.55</v>
      </c>
      <c r="E3073" s="4"/>
      <c r="X3073" s="71">
        <v>30.679999999999399</v>
      </c>
      <c r="Y3073" s="52">
        <f t="shared" si="342"/>
        <v>-8.9433333333331042</v>
      </c>
      <c r="Z3073" s="71">
        <f t="shared" si="338"/>
        <v>0.127545948169906</v>
      </c>
      <c r="AA3073" s="45"/>
      <c r="AB3073" s="74">
        <v>30.679999999999399</v>
      </c>
      <c r="AC3073" s="75">
        <f t="shared" si="345"/>
        <v>-9.8299999999998349</v>
      </c>
      <c r="AD3073" s="74">
        <f t="shared" si="339"/>
        <v>0.10399201658290987</v>
      </c>
      <c r="AE3073" s="45"/>
      <c r="AF3073" s="76">
        <v>30.679999999999399</v>
      </c>
      <c r="AG3073" s="52">
        <f t="shared" si="343"/>
        <v>-39.840299956640685</v>
      </c>
      <c r="AH3073" s="76">
        <f t="shared" si="340"/>
        <v>1.0374567587272458E-4</v>
      </c>
      <c r="AJ3073" s="77">
        <v>30.679999999999399</v>
      </c>
      <c r="AK3073" s="52">
        <f t="shared" si="344"/>
        <v>-32.850599913281741</v>
      </c>
      <c r="AL3073" s="77">
        <f t="shared" si="341"/>
        <v>5.1872837936347421E-4</v>
      </c>
    </row>
    <row r="3074" spans="4:38" x14ac:dyDescent="0.25">
      <c r="D3074" s="5">
        <v>30.56</v>
      </c>
      <c r="E3074" s="4"/>
      <c r="X3074" s="71">
        <v>30.689999999999401</v>
      </c>
      <c r="Y3074" s="52">
        <f t="shared" si="342"/>
        <v>-8.9466666666664381</v>
      </c>
      <c r="Z3074" s="71">
        <f t="shared" si="338"/>
        <v>0.12744809059596585</v>
      </c>
      <c r="AA3074" s="45"/>
      <c r="AB3074" s="74">
        <v>30.689999999999401</v>
      </c>
      <c r="AC3074" s="75">
        <f t="shared" si="345"/>
        <v>-9.8399999999998347</v>
      </c>
      <c r="AD3074" s="74">
        <f t="shared" si="339"/>
        <v>0.10375284158180521</v>
      </c>
      <c r="AE3074" s="45"/>
      <c r="AF3074" s="76">
        <v>30.689999999999401</v>
      </c>
      <c r="AG3074" s="52">
        <f t="shared" si="343"/>
        <v>-39.850299956640683</v>
      </c>
      <c r="AH3074" s="76">
        <f t="shared" si="340"/>
        <v>1.0350706743953117E-4</v>
      </c>
      <c r="AJ3074" s="77">
        <v>30.689999999999401</v>
      </c>
      <c r="AK3074" s="52">
        <f t="shared" si="344"/>
        <v>-32.860599913281739</v>
      </c>
      <c r="AL3074" s="77">
        <f t="shared" si="341"/>
        <v>5.1753533719750794E-4</v>
      </c>
    </row>
    <row r="3075" spans="4:38" x14ac:dyDescent="0.25">
      <c r="D3075" s="2">
        <v>30.57</v>
      </c>
      <c r="E3075" s="4"/>
      <c r="X3075" s="71">
        <v>30.699999999999399</v>
      </c>
      <c r="Y3075" s="52">
        <f t="shared" si="342"/>
        <v>-8.9499999999997719</v>
      </c>
      <c r="Z3075" s="71">
        <f t="shared" si="338"/>
        <v>0.12735030810167286</v>
      </c>
      <c r="AA3075" s="45"/>
      <c r="AB3075" s="74">
        <v>30.699999999999399</v>
      </c>
      <c r="AC3075" s="75">
        <f t="shared" si="345"/>
        <v>-9.8499999999998344</v>
      </c>
      <c r="AD3075" s="74">
        <f t="shared" si="339"/>
        <v>0.10351421666793829</v>
      </c>
      <c r="AE3075" s="45"/>
      <c r="AF3075" s="76">
        <v>30.699999999999399</v>
      </c>
      <c r="AG3075" s="52">
        <f t="shared" si="343"/>
        <v>-39.860299956640681</v>
      </c>
      <c r="AH3075" s="76">
        <f t="shared" si="340"/>
        <v>1.0326900779050568E-4</v>
      </c>
      <c r="AJ3075" s="77">
        <v>30.699999999999399</v>
      </c>
      <c r="AK3075" s="52">
        <f t="shared" si="344"/>
        <v>-32.870599913281737</v>
      </c>
      <c r="AL3075" s="77">
        <f t="shared" si="341"/>
        <v>5.163450389523809E-4</v>
      </c>
    </row>
    <row r="3076" spans="4:38" x14ac:dyDescent="0.25">
      <c r="D3076" s="5">
        <v>30.58</v>
      </c>
      <c r="E3076" s="4"/>
      <c r="X3076" s="71">
        <v>30.7099999999994</v>
      </c>
      <c r="Y3076" s="52">
        <f t="shared" si="342"/>
        <v>-8.9533333333331058</v>
      </c>
      <c r="Z3076" s="71">
        <f t="shared" si="338"/>
        <v>0.12725260062942326</v>
      </c>
      <c r="AA3076" s="45"/>
      <c r="AB3076" s="74">
        <v>30.7099999999994</v>
      </c>
      <c r="AC3076" s="75">
        <f t="shared" si="345"/>
        <v>-9.8599999999998342</v>
      </c>
      <c r="AD3076" s="74">
        <f t="shared" si="339"/>
        <v>0.10327614057614368</v>
      </c>
      <c r="AE3076" s="45"/>
      <c r="AF3076" s="76">
        <v>30.7099999999994</v>
      </c>
      <c r="AG3076" s="52">
        <f t="shared" si="343"/>
        <v>-39.870299956640679</v>
      </c>
      <c r="AH3076" s="76">
        <f t="shared" si="340"/>
        <v>1.030314956634794E-4</v>
      </c>
      <c r="AJ3076" s="77">
        <v>30.7099999999994</v>
      </c>
      <c r="AK3076" s="52">
        <f t="shared" si="344"/>
        <v>-32.880599913281735</v>
      </c>
      <c r="AL3076" s="77">
        <f t="shared" si="341"/>
        <v>5.1515747831724923E-4</v>
      </c>
    </row>
    <row r="3077" spans="4:38" x14ac:dyDescent="0.25">
      <c r="D3077" s="2">
        <v>30.59</v>
      </c>
      <c r="E3077" s="4"/>
      <c r="X3077" s="71">
        <v>30.719999999999398</v>
      </c>
      <c r="Y3077" s="52">
        <f t="shared" si="342"/>
        <v>-8.9566666666664396</v>
      </c>
      <c r="Z3077" s="71">
        <f t="shared" si="338"/>
        <v>0.12715496812165766</v>
      </c>
      <c r="AA3077" s="45"/>
      <c r="AB3077" s="74">
        <v>30.719999999999398</v>
      </c>
      <c r="AC3077" s="75">
        <f t="shared" si="345"/>
        <v>-9.869999999999834</v>
      </c>
      <c r="AD3077" s="74">
        <f t="shared" si="339"/>
        <v>0.10303861204416551</v>
      </c>
      <c r="AE3077" s="45"/>
      <c r="AF3077" s="76">
        <v>30.719999999999398</v>
      </c>
      <c r="AG3077" s="52">
        <f t="shared" si="343"/>
        <v>-39.880299956640677</v>
      </c>
      <c r="AH3077" s="76">
        <f t="shared" si="340"/>
        <v>1.0279452979918645E-4</v>
      </c>
      <c r="AJ3077" s="77">
        <v>30.719999999999398</v>
      </c>
      <c r="AK3077" s="52">
        <f t="shared" si="344"/>
        <v>-32.890599913281733</v>
      </c>
      <c r="AL3077" s="77">
        <f t="shared" si="341"/>
        <v>5.139726489957853E-4</v>
      </c>
    </row>
    <row r="3078" spans="4:38" x14ac:dyDescent="0.25">
      <c r="D3078" s="5">
        <v>30.6</v>
      </c>
      <c r="E3078" s="4"/>
      <c r="X3078" s="71">
        <v>30.7299999999994</v>
      </c>
      <c r="Y3078" s="52">
        <f t="shared" si="342"/>
        <v>-8.9599999999997735</v>
      </c>
      <c r="Z3078" s="71">
        <f t="shared" ref="Z3078:Z3141" si="346">POWER(10,Y3078/10)</f>
        <v>0.12705741052086075</v>
      </c>
      <c r="AA3078" s="45"/>
      <c r="AB3078" s="74">
        <v>30.7299999999994</v>
      </c>
      <c r="AC3078" s="75">
        <f t="shared" si="345"/>
        <v>-9.8799999999998338</v>
      </c>
      <c r="AD3078" s="74">
        <f t="shared" ref="AD3078:AD3141" si="347">POWER(10,AC3078/10)</f>
        <v>0.10280162981265124</v>
      </c>
      <c r="AE3078" s="45"/>
      <c r="AF3078" s="76">
        <v>30.7299999999994</v>
      </c>
      <c r="AG3078" s="52">
        <f t="shared" si="343"/>
        <v>-39.890299956640675</v>
      </c>
      <c r="AH3078" s="76">
        <f t="shared" ref="AH3078:AH3141" si="348">POWER(10,AG3078/10)</f>
        <v>1.0255810894125781E-4</v>
      </c>
      <c r="AJ3078" s="77">
        <v>30.7299999999994</v>
      </c>
      <c r="AK3078" s="52">
        <f t="shared" si="344"/>
        <v>-32.900599913281731</v>
      </c>
      <c r="AL3078" s="77">
        <f t="shared" ref="AL3078:AL3141" si="349">POWER(10,AK3078/10)</f>
        <v>5.127905447061419E-4</v>
      </c>
    </row>
    <row r="3079" spans="4:38" x14ac:dyDescent="0.25">
      <c r="D3079" s="2">
        <v>30.61</v>
      </c>
      <c r="E3079" s="4"/>
      <c r="X3079" s="71">
        <v>30.739999999999402</v>
      </c>
      <c r="Y3079" s="52">
        <f t="shared" si="342"/>
        <v>-8.9633333333331073</v>
      </c>
      <c r="Z3079" s="71">
        <f t="shared" si="346"/>
        <v>0.12695992776956139</v>
      </c>
      <c r="AA3079" s="45"/>
      <c r="AB3079" s="74">
        <v>30.739999999999402</v>
      </c>
      <c r="AC3079" s="75">
        <f t="shared" si="345"/>
        <v>-9.8899999999998336</v>
      </c>
      <c r="AD3079" s="74">
        <f t="shared" si="347"/>
        <v>0.10256519262514467</v>
      </c>
      <c r="AE3079" s="45"/>
      <c r="AF3079" s="76">
        <v>30.739999999999402</v>
      </c>
      <c r="AG3079" s="52">
        <f t="shared" si="343"/>
        <v>-39.900299956640673</v>
      </c>
      <c r="AH3079" s="76">
        <f t="shared" si="348"/>
        <v>1.023222318362132E-4</v>
      </c>
      <c r="AJ3079" s="77">
        <v>30.739999999999402</v>
      </c>
      <c r="AK3079" s="52">
        <f t="shared" si="344"/>
        <v>-32.910599913281729</v>
      </c>
      <c r="AL3079" s="77">
        <f t="shared" si="349"/>
        <v>5.1161115918092021E-4</v>
      </c>
    </row>
    <row r="3080" spans="4:38" x14ac:dyDescent="0.25">
      <c r="D3080" s="5">
        <v>30.62</v>
      </c>
      <c r="E3080" s="4"/>
      <c r="X3080" s="71">
        <v>30.7499999999994</v>
      </c>
      <c r="Y3080" s="52">
        <f t="shared" ref="Y3080:Y3143" si="350">Y3079-$Z$1</f>
        <v>-8.9666666666664412</v>
      </c>
      <c r="Z3080" s="71">
        <f t="shared" si="346"/>
        <v>0.12686251981033253</v>
      </c>
      <c r="AA3080" s="45"/>
      <c r="AB3080" s="74">
        <v>30.7499999999994</v>
      </c>
      <c r="AC3080" s="75">
        <f t="shared" si="345"/>
        <v>-9.8999999999998334</v>
      </c>
      <c r="AD3080" s="74">
        <f t="shared" si="347"/>
        <v>0.10232929922807935</v>
      </c>
      <c r="AE3080" s="45"/>
      <c r="AF3080" s="76">
        <v>30.7499999999994</v>
      </c>
      <c r="AG3080" s="52">
        <f t="shared" ref="AG3080:AG3143" si="351">AG3079-$AH$1</f>
        <v>-39.910299956640671</v>
      </c>
      <c r="AH3080" s="76">
        <f t="shared" si="348"/>
        <v>1.0208689723345631E-4</v>
      </c>
      <c r="AJ3080" s="77">
        <v>30.7499999999994</v>
      </c>
      <c r="AK3080" s="52">
        <f t="shared" ref="AK3080:AK3143" si="352">AK3079-$AL$1</f>
        <v>-32.920599913281727</v>
      </c>
      <c r="AL3080" s="77">
        <f t="shared" si="349"/>
        <v>5.1043448616713513E-4</v>
      </c>
    </row>
    <row r="3081" spans="4:38" x14ac:dyDescent="0.25">
      <c r="D3081" s="2">
        <v>30.63</v>
      </c>
      <c r="E3081" s="4"/>
      <c r="X3081" s="71">
        <v>30.759999999999401</v>
      </c>
      <c r="Y3081" s="52">
        <f t="shared" si="350"/>
        <v>-8.969999999999775</v>
      </c>
      <c r="Z3081" s="71">
        <f t="shared" si="346"/>
        <v>0.12676518658579108</v>
      </c>
      <c r="AA3081" s="45"/>
      <c r="AB3081" s="74">
        <v>30.759999999999401</v>
      </c>
      <c r="AC3081" s="75">
        <f t="shared" si="345"/>
        <v>-9.9099999999998332</v>
      </c>
      <c r="AD3081" s="74">
        <f t="shared" si="347"/>
        <v>0.10209394837077189</v>
      </c>
      <c r="AE3081" s="45"/>
      <c r="AF3081" s="76">
        <v>30.759999999999401</v>
      </c>
      <c r="AG3081" s="52">
        <f t="shared" si="351"/>
        <v>-39.920299956640669</v>
      </c>
      <c r="AH3081" s="76">
        <f t="shared" si="348"/>
        <v>1.0185210388526573E-4</v>
      </c>
      <c r="AJ3081" s="77">
        <v>30.759999999999401</v>
      </c>
      <c r="AK3081" s="52">
        <f t="shared" si="352"/>
        <v>-32.930599913281725</v>
      </c>
      <c r="AL3081" s="77">
        <f t="shared" si="349"/>
        <v>5.0926051942618304E-4</v>
      </c>
    </row>
    <row r="3082" spans="4:38" x14ac:dyDescent="0.25">
      <c r="D3082" s="5">
        <v>30.64</v>
      </c>
      <c r="E3082" s="4"/>
      <c r="X3082" s="71">
        <v>30.769999999999399</v>
      </c>
      <c r="Y3082" s="52">
        <f t="shared" si="350"/>
        <v>-8.9733333333331089</v>
      </c>
      <c r="Z3082" s="71">
        <f t="shared" si="346"/>
        <v>0.12666792803859811</v>
      </c>
      <c r="AA3082" s="45"/>
      <c r="AB3082" s="74">
        <v>30.769999999999399</v>
      </c>
      <c r="AC3082" s="75">
        <f t="shared" si="345"/>
        <v>-9.919999999999833</v>
      </c>
      <c r="AD3082" s="74">
        <f t="shared" si="347"/>
        <v>0.1018591388054156</v>
      </c>
      <c r="AE3082" s="45"/>
      <c r="AF3082" s="76">
        <v>30.769999999999399</v>
      </c>
      <c r="AG3082" s="52">
        <f t="shared" si="351"/>
        <v>-39.930299956640667</v>
      </c>
      <c r="AH3082" s="76">
        <f t="shared" si="348"/>
        <v>1.0161785054679105E-4</v>
      </c>
      <c r="AJ3082" s="77">
        <v>30.769999999999399</v>
      </c>
      <c r="AK3082" s="52">
        <f t="shared" si="352"/>
        <v>-32.940599913281723</v>
      </c>
      <c r="AL3082" s="77">
        <f t="shared" si="349"/>
        <v>5.0808925273380955E-4</v>
      </c>
    </row>
    <row r="3083" spans="4:38" x14ac:dyDescent="0.25">
      <c r="D3083" s="2">
        <v>30.65</v>
      </c>
      <c r="E3083" s="4"/>
      <c r="X3083" s="71">
        <v>30.779999999999401</v>
      </c>
      <c r="Y3083" s="52">
        <f t="shared" si="350"/>
        <v>-8.9766666666664428</v>
      </c>
      <c r="Z3083" s="71">
        <f t="shared" si="346"/>
        <v>0.12657074411145866</v>
      </c>
      <c r="AA3083" s="45"/>
      <c r="AB3083" s="74">
        <v>30.779999999999401</v>
      </c>
      <c r="AC3083" s="75">
        <f t="shared" si="345"/>
        <v>-9.9299999999998327</v>
      </c>
      <c r="AD3083" s="74">
        <f t="shared" si="347"/>
        <v>0.10162486928707347</v>
      </c>
      <c r="AE3083" s="45"/>
      <c r="AF3083" s="76">
        <v>30.779999999999401</v>
      </c>
      <c r="AG3083" s="52">
        <f t="shared" si="351"/>
        <v>-39.940299956640665</v>
      </c>
      <c r="AH3083" s="76">
        <f t="shared" si="348"/>
        <v>1.0138413597604405E-4</v>
      </c>
      <c r="AJ3083" s="77">
        <v>30.779999999999401</v>
      </c>
      <c r="AK3083" s="52">
        <f t="shared" si="352"/>
        <v>-32.950599913281721</v>
      </c>
      <c r="AL3083" s="77">
        <f t="shared" si="349"/>
        <v>5.0692067988007531E-4</v>
      </c>
    </row>
    <row r="3084" spans="4:38" x14ac:dyDescent="0.25">
      <c r="D3084" s="5">
        <v>30.66</v>
      </c>
      <c r="E3084" s="4"/>
      <c r="X3084" s="71">
        <v>30.789999999999399</v>
      </c>
      <c r="Y3084" s="52">
        <f t="shared" si="350"/>
        <v>-8.9799999999997766</v>
      </c>
      <c r="Z3084" s="71">
        <f t="shared" si="346"/>
        <v>0.12647363474712162</v>
      </c>
      <c r="AA3084" s="45"/>
      <c r="AB3084" s="74">
        <v>30.789999999999399</v>
      </c>
      <c r="AC3084" s="75">
        <f t="shared" si="345"/>
        <v>-9.9399999999998325</v>
      </c>
      <c r="AD3084" s="74">
        <f t="shared" si="347"/>
        <v>0.10139113857367181</v>
      </c>
      <c r="AE3084" s="45"/>
      <c r="AF3084" s="76">
        <v>30.789999999999399</v>
      </c>
      <c r="AG3084" s="52">
        <f t="shared" si="351"/>
        <v>-39.950299956640663</v>
      </c>
      <c r="AH3084" s="76">
        <f t="shared" si="348"/>
        <v>1.0115095893389367E-4</v>
      </c>
      <c r="AJ3084" s="77">
        <v>30.789999999999399</v>
      </c>
      <c r="AK3084" s="52">
        <f t="shared" si="352"/>
        <v>-32.960599913281719</v>
      </c>
      <c r="AL3084" s="77">
        <f t="shared" si="349"/>
        <v>5.0575479466932337E-4</v>
      </c>
    </row>
    <row r="3085" spans="4:38" x14ac:dyDescent="0.25">
      <c r="D3085" s="2">
        <v>30.67</v>
      </c>
      <c r="E3085" s="4"/>
      <c r="X3085" s="71">
        <v>30.7999999999994</v>
      </c>
      <c r="Y3085" s="52">
        <f t="shared" si="350"/>
        <v>-8.9833333333331105</v>
      </c>
      <c r="Z3085" s="71">
        <f t="shared" si="346"/>
        <v>0.1263765998883799</v>
      </c>
      <c r="AA3085" s="45"/>
      <c r="AB3085" s="74">
        <v>30.7999999999994</v>
      </c>
      <c r="AC3085" s="75">
        <f t="shared" si="345"/>
        <v>-9.9499999999998323</v>
      </c>
      <c r="AD3085" s="74">
        <f t="shared" si="347"/>
        <v>0.10115794542599374</v>
      </c>
      <c r="AE3085" s="45"/>
      <c r="AF3085" s="76">
        <v>30.7999999999994</v>
      </c>
      <c r="AG3085" s="52">
        <f t="shared" si="351"/>
        <v>-39.960299956640661</v>
      </c>
      <c r="AH3085" s="76">
        <f t="shared" si="348"/>
        <v>1.009183181840583E-4</v>
      </c>
      <c r="AJ3085" s="77">
        <v>30.7999999999994</v>
      </c>
      <c r="AK3085" s="52">
        <f t="shared" si="352"/>
        <v>-32.970599913281717</v>
      </c>
      <c r="AL3085" s="77">
        <f t="shared" si="349"/>
        <v>5.0459159092014678E-4</v>
      </c>
    </row>
    <row r="3086" spans="4:38" x14ac:dyDescent="0.25">
      <c r="D3086" s="5">
        <v>30.68</v>
      </c>
      <c r="E3086" s="4"/>
      <c r="X3086" s="71">
        <v>30.809999999999398</v>
      </c>
      <c r="Y3086" s="52">
        <f t="shared" si="350"/>
        <v>-8.9866666666664443</v>
      </c>
      <c r="Z3086" s="71">
        <f t="shared" si="346"/>
        <v>0.12627963947807036</v>
      </c>
      <c r="AA3086" s="45"/>
      <c r="AB3086" s="74">
        <v>30.809999999999398</v>
      </c>
      <c r="AC3086" s="75">
        <f t="shared" si="345"/>
        <v>-9.9599999999998321</v>
      </c>
      <c r="AD3086" s="74">
        <f t="shared" si="347"/>
        <v>0.10092528860767233</v>
      </c>
      <c r="AE3086" s="45"/>
      <c r="AF3086" s="76">
        <v>30.809999999999398</v>
      </c>
      <c r="AG3086" s="52">
        <f t="shared" si="351"/>
        <v>-39.970299956640659</v>
      </c>
      <c r="AH3086" s="76">
        <f t="shared" si="348"/>
        <v>1.0068621249309963E-4</v>
      </c>
      <c r="AJ3086" s="77">
        <v>30.809999999999398</v>
      </c>
      <c r="AK3086" s="52">
        <f t="shared" si="352"/>
        <v>-32.980599913281715</v>
      </c>
      <c r="AL3086" s="77">
        <f t="shared" si="349"/>
        <v>5.0343106246535422E-4</v>
      </c>
    </row>
    <row r="3087" spans="4:38" x14ac:dyDescent="0.25">
      <c r="D3087" s="2">
        <v>30.69</v>
      </c>
      <c r="E3087" s="4"/>
      <c r="X3087" s="71">
        <v>30.8199999999994</v>
      </c>
      <c r="Y3087" s="52">
        <f t="shared" si="350"/>
        <v>-8.9899999999997782</v>
      </c>
      <c r="Z3087" s="71">
        <f t="shared" si="346"/>
        <v>0.12618275345907351</v>
      </c>
      <c r="AA3087" s="45"/>
      <c r="AB3087" s="74">
        <v>30.8199999999994</v>
      </c>
      <c r="AC3087" s="75">
        <f t="shared" si="345"/>
        <v>-9.9699999999998319</v>
      </c>
      <c r="AD3087" s="74">
        <f t="shared" si="347"/>
        <v>0.10069316688518427</v>
      </c>
      <c r="AE3087" s="45"/>
      <c r="AF3087" s="76">
        <v>30.8199999999994</v>
      </c>
      <c r="AG3087" s="52">
        <f t="shared" si="351"/>
        <v>-39.980299956640657</v>
      </c>
      <c r="AH3087" s="76">
        <f t="shared" si="348"/>
        <v>1.0045464063041677E-4</v>
      </c>
      <c r="AJ3087" s="77">
        <v>30.8199999999994</v>
      </c>
      <c r="AK3087" s="52">
        <f t="shared" si="352"/>
        <v>-32.990599913281713</v>
      </c>
      <c r="AL3087" s="77">
        <f t="shared" si="349"/>
        <v>5.0227320315193984E-4</v>
      </c>
    </row>
    <row r="3088" spans="4:38" x14ac:dyDescent="0.25">
      <c r="D3088" s="5">
        <v>30.7</v>
      </c>
      <c r="E3088" s="4"/>
      <c r="X3088" s="71">
        <v>30.829999999999401</v>
      </c>
      <c r="Y3088" s="52">
        <f t="shared" si="350"/>
        <v>-8.993333333333112</v>
      </c>
      <c r="Z3088" s="71">
        <f t="shared" si="346"/>
        <v>0.12608594177431387</v>
      </c>
      <c r="AA3088" s="45"/>
      <c r="AB3088" s="74">
        <v>30.829999999999401</v>
      </c>
      <c r="AC3088" s="75">
        <f t="shared" si="345"/>
        <v>-9.9799999999998317</v>
      </c>
      <c r="AD3088" s="74">
        <f t="shared" si="347"/>
        <v>0.10046157902784338</v>
      </c>
      <c r="AE3088" s="45"/>
      <c r="AF3088" s="76">
        <v>30.829999999999401</v>
      </c>
      <c r="AG3088" s="52">
        <f t="shared" si="351"/>
        <v>-39.990299956640655</v>
      </c>
      <c r="AH3088" s="76">
        <f t="shared" si="348"/>
        <v>1.0022360136823842E-4</v>
      </c>
      <c r="AJ3088" s="77">
        <v>30.829999999999401</v>
      </c>
      <c r="AK3088" s="52">
        <f t="shared" si="352"/>
        <v>-33.000599913281711</v>
      </c>
      <c r="AL3088" s="77">
        <f t="shared" si="349"/>
        <v>5.0111800684104883E-4</v>
      </c>
    </row>
    <row r="3089" spans="4:38" x14ac:dyDescent="0.25">
      <c r="D3089" s="2">
        <v>30.71</v>
      </c>
      <c r="E3089" s="4"/>
      <c r="X3089" s="71">
        <v>30.839999999999399</v>
      </c>
      <c r="Y3089" s="52">
        <f t="shared" si="350"/>
        <v>-8.9966666666664459</v>
      </c>
      <c r="Z3089" s="71">
        <f t="shared" si="346"/>
        <v>0.12598920436675973</v>
      </c>
      <c r="AA3089" s="45"/>
      <c r="AB3089" s="74">
        <v>30.839999999999399</v>
      </c>
      <c r="AC3089" s="75">
        <f t="shared" si="345"/>
        <v>-9.9899999999998315</v>
      </c>
      <c r="AD3089" s="74">
        <f t="shared" si="347"/>
        <v>0.10023052380779383</v>
      </c>
      <c r="AE3089" s="45"/>
      <c r="AF3089" s="76">
        <v>30.839999999999399</v>
      </c>
      <c r="AG3089" s="52">
        <f t="shared" si="351"/>
        <v>-40.000299956640653</v>
      </c>
      <c r="AH3089" s="76">
        <f t="shared" si="348"/>
        <v>9.9993093481617713E-5</v>
      </c>
      <c r="AJ3089" s="77">
        <v>30.839999999999399</v>
      </c>
      <c r="AK3089" s="52">
        <f t="shared" si="352"/>
        <v>-33.010599913281709</v>
      </c>
      <c r="AL3089" s="77">
        <f t="shared" si="349"/>
        <v>4.9996546740794568E-4</v>
      </c>
    </row>
    <row r="3090" spans="4:38" x14ac:dyDescent="0.25">
      <c r="D3090" s="5">
        <v>30.72</v>
      </c>
      <c r="E3090" s="4"/>
      <c r="X3090" s="71">
        <v>30.849999999999401</v>
      </c>
      <c r="Y3090" s="52">
        <f t="shared" si="350"/>
        <v>-8.9999999999997797</v>
      </c>
      <c r="Z3090" s="71">
        <f t="shared" si="346"/>
        <v>0.12589254117942311</v>
      </c>
      <c r="AA3090" s="45"/>
      <c r="AB3090" s="74">
        <v>30.849999999999401</v>
      </c>
      <c r="AC3090" s="75">
        <f t="shared" si="345"/>
        <v>-9.9999999999998312</v>
      </c>
      <c r="AD3090" s="74">
        <f t="shared" si="347"/>
        <v>0.10000000000000384</v>
      </c>
      <c r="AE3090" s="45"/>
      <c r="AF3090" s="76">
        <v>30.849999999999401</v>
      </c>
      <c r="AG3090" s="52">
        <f t="shared" si="351"/>
        <v>-40.010299956640651</v>
      </c>
      <c r="AH3090" s="76">
        <f t="shared" si="348"/>
        <v>9.9763115748424639E-5</v>
      </c>
      <c r="AJ3090" s="77">
        <v>30.849999999999401</v>
      </c>
      <c r="AK3090" s="52">
        <f t="shared" si="352"/>
        <v>-33.020599913281707</v>
      </c>
      <c r="AL3090" s="77">
        <f t="shared" si="349"/>
        <v>4.9881557874198056E-4</v>
      </c>
    </row>
    <row r="3091" spans="4:38" x14ac:dyDescent="0.25">
      <c r="D3091" s="2">
        <v>30.73</v>
      </c>
      <c r="E3091" s="4"/>
      <c r="X3091" s="71">
        <v>30.859999999999399</v>
      </c>
      <c r="Y3091" s="52">
        <f t="shared" si="350"/>
        <v>-9.0033333333331136</v>
      </c>
      <c r="Z3091" s="71">
        <f t="shared" si="346"/>
        <v>0.12579595215535966</v>
      </c>
      <c r="AA3091" s="45"/>
      <c r="AB3091" s="74">
        <v>30.859999999999399</v>
      </c>
      <c r="AC3091" s="75">
        <f t="shared" si="345"/>
        <v>-10.009999999999831</v>
      </c>
      <c r="AD3091" s="74">
        <f t="shared" si="347"/>
        <v>9.9770006382259233E-2</v>
      </c>
      <c r="AE3091" s="45"/>
      <c r="AF3091" s="76">
        <v>30.859999999999399</v>
      </c>
      <c r="AG3091" s="52">
        <f t="shared" si="351"/>
        <v>-40.020299956640649</v>
      </c>
      <c r="AH3091" s="76">
        <f t="shared" si="348"/>
        <v>9.9533666949339964E-5</v>
      </c>
      <c r="AJ3091" s="77">
        <v>30.859999999999399</v>
      </c>
      <c r="AK3091" s="52">
        <f t="shared" si="352"/>
        <v>-33.030599913281705</v>
      </c>
      <c r="AL3091" s="77">
        <f t="shared" si="349"/>
        <v>4.9766833474655799E-4</v>
      </c>
    </row>
    <row r="3092" spans="4:38" x14ac:dyDescent="0.25">
      <c r="D3092" s="5">
        <v>30.74</v>
      </c>
      <c r="E3092" s="4"/>
      <c r="X3092" s="71">
        <v>30.869999999999401</v>
      </c>
      <c r="Y3092" s="52">
        <f t="shared" si="350"/>
        <v>-9.0066666666664474</v>
      </c>
      <c r="Z3092" s="71">
        <f t="shared" si="346"/>
        <v>0.12569943723766885</v>
      </c>
      <c r="AA3092" s="45"/>
      <c r="AB3092" s="74">
        <v>30.869999999999401</v>
      </c>
      <c r="AC3092" s="75">
        <f t="shared" si="345"/>
        <v>-10.019999999999831</v>
      </c>
      <c r="AD3092" s="74">
        <f t="shared" si="347"/>
        <v>9.9540541735156543E-2</v>
      </c>
      <c r="AE3092" s="45"/>
      <c r="AF3092" s="76">
        <v>30.869999999999401</v>
      </c>
      <c r="AG3092" s="52">
        <f t="shared" si="351"/>
        <v>-40.030299956640647</v>
      </c>
      <c r="AH3092" s="76">
        <f t="shared" si="348"/>
        <v>9.9304745867849359E-5</v>
      </c>
      <c r="AJ3092" s="77">
        <v>30.869999999999401</v>
      </c>
      <c r="AK3092" s="52">
        <f t="shared" si="352"/>
        <v>-33.040599913281703</v>
      </c>
      <c r="AL3092" s="77">
        <f t="shared" si="349"/>
        <v>4.9652372933910486E-4</v>
      </c>
    </row>
    <row r="3093" spans="4:38" x14ac:dyDescent="0.25">
      <c r="D3093" s="2">
        <v>30.75</v>
      </c>
      <c r="E3093" s="4"/>
      <c r="X3093" s="71">
        <v>30.879999999999399</v>
      </c>
      <c r="Y3093" s="52">
        <f t="shared" si="350"/>
        <v>-9.0099999999997813</v>
      </c>
      <c r="Z3093" s="71">
        <f t="shared" si="346"/>
        <v>0.12560299636949376</v>
      </c>
      <c r="AA3093" s="45"/>
      <c r="AB3093" s="74">
        <v>30.879999999999399</v>
      </c>
      <c r="AC3093" s="75">
        <f t="shared" si="345"/>
        <v>-10.029999999999831</v>
      </c>
      <c r="AD3093" s="74">
        <f t="shared" si="347"/>
        <v>9.9311604842097251E-2</v>
      </c>
      <c r="AE3093" s="45"/>
      <c r="AF3093" s="76">
        <v>30.879999999999399</v>
      </c>
      <c r="AG3093" s="52">
        <f t="shared" si="351"/>
        <v>-40.040299956640645</v>
      </c>
      <c r="AH3093" s="76">
        <f t="shared" si="348"/>
        <v>9.9076351290235858E-5</v>
      </c>
      <c r="AJ3093" s="77">
        <v>30.879999999999399</v>
      </c>
      <c r="AK3093" s="52">
        <f t="shared" si="352"/>
        <v>-33.050599913281701</v>
      </c>
      <c r="AL3093" s="77">
        <f t="shared" si="349"/>
        <v>4.9538175645103715E-4</v>
      </c>
    </row>
    <row r="3094" spans="4:38" x14ac:dyDescent="0.25">
      <c r="D3094" s="5">
        <v>30.76</v>
      </c>
      <c r="E3094" s="4"/>
      <c r="X3094" s="71">
        <v>30.8899999999994</v>
      </c>
      <c r="Y3094" s="52">
        <f t="shared" si="350"/>
        <v>-9.0133333333331151</v>
      </c>
      <c r="Z3094" s="71">
        <f t="shared" si="346"/>
        <v>0.12550662949402111</v>
      </c>
      <c r="AA3094" s="45"/>
      <c r="AB3094" s="74">
        <v>30.8899999999994</v>
      </c>
      <c r="AC3094" s="75">
        <f t="shared" si="345"/>
        <v>-10.03999999999983</v>
      </c>
      <c r="AD3094" s="74">
        <f t="shared" si="347"/>
        <v>9.9083194489280588E-2</v>
      </c>
      <c r="AE3094" s="45"/>
      <c r="AF3094" s="76">
        <v>30.8899999999994</v>
      </c>
      <c r="AG3094" s="52">
        <f t="shared" si="351"/>
        <v>-40.050299956640643</v>
      </c>
      <c r="AH3094" s="76">
        <f t="shared" si="348"/>
        <v>9.8848482005573936E-5</v>
      </c>
      <c r="AJ3094" s="77">
        <v>30.8899999999994</v>
      </c>
      <c r="AK3094" s="52">
        <f t="shared" si="352"/>
        <v>-33.060599913281699</v>
      </c>
      <c r="AL3094" s="77">
        <f t="shared" si="349"/>
        <v>4.9424241002772845E-4</v>
      </c>
    </row>
    <row r="3095" spans="4:38" x14ac:dyDescent="0.25">
      <c r="D3095" s="2">
        <v>30.77</v>
      </c>
      <c r="E3095" s="4"/>
      <c r="X3095" s="71">
        <v>30.899999999999402</v>
      </c>
      <c r="Y3095" s="52">
        <f t="shared" si="350"/>
        <v>-9.016666666666449</v>
      </c>
      <c r="Z3095" s="71">
        <f t="shared" si="346"/>
        <v>0.12541033655448122</v>
      </c>
      <c r="AA3095" s="45"/>
      <c r="AB3095" s="74">
        <v>30.899999999999402</v>
      </c>
      <c r="AC3095" s="75">
        <f t="shared" si="345"/>
        <v>-10.04999999999983</v>
      </c>
      <c r="AD3095" s="74">
        <f t="shared" si="347"/>
        <v>9.8855309465697733E-2</v>
      </c>
      <c r="AE3095" s="45"/>
      <c r="AF3095" s="76">
        <v>30.899999999999402</v>
      </c>
      <c r="AG3095" s="52">
        <f t="shared" si="351"/>
        <v>-40.060299956640641</v>
      </c>
      <c r="AH3095" s="76">
        <f t="shared" si="348"/>
        <v>9.8621136805723749E-5</v>
      </c>
      <c r="AJ3095" s="77">
        <v>30.899999999999402</v>
      </c>
      <c r="AK3095" s="52">
        <f t="shared" si="352"/>
        <v>-33.070599913281697</v>
      </c>
      <c r="AL3095" s="77">
        <f t="shared" si="349"/>
        <v>4.9310568402847782E-4</v>
      </c>
    </row>
    <row r="3096" spans="4:38" x14ac:dyDescent="0.25">
      <c r="D3096" s="5">
        <v>30.78</v>
      </c>
      <c r="E3096" s="4"/>
      <c r="X3096" s="71">
        <v>30.9099999999994</v>
      </c>
      <c r="Y3096" s="52">
        <f t="shared" si="350"/>
        <v>-9.0199999999997829</v>
      </c>
      <c r="Z3096" s="71">
        <f t="shared" si="346"/>
        <v>0.12531411749414784</v>
      </c>
      <c r="AA3096" s="45"/>
      <c r="AB3096" s="74">
        <v>30.9099999999994</v>
      </c>
      <c r="AC3096" s="75">
        <f t="shared" si="345"/>
        <v>-10.05999999999983</v>
      </c>
      <c r="AD3096" s="74">
        <f t="shared" si="347"/>
        <v>9.8627948563124901E-2</v>
      </c>
      <c r="AE3096" s="45"/>
      <c r="AF3096" s="76">
        <v>30.9099999999994</v>
      </c>
      <c r="AG3096" s="52">
        <f t="shared" si="351"/>
        <v>-40.070299956640639</v>
      </c>
      <c r="AH3096" s="76">
        <f t="shared" si="348"/>
        <v>9.8394314485323274E-5</v>
      </c>
      <c r="AJ3096" s="77">
        <v>30.9099999999994</v>
      </c>
      <c r="AK3096" s="52">
        <f t="shared" si="352"/>
        <v>-33.080599913281695</v>
      </c>
      <c r="AL3096" s="77">
        <f t="shared" si="349"/>
        <v>4.9197157242647613E-4</v>
      </c>
    </row>
    <row r="3097" spans="4:38" x14ac:dyDescent="0.25">
      <c r="D3097" s="2">
        <v>30.79</v>
      </c>
      <c r="E3097" s="4"/>
      <c r="X3097" s="71">
        <v>30.919999999999401</v>
      </c>
      <c r="Y3097" s="52">
        <f t="shared" si="350"/>
        <v>-9.0233333333331167</v>
      </c>
      <c r="Z3097" s="71">
        <f t="shared" si="346"/>
        <v>0.12521797225633838</v>
      </c>
      <c r="AA3097" s="45"/>
      <c r="AB3097" s="74">
        <v>30.919999999999401</v>
      </c>
      <c r="AC3097" s="75">
        <f t="shared" si="345"/>
        <v>-10.06999999999983</v>
      </c>
      <c r="AD3097" s="74">
        <f t="shared" si="347"/>
        <v>9.8401110576117196E-2</v>
      </c>
      <c r="AE3097" s="45"/>
      <c r="AF3097" s="76">
        <v>30.919999999999401</v>
      </c>
      <c r="AG3097" s="52">
        <f t="shared" si="351"/>
        <v>-40.080299956640637</v>
      </c>
      <c r="AH3097" s="76">
        <f t="shared" si="348"/>
        <v>9.8168013841783526E-5</v>
      </c>
      <c r="AJ3097" s="77">
        <v>30.919999999999401</v>
      </c>
      <c r="AK3097" s="52">
        <f t="shared" si="352"/>
        <v>-33.090599913281693</v>
      </c>
      <c r="AL3097" s="77">
        <f t="shared" si="349"/>
        <v>4.9084006920877726E-4</v>
      </c>
    </row>
    <row r="3098" spans="4:38" x14ac:dyDescent="0.25">
      <c r="D3098" s="5">
        <v>30.8</v>
      </c>
      <c r="E3098" s="4"/>
      <c r="X3098" s="71">
        <v>30.929999999999399</v>
      </c>
      <c r="Y3098" s="52">
        <f t="shared" si="350"/>
        <v>-9.0266666666664506</v>
      </c>
      <c r="Z3098" s="71">
        <f t="shared" si="346"/>
        <v>0.12512190078441374</v>
      </c>
      <c r="AA3098" s="45"/>
      <c r="AB3098" s="74">
        <v>30.929999999999399</v>
      </c>
      <c r="AC3098" s="75">
        <f t="shared" si="345"/>
        <v>-10.07999999999983</v>
      </c>
      <c r="AD3098" s="74">
        <f t="shared" si="347"/>
        <v>9.8174794302002266E-2</v>
      </c>
      <c r="AE3098" s="45"/>
      <c r="AF3098" s="76">
        <v>30.929999999999399</v>
      </c>
      <c r="AG3098" s="52">
        <f t="shared" si="351"/>
        <v>-40.090299956640635</v>
      </c>
      <c r="AH3098" s="76">
        <f t="shared" si="348"/>
        <v>9.7942233675280994E-5</v>
      </c>
      <c r="AJ3098" s="77">
        <v>30.929999999999399</v>
      </c>
      <c r="AK3098" s="52">
        <f t="shared" si="352"/>
        <v>-33.100599913281691</v>
      </c>
      <c r="AL3098" s="77">
        <f t="shared" si="349"/>
        <v>4.8971116837626409E-4</v>
      </c>
    </row>
    <row r="3099" spans="4:38" x14ac:dyDescent="0.25">
      <c r="D3099" s="2">
        <v>30.81</v>
      </c>
      <c r="E3099" s="4"/>
      <c r="X3099" s="71">
        <v>30.939999999999401</v>
      </c>
      <c r="Y3099" s="52">
        <f t="shared" si="350"/>
        <v>-9.0299999999997844</v>
      </c>
      <c r="Z3099" s="71">
        <f t="shared" si="346"/>
        <v>0.12502590302177816</v>
      </c>
      <c r="AA3099" s="45"/>
      <c r="AB3099" s="74">
        <v>30.939999999999401</v>
      </c>
      <c r="AC3099" s="75">
        <f t="shared" si="345"/>
        <v>-10.089999999999829</v>
      </c>
      <c r="AD3099" s="74">
        <f t="shared" si="347"/>
        <v>9.7948998540873675E-2</v>
      </c>
      <c r="AE3099" s="45"/>
      <c r="AF3099" s="76">
        <v>30.939999999999401</v>
      </c>
      <c r="AG3099" s="52">
        <f t="shared" si="351"/>
        <v>-40.100299956640633</v>
      </c>
      <c r="AH3099" s="76">
        <f t="shared" si="348"/>
        <v>9.7716972788751215E-5</v>
      </c>
      <c r="AJ3099" s="77">
        <v>30.939999999999401</v>
      </c>
      <c r="AK3099" s="52">
        <f t="shared" si="352"/>
        <v>-33.110599913281689</v>
      </c>
      <c r="AL3099" s="77">
        <f t="shared" si="349"/>
        <v>4.88584863943616E-4</v>
      </c>
    </row>
    <row r="3100" spans="4:38" x14ac:dyDescent="0.25">
      <c r="D3100" s="5">
        <v>30.82</v>
      </c>
      <c r="E3100" s="4"/>
      <c r="X3100" s="71">
        <v>30.949999999999399</v>
      </c>
      <c r="Y3100" s="52">
        <f t="shared" si="350"/>
        <v>-9.0333333333331183</v>
      </c>
      <c r="Z3100" s="71">
        <f t="shared" si="346"/>
        <v>0.1249299789118795</v>
      </c>
      <c r="AA3100" s="45"/>
      <c r="AB3100" s="74">
        <v>30.949999999999399</v>
      </c>
      <c r="AC3100" s="75">
        <f t="shared" si="345"/>
        <v>-10.099999999999829</v>
      </c>
      <c r="AD3100" s="74">
        <f t="shared" si="347"/>
        <v>9.7723722095584872E-2</v>
      </c>
      <c r="AE3100" s="45"/>
      <c r="AF3100" s="76">
        <v>30.949999999999399</v>
      </c>
      <c r="AG3100" s="52">
        <f t="shared" si="351"/>
        <v>-40.110299956640631</v>
      </c>
      <c r="AH3100" s="76">
        <f t="shared" si="348"/>
        <v>9.7492229987883902E-5</v>
      </c>
      <c r="AJ3100" s="77">
        <v>30.949999999999399</v>
      </c>
      <c r="AK3100" s="52">
        <f t="shared" si="352"/>
        <v>-33.120599913281687</v>
      </c>
      <c r="AL3100" s="77">
        <f t="shared" si="349"/>
        <v>4.8746114993927965E-4</v>
      </c>
    </row>
    <row r="3101" spans="4:38" x14ac:dyDescent="0.25">
      <c r="D3101" s="2">
        <v>30.83</v>
      </c>
      <c r="E3101" s="4"/>
      <c r="X3101" s="71">
        <v>30.9599999999994</v>
      </c>
      <c r="Y3101" s="52">
        <f t="shared" si="350"/>
        <v>-9.0366666666664521</v>
      </c>
      <c r="Z3101" s="71">
        <f t="shared" si="346"/>
        <v>0.12483412839820873</v>
      </c>
      <c r="AA3101" s="45"/>
      <c r="AB3101" s="74">
        <v>30.9599999999994</v>
      </c>
      <c r="AC3101" s="75">
        <f t="shared" si="345"/>
        <v>-10.109999999999829</v>
      </c>
      <c r="AD3101" s="74">
        <f t="shared" si="347"/>
        <v>9.7498963771742553E-2</v>
      </c>
      <c r="AE3101" s="45"/>
      <c r="AF3101" s="76">
        <v>30.9599999999994</v>
      </c>
      <c r="AG3101" s="52">
        <f t="shared" si="351"/>
        <v>-40.120299956640629</v>
      </c>
      <c r="AH3101" s="76">
        <f t="shared" si="348"/>
        <v>9.7268004081114737E-5</v>
      </c>
      <c r="AJ3101" s="77">
        <v>30.9599999999994</v>
      </c>
      <c r="AK3101" s="52">
        <f t="shared" si="352"/>
        <v>-33.130599913281685</v>
      </c>
      <c r="AL3101" s="77">
        <f t="shared" si="349"/>
        <v>4.863400204054347E-4</v>
      </c>
    </row>
    <row r="3102" spans="4:38" x14ac:dyDescent="0.25">
      <c r="D3102" s="5">
        <v>30.84</v>
      </c>
      <c r="E3102" s="4"/>
      <c r="X3102" s="71">
        <v>30.969999999999398</v>
      </c>
      <c r="Y3102" s="52">
        <f t="shared" si="350"/>
        <v>-9.039999999999786</v>
      </c>
      <c r="Z3102" s="71">
        <f t="shared" si="346"/>
        <v>0.1247383514243004</v>
      </c>
      <c r="AA3102" s="45"/>
      <c r="AB3102" s="74">
        <v>30.969999999999398</v>
      </c>
      <c r="AC3102" s="75">
        <f t="shared" si="345"/>
        <v>-10.119999999999829</v>
      </c>
      <c r="AD3102" s="74">
        <f t="shared" si="347"/>
        <v>9.7274722377700337E-2</v>
      </c>
      <c r="AE3102" s="45"/>
      <c r="AF3102" s="76">
        <v>30.969999999999398</v>
      </c>
      <c r="AG3102" s="52">
        <f t="shared" si="351"/>
        <v>-40.130299956640627</v>
      </c>
      <c r="AH3102" s="76">
        <f t="shared" si="348"/>
        <v>9.7044293879620645E-5</v>
      </c>
      <c r="AJ3102" s="77">
        <v>30.969999999999398</v>
      </c>
      <c r="AK3102" s="52">
        <f t="shared" si="352"/>
        <v>-33.140599913281683</v>
      </c>
      <c r="AL3102" s="77">
        <f t="shared" si="349"/>
        <v>4.8522146939796411E-4</v>
      </c>
    </row>
    <row r="3103" spans="4:38" x14ac:dyDescent="0.25">
      <c r="D3103" s="2">
        <v>30.85</v>
      </c>
      <c r="E3103" s="4"/>
      <c r="X3103" s="71">
        <v>30.9799999999994</v>
      </c>
      <c r="Y3103" s="52">
        <f t="shared" si="350"/>
        <v>-9.0433333333331198</v>
      </c>
      <c r="Z3103" s="71">
        <f t="shared" si="346"/>
        <v>0.12464264793373236</v>
      </c>
      <c r="AA3103" s="45"/>
      <c r="AB3103" s="74">
        <v>30.9799999999994</v>
      </c>
      <c r="AC3103" s="75">
        <f t="shared" si="345"/>
        <v>-10.129999999999828</v>
      </c>
      <c r="AD3103" s="74">
        <f t="shared" si="347"/>
        <v>9.7050996724552807E-2</v>
      </c>
      <c r="AE3103" s="45"/>
      <c r="AF3103" s="76">
        <v>30.9799999999994</v>
      </c>
      <c r="AG3103" s="52">
        <f t="shared" si="351"/>
        <v>-40.140299956640625</v>
      </c>
      <c r="AH3103" s="76">
        <f t="shared" si="348"/>
        <v>9.6821098197312247E-5</v>
      </c>
      <c r="AJ3103" s="77">
        <v>30.9799999999994</v>
      </c>
      <c r="AK3103" s="52">
        <f t="shared" si="352"/>
        <v>-33.150599913281681</v>
      </c>
      <c r="AL3103" s="77">
        <f t="shared" si="349"/>
        <v>4.8410549098642207E-4</v>
      </c>
    </row>
    <row r="3104" spans="4:38" x14ac:dyDescent="0.25">
      <c r="D3104" s="5">
        <v>30.86</v>
      </c>
      <c r="E3104" s="4"/>
      <c r="X3104" s="71">
        <v>30.989999999999402</v>
      </c>
      <c r="Y3104" s="52">
        <f t="shared" si="350"/>
        <v>-9.0466666666664537</v>
      </c>
      <c r="Z3104" s="71">
        <f t="shared" si="346"/>
        <v>0.12454701787012562</v>
      </c>
      <c r="AA3104" s="45"/>
      <c r="AB3104" s="74">
        <v>30.989999999999402</v>
      </c>
      <c r="AC3104" s="75">
        <f t="shared" si="345"/>
        <v>-10.139999999999828</v>
      </c>
      <c r="AD3104" s="74">
        <f t="shared" si="347"/>
        <v>9.6827785626128704E-2</v>
      </c>
      <c r="AE3104" s="45"/>
      <c r="AF3104" s="76">
        <v>30.989999999999402</v>
      </c>
      <c r="AG3104" s="52">
        <f t="shared" si="351"/>
        <v>-40.150299956640623</v>
      </c>
      <c r="AH3104" s="76">
        <f t="shared" si="348"/>
        <v>9.6598415850828056E-5</v>
      </c>
      <c r="AJ3104" s="77">
        <v>30.989999999999402</v>
      </c>
      <c r="AK3104" s="52">
        <f t="shared" si="352"/>
        <v>-33.160599913281679</v>
      </c>
      <c r="AL3104" s="77">
        <f t="shared" si="349"/>
        <v>4.8299207925400187E-4</v>
      </c>
    </row>
    <row r="3105" spans="4:38" x14ac:dyDescent="0.25">
      <c r="D3105" s="2">
        <v>30.87</v>
      </c>
      <c r="E3105" s="4"/>
      <c r="X3105" s="71">
        <v>30.9999999999994</v>
      </c>
      <c r="Y3105" s="52">
        <f t="shared" si="350"/>
        <v>-9.0499999999997875</v>
      </c>
      <c r="Z3105" s="71">
        <f t="shared" si="346"/>
        <v>0.12445146117714456</v>
      </c>
      <c r="AA3105" s="45"/>
      <c r="AB3105" s="74">
        <v>30.9999999999994</v>
      </c>
      <c r="AC3105" s="75">
        <f t="shared" si="345"/>
        <v>-10.149999999999828</v>
      </c>
      <c r="AD3105" s="74">
        <f t="shared" si="347"/>
        <v>9.6605087898985142E-2</v>
      </c>
      <c r="AE3105" s="45"/>
      <c r="AF3105" s="76">
        <v>30.9999999999994</v>
      </c>
      <c r="AG3105" s="52">
        <f t="shared" si="351"/>
        <v>-40.160299956640621</v>
      </c>
      <c r="AH3105" s="76">
        <f t="shared" si="348"/>
        <v>9.6376245659528811E-5</v>
      </c>
      <c r="AJ3105" s="77">
        <v>30.9999999999994</v>
      </c>
      <c r="AK3105" s="52">
        <f t="shared" si="352"/>
        <v>-33.170599913281677</v>
      </c>
      <c r="AL3105" s="77">
        <f t="shared" si="349"/>
        <v>4.8188122829750588E-4</v>
      </c>
    </row>
    <row r="3106" spans="4:38" x14ac:dyDescent="0.25">
      <c r="D3106" s="5">
        <v>30.88</v>
      </c>
      <c r="E3106" s="4"/>
      <c r="X3106" s="71">
        <v>31.009999999999401</v>
      </c>
      <c r="Y3106" s="52">
        <f t="shared" si="350"/>
        <v>-9.0533333333331214</v>
      </c>
      <c r="Z3106" s="71">
        <f t="shared" si="346"/>
        <v>0.12435597779849682</v>
      </c>
      <c r="AA3106" s="45"/>
      <c r="AB3106" s="74">
        <v>31.009999999999401</v>
      </c>
      <c r="AC3106" s="75">
        <f t="shared" si="345"/>
        <v>-10.159999999999828</v>
      </c>
      <c r="AD3106" s="74">
        <f t="shared" si="347"/>
        <v>9.6382902362400866E-2</v>
      </c>
      <c r="AE3106" s="45"/>
      <c r="AF3106" s="76">
        <v>31.009999999999401</v>
      </c>
      <c r="AG3106" s="52">
        <f t="shared" si="351"/>
        <v>-40.170299956640619</v>
      </c>
      <c r="AH3106" s="76">
        <f t="shared" si="348"/>
        <v>9.6154586445489909E-5</v>
      </c>
      <c r="AJ3106" s="77">
        <v>31.009999999999401</v>
      </c>
      <c r="AK3106" s="52">
        <f t="shared" si="352"/>
        <v>-33.180599913281675</v>
      </c>
      <c r="AL3106" s="77">
        <f t="shared" si="349"/>
        <v>4.8077293222731208E-4</v>
      </c>
    </row>
    <row r="3107" spans="4:38" x14ac:dyDescent="0.25">
      <c r="D3107" s="2">
        <v>30.89</v>
      </c>
      <c r="E3107" s="4"/>
      <c r="X3107" s="71">
        <v>31.019999999999399</v>
      </c>
      <c r="Y3107" s="52">
        <f t="shared" si="350"/>
        <v>-9.0566666666664553</v>
      </c>
      <c r="Z3107" s="71">
        <f t="shared" si="346"/>
        <v>0.12426056767793299</v>
      </c>
      <c r="AA3107" s="45"/>
      <c r="AB3107" s="74">
        <v>31.019999999999399</v>
      </c>
      <c r="AC3107" s="75">
        <f t="shared" si="345"/>
        <v>-10.169999999999828</v>
      </c>
      <c r="AD3107" s="74">
        <f t="shared" si="347"/>
        <v>9.616122783837025E-2</v>
      </c>
      <c r="AE3107" s="45"/>
      <c r="AF3107" s="76">
        <v>31.019999999999399</v>
      </c>
      <c r="AG3107" s="52">
        <f t="shared" si="351"/>
        <v>-40.180299956640617</v>
      </c>
      <c r="AH3107" s="76">
        <f t="shared" si="348"/>
        <v>9.5933437033496595E-5</v>
      </c>
      <c r="AJ3107" s="77">
        <v>31.019999999999399</v>
      </c>
      <c r="AK3107" s="52">
        <f t="shared" si="352"/>
        <v>-33.190599913281673</v>
      </c>
      <c r="AL3107" s="77">
        <f t="shared" si="349"/>
        <v>4.7966718516734589E-4</v>
      </c>
    </row>
    <row r="3108" spans="4:38" x14ac:dyDescent="0.25">
      <c r="D3108" s="5">
        <v>30.9</v>
      </c>
      <c r="E3108" s="4"/>
      <c r="X3108" s="71">
        <v>31.029999999999401</v>
      </c>
      <c r="Y3108" s="52">
        <f t="shared" si="350"/>
        <v>-9.0599999999997891</v>
      </c>
      <c r="Z3108" s="71">
        <f t="shared" si="346"/>
        <v>0.12416523075924711</v>
      </c>
      <c r="AA3108" s="45"/>
      <c r="AB3108" s="74">
        <v>31.029999999999401</v>
      </c>
      <c r="AC3108" s="75">
        <f t="shared" si="345"/>
        <v>-10.179999999999827</v>
      </c>
      <c r="AD3108" s="74">
        <f t="shared" si="347"/>
        <v>9.5940063151597102E-2</v>
      </c>
      <c r="AE3108" s="45"/>
      <c r="AF3108" s="76">
        <v>31.029999999999401</v>
      </c>
      <c r="AG3108" s="52">
        <f t="shared" si="351"/>
        <v>-40.190299956640615</v>
      </c>
      <c r="AH3108" s="76">
        <f t="shared" si="348"/>
        <v>9.5712796251036563E-5</v>
      </c>
      <c r="AJ3108" s="77">
        <v>31.029999999999401</v>
      </c>
      <c r="AK3108" s="52">
        <f t="shared" si="352"/>
        <v>-33.200599913281671</v>
      </c>
      <c r="AL3108" s="77">
        <f t="shared" si="349"/>
        <v>4.7856398125504558E-4</v>
      </c>
    </row>
    <row r="3109" spans="4:38" x14ac:dyDescent="0.25">
      <c r="D3109" s="2">
        <v>30.91</v>
      </c>
      <c r="E3109" s="4"/>
      <c r="X3109" s="71">
        <v>31.039999999999399</v>
      </c>
      <c r="Y3109" s="52">
        <f t="shared" si="350"/>
        <v>-9.063333333333123</v>
      </c>
      <c r="Z3109" s="71">
        <f t="shared" si="346"/>
        <v>0.12406996698627618</v>
      </c>
      <c r="AA3109" s="45"/>
      <c r="AB3109" s="74">
        <v>31.039999999999399</v>
      </c>
      <c r="AC3109" s="75">
        <f t="shared" si="345"/>
        <v>-10.189999999999827</v>
      </c>
      <c r="AD3109" s="74">
        <f t="shared" si="347"/>
        <v>9.5719407129488218E-2</v>
      </c>
      <c r="AE3109" s="45"/>
      <c r="AF3109" s="76">
        <v>31.039999999999399</v>
      </c>
      <c r="AG3109" s="52">
        <f t="shared" si="351"/>
        <v>-40.200299956640613</v>
      </c>
      <c r="AH3109" s="76">
        <f t="shared" si="348"/>
        <v>9.5492662928294155E-5</v>
      </c>
      <c r="AJ3109" s="77">
        <v>31.039999999999399</v>
      </c>
      <c r="AK3109" s="52">
        <f t="shared" si="352"/>
        <v>-33.210599913281669</v>
      </c>
      <c r="AL3109" s="77">
        <f t="shared" si="349"/>
        <v>4.7746331464133427E-4</v>
      </c>
    </row>
    <row r="3110" spans="4:38" x14ac:dyDescent="0.25">
      <c r="D3110" s="5">
        <v>30.92</v>
      </c>
      <c r="E3110" s="4"/>
      <c r="X3110" s="71">
        <v>31.0499999999994</v>
      </c>
      <c r="Y3110" s="52">
        <f t="shared" si="350"/>
        <v>-9.0666666666664568</v>
      </c>
      <c r="Z3110" s="71">
        <f t="shared" si="346"/>
        <v>0.12397477630290042</v>
      </c>
      <c r="AA3110" s="45"/>
      <c r="AB3110" s="74">
        <v>31.0499999999994</v>
      </c>
      <c r="AC3110" s="75">
        <f t="shared" si="345"/>
        <v>-10.199999999999827</v>
      </c>
      <c r="AD3110" s="74">
        <f t="shared" si="347"/>
        <v>9.5499258602147363E-2</v>
      </c>
      <c r="AE3110" s="45"/>
      <c r="AF3110" s="76">
        <v>31.0499999999994</v>
      </c>
      <c r="AG3110" s="52">
        <f t="shared" si="351"/>
        <v>-40.210299956640611</v>
      </c>
      <c r="AH3110" s="76">
        <f t="shared" si="348"/>
        <v>9.5273035898144762E-5</v>
      </c>
      <c r="AJ3110" s="77">
        <v>31.0499999999994</v>
      </c>
      <c r="AK3110" s="52">
        <f t="shared" si="352"/>
        <v>-33.220599913281667</v>
      </c>
      <c r="AL3110" s="77">
        <f t="shared" si="349"/>
        <v>4.7636517949058756E-4</v>
      </c>
    </row>
    <row r="3111" spans="4:38" x14ac:dyDescent="0.25">
      <c r="D3111" s="2">
        <v>30.93</v>
      </c>
      <c r="E3111" s="4"/>
      <c r="X3111" s="71">
        <v>31.059999999999398</v>
      </c>
      <c r="Y3111" s="52">
        <f t="shared" si="350"/>
        <v>-9.0699999999997907</v>
      </c>
      <c r="Z3111" s="71">
        <f t="shared" si="346"/>
        <v>0.12387965865304286</v>
      </c>
      <c r="AA3111" s="45"/>
      <c r="AB3111" s="74">
        <v>31.059999999999398</v>
      </c>
      <c r="AC3111" s="75">
        <f t="shared" si="345"/>
        <v>-10.209999999999827</v>
      </c>
      <c r="AD3111" s="74">
        <f t="shared" si="347"/>
        <v>9.5279616402368983E-2</v>
      </c>
      <c r="AE3111" s="45"/>
      <c r="AF3111" s="76">
        <v>31.059999999999398</v>
      </c>
      <c r="AG3111" s="52">
        <f t="shared" si="351"/>
        <v>-40.220299956640609</v>
      </c>
      <c r="AH3111" s="76">
        <f t="shared" si="348"/>
        <v>9.5053913996147362E-5</v>
      </c>
      <c r="AJ3111" s="77">
        <v>31.059999999999398</v>
      </c>
      <c r="AK3111" s="52">
        <f t="shared" si="352"/>
        <v>-33.230599913281665</v>
      </c>
      <c r="AL3111" s="77">
        <f t="shared" si="349"/>
        <v>4.7526956998060141E-4</v>
      </c>
    </row>
    <row r="3112" spans="4:38" x14ac:dyDescent="0.25">
      <c r="D3112" s="5">
        <v>30.94</v>
      </c>
      <c r="E3112" s="4"/>
      <c r="X3112" s="71">
        <v>31.0699999999994</v>
      </c>
      <c r="Y3112" s="52">
        <f t="shared" si="350"/>
        <v>-9.0733333333331245</v>
      </c>
      <c r="Z3112" s="71">
        <f t="shared" si="346"/>
        <v>0.12378461398066981</v>
      </c>
      <c r="AA3112" s="45"/>
      <c r="AB3112" s="74">
        <v>31.0699999999994</v>
      </c>
      <c r="AC3112" s="75">
        <f t="shared" si="345"/>
        <v>-10.219999999999827</v>
      </c>
      <c r="AD3112" s="74">
        <f t="shared" si="347"/>
        <v>9.5060479365631889E-2</v>
      </c>
      <c r="AE3112" s="45"/>
      <c r="AF3112" s="76">
        <v>31.0699999999994</v>
      </c>
      <c r="AG3112" s="52">
        <f t="shared" si="351"/>
        <v>-40.230299956640607</v>
      </c>
      <c r="AH3112" s="76">
        <f t="shared" si="348"/>
        <v>9.4835296060539822E-5</v>
      </c>
      <c r="AJ3112" s="77">
        <v>31.0699999999994</v>
      </c>
      <c r="AK3112" s="52">
        <f t="shared" si="352"/>
        <v>-33.240599913281663</v>
      </c>
      <c r="AL3112" s="77">
        <f t="shared" si="349"/>
        <v>4.7417648030256354E-4</v>
      </c>
    </row>
    <row r="3113" spans="4:38" x14ac:dyDescent="0.25">
      <c r="D3113" s="2">
        <v>30.95</v>
      </c>
      <c r="E3113" s="4"/>
      <c r="X3113" s="71">
        <v>31.079999999999401</v>
      </c>
      <c r="Y3113" s="52">
        <f t="shared" si="350"/>
        <v>-9.0766666666664584</v>
      </c>
      <c r="Z3113" s="71">
        <f t="shared" si="346"/>
        <v>0.12368964222979043</v>
      </c>
      <c r="AA3113" s="45"/>
      <c r="AB3113" s="74">
        <v>31.079999999999401</v>
      </c>
      <c r="AC3113" s="75">
        <f t="shared" si="345"/>
        <v>-10.229999999999826</v>
      </c>
      <c r="AD3113" s="74">
        <f t="shared" si="347"/>
        <v>9.4841846330093516E-2</v>
      </c>
      <c r="AE3113" s="45"/>
      <c r="AF3113" s="76">
        <v>31.079999999999401</v>
      </c>
      <c r="AG3113" s="52">
        <f t="shared" si="351"/>
        <v>-40.240299956640605</v>
      </c>
      <c r="AH3113" s="76">
        <f t="shared" si="348"/>
        <v>9.4617180932231415E-5</v>
      </c>
      <c r="AJ3113" s="77">
        <v>31.079999999999401</v>
      </c>
      <c r="AK3113" s="52">
        <f t="shared" si="352"/>
        <v>-33.250599913281661</v>
      </c>
      <c r="AL3113" s="77">
        <f t="shared" si="349"/>
        <v>4.7308590466102148E-4</v>
      </c>
    </row>
    <row r="3114" spans="4:38" x14ac:dyDescent="0.25">
      <c r="D3114" s="5">
        <v>30.96</v>
      </c>
      <c r="E3114" s="4"/>
      <c r="X3114" s="71">
        <v>31.089999999999399</v>
      </c>
      <c r="Y3114" s="52">
        <f t="shared" si="350"/>
        <v>-9.0799999999997922</v>
      </c>
      <c r="Z3114" s="71">
        <f t="shared" si="346"/>
        <v>0.1235947433444569</v>
      </c>
      <c r="AA3114" s="45"/>
      <c r="AB3114" s="74">
        <v>31.089999999999399</v>
      </c>
      <c r="AC3114" s="75">
        <f t="shared" si="345"/>
        <v>-10.239999999999826</v>
      </c>
      <c r="AD3114" s="74">
        <f t="shared" si="347"/>
        <v>9.4623716136583075E-2</v>
      </c>
      <c r="AE3114" s="45"/>
      <c r="AF3114" s="76">
        <v>31.089999999999399</v>
      </c>
      <c r="AG3114" s="52">
        <f t="shared" si="351"/>
        <v>-40.250299956640603</v>
      </c>
      <c r="AH3114" s="76">
        <f t="shared" si="348"/>
        <v>9.4399567454797305E-5</v>
      </c>
      <c r="AJ3114" s="77">
        <v>31.089999999999399</v>
      </c>
      <c r="AK3114" s="52">
        <f t="shared" si="352"/>
        <v>-33.260599913281659</v>
      </c>
      <c r="AL3114" s="77">
        <f t="shared" si="349"/>
        <v>4.7199783727385158E-4</v>
      </c>
    </row>
    <row r="3115" spans="4:38" x14ac:dyDescent="0.25">
      <c r="D3115" s="2">
        <v>30.97</v>
      </c>
      <c r="E3115" s="4"/>
      <c r="X3115" s="71">
        <v>31.099999999999401</v>
      </c>
      <c r="Y3115" s="52">
        <f t="shared" si="350"/>
        <v>-9.0833333333331261</v>
      </c>
      <c r="Z3115" s="71">
        <f t="shared" si="346"/>
        <v>0.12349991726876434</v>
      </c>
      <c r="AA3115" s="45"/>
      <c r="AB3115" s="74">
        <v>31.099999999999401</v>
      </c>
      <c r="AC3115" s="75">
        <f t="shared" si="345"/>
        <v>-10.249999999999826</v>
      </c>
      <c r="AD3115" s="74">
        <f t="shared" si="347"/>
        <v>9.4406087628596105E-2</v>
      </c>
      <c r="AE3115" s="45"/>
      <c r="AF3115" s="76">
        <v>31.099999999999401</v>
      </c>
      <c r="AG3115" s="52">
        <f t="shared" si="351"/>
        <v>-40.260299956640601</v>
      </c>
      <c r="AH3115" s="76">
        <f t="shared" si="348"/>
        <v>9.4182454474472799E-5</v>
      </c>
      <c r="AJ3115" s="77">
        <v>31.099999999999401</v>
      </c>
      <c r="AK3115" s="52">
        <f t="shared" si="352"/>
        <v>-33.270599913281657</v>
      </c>
      <c r="AL3115" s="77">
        <f t="shared" si="349"/>
        <v>4.7091227237222935E-4</v>
      </c>
    </row>
    <row r="3116" spans="4:38" x14ac:dyDescent="0.25">
      <c r="D3116" s="5">
        <v>30.98</v>
      </c>
      <c r="E3116" s="4"/>
      <c r="X3116" s="71">
        <v>31.109999999999399</v>
      </c>
      <c r="Y3116" s="52">
        <f t="shared" si="350"/>
        <v>-9.0866666666664599</v>
      </c>
      <c r="Z3116" s="71">
        <f t="shared" si="346"/>
        <v>0.12340516394685068</v>
      </c>
      <c r="AA3116" s="45"/>
      <c r="AB3116" s="74">
        <v>31.109999999999399</v>
      </c>
      <c r="AC3116" s="75">
        <f t="shared" ref="AC3116:AC3179" si="353">AC3115-$AD$1</f>
        <v>-10.259999999999826</v>
      </c>
      <c r="AD3116" s="74">
        <f t="shared" si="347"/>
        <v>9.4188959652287921E-2</v>
      </c>
      <c r="AE3116" s="45"/>
      <c r="AF3116" s="76">
        <v>31.109999999999399</v>
      </c>
      <c r="AG3116" s="52">
        <f t="shared" si="351"/>
        <v>-40.270299956640599</v>
      </c>
      <c r="AH3116" s="76">
        <f t="shared" si="348"/>
        <v>9.3965840840146166E-5</v>
      </c>
      <c r="AJ3116" s="77">
        <v>31.109999999999399</v>
      </c>
      <c r="AK3116" s="52">
        <f t="shared" si="352"/>
        <v>-33.280599913281655</v>
      </c>
      <c r="AL3116" s="77">
        <f t="shared" si="349"/>
        <v>4.6982920420059687E-4</v>
      </c>
    </row>
    <row r="3117" spans="4:38" x14ac:dyDescent="0.25">
      <c r="D3117" s="2">
        <v>30.99</v>
      </c>
      <c r="E3117" s="4"/>
      <c r="X3117" s="71">
        <v>31.119999999999401</v>
      </c>
      <c r="Y3117" s="52">
        <f t="shared" si="350"/>
        <v>-9.0899999999997938</v>
      </c>
      <c r="Z3117" s="71">
        <f t="shared" si="346"/>
        <v>0.12331048332289674</v>
      </c>
      <c r="AA3117" s="45"/>
      <c r="AB3117" s="74">
        <v>31.119999999999401</v>
      </c>
      <c r="AC3117" s="75">
        <f t="shared" si="353"/>
        <v>-10.269999999999825</v>
      </c>
      <c r="AD3117" s="74">
        <f t="shared" si="347"/>
        <v>9.3972331056467531E-2</v>
      </c>
      <c r="AE3117" s="45"/>
      <c r="AF3117" s="76">
        <v>31.119999999999401</v>
      </c>
      <c r="AG3117" s="52">
        <f t="shared" si="351"/>
        <v>-40.280299956640597</v>
      </c>
      <c r="AH3117" s="76">
        <f t="shared" si="348"/>
        <v>9.3749725403353975E-5</v>
      </c>
      <c r="AJ3117" s="77">
        <v>31.119999999999401</v>
      </c>
      <c r="AK3117" s="52">
        <f t="shared" si="352"/>
        <v>-33.290599913281653</v>
      </c>
      <c r="AL3117" s="77">
        <f t="shared" si="349"/>
        <v>4.687486270166355E-4</v>
      </c>
    </row>
    <row r="3118" spans="4:38" x14ac:dyDescent="0.25">
      <c r="D3118" s="5">
        <v>31</v>
      </c>
      <c r="E3118" s="4"/>
      <c r="X3118" s="71">
        <v>31.129999999999399</v>
      </c>
      <c r="Y3118" s="52">
        <f t="shared" si="350"/>
        <v>-9.0933333333331277</v>
      </c>
      <c r="Z3118" s="71">
        <f t="shared" si="346"/>
        <v>0.12321587534112617</v>
      </c>
      <c r="AA3118" s="45"/>
      <c r="AB3118" s="74">
        <v>31.129999999999399</v>
      </c>
      <c r="AC3118" s="75">
        <f t="shared" si="353"/>
        <v>-10.279999999999825</v>
      </c>
      <c r="AD3118" s="74">
        <f t="shared" si="347"/>
        <v>9.3756200692591787E-2</v>
      </c>
      <c r="AE3118" s="45"/>
      <c r="AF3118" s="76">
        <v>31.129999999999399</v>
      </c>
      <c r="AG3118" s="52">
        <f t="shared" si="351"/>
        <v>-40.290299956640595</v>
      </c>
      <c r="AH3118" s="76">
        <f t="shared" si="348"/>
        <v>9.3534107018273206E-5</v>
      </c>
      <c r="AJ3118" s="77">
        <v>31.129999999999399</v>
      </c>
      <c r="AK3118" s="52">
        <f t="shared" si="352"/>
        <v>-33.300599913281651</v>
      </c>
      <c r="AL3118" s="77">
        <f t="shared" si="349"/>
        <v>4.6767053509123152E-4</v>
      </c>
    </row>
    <row r="3119" spans="4:38" x14ac:dyDescent="0.25">
      <c r="D3119" s="2">
        <v>31.01</v>
      </c>
      <c r="E3119" s="4"/>
      <c r="X3119" s="71">
        <v>31.1399999999994</v>
      </c>
      <c r="Y3119" s="52">
        <f t="shared" si="350"/>
        <v>-9.0966666666664615</v>
      </c>
      <c r="Z3119" s="71">
        <f t="shared" si="346"/>
        <v>0.12312133994580554</v>
      </c>
      <c r="AA3119" s="45"/>
      <c r="AB3119" s="74">
        <v>31.1399999999994</v>
      </c>
      <c r="AC3119" s="75">
        <f t="shared" si="353"/>
        <v>-10.289999999999825</v>
      </c>
      <c r="AD3119" s="74">
        <f t="shared" si="347"/>
        <v>9.3540567414758927E-2</v>
      </c>
      <c r="AE3119" s="45"/>
      <c r="AF3119" s="76">
        <v>31.1399999999994</v>
      </c>
      <c r="AG3119" s="52">
        <f t="shared" si="351"/>
        <v>-40.300299956640593</v>
      </c>
      <c r="AH3119" s="76">
        <f t="shared" si="348"/>
        <v>9.3318984541716657E-5</v>
      </c>
      <c r="AJ3119" s="77">
        <v>31.1399999999994</v>
      </c>
      <c r="AK3119" s="52">
        <f t="shared" si="352"/>
        <v>-33.310599913281649</v>
      </c>
      <c r="AL3119" s="77">
        <f t="shared" si="349"/>
        <v>4.6659492270844944E-4</v>
      </c>
    </row>
    <row r="3120" spans="4:38" x14ac:dyDescent="0.25">
      <c r="D3120" s="5">
        <v>31.02</v>
      </c>
      <c r="E3120" s="4"/>
      <c r="X3120" s="71">
        <v>31.149999999999402</v>
      </c>
      <c r="Y3120" s="52">
        <f t="shared" si="350"/>
        <v>-9.0999999999997954</v>
      </c>
      <c r="Z3120" s="71">
        <f t="shared" si="346"/>
        <v>0.12302687708124392</v>
      </c>
      <c r="AA3120" s="45"/>
      <c r="AB3120" s="74">
        <v>31.149999999999402</v>
      </c>
      <c r="AC3120" s="75">
        <f t="shared" si="353"/>
        <v>-10.299999999999825</v>
      </c>
      <c r="AD3120" s="74">
        <f t="shared" si="347"/>
        <v>9.3325430079702842E-2</v>
      </c>
      <c r="AE3120" s="45"/>
      <c r="AF3120" s="76">
        <v>31.149999999999402</v>
      </c>
      <c r="AG3120" s="52">
        <f t="shared" si="351"/>
        <v>-40.310299956640591</v>
      </c>
      <c r="AH3120" s="76">
        <f t="shared" si="348"/>
        <v>9.3104356833126667E-5</v>
      </c>
      <c r="AJ3120" s="77">
        <v>31.149999999999402</v>
      </c>
      <c r="AK3120" s="52">
        <f t="shared" si="352"/>
        <v>-33.320599913281647</v>
      </c>
      <c r="AL3120" s="77">
        <f t="shared" si="349"/>
        <v>4.6552178416549983E-4</v>
      </c>
    </row>
    <row r="3121" spans="4:38" x14ac:dyDescent="0.25">
      <c r="D3121" s="2">
        <v>31.03</v>
      </c>
      <c r="E3121" s="4"/>
      <c r="X3121" s="71">
        <v>31.1599999999994</v>
      </c>
      <c r="Y3121" s="52">
        <f t="shared" si="350"/>
        <v>-9.1033333333331292</v>
      </c>
      <c r="Z3121" s="71">
        <f t="shared" si="346"/>
        <v>0.12293248669179331</v>
      </c>
      <c r="AA3121" s="45"/>
      <c r="AB3121" s="74">
        <v>31.1599999999994</v>
      </c>
      <c r="AC3121" s="75">
        <f t="shared" si="353"/>
        <v>-10.309999999999825</v>
      </c>
      <c r="AD3121" s="74">
        <f t="shared" si="347"/>
        <v>9.3110787546786769E-2</v>
      </c>
      <c r="AE3121" s="45"/>
      <c r="AF3121" s="76">
        <v>31.1599999999994</v>
      </c>
      <c r="AG3121" s="52">
        <f t="shared" si="351"/>
        <v>-40.320299956640589</v>
      </c>
      <c r="AH3121" s="76">
        <f t="shared" si="348"/>
        <v>9.2890222754568195E-5</v>
      </c>
      <c r="AJ3121" s="77">
        <v>31.1599999999994</v>
      </c>
      <c r="AK3121" s="52">
        <f t="shared" si="352"/>
        <v>-33.330599913281645</v>
      </c>
      <c r="AL3121" s="77">
        <f t="shared" si="349"/>
        <v>4.6445111377270822E-4</v>
      </c>
    </row>
    <row r="3122" spans="4:38" x14ac:dyDescent="0.25">
      <c r="D3122" s="5">
        <v>31.04</v>
      </c>
      <c r="E3122" s="4"/>
      <c r="X3122" s="71">
        <v>31.169999999999401</v>
      </c>
      <c r="Y3122" s="52">
        <f t="shared" si="350"/>
        <v>-9.1066666666664631</v>
      </c>
      <c r="Z3122" s="71">
        <f t="shared" si="346"/>
        <v>0.12283816872184843</v>
      </c>
      <c r="AA3122" s="45"/>
      <c r="AB3122" s="74">
        <v>31.169999999999401</v>
      </c>
      <c r="AC3122" s="75">
        <f t="shared" si="353"/>
        <v>-10.319999999999824</v>
      </c>
      <c r="AD3122" s="74">
        <f t="shared" si="347"/>
        <v>9.2896638677997342E-2</v>
      </c>
      <c r="AE3122" s="45"/>
      <c r="AF3122" s="76">
        <v>31.169999999999401</v>
      </c>
      <c r="AG3122" s="52">
        <f t="shared" si="351"/>
        <v>-40.330299956640587</v>
      </c>
      <c r="AH3122" s="76">
        <f t="shared" si="348"/>
        <v>9.2676581170723991E-5</v>
      </c>
      <c r="AJ3122" s="77">
        <v>31.169999999999401</v>
      </c>
      <c r="AK3122" s="52">
        <f t="shared" si="352"/>
        <v>-33.340599913281643</v>
      </c>
      <c r="AL3122" s="77">
        <f t="shared" si="349"/>
        <v>4.6338290585348698E-4</v>
      </c>
    </row>
    <row r="3123" spans="4:38" x14ac:dyDescent="0.25">
      <c r="D3123" s="2">
        <v>31.05</v>
      </c>
      <c r="E3123" s="4"/>
      <c r="X3123" s="71">
        <v>31.179999999999399</v>
      </c>
      <c r="Y3123" s="52">
        <f t="shared" si="350"/>
        <v>-9.1099999999997969</v>
      </c>
      <c r="Z3123" s="71">
        <f t="shared" si="346"/>
        <v>0.12274392311584645</v>
      </c>
      <c r="AA3123" s="45"/>
      <c r="AB3123" s="74">
        <v>31.179999999999399</v>
      </c>
      <c r="AC3123" s="75">
        <f t="shared" si="353"/>
        <v>-10.329999999999824</v>
      </c>
      <c r="AD3123" s="74">
        <f t="shared" si="347"/>
        <v>9.2682982337938646E-2</v>
      </c>
      <c r="AE3123" s="45"/>
      <c r="AF3123" s="76">
        <v>31.179999999999399</v>
      </c>
      <c r="AG3123" s="52">
        <f t="shared" si="351"/>
        <v>-40.340299956640585</v>
      </c>
      <c r="AH3123" s="76">
        <f t="shared" si="348"/>
        <v>9.2463430948887455E-5</v>
      </c>
      <c r="AJ3123" s="77">
        <v>31.179999999999399</v>
      </c>
      <c r="AK3123" s="52">
        <f t="shared" si="352"/>
        <v>-33.350599913281641</v>
      </c>
      <c r="AL3123" s="77">
        <f t="shared" si="349"/>
        <v>4.6231715474430424E-4</v>
      </c>
    </row>
    <row r="3124" spans="4:38" x14ac:dyDescent="0.25">
      <c r="D3124" s="5">
        <v>31.06</v>
      </c>
      <c r="E3124" s="4"/>
      <c r="X3124" s="71">
        <v>31.189999999999401</v>
      </c>
      <c r="Y3124" s="52">
        <f t="shared" si="350"/>
        <v>-9.1133333333331308</v>
      </c>
      <c r="Z3124" s="71">
        <f t="shared" si="346"/>
        <v>0.12264974981826735</v>
      </c>
      <c r="AA3124" s="45"/>
      <c r="AB3124" s="74">
        <v>31.189999999999401</v>
      </c>
      <c r="AC3124" s="75">
        <f t="shared" si="353"/>
        <v>-10.339999999999824</v>
      </c>
      <c r="AD3124" s="74">
        <f t="shared" si="347"/>
        <v>9.2469817393825954E-2</v>
      </c>
      <c r="AE3124" s="45"/>
      <c r="AF3124" s="76">
        <v>31.189999999999401</v>
      </c>
      <c r="AG3124" s="52">
        <f t="shared" si="351"/>
        <v>-40.350299956640583</v>
      </c>
      <c r="AH3124" s="76">
        <f t="shared" si="348"/>
        <v>9.2250770958957203E-5</v>
      </c>
      <c r="AJ3124" s="77">
        <v>31.189999999999401</v>
      </c>
      <c r="AK3124" s="52">
        <f t="shared" si="352"/>
        <v>-33.360599913281639</v>
      </c>
      <c r="AL3124" s="77">
        <f t="shared" si="349"/>
        <v>4.612538547946538E-4</v>
      </c>
    </row>
    <row r="3125" spans="4:38" x14ac:dyDescent="0.25">
      <c r="D3125" s="2">
        <v>31.07</v>
      </c>
      <c r="E3125" s="4"/>
      <c r="X3125" s="71">
        <v>31.199999999999399</v>
      </c>
      <c r="Y3125" s="52">
        <f t="shared" si="350"/>
        <v>-9.1166666666664646</v>
      </c>
      <c r="Z3125" s="71">
        <f t="shared" si="346"/>
        <v>0.12255564877363372</v>
      </c>
      <c r="AA3125" s="45"/>
      <c r="AB3125" s="74">
        <v>31.199999999999399</v>
      </c>
      <c r="AC3125" s="75">
        <f t="shared" si="353"/>
        <v>-10.349999999999824</v>
      </c>
      <c r="AD3125" s="74">
        <f t="shared" si="347"/>
        <v>9.2257142715480051E-2</v>
      </c>
      <c r="AE3125" s="45"/>
      <c r="AF3125" s="76">
        <v>31.199999999999399</v>
      </c>
      <c r="AG3125" s="52">
        <f t="shared" si="351"/>
        <v>-40.360299956640581</v>
      </c>
      <c r="AH3125" s="76">
        <f t="shared" si="348"/>
        <v>9.2038600073431444E-5</v>
      </c>
      <c r="AJ3125" s="77">
        <v>31.199999999999399</v>
      </c>
      <c r="AK3125" s="52">
        <f t="shared" si="352"/>
        <v>-33.370599913281637</v>
      </c>
      <c r="AL3125" s="77">
        <f t="shared" si="349"/>
        <v>4.6019300036702533E-4</v>
      </c>
    </row>
    <row r="3126" spans="4:38" x14ac:dyDescent="0.25">
      <c r="D3126" s="5">
        <v>31.08</v>
      </c>
      <c r="E3126" s="4"/>
      <c r="X3126" s="71">
        <v>31.2099999999994</v>
      </c>
      <c r="Y3126" s="52">
        <f t="shared" si="350"/>
        <v>-9.1199999999997985</v>
      </c>
      <c r="Z3126" s="71">
        <f t="shared" si="346"/>
        <v>0.12246161992651054</v>
      </c>
      <c r="AA3126" s="45"/>
      <c r="AB3126" s="74">
        <v>31.2099999999994</v>
      </c>
      <c r="AC3126" s="75">
        <f t="shared" si="353"/>
        <v>-10.359999999999824</v>
      </c>
      <c r="AD3126" s="74">
        <f t="shared" si="347"/>
        <v>9.2044957175320866E-2</v>
      </c>
      <c r="AE3126" s="45"/>
      <c r="AF3126" s="76">
        <v>31.2099999999994</v>
      </c>
      <c r="AG3126" s="52">
        <f t="shared" si="351"/>
        <v>-40.370299956640579</v>
      </c>
      <c r="AH3126" s="76">
        <f t="shared" si="348"/>
        <v>9.1826917167400944E-5</v>
      </c>
      <c r="AJ3126" s="77">
        <v>31.2099999999994</v>
      </c>
      <c r="AK3126" s="52">
        <f t="shared" si="352"/>
        <v>-33.380599913281635</v>
      </c>
      <c r="AL3126" s="77">
        <f t="shared" si="349"/>
        <v>4.591345858368739E-4</v>
      </c>
    </row>
    <row r="3127" spans="4:38" x14ac:dyDescent="0.25">
      <c r="D3127" s="2">
        <v>31.09</v>
      </c>
      <c r="E3127" s="4"/>
      <c r="X3127" s="71">
        <v>31.219999999999398</v>
      </c>
      <c r="Y3127" s="52">
        <f t="shared" si="350"/>
        <v>-9.1233333333331323</v>
      </c>
      <c r="Z3127" s="71">
        <f t="shared" si="346"/>
        <v>0.12236766322150551</v>
      </c>
      <c r="AA3127" s="45"/>
      <c r="AB3127" s="74">
        <v>31.219999999999398</v>
      </c>
      <c r="AC3127" s="75">
        <f t="shared" si="353"/>
        <v>-10.369999999999823</v>
      </c>
      <c r="AD3127" s="74">
        <f t="shared" si="347"/>
        <v>9.1833259648361795E-2</v>
      </c>
      <c r="AE3127" s="45"/>
      <c r="AF3127" s="76">
        <v>31.219999999999398</v>
      </c>
      <c r="AG3127" s="52">
        <f t="shared" si="351"/>
        <v>-40.380299956640577</v>
      </c>
      <c r="AH3127" s="76">
        <f t="shared" si="348"/>
        <v>9.161572111854435E-5</v>
      </c>
      <c r="AJ3127" s="77">
        <v>31.219999999999398</v>
      </c>
      <c r="AK3127" s="52">
        <f t="shared" si="352"/>
        <v>-33.390599913281633</v>
      </c>
      <c r="AL3127" s="77">
        <f t="shared" si="349"/>
        <v>4.5807860559259078E-4</v>
      </c>
    </row>
    <row r="3128" spans="4:38" x14ac:dyDescent="0.25">
      <c r="D3128" s="5">
        <v>31.1</v>
      </c>
      <c r="E3128" s="4"/>
      <c r="X3128" s="71">
        <v>31.2299999999994</v>
      </c>
      <c r="Y3128" s="52">
        <f t="shared" si="350"/>
        <v>-9.1266666666664662</v>
      </c>
      <c r="Z3128" s="71">
        <f t="shared" si="346"/>
        <v>0.12227377860326871</v>
      </c>
      <c r="AA3128" s="45"/>
      <c r="AB3128" s="74">
        <v>31.2299999999994</v>
      </c>
      <c r="AC3128" s="75">
        <f t="shared" si="353"/>
        <v>-10.379999999999823</v>
      </c>
      <c r="AD3128" s="74">
        <f t="shared" si="347"/>
        <v>9.1622049012203693E-2</v>
      </c>
      <c r="AE3128" s="45"/>
      <c r="AF3128" s="76">
        <v>31.2299999999994</v>
      </c>
      <c r="AG3128" s="52">
        <f t="shared" si="351"/>
        <v>-40.390299956640575</v>
      </c>
      <c r="AH3128" s="76">
        <f t="shared" si="348"/>
        <v>9.1405010807121037E-5</v>
      </c>
      <c r="AJ3128" s="77">
        <v>31.2299999999994</v>
      </c>
      <c r="AK3128" s="52">
        <f t="shared" si="352"/>
        <v>-33.400599913281631</v>
      </c>
      <c r="AL3128" s="77">
        <f t="shared" si="349"/>
        <v>4.5702505403547413E-4</v>
      </c>
    </row>
    <row r="3129" spans="4:38" x14ac:dyDescent="0.25">
      <c r="D3129" s="2">
        <v>31.11</v>
      </c>
      <c r="E3129" s="4"/>
      <c r="X3129" s="71">
        <v>31.239999999999402</v>
      </c>
      <c r="Y3129" s="52">
        <f t="shared" si="350"/>
        <v>-9.1299999999998001</v>
      </c>
      <c r="Z3129" s="71">
        <f t="shared" si="346"/>
        <v>0.12217996601649275</v>
      </c>
      <c r="AA3129" s="45"/>
      <c r="AB3129" s="74">
        <v>31.239999999999402</v>
      </c>
      <c r="AC3129" s="75">
        <f t="shared" si="353"/>
        <v>-10.389999999999823</v>
      </c>
      <c r="AD3129" s="74">
        <f t="shared" si="347"/>
        <v>9.1411324147028711E-2</v>
      </c>
      <c r="AE3129" s="45"/>
      <c r="AF3129" s="76">
        <v>31.239999999999402</v>
      </c>
      <c r="AG3129" s="52">
        <f t="shared" si="351"/>
        <v>-40.400299956640573</v>
      </c>
      <c r="AH3129" s="76">
        <f t="shared" si="348"/>
        <v>9.1194785115965779E-5</v>
      </c>
      <c r="AJ3129" s="77">
        <v>31.239999999999402</v>
      </c>
      <c r="AK3129" s="52">
        <f t="shared" si="352"/>
        <v>-33.410599913281629</v>
      </c>
      <c r="AL3129" s="77">
        <f t="shared" si="349"/>
        <v>4.5597392557969853E-4</v>
      </c>
    </row>
    <row r="3130" spans="4:38" x14ac:dyDescent="0.25">
      <c r="D3130" s="5">
        <v>31.12</v>
      </c>
      <c r="E3130" s="4"/>
      <c r="X3130" s="71">
        <v>31.2499999999994</v>
      </c>
      <c r="Y3130" s="52">
        <f t="shared" si="350"/>
        <v>-9.1333333333331339</v>
      </c>
      <c r="Z3130" s="71">
        <f t="shared" si="346"/>
        <v>0.12208622540591273</v>
      </c>
      <c r="AA3130" s="45"/>
      <c r="AB3130" s="74">
        <v>31.2499999999994</v>
      </c>
      <c r="AC3130" s="75">
        <f t="shared" si="353"/>
        <v>-10.399999999999823</v>
      </c>
      <c r="AD3130" s="74">
        <f t="shared" si="347"/>
        <v>9.1201083935594673E-2</v>
      </c>
      <c r="AE3130" s="45"/>
      <c r="AF3130" s="76">
        <v>31.2499999999994</v>
      </c>
      <c r="AG3130" s="52">
        <f t="shared" si="351"/>
        <v>-40.410299956640571</v>
      </c>
      <c r="AH3130" s="76">
        <f t="shared" si="348"/>
        <v>9.0985042930483194E-5</v>
      </c>
      <c r="AJ3130" s="77">
        <v>31.2499999999994</v>
      </c>
      <c r="AK3130" s="52">
        <f t="shared" si="352"/>
        <v>-33.420599913281627</v>
      </c>
      <c r="AL3130" s="77">
        <f t="shared" si="349"/>
        <v>4.5492521465228592E-4</v>
      </c>
    </row>
    <row r="3131" spans="4:38" x14ac:dyDescent="0.25">
      <c r="D3131" s="2">
        <v>31.13</v>
      </c>
      <c r="E3131" s="4"/>
      <c r="X3131" s="71">
        <v>31.259999999999401</v>
      </c>
      <c r="Y3131" s="52">
        <f t="shared" si="350"/>
        <v>-9.1366666666664678</v>
      </c>
      <c r="Z3131" s="71">
        <f t="shared" si="346"/>
        <v>0.12199255671630592</v>
      </c>
      <c r="AA3131" s="45"/>
      <c r="AB3131" s="74">
        <v>31.259999999999401</v>
      </c>
      <c r="AC3131" s="75">
        <f t="shared" si="353"/>
        <v>-10.409999999999823</v>
      </c>
      <c r="AD3131" s="74">
        <f t="shared" si="347"/>
        <v>9.0991327263228866E-2</v>
      </c>
      <c r="AE3131" s="45"/>
      <c r="AF3131" s="76">
        <v>31.259999999999401</v>
      </c>
      <c r="AG3131" s="52">
        <f t="shared" si="351"/>
        <v>-40.420299956640569</v>
      </c>
      <c r="AH3131" s="76">
        <f t="shared" si="348"/>
        <v>9.0775783138640753E-5</v>
      </c>
      <c r="AJ3131" s="77">
        <v>31.259999999999401</v>
      </c>
      <c r="AK3131" s="52">
        <f t="shared" si="352"/>
        <v>-33.430599913281625</v>
      </c>
      <c r="AL3131" s="77">
        <f t="shared" si="349"/>
        <v>4.5387891569307443E-4</v>
      </c>
    </row>
    <row r="3132" spans="4:38" x14ac:dyDescent="0.25">
      <c r="D3132" s="5">
        <v>31.14</v>
      </c>
      <c r="E3132" s="4"/>
      <c r="X3132" s="71">
        <v>31.269999999999399</v>
      </c>
      <c r="Y3132" s="52">
        <f t="shared" si="350"/>
        <v>-9.1399999999998016</v>
      </c>
      <c r="Z3132" s="71">
        <f t="shared" si="346"/>
        <v>0.12189895989249218</v>
      </c>
      <c r="AA3132" s="45"/>
      <c r="AB3132" s="74">
        <v>31.269999999999399</v>
      </c>
      <c r="AC3132" s="75">
        <f t="shared" si="353"/>
        <v>-10.419999999999822</v>
      </c>
      <c r="AD3132" s="74">
        <f t="shared" si="347"/>
        <v>9.0782053017822259E-2</v>
      </c>
      <c r="AE3132" s="45"/>
      <c r="AF3132" s="76">
        <v>31.269999999999399</v>
      </c>
      <c r="AG3132" s="52">
        <f t="shared" si="351"/>
        <v>-40.430299956640567</v>
      </c>
      <c r="AH3132" s="76">
        <f t="shared" si="348"/>
        <v>9.0567004630964234E-5</v>
      </c>
      <c r="AJ3132" s="77">
        <v>31.269999999999399</v>
      </c>
      <c r="AK3132" s="52">
        <f t="shared" si="352"/>
        <v>-33.440599913281623</v>
      </c>
      <c r="AL3132" s="77">
        <f t="shared" si="349"/>
        <v>4.5283502315469177E-4</v>
      </c>
    </row>
    <row r="3133" spans="4:38" x14ac:dyDescent="0.25">
      <c r="D3133" s="2">
        <v>31.15</v>
      </c>
      <c r="E3133" s="4"/>
      <c r="X3133" s="71">
        <v>31.279999999999401</v>
      </c>
      <c r="Y3133" s="52">
        <f t="shared" si="350"/>
        <v>-9.1433333333331355</v>
      </c>
      <c r="Z3133" s="71">
        <f t="shared" si="346"/>
        <v>0.12180543487933367</v>
      </c>
      <c r="AA3133" s="45"/>
      <c r="AB3133" s="74">
        <v>31.279999999999401</v>
      </c>
      <c r="AC3133" s="75">
        <f t="shared" si="353"/>
        <v>-10.429999999999822</v>
      </c>
      <c r="AD3133" s="74">
        <f t="shared" si="347"/>
        <v>9.0573260089823707E-2</v>
      </c>
      <c r="AE3133" s="45"/>
      <c r="AF3133" s="76">
        <v>31.279999999999401</v>
      </c>
      <c r="AG3133" s="52">
        <f t="shared" si="351"/>
        <v>-40.440299956640565</v>
      </c>
      <c r="AH3133" s="76">
        <f t="shared" si="348"/>
        <v>9.0358706300530599E-5</v>
      </c>
      <c r="AJ3133" s="77">
        <v>31.279999999999401</v>
      </c>
      <c r="AK3133" s="52">
        <f t="shared" si="352"/>
        <v>-33.450599913281621</v>
      </c>
      <c r="AL3133" s="77">
        <f t="shared" si="349"/>
        <v>4.517935315025235E-4</v>
      </c>
    </row>
    <row r="3134" spans="4:38" x14ac:dyDescent="0.25">
      <c r="D3134" s="5">
        <v>31.16</v>
      </c>
      <c r="E3134" s="4"/>
      <c r="X3134" s="71">
        <v>31.289999999999399</v>
      </c>
      <c r="Y3134" s="52">
        <f t="shared" si="350"/>
        <v>-9.1466666666664693</v>
      </c>
      <c r="Z3134" s="71">
        <f t="shared" si="346"/>
        <v>0.12171198162173477</v>
      </c>
      <c r="AA3134" s="45"/>
      <c r="AB3134" s="74">
        <v>31.289999999999399</v>
      </c>
      <c r="AC3134" s="75">
        <f t="shared" si="353"/>
        <v>-10.439999999999822</v>
      </c>
      <c r="AD3134" s="74">
        <f t="shared" si="347"/>
        <v>9.03649473722338E-2</v>
      </c>
      <c r="AE3134" s="45"/>
      <c r="AF3134" s="76">
        <v>31.289999999999399</v>
      </c>
      <c r="AG3134" s="52">
        <f t="shared" si="351"/>
        <v>-40.450299956640563</v>
      </c>
      <c r="AH3134" s="76">
        <f t="shared" si="348"/>
        <v>9.0150887042962665E-5</v>
      </c>
      <c r="AJ3134" s="77">
        <v>31.289999999999399</v>
      </c>
      <c r="AK3134" s="52">
        <f t="shared" si="352"/>
        <v>-33.460599913281619</v>
      </c>
      <c r="AL3134" s="77">
        <f t="shared" si="349"/>
        <v>4.5075443521468454E-4</v>
      </c>
    </row>
    <row r="3135" spans="4:38" x14ac:dyDescent="0.25">
      <c r="D3135" s="2">
        <v>31.17</v>
      </c>
      <c r="E3135" s="4"/>
      <c r="X3135" s="71">
        <v>31.2999999999994</v>
      </c>
      <c r="Y3135" s="52">
        <f t="shared" si="350"/>
        <v>-9.1499999999998032</v>
      </c>
      <c r="Z3135" s="71">
        <f t="shared" si="346"/>
        <v>0.1216186000646423</v>
      </c>
      <c r="AA3135" s="45"/>
      <c r="AB3135" s="74">
        <v>31.2999999999994</v>
      </c>
      <c r="AC3135" s="75">
        <f t="shared" si="353"/>
        <v>-10.449999999999822</v>
      </c>
      <c r="AD3135" s="74">
        <f t="shared" si="347"/>
        <v>9.0157113760599344E-2</v>
      </c>
      <c r="AE3135" s="45"/>
      <c r="AF3135" s="76">
        <v>31.2999999999994</v>
      </c>
      <c r="AG3135" s="52">
        <f t="shared" si="351"/>
        <v>-40.460299956640561</v>
      </c>
      <c r="AH3135" s="76">
        <f t="shared" si="348"/>
        <v>8.9943545756423753E-5</v>
      </c>
      <c r="AJ3135" s="77">
        <v>31.2999999999994</v>
      </c>
      <c r="AK3135" s="52">
        <f t="shared" si="352"/>
        <v>-33.470599913281617</v>
      </c>
      <c r="AL3135" s="77">
        <f t="shared" si="349"/>
        <v>4.4971772878199019E-4</v>
      </c>
    </row>
    <row r="3136" spans="4:38" x14ac:dyDescent="0.25">
      <c r="D3136" s="5">
        <v>31.18</v>
      </c>
      <c r="E3136" s="4"/>
      <c r="X3136" s="71">
        <v>31.309999999999398</v>
      </c>
      <c r="Y3136" s="52">
        <f t="shared" si="350"/>
        <v>-9.153333333333137</v>
      </c>
      <c r="Z3136" s="71">
        <f t="shared" si="346"/>
        <v>0.12152529015304503</v>
      </c>
      <c r="AA3136" s="45"/>
      <c r="AB3136" s="74">
        <v>31.309999999999398</v>
      </c>
      <c r="AC3136" s="75">
        <f t="shared" si="353"/>
        <v>-10.459999999999821</v>
      </c>
      <c r="AD3136" s="74">
        <f t="shared" si="347"/>
        <v>8.9949758153007237E-2</v>
      </c>
      <c r="AE3136" s="45"/>
      <c r="AF3136" s="76">
        <v>31.309999999999398</v>
      </c>
      <c r="AG3136" s="52">
        <f t="shared" si="351"/>
        <v>-40.470299956640559</v>
      </c>
      <c r="AH3136" s="76">
        <f t="shared" si="348"/>
        <v>8.9736681341610663E-5</v>
      </c>
      <c r="AJ3136" s="77">
        <v>31.309999999999398</v>
      </c>
      <c r="AK3136" s="52">
        <f t="shared" si="352"/>
        <v>-33.480599913281615</v>
      </c>
      <c r="AL3136" s="77">
        <f t="shared" si="349"/>
        <v>4.4868340670792581E-4</v>
      </c>
    </row>
    <row r="3137" spans="4:38" x14ac:dyDescent="0.25">
      <c r="D3137" s="2">
        <v>31.19</v>
      </c>
      <c r="E3137" s="4"/>
      <c r="X3137" s="71">
        <v>31.3199999999994</v>
      </c>
      <c r="Y3137" s="52">
        <f t="shared" si="350"/>
        <v>-9.1566666666664709</v>
      </c>
      <c r="Z3137" s="71">
        <f t="shared" si="346"/>
        <v>0.1214320518319742</v>
      </c>
      <c r="AA3137" s="45"/>
      <c r="AB3137" s="74">
        <v>31.3199999999994</v>
      </c>
      <c r="AC3137" s="75">
        <f t="shared" si="353"/>
        <v>-10.469999999999821</v>
      </c>
      <c r="AD3137" s="74">
        <f t="shared" si="347"/>
        <v>8.9742879450078514E-2</v>
      </c>
      <c r="AE3137" s="45"/>
      <c r="AF3137" s="76">
        <v>31.3199999999994</v>
      </c>
      <c r="AG3137" s="52">
        <f t="shared" si="351"/>
        <v>-40.480299956640557</v>
      </c>
      <c r="AH3137" s="76">
        <f t="shared" si="348"/>
        <v>8.9530292701749331E-5</v>
      </c>
      <c r="AJ3137" s="77">
        <v>31.3199999999994</v>
      </c>
      <c r="AK3137" s="52">
        <f t="shared" si="352"/>
        <v>-33.490599913281613</v>
      </c>
      <c r="AL3137" s="77">
        <f t="shared" si="349"/>
        <v>4.4765146350861829E-4</v>
      </c>
    </row>
    <row r="3138" spans="4:38" x14ac:dyDescent="0.25">
      <c r="D3138" s="5">
        <v>31.2</v>
      </c>
      <c r="E3138" s="4"/>
      <c r="X3138" s="71">
        <v>31.329999999999401</v>
      </c>
      <c r="Y3138" s="52">
        <f t="shared" si="350"/>
        <v>-9.1599999999998047</v>
      </c>
      <c r="Z3138" s="71">
        <f t="shared" si="346"/>
        <v>0.12133888504650316</v>
      </c>
      <c r="AA3138" s="45"/>
      <c r="AB3138" s="74">
        <v>31.329999999999401</v>
      </c>
      <c r="AC3138" s="75">
        <f t="shared" si="353"/>
        <v>-10.479999999999821</v>
      </c>
      <c r="AD3138" s="74">
        <f t="shared" si="347"/>
        <v>8.9536476554963079E-2</v>
      </c>
      <c r="AE3138" s="45"/>
      <c r="AF3138" s="76">
        <v>31.329999999999401</v>
      </c>
      <c r="AG3138" s="52">
        <f t="shared" si="351"/>
        <v>-40.490299956640555</v>
      </c>
      <c r="AH3138" s="76">
        <f t="shared" si="348"/>
        <v>8.9324378742587288E-5</v>
      </c>
      <c r="AJ3138" s="77">
        <v>31.329999999999401</v>
      </c>
      <c r="AK3138" s="52">
        <f t="shared" si="352"/>
        <v>-33.500599913281611</v>
      </c>
      <c r="AL3138" s="77">
        <f t="shared" si="349"/>
        <v>4.4662189371280793E-4</v>
      </c>
    </row>
    <row r="3139" spans="4:38" x14ac:dyDescent="0.25">
      <c r="D3139" s="2">
        <v>31.21</v>
      </c>
      <c r="E3139" s="4"/>
      <c r="X3139" s="71">
        <v>31.339999999999399</v>
      </c>
      <c r="Y3139" s="52">
        <f t="shared" si="350"/>
        <v>-9.1633333333331386</v>
      </c>
      <c r="Z3139" s="71">
        <f t="shared" si="346"/>
        <v>0.12124578974174731</v>
      </c>
      <c r="AA3139" s="45"/>
      <c r="AB3139" s="74">
        <v>31.339999999999399</v>
      </c>
      <c r="AC3139" s="75">
        <f t="shared" si="353"/>
        <v>-10.489999999999821</v>
      </c>
      <c r="AD3139" s="74">
        <f t="shared" si="347"/>
        <v>8.933054837333318E-2</v>
      </c>
      <c r="AE3139" s="45"/>
      <c r="AF3139" s="76">
        <v>31.339999999999399</v>
      </c>
      <c r="AG3139" s="52">
        <f t="shared" si="351"/>
        <v>-40.500299956640553</v>
      </c>
      <c r="AH3139" s="76">
        <f t="shared" si="348"/>
        <v>8.9118938372389201E-5</v>
      </c>
      <c r="AJ3139" s="77">
        <v>31.339999999999399</v>
      </c>
      <c r="AK3139" s="52">
        <f t="shared" si="352"/>
        <v>-33.510599913281609</v>
      </c>
      <c r="AL3139" s="77">
        <f t="shared" si="349"/>
        <v>4.4559469186181822E-4</v>
      </c>
    </row>
    <row r="3140" spans="4:38" x14ac:dyDescent="0.25">
      <c r="D3140" s="5">
        <v>31.22</v>
      </c>
      <c r="E3140" s="4"/>
      <c r="X3140" s="71">
        <v>31.349999999999401</v>
      </c>
      <c r="Y3140" s="52">
        <f t="shared" si="350"/>
        <v>-9.1666666666664725</v>
      </c>
      <c r="Z3140" s="71">
        <f t="shared" si="346"/>
        <v>0.12115276586286423</v>
      </c>
      <c r="AA3140" s="45"/>
      <c r="AB3140" s="74">
        <v>31.349999999999401</v>
      </c>
      <c r="AC3140" s="75">
        <f t="shared" si="353"/>
        <v>-10.499999999999821</v>
      </c>
      <c r="AD3140" s="74">
        <f t="shared" si="347"/>
        <v>8.9125093813378228E-2</v>
      </c>
      <c r="AE3140" s="45"/>
      <c r="AF3140" s="76">
        <v>31.349999999999401</v>
      </c>
      <c r="AG3140" s="52">
        <f t="shared" si="351"/>
        <v>-40.510299956640551</v>
      </c>
      <c r="AH3140" s="76">
        <f t="shared" si="348"/>
        <v>8.8913970501930997E-5</v>
      </c>
      <c r="AJ3140" s="77">
        <v>31.349999999999401</v>
      </c>
      <c r="AK3140" s="52">
        <f t="shared" si="352"/>
        <v>-33.520599913281607</v>
      </c>
      <c r="AL3140" s="77">
        <f t="shared" si="349"/>
        <v>4.4456985250952751E-4</v>
      </c>
    </row>
    <row r="3141" spans="4:38" x14ac:dyDescent="0.25">
      <c r="D3141" s="2">
        <v>31.23</v>
      </c>
      <c r="E3141" s="4"/>
      <c r="X3141" s="71">
        <v>31.359999999999399</v>
      </c>
      <c r="Y3141" s="52">
        <f t="shared" si="350"/>
        <v>-9.1699999999998063</v>
      </c>
      <c r="Z3141" s="71">
        <f t="shared" si="346"/>
        <v>0.12105981335505363</v>
      </c>
      <c r="AA3141" s="45"/>
      <c r="AB3141" s="74">
        <v>31.359999999999399</v>
      </c>
      <c r="AC3141" s="75">
        <f t="shared" si="353"/>
        <v>-10.50999999999982</v>
      </c>
      <c r="AD3141" s="74">
        <f t="shared" si="347"/>
        <v>8.892011178579852E-2</v>
      </c>
      <c r="AE3141" s="45"/>
      <c r="AF3141" s="76">
        <v>31.359999999999399</v>
      </c>
      <c r="AG3141" s="52">
        <f t="shared" si="351"/>
        <v>-40.52029995664055</v>
      </c>
      <c r="AH3141" s="76">
        <f t="shared" si="348"/>
        <v>8.870947404449312E-5</v>
      </c>
      <c r="AJ3141" s="77">
        <v>31.359999999999399</v>
      </c>
      <c r="AK3141" s="52">
        <f t="shared" si="352"/>
        <v>-33.530599913281605</v>
      </c>
      <c r="AL3141" s="77">
        <f t="shared" si="349"/>
        <v>4.4354737022233882E-4</v>
      </c>
    </row>
    <row r="3142" spans="4:38" x14ac:dyDescent="0.25">
      <c r="D3142" s="5">
        <v>31.24</v>
      </c>
      <c r="E3142" s="4"/>
      <c r="X3142" s="71">
        <v>31.369999999999401</v>
      </c>
      <c r="Y3142" s="52">
        <f t="shared" si="350"/>
        <v>-9.1733333333331402</v>
      </c>
      <c r="Z3142" s="71">
        <f t="shared" ref="Z3142:Z3205" si="354">POWER(10,Y3142/10)</f>
        <v>0.12096693216355714</v>
      </c>
      <c r="AA3142" s="45"/>
      <c r="AB3142" s="74">
        <v>31.369999999999401</v>
      </c>
      <c r="AC3142" s="75">
        <f t="shared" si="353"/>
        <v>-10.51999999999982</v>
      </c>
      <c r="AD3142" s="74">
        <f t="shared" ref="AD3142:AD3205" si="355">POWER(10,AC3142/10)</f>
        <v>8.8715601203799732E-2</v>
      </c>
      <c r="AE3142" s="45"/>
      <c r="AF3142" s="76">
        <v>31.369999999999401</v>
      </c>
      <c r="AG3142" s="52">
        <f t="shared" si="351"/>
        <v>-40.530299956640548</v>
      </c>
      <c r="AH3142" s="76">
        <f t="shared" ref="AH3142:AH3205" si="356">POWER(10,AG3142/10)</f>
        <v>8.8505447915856024E-5</v>
      </c>
      <c r="AJ3142" s="77">
        <v>31.369999999999401</v>
      </c>
      <c r="AK3142" s="52">
        <f t="shared" si="352"/>
        <v>-33.540599913281604</v>
      </c>
      <c r="AL3142" s="77">
        <f t="shared" ref="AL3142:AL3205" si="357">POWER(10,AK3142/10)</f>
        <v>4.4252723957915319E-4</v>
      </c>
    </row>
    <row r="3143" spans="4:38" x14ac:dyDescent="0.25">
      <c r="D3143" s="2">
        <v>31.25</v>
      </c>
      <c r="E3143" s="4"/>
      <c r="X3143" s="71">
        <v>31.379999999999399</v>
      </c>
      <c r="Y3143" s="52">
        <f t="shared" si="350"/>
        <v>-9.176666666666474</v>
      </c>
      <c r="Z3143" s="71">
        <f t="shared" si="354"/>
        <v>0.12087412223365847</v>
      </c>
      <c r="AA3143" s="45"/>
      <c r="AB3143" s="74">
        <v>31.379999999999399</v>
      </c>
      <c r="AC3143" s="75">
        <f t="shared" si="353"/>
        <v>-10.52999999999982</v>
      </c>
      <c r="AD3143" s="74">
        <f t="shared" si="355"/>
        <v>8.8511560983087198E-2</v>
      </c>
      <c r="AE3143" s="45"/>
      <c r="AF3143" s="76">
        <v>31.379999999999399</v>
      </c>
      <c r="AG3143" s="52">
        <f t="shared" si="351"/>
        <v>-40.540299956640546</v>
      </c>
      <c r="AH3143" s="76">
        <f t="shared" si="356"/>
        <v>8.8301891034293299E-5</v>
      </c>
      <c r="AJ3143" s="77">
        <v>31.379999999999399</v>
      </c>
      <c r="AK3143" s="52">
        <f t="shared" si="352"/>
        <v>-33.550599913281602</v>
      </c>
      <c r="AL3143" s="77">
        <f t="shared" si="357"/>
        <v>4.4150945517133956E-4</v>
      </c>
    </row>
    <row r="3144" spans="4:38" x14ac:dyDescent="0.25">
      <c r="D3144" s="5">
        <v>31.26</v>
      </c>
      <c r="E3144" s="4"/>
      <c r="X3144" s="71">
        <v>31.3899999999994</v>
      </c>
      <c r="Y3144" s="52">
        <f t="shared" ref="Y3144:Y3207" si="358">Y3143-$Z$1</f>
        <v>-9.1799999999998079</v>
      </c>
      <c r="Z3144" s="71">
        <f t="shared" si="354"/>
        <v>0.12078138351068334</v>
      </c>
      <c r="AA3144" s="45"/>
      <c r="AB3144" s="74">
        <v>31.3899999999994</v>
      </c>
      <c r="AC3144" s="75">
        <f t="shared" si="353"/>
        <v>-10.53999999999982</v>
      </c>
      <c r="AD3144" s="74">
        <f t="shared" si="355"/>
        <v>8.8307990041859893E-2</v>
      </c>
      <c r="AE3144" s="45"/>
      <c r="AF3144" s="76">
        <v>31.3899999999994</v>
      </c>
      <c r="AG3144" s="52">
        <f t="shared" ref="AG3144:AG3207" si="359">AG3143-$AH$1</f>
        <v>-40.550299956640544</v>
      </c>
      <c r="AH3144" s="76">
        <f t="shared" si="356"/>
        <v>8.809880232056652E-5</v>
      </c>
      <c r="AJ3144" s="77">
        <v>31.3899999999994</v>
      </c>
      <c r="AK3144" s="52">
        <f t="shared" ref="AK3144:AK3207" si="360">AK3143-$AL$1</f>
        <v>-33.5605999132816</v>
      </c>
      <c r="AL3144" s="77">
        <f t="shared" si="357"/>
        <v>4.404940116027063E-4</v>
      </c>
    </row>
    <row r="3145" spans="4:38" x14ac:dyDescent="0.25">
      <c r="D3145" s="2">
        <v>31.27</v>
      </c>
      <c r="E3145" s="4"/>
      <c r="X3145" s="71">
        <v>31.399999999999402</v>
      </c>
      <c r="Y3145" s="52">
        <f t="shared" si="358"/>
        <v>-9.1833333333331417</v>
      </c>
      <c r="Z3145" s="71">
        <f t="shared" si="354"/>
        <v>0.1206887159399994</v>
      </c>
      <c r="AA3145" s="45"/>
      <c r="AB3145" s="74">
        <v>31.399999999999402</v>
      </c>
      <c r="AC3145" s="75">
        <f t="shared" si="353"/>
        <v>-10.54999999999982</v>
      </c>
      <c r="AD3145" s="74">
        <f t="shared" si="355"/>
        <v>8.810488730080504E-2</v>
      </c>
      <c r="AE3145" s="45"/>
      <c r="AF3145" s="76">
        <v>31.399999999999402</v>
      </c>
      <c r="AG3145" s="52">
        <f t="shared" si="359"/>
        <v>-40.560299956640542</v>
      </c>
      <c r="AH3145" s="76">
        <f t="shared" si="356"/>
        <v>8.7896180697919816E-5</v>
      </c>
      <c r="AJ3145" s="77">
        <v>31.399999999999402</v>
      </c>
      <c r="AK3145" s="52">
        <f t="shared" si="360"/>
        <v>-33.570599913281598</v>
      </c>
      <c r="AL3145" s="77">
        <f t="shared" si="357"/>
        <v>4.3948090348947346E-4</v>
      </c>
    </row>
    <row r="3146" spans="4:38" x14ac:dyDescent="0.25">
      <c r="D3146" s="5">
        <v>31.28</v>
      </c>
      <c r="E3146" s="4"/>
      <c r="X3146" s="71">
        <v>31.4099999999994</v>
      </c>
      <c r="Y3146" s="52">
        <f t="shared" si="358"/>
        <v>-9.1866666666664756</v>
      </c>
      <c r="Z3146" s="71">
        <f t="shared" si="354"/>
        <v>0.12059611946701612</v>
      </c>
      <c r="AA3146" s="45"/>
      <c r="AB3146" s="74">
        <v>31.4099999999994</v>
      </c>
      <c r="AC3146" s="75">
        <f t="shared" si="353"/>
        <v>-10.559999999999819</v>
      </c>
      <c r="AD3146" s="74">
        <f t="shared" si="355"/>
        <v>8.7902251683092111E-2</v>
      </c>
      <c r="AE3146" s="45"/>
      <c r="AF3146" s="76">
        <v>31.4099999999994</v>
      </c>
      <c r="AG3146" s="52">
        <f t="shared" si="359"/>
        <v>-40.57029995664054</v>
      </c>
      <c r="AH3146" s="76">
        <f t="shared" si="356"/>
        <v>8.7694025092073226E-5</v>
      </c>
      <c r="AJ3146" s="77">
        <v>31.4099999999994</v>
      </c>
      <c r="AK3146" s="52">
        <f t="shared" si="360"/>
        <v>-33.580599913281596</v>
      </c>
      <c r="AL3146" s="77">
        <f t="shared" si="357"/>
        <v>4.3847012546024115E-4</v>
      </c>
    </row>
    <row r="3147" spans="4:38" x14ac:dyDescent="0.25">
      <c r="D3147" s="2">
        <v>31.29</v>
      </c>
      <c r="E3147" s="4"/>
      <c r="X3147" s="71">
        <v>31.419999999999401</v>
      </c>
      <c r="Y3147" s="52">
        <f t="shared" si="358"/>
        <v>-9.1899999999998094</v>
      </c>
      <c r="Z3147" s="71">
        <f t="shared" si="354"/>
        <v>0.12050359403718502</v>
      </c>
      <c r="AA3147" s="45"/>
      <c r="AB3147" s="74">
        <v>31.419999999999401</v>
      </c>
      <c r="AC3147" s="75">
        <f t="shared" si="353"/>
        <v>-10.569999999999819</v>
      </c>
      <c r="AD3147" s="74">
        <f t="shared" si="355"/>
        <v>8.7700082114367126E-2</v>
      </c>
      <c r="AE3147" s="45"/>
      <c r="AF3147" s="76">
        <v>31.419999999999401</v>
      </c>
      <c r="AG3147" s="52">
        <f t="shared" si="359"/>
        <v>-40.580299956640538</v>
      </c>
      <c r="AH3147" s="76">
        <f t="shared" si="356"/>
        <v>8.7492334431218133E-5</v>
      </c>
      <c r="AJ3147" s="77">
        <v>31.419999999999401</v>
      </c>
      <c r="AK3147" s="52">
        <f t="shared" si="360"/>
        <v>-33.590599913281594</v>
      </c>
      <c r="AL3147" s="77">
        <f t="shared" si="357"/>
        <v>4.3746167215596559E-4</v>
      </c>
    </row>
    <row r="3148" spans="4:38" x14ac:dyDescent="0.25">
      <c r="D3148" s="5">
        <v>31.3</v>
      </c>
      <c r="E3148" s="4"/>
      <c r="X3148" s="71">
        <v>31.429999999999399</v>
      </c>
      <c r="Y3148" s="52">
        <f t="shared" si="358"/>
        <v>-9.1933333333331433</v>
      </c>
      <c r="Z3148" s="71">
        <f t="shared" si="354"/>
        <v>0.12041113959599932</v>
      </c>
      <c r="AA3148" s="45"/>
      <c r="AB3148" s="74">
        <v>31.429999999999399</v>
      </c>
      <c r="AC3148" s="75">
        <f t="shared" si="353"/>
        <v>-10.579999999999819</v>
      </c>
      <c r="AD3148" s="74">
        <f t="shared" si="355"/>
        <v>8.749837752274725E-2</v>
      </c>
      <c r="AE3148" s="45"/>
      <c r="AF3148" s="76">
        <v>31.429999999999399</v>
      </c>
      <c r="AG3148" s="52">
        <f t="shared" si="359"/>
        <v>-40.590299956640536</v>
      </c>
      <c r="AH3148" s="76">
        <f t="shared" si="356"/>
        <v>8.729110764601061E-5</v>
      </c>
      <c r="AJ3148" s="77">
        <v>31.429999999999399</v>
      </c>
      <c r="AK3148" s="52">
        <f t="shared" si="360"/>
        <v>-33.600599913281592</v>
      </c>
      <c r="AL3148" s="77">
        <f t="shared" si="357"/>
        <v>4.3645553822992789E-4</v>
      </c>
    </row>
    <row r="3149" spans="4:38" x14ac:dyDescent="0.25">
      <c r="D3149" s="2">
        <v>31.31</v>
      </c>
      <c r="E3149" s="4"/>
      <c r="X3149" s="71">
        <v>31.439999999999401</v>
      </c>
      <c r="Y3149" s="52">
        <f t="shared" si="358"/>
        <v>-9.1966666666664771</v>
      </c>
      <c r="Z3149" s="71">
        <f t="shared" si="354"/>
        <v>0.12031875608899417</v>
      </c>
      <c r="AA3149" s="45"/>
      <c r="AB3149" s="74">
        <v>31.439999999999401</v>
      </c>
      <c r="AC3149" s="75">
        <f t="shared" si="353"/>
        <v>-10.589999999999819</v>
      </c>
      <c r="AD3149" s="74">
        <f t="shared" si="355"/>
        <v>8.7297136838814793E-2</v>
      </c>
      <c r="AE3149" s="45"/>
      <c r="AF3149" s="76">
        <v>31.439999999999401</v>
      </c>
      <c r="AG3149" s="52">
        <f t="shared" si="359"/>
        <v>-40.600299956640534</v>
      </c>
      <c r="AH3149" s="76">
        <f t="shared" si="356"/>
        <v>8.7090343669566094E-5</v>
      </c>
      <c r="AJ3149" s="77">
        <v>31.439999999999401</v>
      </c>
      <c r="AK3149" s="52">
        <f t="shared" si="360"/>
        <v>-33.61059991328159</v>
      </c>
      <c r="AL3149" s="77">
        <f t="shared" si="357"/>
        <v>4.3545171834770597E-4</v>
      </c>
    </row>
    <row r="3150" spans="4:38" x14ac:dyDescent="0.25">
      <c r="D3150" s="5">
        <v>31.32</v>
      </c>
      <c r="E3150" s="4"/>
      <c r="X3150" s="71">
        <v>31.449999999999399</v>
      </c>
      <c r="Y3150" s="52">
        <f t="shared" si="358"/>
        <v>-9.199999999999811</v>
      </c>
      <c r="Z3150" s="71">
        <f t="shared" si="354"/>
        <v>0.12022644346174652</v>
      </c>
      <c r="AA3150" s="45"/>
      <c r="AB3150" s="74">
        <v>31.449999999999399</v>
      </c>
      <c r="AC3150" s="75">
        <f t="shared" si="353"/>
        <v>-10.599999999999818</v>
      </c>
      <c r="AD3150" s="74">
        <f t="shared" si="355"/>
        <v>8.7096358995611689E-2</v>
      </c>
      <c r="AE3150" s="45"/>
      <c r="AF3150" s="76">
        <v>31.449999999999399</v>
      </c>
      <c r="AG3150" s="52">
        <f t="shared" si="359"/>
        <v>-40.610299956640532</v>
      </c>
      <c r="AH3150" s="76">
        <f t="shared" si="356"/>
        <v>8.6890041437454288E-5</v>
      </c>
      <c r="AJ3150" s="77">
        <v>31.449999999999399</v>
      </c>
      <c r="AK3150" s="52">
        <f t="shared" si="360"/>
        <v>-33.620599913281588</v>
      </c>
      <c r="AL3150" s="77">
        <f t="shared" si="357"/>
        <v>4.3445020718714728E-4</v>
      </c>
    </row>
    <row r="3151" spans="4:38" x14ac:dyDescent="0.25">
      <c r="D3151" s="2">
        <v>31.33</v>
      </c>
      <c r="E3151" s="4"/>
      <c r="X3151" s="71">
        <v>31.4599999999994</v>
      </c>
      <c r="Y3151" s="52">
        <f t="shared" si="358"/>
        <v>-9.2033333333331449</v>
      </c>
      <c r="Z3151" s="71">
        <f t="shared" si="354"/>
        <v>0.12013420165987489</v>
      </c>
      <c r="AA3151" s="45"/>
      <c r="AB3151" s="74">
        <v>31.4599999999994</v>
      </c>
      <c r="AC3151" s="75">
        <f t="shared" si="353"/>
        <v>-10.609999999999818</v>
      </c>
      <c r="AD3151" s="74">
        <f t="shared" si="355"/>
        <v>8.6896042928633829E-2</v>
      </c>
      <c r="AE3151" s="45"/>
      <c r="AF3151" s="76">
        <v>31.4599999999994</v>
      </c>
      <c r="AG3151" s="52">
        <f t="shared" si="359"/>
        <v>-40.62029995664053</v>
      </c>
      <c r="AH3151" s="76">
        <f t="shared" si="356"/>
        <v>8.6690199887692388E-5</v>
      </c>
      <c r="AJ3151" s="77">
        <v>31.4599999999994</v>
      </c>
      <c r="AK3151" s="52">
        <f t="shared" si="360"/>
        <v>-33.630599913281586</v>
      </c>
      <c r="AL3151" s="77">
        <f t="shared" si="357"/>
        <v>4.334509994383384E-4</v>
      </c>
    </row>
    <row r="3152" spans="4:38" x14ac:dyDescent="0.25">
      <c r="D3152" s="5">
        <v>31.34</v>
      </c>
      <c r="E3152" s="4"/>
      <c r="X3152" s="71">
        <v>31.469999999999398</v>
      </c>
      <c r="Y3152" s="52">
        <f t="shared" si="358"/>
        <v>-9.2066666666664787</v>
      </c>
      <c r="Z3152" s="71">
        <f t="shared" si="354"/>
        <v>0.12004203062903968</v>
      </c>
      <c r="AA3152" s="45"/>
      <c r="AB3152" s="74">
        <v>31.469999999999398</v>
      </c>
      <c r="AC3152" s="75">
        <f t="shared" si="353"/>
        <v>-10.619999999999818</v>
      </c>
      <c r="AD3152" s="74">
        <f t="shared" si="355"/>
        <v>8.669618757582527E-2</v>
      </c>
      <c r="AE3152" s="45"/>
      <c r="AF3152" s="76">
        <v>31.469999999999398</v>
      </c>
      <c r="AG3152" s="52">
        <f t="shared" si="359"/>
        <v>-40.630299956640528</v>
      </c>
      <c r="AH3152" s="76">
        <f t="shared" si="356"/>
        <v>8.6490817960740692E-5</v>
      </c>
      <c r="AJ3152" s="77">
        <v>31.469999999999398</v>
      </c>
      <c r="AK3152" s="52">
        <f t="shared" si="360"/>
        <v>-33.640599913281584</v>
      </c>
      <c r="AL3152" s="77">
        <f t="shared" si="357"/>
        <v>4.3245408980357986E-4</v>
      </c>
    </row>
    <row r="3153" spans="4:38" x14ac:dyDescent="0.25">
      <c r="D3153" s="2">
        <v>31.35</v>
      </c>
      <c r="E3153" s="4"/>
      <c r="X3153" s="71">
        <v>31.4799999999994</v>
      </c>
      <c r="Y3153" s="52">
        <f t="shared" si="358"/>
        <v>-9.2099999999998126</v>
      </c>
      <c r="Z3153" s="71">
        <f t="shared" si="354"/>
        <v>0.11994993031494301</v>
      </c>
      <c r="AA3153" s="45"/>
      <c r="AB3153" s="74">
        <v>31.4799999999994</v>
      </c>
      <c r="AC3153" s="75">
        <f t="shared" si="353"/>
        <v>-10.629999999999818</v>
      </c>
      <c r="AD3153" s="74">
        <f t="shared" si="355"/>
        <v>8.6496791877572948E-2</v>
      </c>
      <c r="AE3153" s="45"/>
      <c r="AF3153" s="76">
        <v>31.4799999999994</v>
      </c>
      <c r="AG3153" s="52">
        <f t="shared" si="359"/>
        <v>-40.640299956640526</v>
      </c>
      <c r="AH3153" s="76">
        <f t="shared" si="356"/>
        <v>8.6291894599495927E-5</v>
      </c>
      <c r="AJ3153" s="77">
        <v>31.4799999999994</v>
      </c>
      <c r="AK3153" s="52">
        <f t="shared" si="360"/>
        <v>-33.650599913281582</v>
      </c>
      <c r="AL3153" s="77">
        <f t="shared" si="357"/>
        <v>4.3145947299735594E-4</v>
      </c>
    </row>
    <row r="3154" spans="4:38" x14ac:dyDescent="0.25">
      <c r="D3154" s="5">
        <v>31.36</v>
      </c>
      <c r="E3154" s="4"/>
      <c r="X3154" s="71">
        <v>31.489999999999402</v>
      </c>
      <c r="Y3154" s="52">
        <f t="shared" si="358"/>
        <v>-9.2133333333331464</v>
      </c>
      <c r="Z3154" s="71">
        <f t="shared" si="354"/>
        <v>0.11985790066332863</v>
      </c>
      <c r="AA3154" s="45"/>
      <c r="AB3154" s="74">
        <v>31.489999999999402</v>
      </c>
      <c r="AC3154" s="75">
        <f t="shared" si="353"/>
        <v>-10.639999999999818</v>
      </c>
      <c r="AD3154" s="74">
        <f t="shared" si="355"/>
        <v>8.6297854776700614E-2</v>
      </c>
      <c r="AE3154" s="45"/>
      <c r="AF3154" s="76">
        <v>31.489999999999402</v>
      </c>
      <c r="AG3154" s="52">
        <f t="shared" si="359"/>
        <v>-40.650299956640524</v>
      </c>
      <c r="AH3154" s="76">
        <f t="shared" si="356"/>
        <v>8.6093428749286065E-5</v>
      </c>
      <c r="AJ3154" s="77">
        <v>31.489999999999402</v>
      </c>
      <c r="AK3154" s="52">
        <f t="shared" si="360"/>
        <v>-33.66059991328158</v>
      </c>
      <c r="AL3154" s="77">
        <f t="shared" si="357"/>
        <v>4.3046714374630731E-4</v>
      </c>
    </row>
    <row r="3155" spans="4:38" x14ac:dyDescent="0.25">
      <c r="D3155" s="2">
        <v>31.37</v>
      </c>
      <c r="E3155" s="4"/>
      <c r="X3155" s="71">
        <v>31.4999999999994</v>
      </c>
      <c r="Y3155" s="52">
        <f t="shared" si="358"/>
        <v>-9.2166666666664803</v>
      </c>
      <c r="Z3155" s="71">
        <f t="shared" si="354"/>
        <v>0.11976594161998176</v>
      </c>
      <c r="AA3155" s="45"/>
      <c r="AB3155" s="74">
        <v>31.4999999999994</v>
      </c>
      <c r="AC3155" s="75">
        <f t="shared" si="353"/>
        <v>-10.649999999999817</v>
      </c>
      <c r="AD3155" s="74">
        <f t="shared" si="355"/>
        <v>8.6099375218463656E-2</v>
      </c>
      <c r="AE3155" s="45"/>
      <c r="AF3155" s="76">
        <v>31.4999999999994</v>
      </c>
      <c r="AG3155" s="52">
        <f t="shared" si="359"/>
        <v>-40.660299956640522</v>
      </c>
      <c r="AH3155" s="76">
        <f t="shared" si="356"/>
        <v>8.5895419357865399E-5</v>
      </c>
      <c r="AJ3155" s="77">
        <v>31.4999999999994</v>
      </c>
      <c r="AK3155" s="52">
        <f t="shared" si="360"/>
        <v>-33.670599913281578</v>
      </c>
      <c r="AL3155" s="77">
        <f t="shared" si="357"/>
        <v>4.2947709678920387E-4</v>
      </c>
    </row>
    <row r="3156" spans="4:38" x14ac:dyDescent="0.25">
      <c r="D3156" s="5">
        <v>31.38</v>
      </c>
      <c r="E3156" s="4"/>
      <c r="X3156" s="71">
        <v>31.509999999999401</v>
      </c>
      <c r="Y3156" s="52">
        <f t="shared" si="358"/>
        <v>-9.2199999999998141</v>
      </c>
      <c r="Z3156" s="71">
        <f t="shared" si="354"/>
        <v>0.11967405313072943</v>
      </c>
      <c r="AA3156" s="45"/>
      <c r="AB3156" s="74">
        <v>31.509999999999401</v>
      </c>
      <c r="AC3156" s="75">
        <f t="shared" si="353"/>
        <v>-10.659999999999817</v>
      </c>
      <c r="AD3156" s="74">
        <f t="shared" si="355"/>
        <v>8.5901352150543175E-2</v>
      </c>
      <c r="AE3156" s="45"/>
      <c r="AF3156" s="76">
        <v>31.509999999999401</v>
      </c>
      <c r="AG3156" s="52">
        <f t="shared" si="359"/>
        <v>-40.67029995664052</v>
      </c>
      <c r="AH3156" s="76">
        <f t="shared" si="356"/>
        <v>8.5697865375407227E-5</v>
      </c>
      <c r="AJ3156" s="77">
        <v>31.509999999999401</v>
      </c>
      <c r="AK3156" s="52">
        <f t="shared" si="360"/>
        <v>-33.680599913281576</v>
      </c>
      <c r="AL3156" s="77">
        <f t="shared" si="357"/>
        <v>4.2848932687691366E-4</v>
      </c>
    </row>
    <row r="3157" spans="4:38" x14ac:dyDescent="0.25">
      <c r="D3157" s="2">
        <v>31.39</v>
      </c>
      <c r="E3157" s="4"/>
      <c r="X3157" s="71">
        <v>31.519999999999399</v>
      </c>
      <c r="Y3157" s="52">
        <f t="shared" si="358"/>
        <v>-9.223333333333148</v>
      </c>
      <c r="Z3157" s="71">
        <f t="shared" si="354"/>
        <v>0.1195822351414402</v>
      </c>
      <c r="AA3157" s="45"/>
      <c r="AB3157" s="74">
        <v>31.519999999999399</v>
      </c>
      <c r="AC3157" s="75">
        <f t="shared" si="353"/>
        <v>-10.669999999999817</v>
      </c>
      <c r="AD3157" s="74">
        <f t="shared" si="355"/>
        <v>8.5703784523040533E-2</v>
      </c>
      <c r="AE3157" s="45"/>
      <c r="AF3157" s="76">
        <v>31.519999999999399</v>
      </c>
      <c r="AG3157" s="52">
        <f t="shared" si="359"/>
        <v>-40.680299956640518</v>
      </c>
      <c r="AH3157" s="76">
        <f t="shared" si="356"/>
        <v>8.5500765754500477E-5</v>
      </c>
      <c r="AJ3157" s="77">
        <v>31.519999999999399</v>
      </c>
      <c r="AK3157" s="52">
        <f t="shared" si="360"/>
        <v>-33.690599913281574</v>
      </c>
      <c r="AL3157" s="77">
        <f t="shared" si="357"/>
        <v>4.2750382877237975E-4</v>
      </c>
    </row>
    <row r="3158" spans="4:38" x14ac:dyDescent="0.25">
      <c r="D3158" s="5">
        <v>31.4</v>
      </c>
      <c r="E3158" s="4"/>
      <c r="X3158" s="71">
        <v>31.529999999999401</v>
      </c>
      <c r="Y3158" s="52">
        <f t="shared" si="358"/>
        <v>-9.2266666666664818</v>
      </c>
      <c r="Z3158" s="71">
        <f t="shared" si="354"/>
        <v>0.11949048759802397</v>
      </c>
      <c r="AA3158" s="45"/>
      <c r="AB3158" s="74">
        <v>31.529999999999401</v>
      </c>
      <c r="AC3158" s="75">
        <f t="shared" si="353"/>
        <v>-10.679999999999817</v>
      </c>
      <c r="AD3158" s="74">
        <f t="shared" si="355"/>
        <v>8.5506671288471947E-2</v>
      </c>
      <c r="AE3158" s="45"/>
      <c r="AF3158" s="76">
        <v>31.529999999999401</v>
      </c>
      <c r="AG3158" s="52">
        <f t="shared" si="359"/>
        <v>-40.690299956640516</v>
      </c>
      <c r="AH3158" s="76">
        <f t="shared" si="356"/>
        <v>8.5304119450142386E-5</v>
      </c>
      <c r="AJ3158" s="77">
        <v>31.529999999999401</v>
      </c>
      <c r="AK3158" s="52">
        <f t="shared" si="360"/>
        <v>-33.700599913281572</v>
      </c>
      <c r="AL3158" s="77">
        <f t="shared" si="357"/>
        <v>4.2652059725058927E-4</v>
      </c>
    </row>
    <row r="3159" spans="4:38" x14ac:dyDescent="0.25">
      <c r="D3159" s="2">
        <v>31.41</v>
      </c>
      <c r="E3159" s="4"/>
      <c r="X3159" s="71">
        <v>31.539999999999399</v>
      </c>
      <c r="Y3159" s="52">
        <f t="shared" si="358"/>
        <v>-9.2299999999998157</v>
      </c>
      <c r="Z3159" s="71">
        <f t="shared" si="354"/>
        <v>0.11939881044643236</v>
      </c>
      <c r="AA3159" s="45"/>
      <c r="AB3159" s="74">
        <v>31.539999999999399</v>
      </c>
      <c r="AC3159" s="75">
        <f t="shared" si="353"/>
        <v>-10.689999999999817</v>
      </c>
      <c r="AD3159" s="74">
        <f t="shared" si="355"/>
        <v>8.5310011401762531E-2</v>
      </c>
      <c r="AE3159" s="45"/>
      <c r="AF3159" s="76">
        <v>31.539999999999399</v>
      </c>
      <c r="AG3159" s="52">
        <f t="shared" si="359"/>
        <v>-40.700299956640514</v>
      </c>
      <c r="AH3159" s="76">
        <f t="shared" si="356"/>
        <v>8.510792541973372E-5</v>
      </c>
      <c r="AJ3159" s="77">
        <v>31.539999999999399</v>
      </c>
      <c r="AK3159" s="52">
        <f t="shared" si="360"/>
        <v>-33.71059991328157</v>
      </c>
      <c r="AL3159" s="77">
        <f t="shared" si="357"/>
        <v>4.255396270985466E-4</v>
      </c>
    </row>
    <row r="3160" spans="4:38" x14ac:dyDescent="0.25">
      <c r="D3160" s="5">
        <v>31.42</v>
      </c>
      <c r="E3160" s="4"/>
      <c r="X3160" s="71">
        <v>31.5499999999994</v>
      </c>
      <c r="Y3160" s="52">
        <f t="shared" si="358"/>
        <v>-9.2333333333331495</v>
      </c>
      <c r="Z3160" s="71">
        <f t="shared" si="354"/>
        <v>0.11930720363265843</v>
      </c>
      <c r="AA3160" s="45"/>
      <c r="AB3160" s="74">
        <v>31.5499999999994</v>
      </c>
      <c r="AC3160" s="75">
        <f t="shared" si="353"/>
        <v>-10.699999999999816</v>
      </c>
      <c r="AD3160" s="74">
        <f t="shared" si="355"/>
        <v>8.5113803820241238E-2</v>
      </c>
      <c r="AE3160" s="45"/>
      <c r="AF3160" s="76">
        <v>31.5499999999994</v>
      </c>
      <c r="AG3160" s="52">
        <f t="shared" si="359"/>
        <v>-40.710299956640512</v>
      </c>
      <c r="AH3160" s="76">
        <f t="shared" si="356"/>
        <v>8.4912182623073527E-5</v>
      </c>
      <c r="AJ3160" s="77">
        <v>31.5499999999994</v>
      </c>
      <c r="AK3160" s="52">
        <f t="shared" si="360"/>
        <v>-33.720599913281568</v>
      </c>
      <c r="AL3160" s="77">
        <f t="shared" si="357"/>
        <v>4.2456091311524589E-4</v>
      </c>
    </row>
    <row r="3161" spans="4:38" x14ac:dyDescent="0.25">
      <c r="D3161" s="2">
        <v>31.43</v>
      </c>
      <c r="E3161" s="4"/>
      <c r="X3161" s="71">
        <v>31.559999999999398</v>
      </c>
      <c r="Y3161" s="52">
        <f t="shared" si="358"/>
        <v>-9.2366666666664834</v>
      </c>
      <c r="Z3161" s="71">
        <f t="shared" si="354"/>
        <v>0.1192156671027365</v>
      </c>
      <c r="AA3161" s="45"/>
      <c r="AB3161" s="74">
        <v>31.559999999999398</v>
      </c>
      <c r="AC3161" s="75">
        <f t="shared" si="353"/>
        <v>-10.709999999999816</v>
      </c>
      <c r="AD3161" s="74">
        <f t="shared" si="355"/>
        <v>8.4918047503634977E-2</v>
      </c>
      <c r="AE3161" s="45"/>
      <c r="AF3161" s="76">
        <v>31.559999999999398</v>
      </c>
      <c r="AG3161" s="52">
        <f t="shared" si="359"/>
        <v>-40.72029995664051</v>
      </c>
      <c r="AH3161" s="76">
        <f t="shared" si="356"/>
        <v>8.4716890022352699E-5</v>
      </c>
      <c r="AJ3161" s="77">
        <v>31.559999999999398</v>
      </c>
      <c r="AK3161" s="52">
        <f t="shared" si="360"/>
        <v>-33.730599913281566</v>
      </c>
      <c r="AL3161" s="77">
        <f t="shared" si="357"/>
        <v>4.2358445011164242E-4</v>
      </c>
    </row>
    <row r="3162" spans="4:38" x14ac:dyDescent="0.25">
      <c r="D3162" s="5">
        <v>31.44</v>
      </c>
      <c r="E3162" s="4"/>
      <c r="X3162" s="71">
        <v>31.5699999999994</v>
      </c>
      <c r="Y3162" s="52">
        <f t="shared" si="358"/>
        <v>-9.2399999999998172</v>
      </c>
      <c r="Z3162" s="71">
        <f t="shared" si="354"/>
        <v>0.11912420080274247</v>
      </c>
      <c r="AA3162" s="45"/>
      <c r="AB3162" s="74">
        <v>31.5699999999994</v>
      </c>
      <c r="AC3162" s="75">
        <f t="shared" si="353"/>
        <v>-10.719999999999816</v>
      </c>
      <c r="AD3162" s="74">
        <f t="shared" si="355"/>
        <v>8.4722741414063218E-2</v>
      </c>
      <c r="AE3162" s="45"/>
      <c r="AF3162" s="76">
        <v>31.5699999999994</v>
      </c>
      <c r="AG3162" s="52">
        <f t="shared" si="359"/>
        <v>-40.730299956640508</v>
      </c>
      <c r="AH3162" s="76">
        <f t="shared" si="356"/>
        <v>8.4522046582149611E-5</v>
      </c>
      <c r="AJ3162" s="77">
        <v>31.5699999999994</v>
      </c>
      <c r="AK3162" s="52">
        <f t="shared" si="360"/>
        <v>-33.740599913281564</v>
      </c>
      <c r="AL3162" s="77">
        <f t="shared" si="357"/>
        <v>4.226102329106269E-4</v>
      </c>
    </row>
    <row r="3163" spans="4:38" x14ac:dyDescent="0.25">
      <c r="D3163" s="2">
        <v>31.45</v>
      </c>
      <c r="E3163" s="4"/>
      <c r="X3163" s="71">
        <v>31.579999999999401</v>
      </c>
      <c r="Y3163" s="52">
        <f t="shared" si="358"/>
        <v>-9.2433333333331511</v>
      </c>
      <c r="Z3163" s="71">
        <f t="shared" si="354"/>
        <v>0.11903280467879358</v>
      </c>
      <c r="AA3163" s="45"/>
      <c r="AB3163" s="74">
        <v>31.579999999999401</v>
      </c>
      <c r="AC3163" s="75">
        <f t="shared" si="353"/>
        <v>-10.729999999999816</v>
      </c>
      <c r="AD3163" s="74">
        <f t="shared" si="355"/>
        <v>8.4527884516032561E-2</v>
      </c>
      <c r="AE3163" s="45"/>
      <c r="AF3163" s="76">
        <v>31.579999999999401</v>
      </c>
      <c r="AG3163" s="52">
        <f t="shared" si="359"/>
        <v>-40.740299956640506</v>
      </c>
      <c r="AH3163" s="76">
        <f t="shared" si="356"/>
        <v>8.4327651269423584E-5</v>
      </c>
      <c r="AJ3163" s="77">
        <v>31.579999999999401</v>
      </c>
      <c r="AK3163" s="52">
        <f t="shared" si="360"/>
        <v>-33.750599913281562</v>
      </c>
      <c r="AL3163" s="77">
        <f t="shared" si="357"/>
        <v>4.2163825634699664E-4</v>
      </c>
    </row>
    <row r="3164" spans="4:38" x14ac:dyDescent="0.25">
      <c r="D3164" s="5">
        <v>31.46</v>
      </c>
      <c r="E3164" s="4"/>
      <c r="X3164" s="71">
        <v>31.589999999999399</v>
      </c>
      <c r="Y3164" s="52">
        <f t="shared" si="358"/>
        <v>-9.246666666666485</v>
      </c>
      <c r="Z3164" s="71">
        <f t="shared" si="354"/>
        <v>0.11894147867704839</v>
      </c>
      <c r="AA3164" s="45"/>
      <c r="AB3164" s="74">
        <v>31.589999999999399</v>
      </c>
      <c r="AC3164" s="75">
        <f t="shared" si="353"/>
        <v>-10.739999999999815</v>
      </c>
      <c r="AD3164" s="74">
        <f t="shared" si="355"/>
        <v>8.4333475776431091E-2</v>
      </c>
      <c r="AE3164" s="45"/>
      <c r="AF3164" s="76">
        <v>31.589999999999399</v>
      </c>
      <c r="AG3164" s="52">
        <f t="shared" si="359"/>
        <v>-40.750299956640504</v>
      </c>
      <c r="AH3164" s="76">
        <f t="shared" si="356"/>
        <v>8.4133703053509875E-5</v>
      </c>
      <c r="AJ3164" s="77">
        <v>31.589999999999399</v>
      </c>
      <c r="AK3164" s="52">
        <f t="shared" si="360"/>
        <v>-33.76059991328156</v>
      </c>
      <c r="AL3164" s="77">
        <f t="shared" si="357"/>
        <v>4.2066851526742868E-4</v>
      </c>
    </row>
    <row r="3165" spans="4:38" x14ac:dyDescent="0.25">
      <c r="D3165" s="2">
        <v>31.47</v>
      </c>
      <c r="E3165" s="4"/>
      <c r="X3165" s="71">
        <v>31.599999999999401</v>
      </c>
      <c r="Y3165" s="52">
        <f t="shared" si="358"/>
        <v>-9.2499999999998188</v>
      </c>
      <c r="Z3165" s="71">
        <f t="shared" si="354"/>
        <v>0.11885022274370681</v>
      </c>
      <c r="AA3165" s="45"/>
      <c r="AB3165" s="74">
        <v>31.599999999999401</v>
      </c>
      <c r="AC3165" s="75">
        <f t="shared" si="353"/>
        <v>-10.749999999999815</v>
      </c>
      <c r="AD3165" s="74">
        <f t="shared" si="355"/>
        <v>8.413951416452306E-2</v>
      </c>
      <c r="AE3165" s="45"/>
      <c r="AF3165" s="76">
        <v>31.599999999999401</v>
      </c>
      <c r="AG3165" s="52">
        <f t="shared" si="359"/>
        <v>-40.760299956640502</v>
      </c>
      <c r="AH3165" s="76">
        <f t="shared" si="356"/>
        <v>8.3940200906114633E-5</v>
      </c>
      <c r="AJ3165" s="77">
        <v>31.599999999999401</v>
      </c>
      <c r="AK3165" s="52">
        <f t="shared" si="360"/>
        <v>-33.770599913281558</v>
      </c>
      <c r="AL3165" s="77">
        <f t="shared" si="357"/>
        <v>4.1970100453045319E-4</v>
      </c>
    </row>
    <row r="3166" spans="4:38" x14ac:dyDescent="0.25">
      <c r="D3166" s="5">
        <v>31.48</v>
      </c>
      <c r="E3166" s="4"/>
      <c r="X3166" s="71">
        <v>31.609999999999399</v>
      </c>
      <c r="Y3166" s="52">
        <f t="shared" si="358"/>
        <v>-9.2533333333331527</v>
      </c>
      <c r="Z3166" s="71">
        <f t="shared" si="354"/>
        <v>0.11875903682500985</v>
      </c>
      <c r="AA3166" s="45"/>
      <c r="AB3166" s="74">
        <v>31.609999999999399</v>
      </c>
      <c r="AC3166" s="75">
        <f t="shared" si="353"/>
        <v>-10.759999999999815</v>
      </c>
      <c r="AD3166" s="74">
        <f t="shared" si="355"/>
        <v>8.3945998651943299E-2</v>
      </c>
      <c r="AE3166" s="45"/>
      <c r="AF3166" s="76">
        <v>31.609999999999399</v>
      </c>
      <c r="AG3166" s="52">
        <f t="shared" si="359"/>
        <v>-40.7702999566405</v>
      </c>
      <c r="AH3166" s="76">
        <f t="shared" si="356"/>
        <v>8.3747143801308449E-5</v>
      </c>
      <c r="AJ3166" s="77">
        <v>31.609999999999399</v>
      </c>
      <c r="AK3166" s="52">
        <f t="shared" si="360"/>
        <v>-33.780599913281556</v>
      </c>
      <c r="AL3166" s="77">
        <f t="shared" si="357"/>
        <v>4.1873571900642292E-4</v>
      </c>
    </row>
    <row r="3167" spans="4:38" x14ac:dyDescent="0.25">
      <c r="D3167" s="2">
        <v>31.49</v>
      </c>
      <c r="E3167" s="4"/>
      <c r="X3167" s="71">
        <v>31.619999999999401</v>
      </c>
      <c r="Y3167" s="52">
        <f t="shared" si="358"/>
        <v>-9.2566666666664865</v>
      </c>
      <c r="Z3167" s="71">
        <f t="shared" si="354"/>
        <v>0.11866792086724001</v>
      </c>
      <c r="AA3167" s="45"/>
      <c r="AB3167" s="74">
        <v>31.619999999999401</v>
      </c>
      <c r="AC3167" s="75">
        <f t="shared" si="353"/>
        <v>-10.769999999999815</v>
      </c>
      <c r="AD3167" s="74">
        <f t="shared" si="355"/>
        <v>8.3752928212691785E-2</v>
      </c>
      <c r="AE3167" s="45"/>
      <c r="AF3167" s="76">
        <v>31.619999999999401</v>
      </c>
      <c r="AG3167" s="52">
        <f t="shared" si="359"/>
        <v>-40.780299956640498</v>
      </c>
      <c r="AH3167" s="76">
        <f t="shared" si="356"/>
        <v>8.3554530715522086E-5</v>
      </c>
      <c r="AJ3167" s="77">
        <v>31.619999999999401</v>
      </c>
      <c r="AK3167" s="52">
        <f t="shared" si="360"/>
        <v>-33.790599913281554</v>
      </c>
      <c r="AL3167" s="77">
        <f t="shared" si="357"/>
        <v>4.1777265357749102E-4</v>
      </c>
    </row>
    <row r="3168" spans="4:38" x14ac:dyDescent="0.25">
      <c r="D3168" s="5">
        <v>31.5</v>
      </c>
      <c r="E3168" s="4"/>
      <c r="X3168" s="71">
        <v>31.629999999999399</v>
      </c>
      <c r="Y3168" s="52">
        <f t="shared" si="358"/>
        <v>-9.2599999999998204</v>
      </c>
      <c r="Z3168" s="71">
        <f t="shared" si="354"/>
        <v>0.11857687481672087</v>
      </c>
      <c r="AA3168" s="45"/>
      <c r="AB3168" s="74">
        <v>31.629999999999399</v>
      </c>
      <c r="AC3168" s="75">
        <f t="shared" si="353"/>
        <v>-10.779999999999815</v>
      </c>
      <c r="AD3168" s="74">
        <f t="shared" si="355"/>
        <v>8.3560301823128333E-2</v>
      </c>
      <c r="AE3168" s="45"/>
      <c r="AF3168" s="76">
        <v>31.629999999999399</v>
      </c>
      <c r="AG3168" s="52">
        <f t="shared" si="359"/>
        <v>-40.790299956640496</v>
      </c>
      <c r="AH3168" s="76">
        <f t="shared" si="356"/>
        <v>8.3362360627539962E-5</v>
      </c>
      <c r="AJ3168" s="77">
        <v>31.629999999999399</v>
      </c>
      <c r="AK3168" s="52">
        <f t="shared" si="360"/>
        <v>-33.800599913281552</v>
      </c>
      <c r="AL3168" s="77">
        <f t="shared" si="357"/>
        <v>4.1681180313758032E-4</v>
      </c>
    </row>
    <row r="3169" spans="4:38" x14ac:dyDescent="0.25">
      <c r="D3169" s="2">
        <v>31.51</v>
      </c>
      <c r="E3169" s="4"/>
      <c r="X3169" s="71">
        <v>31.6399999999994</v>
      </c>
      <c r="Y3169" s="52">
        <f t="shared" si="358"/>
        <v>-9.2633333333331542</v>
      </c>
      <c r="Z3169" s="71">
        <f t="shared" si="354"/>
        <v>0.11848589861981722</v>
      </c>
      <c r="AA3169" s="45"/>
      <c r="AB3169" s="74">
        <v>31.6399999999994</v>
      </c>
      <c r="AC3169" s="75">
        <f t="shared" si="353"/>
        <v>-10.789999999999814</v>
      </c>
      <c r="AD3169" s="74">
        <f t="shared" si="355"/>
        <v>8.3368118461966942E-2</v>
      </c>
      <c r="AE3169" s="45"/>
      <c r="AF3169" s="76">
        <v>31.6399999999994</v>
      </c>
      <c r="AG3169" s="52">
        <f t="shared" si="359"/>
        <v>-40.800299956640494</v>
      </c>
      <c r="AH3169" s="76">
        <f t="shared" si="356"/>
        <v>8.3170632518495281E-5</v>
      </c>
      <c r="AJ3169" s="77">
        <v>31.6399999999994</v>
      </c>
      <c r="AK3169" s="52">
        <f t="shared" si="360"/>
        <v>-33.81059991328155</v>
      </c>
      <c r="AL3169" s="77">
        <f t="shared" si="357"/>
        <v>4.1585316259235748E-4</v>
      </c>
    </row>
    <row r="3170" spans="4:38" x14ac:dyDescent="0.25">
      <c r="D3170" s="5">
        <v>31.52</v>
      </c>
      <c r="E3170" s="4"/>
      <c r="X3170" s="71">
        <v>31.649999999999402</v>
      </c>
      <c r="Y3170" s="52">
        <f t="shared" si="358"/>
        <v>-9.2666666666664881</v>
      </c>
      <c r="Z3170" s="71">
        <f t="shared" si="354"/>
        <v>0.11839499222293504</v>
      </c>
      <c r="AA3170" s="45"/>
      <c r="AB3170" s="74">
        <v>31.649999999999402</v>
      </c>
      <c r="AC3170" s="75">
        <f t="shared" si="353"/>
        <v>-10.799999999999814</v>
      </c>
      <c r="AD3170" s="74">
        <f t="shared" si="355"/>
        <v>8.317637711027065E-2</v>
      </c>
      <c r="AE3170" s="45"/>
      <c r="AF3170" s="76">
        <v>31.649999999999402</v>
      </c>
      <c r="AG3170" s="52">
        <f t="shared" si="359"/>
        <v>-40.810299956640492</v>
      </c>
      <c r="AH3170" s="76">
        <f t="shared" si="356"/>
        <v>8.2979345371864957E-5</v>
      </c>
      <c r="AJ3170" s="77">
        <v>31.649999999999402</v>
      </c>
      <c r="AK3170" s="52">
        <f t="shared" si="360"/>
        <v>-33.820599913281548</v>
      </c>
      <c r="AL3170" s="77">
        <f t="shared" si="357"/>
        <v>4.1489672685920617E-4</v>
      </c>
    </row>
    <row r="3171" spans="4:38" x14ac:dyDescent="0.25">
      <c r="D3171" s="2">
        <v>31.53</v>
      </c>
      <c r="E3171" s="4"/>
      <c r="X3171" s="71">
        <v>31.6599999999994</v>
      </c>
      <c r="Y3171" s="52">
        <f t="shared" si="358"/>
        <v>-9.2699999999998219</v>
      </c>
      <c r="Z3171" s="71">
        <f t="shared" si="354"/>
        <v>0.1183041555725213</v>
      </c>
      <c r="AA3171" s="45"/>
      <c r="AB3171" s="74">
        <v>31.6599999999994</v>
      </c>
      <c r="AC3171" s="75">
        <f t="shared" si="353"/>
        <v>-10.809999999999814</v>
      </c>
      <c r="AD3171" s="74">
        <f t="shared" si="355"/>
        <v>8.2985076751445813E-2</v>
      </c>
      <c r="AE3171" s="45"/>
      <c r="AF3171" s="76">
        <v>31.6599999999994</v>
      </c>
      <c r="AG3171" s="52">
        <f t="shared" si="359"/>
        <v>-40.82029995664049</v>
      </c>
      <c r="AH3171" s="76">
        <f t="shared" si="356"/>
        <v>8.2788498173463304E-5</v>
      </c>
      <c r="AJ3171" s="77">
        <v>31.6599999999994</v>
      </c>
      <c r="AK3171" s="52">
        <f t="shared" si="360"/>
        <v>-33.830599913281546</v>
      </c>
      <c r="AL3171" s="77">
        <f t="shared" si="357"/>
        <v>4.1394249086719855E-4</v>
      </c>
    </row>
    <row r="3172" spans="4:38" x14ac:dyDescent="0.25">
      <c r="D3172" s="5">
        <v>31.54</v>
      </c>
      <c r="E3172" s="4"/>
      <c r="X3172" s="71">
        <v>31.669999999999401</v>
      </c>
      <c r="Y3172" s="52">
        <f t="shared" si="358"/>
        <v>-9.2733333333331558</v>
      </c>
      <c r="Z3172" s="71">
        <f t="shared" si="354"/>
        <v>0.11821338861506418</v>
      </c>
      <c r="AA3172" s="45"/>
      <c r="AB3172" s="74">
        <v>31.669999999999401</v>
      </c>
      <c r="AC3172" s="75">
        <f t="shared" si="353"/>
        <v>-10.819999999999814</v>
      </c>
      <c r="AD3172" s="74">
        <f t="shared" si="355"/>
        <v>8.2794216371236948E-2</v>
      </c>
      <c r="AE3172" s="45"/>
      <c r="AF3172" s="76">
        <v>31.669999999999401</v>
      </c>
      <c r="AG3172" s="52">
        <f t="shared" si="359"/>
        <v>-40.830299956640488</v>
      </c>
      <c r="AH3172" s="76">
        <f t="shared" si="356"/>
        <v>8.2598089911437763E-5</v>
      </c>
      <c r="AJ3172" s="77">
        <v>31.669999999999401</v>
      </c>
      <c r="AK3172" s="52">
        <f t="shared" si="360"/>
        <v>-33.840599913281544</v>
      </c>
      <c r="AL3172" s="77">
        <f t="shared" si="357"/>
        <v>4.1299044955707078E-4</v>
      </c>
    </row>
    <row r="3173" spans="4:38" x14ac:dyDescent="0.25">
      <c r="D3173" s="2">
        <v>31.55</v>
      </c>
      <c r="E3173" s="4"/>
      <c r="X3173" s="71">
        <v>31.679999999999399</v>
      </c>
      <c r="Y3173" s="52">
        <f t="shared" si="358"/>
        <v>-9.2766666666664896</v>
      </c>
      <c r="Z3173" s="71">
        <f t="shared" si="354"/>
        <v>0.11812269129709296</v>
      </c>
      <c r="AA3173" s="45"/>
      <c r="AB3173" s="74">
        <v>31.679999999999399</v>
      </c>
      <c r="AC3173" s="75">
        <f t="shared" si="353"/>
        <v>-10.829999999999814</v>
      </c>
      <c r="AD3173" s="74">
        <f t="shared" si="355"/>
        <v>8.260379495772141E-2</v>
      </c>
      <c r="AE3173" s="45"/>
      <c r="AF3173" s="76">
        <v>31.679999999999399</v>
      </c>
      <c r="AG3173" s="52">
        <f t="shared" si="359"/>
        <v>-40.840299956640486</v>
      </c>
      <c r="AH3173" s="76">
        <f t="shared" si="356"/>
        <v>8.2408119576262684E-5</v>
      </c>
      <c r="AJ3173" s="77">
        <v>31.679999999999399</v>
      </c>
      <c r="AK3173" s="52">
        <f t="shared" si="360"/>
        <v>-33.850599913281542</v>
      </c>
      <c r="AL3173" s="77">
        <f t="shared" si="357"/>
        <v>4.1204059788119455E-4</v>
      </c>
    </row>
    <row r="3174" spans="4:38" x14ac:dyDescent="0.25">
      <c r="D3174" s="5">
        <v>31.56</v>
      </c>
      <c r="E3174" s="4"/>
      <c r="X3174" s="71">
        <v>31.689999999999401</v>
      </c>
      <c r="Y3174" s="52">
        <f t="shared" si="358"/>
        <v>-9.2799999999998235</v>
      </c>
      <c r="Z3174" s="71">
        <f t="shared" si="354"/>
        <v>0.11803206356517773</v>
      </c>
      <c r="AA3174" s="45"/>
      <c r="AB3174" s="74">
        <v>31.689999999999401</v>
      </c>
      <c r="AC3174" s="75">
        <f t="shared" si="353"/>
        <v>-10.839999999999813</v>
      </c>
      <c r="AD3174" s="74">
        <f t="shared" si="355"/>
        <v>8.2413811501303738E-2</v>
      </c>
      <c r="AE3174" s="45"/>
      <c r="AF3174" s="76">
        <v>31.689999999999401</v>
      </c>
      <c r="AG3174" s="52">
        <f t="shared" si="359"/>
        <v>-40.850299956640484</v>
      </c>
      <c r="AH3174" s="76">
        <f t="shared" si="356"/>
        <v>8.2218586160733684E-5</v>
      </c>
      <c r="AJ3174" s="77">
        <v>31.689999999999401</v>
      </c>
      <c r="AK3174" s="52">
        <f t="shared" si="360"/>
        <v>-33.86059991328154</v>
      </c>
      <c r="AL3174" s="77">
        <f t="shared" si="357"/>
        <v>4.1109293080355088E-4</v>
      </c>
    </row>
    <row r="3175" spans="4:38" x14ac:dyDescent="0.25">
      <c r="D3175" s="2">
        <v>31.57</v>
      </c>
      <c r="E3175" s="4"/>
      <c r="X3175" s="71">
        <v>31.699999999999399</v>
      </c>
      <c r="Y3175" s="52">
        <f t="shared" si="358"/>
        <v>-9.2833333333331574</v>
      </c>
      <c r="Z3175" s="71">
        <f t="shared" si="354"/>
        <v>0.1179415053659298</v>
      </c>
      <c r="AA3175" s="45"/>
      <c r="AB3175" s="74">
        <v>31.699999999999399</v>
      </c>
      <c r="AC3175" s="75">
        <f t="shared" si="353"/>
        <v>-10.849999999999813</v>
      </c>
      <c r="AD3175" s="74">
        <f t="shared" si="355"/>
        <v>8.2224264994710639E-2</v>
      </c>
      <c r="AE3175" s="45"/>
      <c r="AF3175" s="76">
        <v>31.699999999999399</v>
      </c>
      <c r="AG3175" s="52">
        <f t="shared" si="359"/>
        <v>-40.860299956640482</v>
      </c>
      <c r="AH3175" s="76">
        <f t="shared" si="356"/>
        <v>8.2029488659964337E-5</v>
      </c>
      <c r="AJ3175" s="77">
        <v>31.699999999999399</v>
      </c>
      <c r="AK3175" s="52">
        <f t="shared" si="360"/>
        <v>-33.870599913281538</v>
      </c>
      <c r="AL3175" s="77">
        <f t="shared" si="357"/>
        <v>4.1014744329970405E-4</v>
      </c>
    </row>
    <row r="3176" spans="4:38" x14ac:dyDescent="0.25">
      <c r="D3176" s="5">
        <v>31.58</v>
      </c>
      <c r="E3176" s="4"/>
      <c r="X3176" s="71">
        <v>31.7099999999994</v>
      </c>
      <c r="Y3176" s="52">
        <f t="shared" si="358"/>
        <v>-9.2866666666664912</v>
      </c>
      <c r="Z3176" s="71">
        <f t="shared" si="354"/>
        <v>0.11785101664600138</v>
      </c>
      <c r="AA3176" s="45"/>
      <c r="AB3176" s="74">
        <v>31.7099999999994</v>
      </c>
      <c r="AC3176" s="75">
        <f t="shared" si="353"/>
        <v>-10.859999999999813</v>
      </c>
      <c r="AD3176" s="74">
        <f t="shared" si="355"/>
        <v>8.2035154432985355E-2</v>
      </c>
      <c r="AE3176" s="45"/>
      <c r="AF3176" s="76">
        <v>31.7099999999994</v>
      </c>
      <c r="AG3176" s="52">
        <f t="shared" si="359"/>
        <v>-40.87029995664048</v>
      </c>
      <c r="AH3176" s="76">
        <f t="shared" si="356"/>
        <v>8.1840826071377781E-5</v>
      </c>
      <c r="AJ3176" s="77">
        <v>31.7099999999994</v>
      </c>
      <c r="AK3176" s="52">
        <f t="shared" si="360"/>
        <v>-33.880599913281536</v>
      </c>
      <c r="AL3176" s="77">
        <f t="shared" si="357"/>
        <v>4.0920413035677185E-4</v>
      </c>
    </row>
    <row r="3177" spans="4:38" x14ac:dyDescent="0.25">
      <c r="D3177" s="2">
        <v>31.59</v>
      </c>
      <c r="E3177" s="4"/>
      <c r="X3177" s="71">
        <v>31.719999999999398</v>
      </c>
      <c r="Y3177" s="52">
        <f t="shared" si="358"/>
        <v>-9.2899999999998251</v>
      </c>
      <c r="Z3177" s="71">
        <f t="shared" si="354"/>
        <v>0.11776059735208548</v>
      </c>
      <c r="AA3177" s="45"/>
      <c r="AB3177" s="74">
        <v>31.719999999999398</v>
      </c>
      <c r="AC3177" s="75">
        <f t="shared" si="353"/>
        <v>-10.869999999999813</v>
      </c>
      <c r="AD3177" s="74">
        <f t="shared" si="355"/>
        <v>8.1846478813482476E-2</v>
      </c>
      <c r="AE3177" s="45"/>
      <c r="AF3177" s="76">
        <v>31.719999999999398</v>
      </c>
      <c r="AG3177" s="52">
        <f t="shared" si="359"/>
        <v>-40.880299956640478</v>
      </c>
      <c r="AH3177" s="76">
        <f t="shared" si="356"/>
        <v>8.1652597394704163E-5</v>
      </c>
      <c r="AJ3177" s="77">
        <v>31.719999999999398</v>
      </c>
      <c r="AK3177" s="52">
        <f t="shared" si="360"/>
        <v>-33.890599913281534</v>
      </c>
      <c r="AL3177" s="77">
        <f t="shared" si="357"/>
        <v>4.0826298697340383E-4</v>
      </c>
    </row>
    <row r="3178" spans="4:38" x14ac:dyDescent="0.25">
      <c r="D3178" s="5">
        <v>31.6</v>
      </c>
      <c r="E3178" s="4"/>
      <c r="X3178" s="71">
        <v>31.7299999999994</v>
      </c>
      <c r="Y3178" s="52">
        <f t="shared" si="358"/>
        <v>-9.2933333333331589</v>
      </c>
      <c r="Z3178" s="71">
        <f t="shared" si="354"/>
        <v>0.11767024743091614</v>
      </c>
      <c r="AA3178" s="45"/>
      <c r="AB3178" s="74">
        <v>31.7299999999994</v>
      </c>
      <c r="AC3178" s="75">
        <f t="shared" si="353"/>
        <v>-10.879999999999812</v>
      </c>
      <c r="AD3178" s="74">
        <f t="shared" si="355"/>
        <v>8.1658237135862746E-2</v>
      </c>
      <c r="AE3178" s="45"/>
      <c r="AF3178" s="76">
        <v>31.7299999999994</v>
      </c>
      <c r="AG3178" s="52">
        <f t="shared" si="359"/>
        <v>-40.890299956640476</v>
      </c>
      <c r="AH3178" s="76">
        <f t="shared" si="356"/>
        <v>8.1464801631973697E-5</v>
      </c>
      <c r="AJ3178" s="77">
        <v>31.7299999999994</v>
      </c>
      <c r="AK3178" s="52">
        <f t="shared" si="360"/>
        <v>-33.900599913281532</v>
      </c>
      <c r="AL3178" s="77">
        <f t="shared" si="357"/>
        <v>4.0732400815975134E-4</v>
      </c>
    </row>
    <row r="3179" spans="4:38" x14ac:dyDescent="0.25">
      <c r="D3179" s="2">
        <v>31.61</v>
      </c>
      <c r="E3179" s="4"/>
      <c r="X3179" s="71">
        <v>31.739999999999402</v>
      </c>
      <c r="Y3179" s="52">
        <f t="shared" si="358"/>
        <v>-9.2966666666664928</v>
      </c>
      <c r="Z3179" s="71">
        <f t="shared" si="354"/>
        <v>0.11757996682926829</v>
      </c>
      <c r="AA3179" s="45"/>
      <c r="AB3179" s="74">
        <v>31.739999999999402</v>
      </c>
      <c r="AC3179" s="75">
        <f t="shared" si="353"/>
        <v>-10.889999999999812</v>
      </c>
      <c r="AD3179" s="74">
        <f t="shared" si="355"/>
        <v>8.147042840208743E-2</v>
      </c>
      <c r="AE3179" s="45"/>
      <c r="AF3179" s="76">
        <v>31.739999999999402</v>
      </c>
      <c r="AG3179" s="52">
        <f t="shared" si="359"/>
        <v>-40.900299956640474</v>
      </c>
      <c r="AH3179" s="76">
        <f t="shared" si="356"/>
        <v>8.1277437787511742E-5</v>
      </c>
      <c r="AJ3179" s="77">
        <v>31.739999999999402</v>
      </c>
      <c r="AK3179" s="52">
        <f t="shared" si="360"/>
        <v>-33.91059991328153</v>
      </c>
      <c r="AL3179" s="77">
        <f t="shared" si="357"/>
        <v>4.0638718893744216E-4</v>
      </c>
    </row>
    <row r="3180" spans="4:38" x14ac:dyDescent="0.25">
      <c r="D3180" s="5">
        <v>31.62</v>
      </c>
      <c r="E3180" s="4"/>
      <c r="X3180" s="71">
        <v>31.7499999999994</v>
      </c>
      <c r="Y3180" s="52">
        <f t="shared" si="358"/>
        <v>-9.2999999999998266</v>
      </c>
      <c r="Z3180" s="71">
        <f t="shared" si="354"/>
        <v>0.11748975549395764</v>
      </c>
      <c r="AA3180" s="45"/>
      <c r="AB3180" s="74">
        <v>31.7499999999994</v>
      </c>
      <c r="AC3180" s="75">
        <f t="shared" ref="AC3180:AC3243" si="361">AC3179-$AD$1</f>
        <v>-10.899999999999812</v>
      </c>
      <c r="AD3180" s="74">
        <f t="shared" si="355"/>
        <v>8.1283051616413401E-2</v>
      </c>
      <c r="AE3180" s="45"/>
      <c r="AF3180" s="76">
        <v>31.7499999999994</v>
      </c>
      <c r="AG3180" s="52">
        <f t="shared" si="359"/>
        <v>-40.910299956640472</v>
      </c>
      <c r="AH3180" s="76">
        <f t="shared" si="356"/>
        <v>8.1090504867934159E-5</v>
      </c>
      <c r="AJ3180" s="77">
        <v>31.7499999999994</v>
      </c>
      <c r="AK3180" s="52">
        <f t="shared" si="360"/>
        <v>-33.920599913281528</v>
      </c>
      <c r="AL3180" s="77">
        <f t="shared" si="357"/>
        <v>4.0545252433955452E-4</v>
      </c>
    </row>
    <row r="3181" spans="4:38" x14ac:dyDescent="0.25">
      <c r="D3181" s="2">
        <v>31.63</v>
      </c>
      <c r="E3181" s="4"/>
      <c r="X3181" s="71">
        <v>31.759999999999401</v>
      </c>
      <c r="Y3181" s="52">
        <f t="shared" si="358"/>
        <v>-9.3033333333331605</v>
      </c>
      <c r="Z3181" s="71">
        <f t="shared" si="354"/>
        <v>0.11739961337184064</v>
      </c>
      <c r="AA3181" s="45"/>
      <c r="AB3181" s="74">
        <v>31.759999999999401</v>
      </c>
      <c r="AC3181" s="75">
        <f t="shared" si="361"/>
        <v>-10.909999999999812</v>
      </c>
      <c r="AD3181" s="74">
        <f t="shared" si="355"/>
        <v>8.1096105785387604E-2</v>
      </c>
      <c r="AE3181" s="45"/>
      <c r="AF3181" s="76">
        <v>31.759999999999401</v>
      </c>
      <c r="AG3181" s="52">
        <f t="shared" si="359"/>
        <v>-40.92029995664047</v>
      </c>
      <c r="AH3181" s="76">
        <f t="shared" si="356"/>
        <v>8.0904001882140924E-5</v>
      </c>
      <c r="AJ3181" s="77">
        <v>31.759999999999401</v>
      </c>
      <c r="AK3181" s="52">
        <f t="shared" si="360"/>
        <v>-33.930599913281526</v>
      </c>
      <c r="AL3181" s="77">
        <f t="shared" si="357"/>
        <v>4.0452000941058902E-4</v>
      </c>
    </row>
    <row r="3182" spans="4:38" x14ac:dyDescent="0.25">
      <c r="D3182" s="5">
        <v>31.64</v>
      </c>
      <c r="E3182" s="4"/>
      <c r="X3182" s="71">
        <v>31.769999999999399</v>
      </c>
      <c r="Y3182" s="52">
        <f t="shared" si="358"/>
        <v>-9.3066666666664943</v>
      </c>
      <c r="Z3182" s="71">
        <f t="shared" si="354"/>
        <v>0.11730954040981464</v>
      </c>
      <c r="AA3182" s="45"/>
      <c r="AB3182" s="74">
        <v>31.769999999999399</v>
      </c>
      <c r="AC3182" s="75">
        <f t="shared" si="361"/>
        <v>-10.919999999999812</v>
      </c>
      <c r="AD3182" s="74">
        <f t="shared" si="355"/>
        <v>8.0909589917841723E-2</v>
      </c>
      <c r="AE3182" s="45"/>
      <c r="AF3182" s="76">
        <v>31.769999999999399</v>
      </c>
      <c r="AG3182" s="52">
        <f t="shared" si="359"/>
        <v>-40.930299956640468</v>
      </c>
      <c r="AH3182" s="76">
        <f t="shared" si="356"/>
        <v>8.0717927841312062E-5</v>
      </c>
      <c r="AJ3182" s="77">
        <v>31.769999999999399</v>
      </c>
      <c r="AK3182" s="52">
        <f t="shared" si="360"/>
        <v>-33.940599913281524</v>
      </c>
      <c r="AL3182" s="77">
        <f t="shared" si="357"/>
        <v>4.0358963920644454E-4</v>
      </c>
    </row>
    <row r="3183" spans="4:38" x14ac:dyDescent="0.25">
      <c r="D3183" s="2">
        <v>31.65</v>
      </c>
      <c r="E3183" s="4"/>
      <c r="X3183" s="71">
        <v>31.779999999999401</v>
      </c>
      <c r="Y3183" s="52">
        <f t="shared" si="358"/>
        <v>-9.3099999999998282</v>
      </c>
      <c r="Z3183" s="71">
        <f t="shared" si="354"/>
        <v>0.11721953655481764</v>
      </c>
      <c r="AA3183" s="45"/>
      <c r="AB3183" s="74">
        <v>31.779999999999401</v>
      </c>
      <c r="AC3183" s="75">
        <f t="shared" si="361"/>
        <v>-10.929999999999811</v>
      </c>
      <c r="AD3183" s="74">
        <f t="shared" si="355"/>
        <v>8.072350302488733E-2</v>
      </c>
      <c r="AE3183" s="45"/>
      <c r="AF3183" s="76">
        <v>31.779999999999401</v>
      </c>
      <c r="AG3183" s="52">
        <f t="shared" si="359"/>
        <v>-40.940299956640466</v>
      </c>
      <c r="AH3183" s="76">
        <f t="shared" si="356"/>
        <v>8.0532281758901388E-5</v>
      </c>
      <c r="AJ3183" s="77">
        <v>31.779999999999401</v>
      </c>
      <c r="AK3183" s="52">
        <f t="shared" si="360"/>
        <v>-33.950599913281522</v>
      </c>
      <c r="AL3183" s="77">
        <f t="shared" si="357"/>
        <v>4.0266140879439109E-4</v>
      </c>
    </row>
    <row r="3184" spans="4:38" x14ac:dyDescent="0.25">
      <c r="D3184" s="5">
        <v>31.66</v>
      </c>
      <c r="E3184" s="4"/>
      <c r="X3184" s="71">
        <v>31.789999999999399</v>
      </c>
      <c r="Y3184" s="52">
        <f t="shared" si="358"/>
        <v>-9.313333333333162</v>
      </c>
      <c r="Z3184" s="71">
        <f t="shared" si="354"/>
        <v>0.11712960175382843</v>
      </c>
      <c r="AA3184" s="45"/>
      <c r="AB3184" s="74">
        <v>31.789999999999399</v>
      </c>
      <c r="AC3184" s="75">
        <f t="shared" si="361"/>
        <v>-10.939999999999811</v>
      </c>
      <c r="AD3184" s="74">
        <f t="shared" si="355"/>
        <v>8.0537844119910135E-2</v>
      </c>
      <c r="AE3184" s="45"/>
      <c r="AF3184" s="76">
        <v>31.789999999999399</v>
      </c>
      <c r="AG3184" s="52">
        <f t="shared" si="359"/>
        <v>-40.950299956640464</v>
      </c>
      <c r="AH3184" s="76">
        <f t="shared" si="356"/>
        <v>8.0347062650631707E-5</v>
      </c>
      <c r="AJ3184" s="77">
        <v>31.789999999999399</v>
      </c>
      <c r="AK3184" s="52">
        <f t="shared" si="360"/>
        <v>-33.96059991328152</v>
      </c>
      <c r="AL3184" s="77">
        <f t="shared" si="357"/>
        <v>4.0173531325304364E-4</v>
      </c>
    </row>
    <row r="3185" spans="4:38" x14ac:dyDescent="0.25">
      <c r="D3185" s="2">
        <v>31.67</v>
      </c>
      <c r="E3185" s="4"/>
      <c r="X3185" s="71">
        <v>31.7999999999994</v>
      </c>
      <c r="Y3185" s="52">
        <f t="shared" si="358"/>
        <v>-9.3166666666664959</v>
      </c>
      <c r="Z3185" s="71">
        <f t="shared" si="354"/>
        <v>0.11703973595386645</v>
      </c>
      <c r="AA3185" s="45"/>
      <c r="AB3185" s="74">
        <v>31.7999999999994</v>
      </c>
      <c r="AC3185" s="75">
        <f t="shared" si="361"/>
        <v>-10.949999999999811</v>
      </c>
      <c r="AD3185" s="74">
        <f t="shared" si="355"/>
        <v>8.0352612218565198E-2</v>
      </c>
      <c r="AE3185" s="45"/>
      <c r="AF3185" s="76">
        <v>31.7999999999994</v>
      </c>
      <c r="AG3185" s="52">
        <f t="shared" si="359"/>
        <v>-40.960299956640462</v>
      </c>
      <c r="AH3185" s="76">
        <f t="shared" si="356"/>
        <v>8.0162269534490019E-5</v>
      </c>
      <c r="AJ3185" s="77">
        <v>31.7999999999994</v>
      </c>
      <c r="AK3185" s="52">
        <f t="shared" si="360"/>
        <v>-33.970599913281518</v>
      </c>
      <c r="AL3185" s="77">
        <f t="shared" si="357"/>
        <v>4.0081134767233552E-4</v>
      </c>
    </row>
    <row r="3186" spans="4:38" x14ac:dyDescent="0.25">
      <c r="D3186" s="5">
        <v>31.68</v>
      </c>
      <c r="E3186" s="4"/>
      <c r="X3186" s="71">
        <v>31.809999999999398</v>
      </c>
      <c r="Y3186" s="52">
        <f t="shared" si="358"/>
        <v>-9.3199999999998298</v>
      </c>
      <c r="Z3186" s="71">
        <f t="shared" si="354"/>
        <v>0.11694993910199165</v>
      </c>
      <c r="AA3186" s="45"/>
      <c r="AB3186" s="74">
        <v>31.809999999999398</v>
      </c>
      <c r="AC3186" s="75">
        <f t="shared" si="361"/>
        <v>-10.959999999999811</v>
      </c>
      <c r="AD3186" s="74">
        <f t="shared" si="355"/>
        <v>8.0167806338771394E-2</v>
      </c>
      <c r="AE3186" s="45"/>
      <c r="AF3186" s="76">
        <v>31.809999999999398</v>
      </c>
      <c r="AG3186" s="52">
        <f t="shared" si="359"/>
        <v>-40.97029995664046</v>
      </c>
      <c r="AH3186" s="76">
        <f t="shared" si="356"/>
        <v>7.9977901430721365E-5</v>
      </c>
      <c r="AJ3186" s="77">
        <v>31.809999999999398</v>
      </c>
      <c r="AK3186" s="52">
        <f t="shared" si="360"/>
        <v>-33.980599913281516</v>
      </c>
      <c r="AL3186" s="77">
        <f t="shared" si="357"/>
        <v>3.9988950715349287E-4</v>
      </c>
    </row>
    <row r="3187" spans="4:38" x14ac:dyDescent="0.25">
      <c r="D3187" s="2">
        <v>31.69</v>
      </c>
      <c r="E3187" s="4"/>
      <c r="X3187" s="71">
        <v>31.8199999999994</v>
      </c>
      <c r="Y3187" s="52">
        <f t="shared" si="358"/>
        <v>-9.3233333333331636</v>
      </c>
      <c r="Z3187" s="71">
        <f t="shared" si="354"/>
        <v>0.11686021114530484</v>
      </c>
      <c r="AA3187" s="45"/>
      <c r="AB3187" s="74">
        <v>31.8199999999994</v>
      </c>
      <c r="AC3187" s="75">
        <f t="shared" si="361"/>
        <v>-10.969999999999811</v>
      </c>
      <c r="AD3187" s="74">
        <f t="shared" si="355"/>
        <v>7.9983425500706307E-2</v>
      </c>
      <c r="AE3187" s="45"/>
      <c r="AF3187" s="76">
        <v>31.8199999999994</v>
      </c>
      <c r="AG3187" s="52">
        <f t="shared" si="359"/>
        <v>-40.980299956640458</v>
      </c>
      <c r="AH3187" s="76">
        <f t="shared" si="356"/>
        <v>7.9793957361824663E-5</v>
      </c>
      <c r="AJ3187" s="77">
        <v>31.8199999999994</v>
      </c>
      <c r="AK3187" s="52">
        <f t="shared" si="360"/>
        <v>-33.990599913281514</v>
      </c>
      <c r="AL3187" s="77">
        <f t="shared" si="357"/>
        <v>3.9896978680900927E-4</v>
      </c>
    </row>
    <row r="3188" spans="4:38" x14ac:dyDescent="0.25">
      <c r="D3188" s="5">
        <v>31.7</v>
      </c>
      <c r="E3188" s="4"/>
      <c r="X3188" s="71">
        <v>31.829999999999401</v>
      </c>
      <c r="Y3188" s="52">
        <f t="shared" si="358"/>
        <v>-9.3266666666664975</v>
      </c>
      <c r="Z3188" s="71">
        <f t="shared" si="354"/>
        <v>0.11677055203094726</v>
      </c>
      <c r="AA3188" s="45"/>
      <c r="AB3188" s="74">
        <v>31.829999999999401</v>
      </c>
      <c r="AC3188" s="75">
        <f t="shared" si="361"/>
        <v>-10.97999999999981</v>
      </c>
      <c r="AD3188" s="74">
        <f t="shared" si="355"/>
        <v>7.9799468726801118E-2</v>
      </c>
      <c r="AE3188" s="45"/>
      <c r="AF3188" s="76">
        <v>31.829999999999401</v>
      </c>
      <c r="AG3188" s="52">
        <f t="shared" si="359"/>
        <v>-40.990299956640456</v>
      </c>
      <c r="AH3188" s="76">
        <f t="shared" si="356"/>
        <v>7.9610436352546657E-5</v>
      </c>
      <c r="AJ3188" s="77">
        <v>31.829999999999401</v>
      </c>
      <c r="AK3188" s="52">
        <f t="shared" si="360"/>
        <v>-34.000599913281512</v>
      </c>
      <c r="AL3188" s="77">
        <f t="shared" si="357"/>
        <v>3.9805218176261909E-4</v>
      </c>
    </row>
    <row r="3189" spans="4:38" x14ac:dyDescent="0.25">
      <c r="D3189" s="2">
        <v>31.71</v>
      </c>
      <c r="E3189" s="4"/>
      <c r="X3189" s="71">
        <v>31.839999999999399</v>
      </c>
      <c r="Y3189" s="52">
        <f t="shared" si="358"/>
        <v>-9.3299999999998313</v>
      </c>
      <c r="Z3189" s="71">
        <f t="shared" si="354"/>
        <v>0.11668096170610076</v>
      </c>
      <c r="AA3189" s="45"/>
      <c r="AB3189" s="74">
        <v>31.839999999999399</v>
      </c>
      <c r="AC3189" s="75">
        <f t="shared" si="361"/>
        <v>-10.98999999999981</v>
      </c>
      <c r="AD3189" s="74">
        <f t="shared" si="355"/>
        <v>7.9615935041735308E-2</v>
      </c>
      <c r="AE3189" s="45"/>
      <c r="AF3189" s="76">
        <v>31.839999999999399</v>
      </c>
      <c r="AG3189" s="52">
        <f t="shared" si="359"/>
        <v>-41.000299956640454</v>
      </c>
      <c r="AH3189" s="76">
        <f t="shared" si="356"/>
        <v>7.942733742987706E-5</v>
      </c>
      <c r="AJ3189" s="77">
        <v>31.839999999999399</v>
      </c>
      <c r="AK3189" s="52">
        <f t="shared" si="360"/>
        <v>-34.01059991328151</v>
      </c>
      <c r="AL3189" s="77">
        <f t="shared" si="357"/>
        <v>3.9713668714927176E-4</v>
      </c>
    </row>
    <row r="3190" spans="4:38" x14ac:dyDescent="0.25">
      <c r="D3190" s="5">
        <v>31.72</v>
      </c>
      <c r="E3190" s="4"/>
      <c r="X3190" s="71">
        <v>31.849999999999401</v>
      </c>
      <c r="Y3190" s="52">
        <f t="shared" si="358"/>
        <v>-9.3333333333331652</v>
      </c>
      <c r="Z3190" s="71">
        <f t="shared" si="354"/>
        <v>0.11659144011798767</v>
      </c>
      <c r="AA3190" s="45"/>
      <c r="AB3190" s="74">
        <v>31.849999999999401</v>
      </c>
      <c r="AC3190" s="75">
        <f t="shared" si="361"/>
        <v>-10.99999999999981</v>
      </c>
      <c r="AD3190" s="74">
        <f t="shared" si="355"/>
        <v>7.9432823472431593E-2</v>
      </c>
      <c r="AE3190" s="45"/>
      <c r="AF3190" s="76">
        <v>31.849999999999401</v>
      </c>
      <c r="AG3190" s="52">
        <f t="shared" si="359"/>
        <v>-41.010299956640452</v>
      </c>
      <c r="AH3190" s="76">
        <f t="shared" si="356"/>
        <v>7.9244659623043905E-5</v>
      </c>
      <c r="AJ3190" s="77">
        <v>31.849999999999401</v>
      </c>
      <c r="AK3190" s="52">
        <f t="shared" si="360"/>
        <v>-34.020599913281508</v>
      </c>
      <c r="AL3190" s="77">
        <f t="shared" si="357"/>
        <v>3.9622329811510624E-4</v>
      </c>
    </row>
    <row r="3191" spans="4:38" x14ac:dyDescent="0.25">
      <c r="D3191" s="2">
        <v>31.73</v>
      </c>
      <c r="E3191" s="4"/>
      <c r="X3191" s="71">
        <v>31.859999999999399</v>
      </c>
      <c r="Y3191" s="52">
        <f t="shared" si="358"/>
        <v>-9.336666666666499</v>
      </c>
      <c r="Z3191" s="71">
        <f t="shared" si="354"/>
        <v>0.11650198721387081</v>
      </c>
      <c r="AA3191" s="45"/>
      <c r="AB3191" s="74">
        <v>31.859999999999399</v>
      </c>
      <c r="AC3191" s="75">
        <f t="shared" si="361"/>
        <v>-11.00999999999981</v>
      </c>
      <c r="AD3191" s="74">
        <f t="shared" si="355"/>
        <v>7.9250133048050619E-2</v>
      </c>
      <c r="AE3191" s="45"/>
      <c r="AF3191" s="76">
        <v>31.859999999999399</v>
      </c>
      <c r="AG3191" s="52">
        <f t="shared" si="359"/>
        <v>-41.02029995664045</v>
      </c>
      <c r="AH3191" s="76">
        <f t="shared" si="356"/>
        <v>7.9062401963507357E-5</v>
      </c>
      <c r="AJ3191" s="77">
        <v>31.859999999999399</v>
      </c>
      <c r="AK3191" s="52">
        <f t="shared" si="360"/>
        <v>-34.030599913281506</v>
      </c>
      <c r="AL3191" s="77">
        <f t="shared" si="357"/>
        <v>3.9531200981742415E-4</v>
      </c>
    </row>
    <row r="3192" spans="4:38" x14ac:dyDescent="0.25">
      <c r="D3192" s="5">
        <v>31.74</v>
      </c>
      <c r="E3192" s="4"/>
      <c r="X3192" s="71">
        <v>31.869999999999401</v>
      </c>
      <c r="Y3192" s="52">
        <f t="shared" si="358"/>
        <v>-9.3399999999998329</v>
      </c>
      <c r="Z3192" s="71">
        <f t="shared" si="354"/>
        <v>0.11641260294105361</v>
      </c>
      <c r="AA3192" s="45"/>
      <c r="AB3192" s="74">
        <v>31.869999999999401</v>
      </c>
      <c r="AC3192" s="75">
        <f t="shared" si="361"/>
        <v>-11.01999999999981</v>
      </c>
      <c r="AD3192" s="74">
        <f t="shared" si="355"/>
        <v>7.9067862799985927E-2</v>
      </c>
      <c r="AE3192" s="45"/>
      <c r="AF3192" s="76">
        <v>31.869999999999401</v>
      </c>
      <c r="AG3192" s="52">
        <f t="shared" si="359"/>
        <v>-41.030299956640448</v>
      </c>
      <c r="AH3192" s="76">
        <f t="shared" si="356"/>
        <v>7.8880563484955748E-5</v>
      </c>
      <c r="AJ3192" s="77">
        <v>31.869999999999401</v>
      </c>
      <c r="AK3192" s="52">
        <f t="shared" si="360"/>
        <v>-34.040599913281504</v>
      </c>
      <c r="AL3192" s="77">
        <f t="shared" si="357"/>
        <v>3.9440281742466596E-4</v>
      </c>
    </row>
    <row r="3193" spans="4:38" x14ac:dyDescent="0.25">
      <c r="D3193" s="2">
        <v>31.75</v>
      </c>
      <c r="E3193" s="4"/>
      <c r="X3193" s="71">
        <v>31.879999999999399</v>
      </c>
      <c r="Y3193" s="52">
        <f t="shared" si="358"/>
        <v>-9.3433333333331667</v>
      </c>
      <c r="Z3193" s="71">
        <f t="shared" si="354"/>
        <v>0.11632328724687967</v>
      </c>
      <c r="AA3193" s="45"/>
      <c r="AB3193" s="74">
        <v>31.879999999999399</v>
      </c>
      <c r="AC3193" s="75">
        <f t="shared" si="361"/>
        <v>-11.029999999999809</v>
      </c>
      <c r="AD3193" s="74">
        <f t="shared" si="355"/>
        <v>7.8886011761858901E-2</v>
      </c>
      <c r="AE3193" s="45"/>
      <c r="AF3193" s="76">
        <v>31.879999999999399</v>
      </c>
      <c r="AG3193" s="52">
        <f t="shared" si="359"/>
        <v>-41.040299956640446</v>
      </c>
      <c r="AH3193" s="76">
        <f t="shared" si="356"/>
        <v>7.8699143223299539E-5</v>
      </c>
      <c r="AJ3193" s="77">
        <v>31.879999999999399</v>
      </c>
      <c r="AK3193" s="52">
        <f t="shared" si="360"/>
        <v>-34.050599913281502</v>
      </c>
      <c r="AL3193" s="77">
        <f t="shared" si="357"/>
        <v>3.9349571611638418E-4</v>
      </c>
    </row>
    <row r="3194" spans="4:38" x14ac:dyDescent="0.25">
      <c r="D3194" s="5">
        <v>31.76</v>
      </c>
      <c r="E3194" s="4"/>
      <c r="X3194" s="71">
        <v>31.8899999999994</v>
      </c>
      <c r="Y3194" s="52">
        <f t="shared" si="358"/>
        <v>-9.3466666666665006</v>
      </c>
      <c r="Z3194" s="71">
        <f t="shared" si="354"/>
        <v>0.11623404007873317</v>
      </c>
      <c r="AA3194" s="45"/>
      <c r="AB3194" s="74">
        <v>31.8899999999994</v>
      </c>
      <c r="AC3194" s="75">
        <f t="shared" si="361"/>
        <v>-11.039999999999809</v>
      </c>
      <c r="AD3194" s="74">
        <f t="shared" si="355"/>
        <v>7.87045789695133E-2</v>
      </c>
      <c r="AE3194" s="45"/>
      <c r="AF3194" s="76">
        <v>31.8899999999994</v>
      </c>
      <c r="AG3194" s="52">
        <f t="shared" si="359"/>
        <v>-41.050299956640444</v>
      </c>
      <c r="AH3194" s="76">
        <f t="shared" si="356"/>
        <v>7.8518140216666155E-5</v>
      </c>
      <c r="AJ3194" s="77">
        <v>31.8899999999994</v>
      </c>
      <c r="AK3194" s="52">
        <f t="shared" si="360"/>
        <v>-34.0605999132815</v>
      </c>
      <c r="AL3194" s="77">
        <f t="shared" si="357"/>
        <v>3.9259070108321818E-4</v>
      </c>
    </row>
    <row r="3195" spans="4:38" x14ac:dyDescent="0.25">
      <c r="D3195" s="2">
        <v>31.77</v>
      </c>
      <c r="E3195" s="4"/>
      <c r="X3195" s="71">
        <v>31.899999999999402</v>
      </c>
      <c r="Y3195" s="52">
        <f t="shared" si="358"/>
        <v>-9.3499999999998344</v>
      </c>
      <c r="Z3195" s="71">
        <f t="shared" si="354"/>
        <v>0.11614486138403873</v>
      </c>
      <c r="AA3195" s="45"/>
      <c r="AB3195" s="74">
        <v>31.899999999999402</v>
      </c>
      <c r="AC3195" s="75">
        <f t="shared" si="361"/>
        <v>-11.049999999999809</v>
      </c>
      <c r="AD3195" s="74">
        <f t="shared" si="355"/>
        <v>7.8523563461010623E-2</v>
      </c>
      <c r="AE3195" s="45"/>
      <c r="AF3195" s="76">
        <v>31.899999999999402</v>
      </c>
      <c r="AG3195" s="52">
        <f t="shared" si="359"/>
        <v>-41.060299956640442</v>
      </c>
      <c r="AH3195" s="76">
        <f t="shared" si="356"/>
        <v>7.8337553505396104E-5</v>
      </c>
      <c r="AJ3195" s="77">
        <v>31.899999999999402</v>
      </c>
      <c r="AK3195" s="52">
        <f t="shared" si="360"/>
        <v>-34.070599913281498</v>
      </c>
      <c r="AL3195" s="77">
        <f t="shared" si="357"/>
        <v>3.9168776752686817E-4</v>
      </c>
    </row>
    <row r="3196" spans="4:38" x14ac:dyDescent="0.25">
      <c r="D3196" s="5">
        <v>31.78</v>
      </c>
      <c r="E3196" s="4"/>
      <c r="X3196" s="71">
        <v>31.9099999999994</v>
      </c>
      <c r="Y3196" s="52">
        <f t="shared" si="358"/>
        <v>-9.3533333333331683</v>
      </c>
      <c r="Z3196" s="71">
        <f t="shared" si="354"/>
        <v>0.11605575111026102</v>
      </c>
      <c r="AA3196" s="45"/>
      <c r="AB3196" s="74">
        <v>31.9099999999994</v>
      </c>
      <c r="AC3196" s="75">
        <f t="shared" si="361"/>
        <v>-11.059999999999809</v>
      </c>
      <c r="AD3196" s="74">
        <f t="shared" si="355"/>
        <v>7.8342964276624627E-2</v>
      </c>
      <c r="AE3196" s="45"/>
      <c r="AF3196" s="76">
        <v>31.9099999999994</v>
      </c>
      <c r="AG3196" s="52">
        <f t="shared" si="359"/>
        <v>-41.07029995664044</v>
      </c>
      <c r="AH3196" s="76">
        <f t="shared" si="356"/>
        <v>7.8157382132036332E-5</v>
      </c>
      <c r="AJ3196" s="77">
        <v>31.9099999999994</v>
      </c>
      <c r="AK3196" s="52">
        <f t="shared" si="360"/>
        <v>-34.080599913281496</v>
      </c>
      <c r="AL3196" s="77">
        <f t="shared" si="357"/>
        <v>3.9078691066006993E-4</v>
      </c>
    </row>
    <row r="3197" spans="4:38" x14ac:dyDescent="0.25">
      <c r="D3197" s="2">
        <v>31.79</v>
      </c>
      <c r="E3197" s="4"/>
      <c r="X3197" s="71">
        <v>31.919999999999401</v>
      </c>
      <c r="Y3197" s="52">
        <f t="shared" si="358"/>
        <v>-9.3566666666665022</v>
      </c>
      <c r="Z3197" s="71">
        <f t="shared" si="354"/>
        <v>0.11596670920490529</v>
      </c>
      <c r="AA3197" s="45"/>
      <c r="AB3197" s="74">
        <v>31.919999999999401</v>
      </c>
      <c r="AC3197" s="75">
        <f t="shared" si="361"/>
        <v>-11.069999999999808</v>
      </c>
      <c r="AD3197" s="74">
        <f t="shared" si="355"/>
        <v>7.8162780458836387E-2</v>
      </c>
      <c r="AE3197" s="45"/>
      <c r="AF3197" s="76">
        <v>31.919999999999401</v>
      </c>
      <c r="AG3197" s="52">
        <f t="shared" si="359"/>
        <v>-41.080299956640438</v>
      </c>
      <c r="AH3197" s="76">
        <f t="shared" si="356"/>
        <v>7.7977625141336404E-5</v>
      </c>
      <c r="AJ3197" s="77">
        <v>31.919999999999401</v>
      </c>
      <c r="AK3197" s="52">
        <f t="shared" si="360"/>
        <v>-34.090599913281494</v>
      </c>
      <c r="AL3197" s="77">
        <f t="shared" si="357"/>
        <v>3.8988812570657023E-4</v>
      </c>
    </row>
    <row r="3198" spans="4:38" x14ac:dyDescent="0.25">
      <c r="D3198" s="5">
        <v>31.8</v>
      </c>
      <c r="E3198" s="4"/>
      <c r="X3198" s="71">
        <v>31.929999999999399</v>
      </c>
      <c r="Y3198" s="52">
        <f t="shared" si="358"/>
        <v>-9.359999999999836</v>
      </c>
      <c r="Z3198" s="71">
        <f t="shared" si="354"/>
        <v>0.11587773561551695</v>
      </c>
      <c r="AA3198" s="45"/>
      <c r="AB3198" s="74">
        <v>31.929999999999399</v>
      </c>
      <c r="AC3198" s="75">
        <f t="shared" si="361"/>
        <v>-11.079999999999808</v>
      </c>
      <c r="AD3198" s="74">
        <f t="shared" si="355"/>
        <v>7.7983011052329299E-2</v>
      </c>
      <c r="AE3198" s="45"/>
      <c r="AF3198" s="76">
        <v>31.929999999999399</v>
      </c>
      <c r="AG3198" s="52">
        <f t="shared" si="359"/>
        <v>-41.090299956640436</v>
      </c>
      <c r="AH3198" s="76">
        <f t="shared" si="356"/>
        <v>7.7798281580242565E-5</v>
      </c>
      <c r="AJ3198" s="77">
        <v>31.929999999999399</v>
      </c>
      <c r="AK3198" s="52">
        <f t="shared" si="360"/>
        <v>-34.100599913281492</v>
      </c>
      <c r="AL3198" s="77">
        <f t="shared" si="357"/>
        <v>3.8899140790110091E-4</v>
      </c>
    </row>
    <row r="3199" spans="4:38" x14ac:dyDescent="0.25">
      <c r="D3199" s="2">
        <v>31.81</v>
      </c>
      <c r="E3199" s="4"/>
      <c r="X3199" s="71">
        <v>31.939999999999401</v>
      </c>
      <c r="Y3199" s="52">
        <f t="shared" si="358"/>
        <v>-9.3633333333331699</v>
      </c>
      <c r="Z3199" s="71">
        <f t="shared" si="354"/>
        <v>0.11578883028968169</v>
      </c>
      <c r="AA3199" s="45"/>
      <c r="AB3199" s="74">
        <v>31.939999999999401</v>
      </c>
      <c r="AC3199" s="75">
        <f t="shared" si="361"/>
        <v>-11.089999999999808</v>
      </c>
      <c r="AD3199" s="74">
        <f t="shared" si="355"/>
        <v>7.7803655103983793E-2</v>
      </c>
      <c r="AE3199" s="45"/>
      <c r="AF3199" s="76">
        <v>31.939999999999401</v>
      </c>
      <c r="AG3199" s="52">
        <f t="shared" si="359"/>
        <v>-41.100299956640434</v>
      </c>
      <c r="AH3199" s="76">
        <f t="shared" si="356"/>
        <v>7.761935049789292E-5</v>
      </c>
      <c r="AJ3199" s="77">
        <v>31.939999999999401</v>
      </c>
      <c r="AK3199" s="52">
        <f t="shared" si="360"/>
        <v>-34.11059991328149</v>
      </c>
      <c r="AL3199" s="77">
        <f t="shared" si="357"/>
        <v>3.8809675248935332E-4</v>
      </c>
    </row>
    <row r="3200" spans="4:38" x14ac:dyDescent="0.25">
      <c r="D3200" s="5">
        <v>31.82</v>
      </c>
      <c r="E3200" s="4"/>
      <c r="X3200" s="71">
        <v>31.949999999999399</v>
      </c>
      <c r="Y3200" s="52">
        <f t="shared" si="358"/>
        <v>-9.3666666666665037</v>
      </c>
      <c r="Z3200" s="71">
        <f t="shared" si="354"/>
        <v>0.11569999317502545</v>
      </c>
      <c r="AA3200" s="45"/>
      <c r="AB3200" s="74">
        <v>31.949999999999399</v>
      </c>
      <c r="AC3200" s="75">
        <f t="shared" si="361"/>
        <v>-11.099999999999808</v>
      </c>
      <c r="AD3200" s="74">
        <f t="shared" si="355"/>
        <v>7.7624711662872575E-2</v>
      </c>
      <c r="AE3200" s="45"/>
      <c r="AF3200" s="76">
        <v>31.949999999999399</v>
      </c>
      <c r="AG3200" s="52">
        <f t="shared" si="359"/>
        <v>-41.110299956640432</v>
      </c>
      <c r="AH3200" s="76">
        <f t="shared" si="356"/>
        <v>7.744083094561298E-5</v>
      </c>
      <c r="AJ3200" s="77">
        <v>31.949999999999399</v>
      </c>
      <c r="AK3200" s="52">
        <f t="shared" si="360"/>
        <v>-34.120599913281488</v>
      </c>
      <c r="AL3200" s="77">
        <f t="shared" si="357"/>
        <v>3.8720415472795385E-4</v>
      </c>
    </row>
    <row r="3201" spans="4:38" x14ac:dyDescent="0.25">
      <c r="D3201" s="2">
        <v>31.83</v>
      </c>
      <c r="E3201" s="4"/>
      <c r="X3201" s="71">
        <v>31.9599999999994</v>
      </c>
      <c r="Y3201" s="52">
        <f t="shared" si="358"/>
        <v>-9.3699999999998376</v>
      </c>
      <c r="Z3201" s="71">
        <f t="shared" si="354"/>
        <v>0.11561122421921419</v>
      </c>
      <c r="AA3201" s="45"/>
      <c r="AB3201" s="74">
        <v>31.9599999999994</v>
      </c>
      <c r="AC3201" s="75">
        <f t="shared" si="361"/>
        <v>-11.109999999999808</v>
      </c>
      <c r="AD3201" s="74">
        <f t="shared" si="355"/>
        <v>7.7446179780255295E-2</v>
      </c>
      <c r="AE3201" s="45"/>
      <c r="AF3201" s="76">
        <v>31.9599999999994</v>
      </c>
      <c r="AG3201" s="52">
        <f t="shared" si="359"/>
        <v>-41.12029995664043</v>
      </c>
      <c r="AH3201" s="76">
        <f t="shared" si="356"/>
        <v>7.7262721976909579E-5</v>
      </c>
      <c r="AJ3201" s="77">
        <v>31.9599999999994</v>
      </c>
      <c r="AK3201" s="52">
        <f t="shared" si="360"/>
        <v>-34.130599913281486</v>
      </c>
      <c r="AL3201" s="77">
        <f t="shared" si="357"/>
        <v>3.8631360988443749E-4</v>
      </c>
    </row>
    <row r="3202" spans="4:38" x14ac:dyDescent="0.25">
      <c r="D3202" s="5">
        <v>31.84</v>
      </c>
      <c r="E3202" s="4"/>
      <c r="X3202" s="71">
        <v>31.969999999999398</v>
      </c>
      <c r="Y3202" s="52">
        <f t="shared" si="358"/>
        <v>-9.3733333333331714</v>
      </c>
      <c r="Z3202" s="71">
        <f t="shared" si="354"/>
        <v>0.11552252336995418</v>
      </c>
      <c r="AA3202" s="45"/>
      <c r="AB3202" s="74">
        <v>31.969999999999398</v>
      </c>
      <c r="AC3202" s="75">
        <f t="shared" si="361"/>
        <v>-11.119999999999807</v>
      </c>
      <c r="AD3202" s="74">
        <f t="shared" si="355"/>
        <v>7.726805850957362E-2</v>
      </c>
      <c r="AE3202" s="45"/>
      <c r="AF3202" s="76">
        <v>31.969999999999398</v>
      </c>
      <c r="AG3202" s="52">
        <f t="shared" si="359"/>
        <v>-41.130299956640428</v>
      </c>
      <c r="AH3202" s="76">
        <f t="shared" si="356"/>
        <v>7.7085022647466962E-5</v>
      </c>
      <c r="AJ3202" s="77">
        <v>31.969999999999398</v>
      </c>
      <c r="AK3202" s="52">
        <f t="shared" si="360"/>
        <v>-34.140599913281484</v>
      </c>
      <c r="AL3202" s="77">
        <f t="shared" si="357"/>
        <v>3.8542511323722429E-4</v>
      </c>
    </row>
    <row r="3203" spans="4:38" x14ac:dyDescent="0.25">
      <c r="D3203" s="2">
        <v>31.85</v>
      </c>
      <c r="E3203" s="4"/>
      <c r="X3203" s="71">
        <v>31.9799999999994</v>
      </c>
      <c r="Y3203" s="52">
        <f t="shared" si="358"/>
        <v>-9.3766666666665053</v>
      </c>
      <c r="Z3203" s="71">
        <f t="shared" si="354"/>
        <v>0.1154338905749918</v>
      </c>
      <c r="AA3203" s="45"/>
      <c r="AB3203" s="74">
        <v>31.9799999999994</v>
      </c>
      <c r="AC3203" s="75">
        <f t="shared" si="361"/>
        <v>-11.129999999999807</v>
      </c>
      <c r="AD3203" s="74">
        <f t="shared" si="355"/>
        <v>7.7090346906446436E-2</v>
      </c>
      <c r="AE3203" s="45"/>
      <c r="AF3203" s="76">
        <v>31.9799999999994</v>
      </c>
      <c r="AG3203" s="52">
        <f t="shared" si="359"/>
        <v>-41.140299956640426</v>
      </c>
      <c r="AH3203" s="76">
        <f t="shared" si="356"/>
        <v>7.6907732015140846E-5</v>
      </c>
      <c r="AJ3203" s="77">
        <v>31.9799999999994</v>
      </c>
      <c r="AK3203" s="52">
        <f t="shared" si="360"/>
        <v>-34.150599913281482</v>
      </c>
      <c r="AL3203" s="77">
        <f t="shared" si="357"/>
        <v>3.8453866007559393E-4</v>
      </c>
    </row>
    <row r="3204" spans="4:38" x14ac:dyDescent="0.25">
      <c r="D3204" s="5">
        <v>31.86</v>
      </c>
      <c r="E3204" s="4"/>
      <c r="X3204" s="71">
        <v>31.989999999999402</v>
      </c>
      <c r="Y3204" s="52">
        <f t="shared" si="358"/>
        <v>-9.3799999999998391</v>
      </c>
      <c r="Z3204" s="71">
        <f t="shared" si="354"/>
        <v>0.11534532578211344</v>
      </c>
      <c r="AA3204" s="45"/>
      <c r="AB3204" s="74">
        <v>31.989999999999402</v>
      </c>
      <c r="AC3204" s="75">
        <f t="shared" si="361"/>
        <v>-11.139999999999807</v>
      </c>
      <c r="AD3204" s="74">
        <f t="shared" si="355"/>
        <v>7.6913044028664362E-2</v>
      </c>
      <c r="AE3204" s="45"/>
      <c r="AF3204" s="76">
        <v>31.989999999999402</v>
      </c>
      <c r="AG3204" s="52">
        <f t="shared" si="359"/>
        <v>-41.150299956640424</v>
      </c>
      <c r="AH3204" s="76">
        <f t="shared" si="356"/>
        <v>7.6730849139953792E-5</v>
      </c>
      <c r="AJ3204" s="77">
        <v>31.989999999999402</v>
      </c>
      <c r="AK3204" s="52">
        <f t="shared" si="360"/>
        <v>-34.16059991328148</v>
      </c>
      <c r="AL3204" s="77">
        <f t="shared" si="357"/>
        <v>3.8365424569965928E-4</v>
      </c>
    </row>
    <row r="3205" spans="4:38" x14ac:dyDescent="0.25">
      <c r="D3205" s="2">
        <v>31.87</v>
      </c>
      <c r="E3205" s="4"/>
      <c r="X3205" s="71">
        <v>31.9999999999994</v>
      </c>
      <c r="Y3205" s="52">
        <f t="shared" si="358"/>
        <v>-9.383333333333173</v>
      </c>
      <c r="Z3205" s="71">
        <f t="shared" si="354"/>
        <v>0.11525682893914568</v>
      </c>
      <c r="AA3205" s="45"/>
      <c r="AB3205" s="74">
        <v>31.9999999999994</v>
      </c>
      <c r="AC3205" s="75">
        <f t="shared" si="361"/>
        <v>-11.149999999999807</v>
      </c>
      <c r="AD3205" s="74">
        <f t="shared" si="355"/>
        <v>7.67361489361853E-2</v>
      </c>
      <c r="AE3205" s="45"/>
      <c r="AF3205" s="76">
        <v>31.9999999999994</v>
      </c>
      <c r="AG3205" s="52">
        <f t="shared" si="359"/>
        <v>-41.160299956640422</v>
      </c>
      <c r="AH3205" s="76">
        <f t="shared" si="356"/>
        <v>7.6554373084090693E-5</v>
      </c>
      <c r="AJ3205" s="77">
        <v>31.9999999999994</v>
      </c>
      <c r="AK3205" s="52">
        <f t="shared" si="360"/>
        <v>-34.170599913281478</v>
      </c>
      <c r="AL3205" s="77">
        <f t="shared" si="357"/>
        <v>3.8277186542034407E-4</v>
      </c>
    </row>
    <row r="3206" spans="4:38" x14ac:dyDescent="0.25">
      <c r="D3206" s="5">
        <v>31.88</v>
      </c>
      <c r="E3206" s="4"/>
      <c r="X3206" s="71">
        <v>32.009999999999401</v>
      </c>
      <c r="Y3206" s="52">
        <f t="shared" si="358"/>
        <v>-9.3866666666665068</v>
      </c>
      <c r="Z3206" s="71">
        <f t="shared" ref="Z3206:Z3269" si="362">POWER(10,Y3206/10)</f>
        <v>0.11516839999395492</v>
      </c>
      <c r="AA3206" s="45"/>
      <c r="AB3206" s="74">
        <v>32.009999999999401</v>
      </c>
      <c r="AC3206" s="75">
        <f t="shared" si="361"/>
        <v>-11.159999999999807</v>
      </c>
      <c r="AD3206" s="74">
        <f t="shared" ref="AD3206:AD3269" si="363">POWER(10,AC3206/10)</f>
        <v>7.6559660691129044E-2</v>
      </c>
      <c r="AE3206" s="45"/>
      <c r="AF3206" s="76">
        <v>32.009999999999401</v>
      </c>
      <c r="AG3206" s="52">
        <f t="shared" si="359"/>
        <v>-41.17029995664042</v>
      </c>
      <c r="AH3206" s="76">
        <f t="shared" ref="AH3206:AH3269" si="364">POWER(10,AG3206/10)</f>
        <v>7.6378302911892787E-5</v>
      </c>
      <c r="AJ3206" s="77">
        <v>32.009999999999401</v>
      </c>
      <c r="AK3206" s="52">
        <f t="shared" si="360"/>
        <v>-34.180599913281476</v>
      </c>
      <c r="AL3206" s="77">
        <f t="shared" ref="AL3206:AL3269" si="365">POWER(10,AK3206/10)</f>
        <v>3.8189151455935507E-4</v>
      </c>
    </row>
    <row r="3207" spans="4:38" x14ac:dyDescent="0.25">
      <c r="D3207" s="2">
        <v>31.89</v>
      </c>
      <c r="E3207" s="4"/>
      <c r="X3207" s="71">
        <v>32.019999999999399</v>
      </c>
      <c r="Y3207" s="52">
        <f t="shared" si="358"/>
        <v>-9.3899999999998407</v>
      </c>
      <c r="Z3207" s="71">
        <f t="shared" si="362"/>
        <v>0.11508003889444776</v>
      </c>
      <c r="AA3207" s="45"/>
      <c r="AB3207" s="74">
        <v>32.019999999999399</v>
      </c>
      <c r="AC3207" s="75">
        <f t="shared" si="361"/>
        <v>-11.169999999999806</v>
      </c>
      <c r="AD3207" s="74">
        <f t="shared" si="363"/>
        <v>7.6383578357772458E-2</v>
      </c>
      <c r="AE3207" s="45"/>
      <c r="AF3207" s="76">
        <v>32.019999999999399</v>
      </c>
      <c r="AG3207" s="52">
        <f t="shared" si="359"/>
        <v>-41.180299956640418</v>
      </c>
      <c r="AH3207" s="76">
        <f t="shared" si="364"/>
        <v>7.620263768985383E-5</v>
      </c>
      <c r="AJ3207" s="77">
        <v>32.019999999999399</v>
      </c>
      <c r="AK3207" s="52">
        <f t="shared" si="360"/>
        <v>-34.190599913281474</v>
      </c>
      <c r="AL3207" s="77">
        <f t="shared" si="365"/>
        <v>3.8101318844916023E-4</v>
      </c>
    </row>
    <row r="3208" spans="4:38" x14ac:dyDescent="0.25">
      <c r="D3208" s="5">
        <v>31.9</v>
      </c>
      <c r="E3208" s="4"/>
      <c r="X3208" s="71">
        <v>32.029999999999397</v>
      </c>
      <c r="Y3208" s="52">
        <f t="shared" ref="Y3208:Y3271" si="366">Y3207-$Z$1</f>
        <v>-9.3933333333331746</v>
      </c>
      <c r="Z3208" s="71">
        <f t="shared" si="362"/>
        <v>0.11499174558857068</v>
      </c>
      <c r="AA3208" s="45"/>
      <c r="AB3208" s="74">
        <v>32.029999999999397</v>
      </c>
      <c r="AC3208" s="75">
        <f t="shared" si="361"/>
        <v>-11.179999999999806</v>
      </c>
      <c r="AD3208" s="74">
        <f t="shared" si="363"/>
        <v>7.6207901002544598E-2</v>
      </c>
      <c r="AE3208" s="45"/>
      <c r="AF3208" s="76">
        <v>32.029999999999397</v>
      </c>
      <c r="AG3208" s="52">
        <f t="shared" ref="AG3208:AG3271" si="367">AG3207-$AH$1</f>
        <v>-41.190299956640416</v>
      </c>
      <c r="AH3208" s="76">
        <f t="shared" si="364"/>
        <v>7.6027376486614151E-5</v>
      </c>
      <c r="AJ3208" s="77">
        <v>32.029999999999397</v>
      </c>
      <c r="AK3208" s="52">
        <f t="shared" ref="AK3208:AK3271" si="368">AK3207-$AL$1</f>
        <v>-34.200599913281472</v>
      </c>
      <c r="AL3208" s="77">
        <f t="shared" si="365"/>
        <v>3.8013688243296171E-4</v>
      </c>
    </row>
    <row r="3209" spans="4:38" x14ac:dyDescent="0.25">
      <c r="D3209" s="2">
        <v>31.91</v>
      </c>
      <c r="E3209" s="4"/>
      <c r="X3209" s="71">
        <v>32.039999999999402</v>
      </c>
      <c r="Y3209" s="52">
        <f t="shared" si="366"/>
        <v>-9.3966666666665084</v>
      </c>
      <c r="Z3209" s="71">
        <f t="shared" si="362"/>
        <v>0.11490352002431016</v>
      </c>
      <c r="AA3209" s="45"/>
      <c r="AB3209" s="74">
        <v>32.039999999999402</v>
      </c>
      <c r="AC3209" s="75">
        <f t="shared" si="361"/>
        <v>-11.189999999999806</v>
      </c>
      <c r="AD3209" s="74">
        <f t="shared" si="363"/>
        <v>7.6032627694021554E-2</v>
      </c>
      <c r="AE3209" s="45"/>
      <c r="AF3209" s="76">
        <v>32.039999999999402</v>
      </c>
      <c r="AG3209" s="52">
        <f t="shared" si="367"/>
        <v>-41.200299956640414</v>
      </c>
      <c r="AH3209" s="76">
        <f t="shared" si="364"/>
        <v>7.5852518372956178E-5</v>
      </c>
      <c r="AJ3209" s="77">
        <v>32.039999999999402</v>
      </c>
      <c r="AK3209" s="52">
        <f t="shared" si="368"/>
        <v>-34.21059991328147</v>
      </c>
      <c r="AL3209" s="77">
        <f t="shared" si="365"/>
        <v>3.7926259186467251E-4</v>
      </c>
    </row>
    <row r="3210" spans="4:38" x14ac:dyDescent="0.25">
      <c r="D3210" s="5">
        <v>31.92</v>
      </c>
      <c r="E3210" s="4"/>
      <c r="X3210" s="71">
        <v>32.0499999999994</v>
      </c>
      <c r="Y3210" s="52">
        <f t="shared" si="366"/>
        <v>-9.3999999999998423</v>
      </c>
      <c r="Z3210" s="71">
        <f t="shared" si="362"/>
        <v>0.11481536214969242</v>
      </c>
      <c r="AA3210" s="45"/>
      <c r="AB3210" s="74">
        <v>32.0499999999994</v>
      </c>
      <c r="AC3210" s="75">
        <f t="shared" si="361"/>
        <v>-11.199999999999806</v>
      </c>
      <c r="AD3210" s="74">
        <f t="shared" si="363"/>
        <v>7.5857757502921744E-2</v>
      </c>
      <c r="AE3210" s="45"/>
      <c r="AF3210" s="76">
        <v>32.0499999999994</v>
      </c>
      <c r="AG3210" s="52">
        <f t="shared" si="367"/>
        <v>-41.210299956640412</v>
      </c>
      <c r="AH3210" s="76">
        <f t="shared" si="364"/>
        <v>7.5678062421799855E-5</v>
      </c>
      <c r="AJ3210" s="77">
        <v>32.0499999999994</v>
      </c>
      <c r="AK3210" s="52">
        <f t="shared" si="368"/>
        <v>-34.220599913281468</v>
      </c>
      <c r="AL3210" s="77">
        <f t="shared" si="365"/>
        <v>3.7839031210889113E-4</v>
      </c>
    </row>
    <row r="3211" spans="4:38" x14ac:dyDescent="0.25">
      <c r="D3211" s="2">
        <v>31.93</v>
      </c>
      <c r="E3211" s="4"/>
      <c r="X3211" s="71">
        <v>32.059999999999398</v>
      </c>
      <c r="Y3211" s="52">
        <f t="shared" si="366"/>
        <v>-9.4033333333331761</v>
      </c>
      <c r="Z3211" s="71">
        <f t="shared" si="362"/>
        <v>0.11472727191278374</v>
      </c>
      <c r="AA3211" s="45"/>
      <c r="AB3211" s="74">
        <v>32.059999999999398</v>
      </c>
      <c r="AC3211" s="75">
        <f t="shared" si="361"/>
        <v>-11.209999999999805</v>
      </c>
      <c r="AD3211" s="74">
        <f t="shared" si="363"/>
        <v>7.568328950210082E-2</v>
      </c>
      <c r="AE3211" s="45"/>
      <c r="AF3211" s="76">
        <v>32.059999999999398</v>
      </c>
      <c r="AG3211" s="52">
        <f t="shared" si="367"/>
        <v>-41.22029995664041</v>
      </c>
      <c r="AH3211" s="76">
        <f t="shared" si="364"/>
        <v>7.5504007708196834E-5</v>
      </c>
      <c r="AJ3211" s="77">
        <v>32.059999999999398</v>
      </c>
      <c r="AK3211" s="52">
        <f t="shared" si="368"/>
        <v>-34.230599913281466</v>
      </c>
      <c r="AL3211" s="77">
        <f t="shared" si="365"/>
        <v>3.775200385408766E-4</v>
      </c>
    </row>
    <row r="3212" spans="4:38" x14ac:dyDescent="0.25">
      <c r="D3212" s="5">
        <v>31.94</v>
      </c>
      <c r="E3212" s="4"/>
      <c r="X3212" s="71">
        <v>32.069999999999403</v>
      </c>
      <c r="Y3212" s="52">
        <f t="shared" si="366"/>
        <v>-9.40666666666651</v>
      </c>
      <c r="Z3212" s="71">
        <f t="shared" si="362"/>
        <v>0.11463924926169022</v>
      </c>
      <c r="AA3212" s="45"/>
      <c r="AB3212" s="74">
        <v>32.069999999999403</v>
      </c>
      <c r="AC3212" s="75">
        <f t="shared" si="361"/>
        <v>-11.219999999999805</v>
      </c>
      <c r="AD3212" s="74">
        <f t="shared" si="363"/>
        <v>7.5509222766546744E-2</v>
      </c>
      <c r="AE3212" s="45"/>
      <c r="AF3212" s="76">
        <v>32.069999999999403</v>
      </c>
      <c r="AG3212" s="52">
        <f t="shared" si="367"/>
        <v>-41.230299956640408</v>
      </c>
      <c r="AH3212" s="76">
        <f t="shared" si="364"/>
        <v>7.5330353309326632E-5</v>
      </c>
      <c r="AJ3212" s="77">
        <v>32.069999999999403</v>
      </c>
      <c r="AK3212" s="52">
        <f t="shared" si="368"/>
        <v>-34.240599913281464</v>
      </c>
      <c r="AL3212" s="77">
        <f t="shared" si="365"/>
        <v>3.7665176654652578E-4</v>
      </c>
    </row>
    <row r="3213" spans="4:38" x14ac:dyDescent="0.25">
      <c r="D3213" s="2">
        <v>31.95</v>
      </c>
      <c r="E3213" s="4"/>
      <c r="X3213" s="71">
        <v>32.079999999999401</v>
      </c>
      <c r="Y3213" s="52">
        <f t="shared" si="366"/>
        <v>-9.4099999999998438</v>
      </c>
      <c r="Z3213" s="71">
        <f t="shared" si="362"/>
        <v>0.11455129414455767</v>
      </c>
      <c r="AA3213" s="45"/>
      <c r="AB3213" s="74">
        <v>32.079999999999401</v>
      </c>
      <c r="AC3213" s="75">
        <f t="shared" si="361"/>
        <v>-11.229999999999805</v>
      </c>
      <c r="AD3213" s="74">
        <f t="shared" si="363"/>
        <v>7.5335556373375107E-2</v>
      </c>
      <c r="AE3213" s="45"/>
      <c r="AF3213" s="76">
        <v>32.079999999999401</v>
      </c>
      <c r="AG3213" s="52">
        <f t="shared" si="367"/>
        <v>-41.240299956640406</v>
      </c>
      <c r="AH3213" s="76">
        <f t="shared" si="364"/>
        <v>7.5157098304490876E-5</v>
      </c>
      <c r="AJ3213" s="77">
        <v>32.079999999999401</v>
      </c>
      <c r="AK3213" s="52">
        <f t="shared" si="368"/>
        <v>-34.250599913281462</v>
      </c>
      <c r="AL3213" s="77">
        <f t="shared" si="365"/>
        <v>3.7578549152234632E-4</v>
      </c>
    </row>
    <row r="3214" spans="4:38" x14ac:dyDescent="0.25">
      <c r="D3214" s="5">
        <v>31.96</v>
      </c>
      <c r="E3214" s="4"/>
      <c r="X3214" s="71">
        <v>32.089999999999399</v>
      </c>
      <c r="Y3214" s="52">
        <f t="shared" si="366"/>
        <v>-9.4133333333331777</v>
      </c>
      <c r="Z3214" s="71">
        <f t="shared" si="362"/>
        <v>0.11446340650957175</v>
      </c>
      <c r="AA3214" s="45"/>
      <c r="AB3214" s="74">
        <v>32.089999999999399</v>
      </c>
      <c r="AC3214" s="75">
        <f t="shared" si="361"/>
        <v>-11.239999999999805</v>
      </c>
      <c r="AD3214" s="74">
        <f t="shared" si="363"/>
        <v>7.5162289401823873E-2</v>
      </c>
      <c r="AE3214" s="45"/>
      <c r="AF3214" s="76">
        <v>32.089999999999399</v>
      </c>
      <c r="AG3214" s="52">
        <f t="shared" si="367"/>
        <v>-41.250299956640404</v>
      </c>
      <c r="AH3214" s="76">
        <f t="shared" si="364"/>
        <v>7.498424177510841E-5</v>
      </c>
      <c r="AJ3214" s="77">
        <v>32.089999999999399</v>
      </c>
      <c r="AK3214" s="52">
        <f t="shared" si="368"/>
        <v>-34.26059991328146</v>
      </c>
      <c r="AL3214" s="77">
        <f t="shared" si="365"/>
        <v>3.7492120887543448E-4</v>
      </c>
    </row>
    <row r="3215" spans="4:38" x14ac:dyDescent="0.25">
      <c r="D3215" s="2">
        <v>31.97</v>
      </c>
      <c r="E3215" s="4"/>
      <c r="X3215" s="71">
        <v>32.099999999999397</v>
      </c>
      <c r="Y3215" s="52">
        <f t="shared" si="366"/>
        <v>-9.4166666666665115</v>
      </c>
      <c r="Z3215" s="71">
        <f t="shared" si="362"/>
        <v>0.11437558630495792</v>
      </c>
      <c r="AA3215" s="45"/>
      <c r="AB3215" s="74">
        <v>32.099999999999397</v>
      </c>
      <c r="AC3215" s="75">
        <f t="shared" si="361"/>
        <v>-11.249999999999805</v>
      </c>
      <c r="AD3215" s="74">
        <f t="shared" si="363"/>
        <v>7.4989420933248951E-2</v>
      </c>
      <c r="AE3215" s="45"/>
      <c r="AF3215" s="76">
        <v>32.099999999999397</v>
      </c>
      <c r="AG3215" s="52">
        <f t="shared" si="367"/>
        <v>-41.260299956640402</v>
      </c>
      <c r="AH3215" s="76">
        <f t="shared" si="364"/>
        <v>7.4811782804711514E-5</v>
      </c>
      <c r="AJ3215" s="77">
        <v>32.099999999999397</v>
      </c>
      <c r="AK3215" s="52">
        <f t="shared" si="368"/>
        <v>-34.270599913281458</v>
      </c>
      <c r="AL3215" s="77">
        <f t="shared" si="365"/>
        <v>3.7405891402345027E-4</v>
      </c>
    </row>
    <row r="3216" spans="4:38" x14ac:dyDescent="0.25">
      <c r="D3216" s="5">
        <v>31.98</v>
      </c>
      <c r="E3216" s="4"/>
      <c r="X3216" s="71">
        <v>32.109999999999403</v>
      </c>
      <c r="Y3216" s="52">
        <f t="shared" si="366"/>
        <v>-9.4199999999998454</v>
      </c>
      <c r="Z3216" s="71">
        <f t="shared" si="362"/>
        <v>0.11428783347898124</v>
      </c>
      <c r="AA3216" s="45"/>
      <c r="AB3216" s="74">
        <v>32.109999999999403</v>
      </c>
      <c r="AC3216" s="75">
        <f t="shared" si="361"/>
        <v>-11.259999999999804</v>
      </c>
      <c r="AD3216" s="74">
        <f t="shared" si="363"/>
        <v>7.4816950051118811E-2</v>
      </c>
      <c r="AE3216" s="45"/>
      <c r="AF3216" s="76">
        <v>32.109999999999403</v>
      </c>
      <c r="AG3216" s="52">
        <f t="shared" si="367"/>
        <v>-41.2702999566404</v>
      </c>
      <c r="AH3216" s="76">
        <f t="shared" si="364"/>
        <v>7.4639720478939612E-5</v>
      </c>
      <c r="AJ3216" s="77">
        <v>32.109999999999403</v>
      </c>
      <c r="AK3216" s="52">
        <f t="shared" si="368"/>
        <v>-34.280599913281456</v>
      </c>
      <c r="AL3216" s="77">
        <f t="shared" si="365"/>
        <v>3.7319860239459139E-4</v>
      </c>
    </row>
    <row r="3217" spans="4:38" x14ac:dyDescent="0.25">
      <c r="D3217" s="2">
        <v>31.99</v>
      </c>
      <c r="E3217" s="4"/>
      <c r="X3217" s="71">
        <v>32.119999999999401</v>
      </c>
      <c r="Y3217" s="52">
        <f t="shared" si="366"/>
        <v>-9.4233333333331792</v>
      </c>
      <c r="Z3217" s="71">
        <f t="shared" si="362"/>
        <v>0.11420014797994656</v>
      </c>
      <c r="AA3217" s="45"/>
      <c r="AB3217" s="74">
        <v>32.119999999999401</v>
      </c>
      <c r="AC3217" s="75">
        <f t="shared" si="361"/>
        <v>-11.269999999999804</v>
      </c>
      <c r="AD3217" s="74">
        <f t="shared" si="363"/>
        <v>7.4644875841009997E-2</v>
      </c>
      <c r="AE3217" s="45"/>
      <c r="AF3217" s="76">
        <v>32.119999999999401</v>
      </c>
      <c r="AG3217" s="52">
        <f t="shared" si="367"/>
        <v>-41.280299956640398</v>
      </c>
      <c r="AH3217" s="76">
        <f t="shared" si="364"/>
        <v>7.4468053885535674E-5</v>
      </c>
      <c r="AJ3217" s="77">
        <v>32.119999999999401</v>
      </c>
      <c r="AK3217" s="52">
        <f t="shared" si="368"/>
        <v>-34.290599913281454</v>
      </c>
      <c r="AL3217" s="77">
        <f t="shared" si="365"/>
        <v>3.7234026942757159E-4</v>
      </c>
    </row>
    <row r="3218" spans="4:38" x14ac:dyDescent="0.25">
      <c r="D3218" s="5">
        <v>32</v>
      </c>
      <c r="E3218" s="4"/>
      <c r="X3218" s="71">
        <v>32.129999999999399</v>
      </c>
      <c r="Y3218" s="52">
        <f t="shared" si="366"/>
        <v>-9.4266666666665131</v>
      </c>
      <c r="Z3218" s="71">
        <f t="shared" si="362"/>
        <v>0.1141125297561984</v>
      </c>
      <c r="AA3218" s="45"/>
      <c r="AB3218" s="74">
        <v>32.129999999999399</v>
      </c>
      <c r="AC3218" s="75">
        <f t="shared" si="361"/>
        <v>-11.279999999999804</v>
      </c>
      <c r="AD3218" s="74">
        <f t="shared" si="363"/>
        <v>7.4473197390602264E-2</v>
      </c>
      <c r="AE3218" s="45"/>
      <c r="AF3218" s="76">
        <v>32.129999999999399</v>
      </c>
      <c r="AG3218" s="52">
        <f t="shared" si="367"/>
        <v>-41.290299956640396</v>
      </c>
      <c r="AH3218" s="76">
        <f t="shared" si="364"/>
        <v>7.4296782114340368E-5</v>
      </c>
      <c r="AJ3218" s="77">
        <v>32.129999999999399</v>
      </c>
      <c r="AK3218" s="52">
        <f t="shared" si="368"/>
        <v>-34.300599913281452</v>
      </c>
      <c r="AL3218" s="77">
        <f t="shared" si="365"/>
        <v>3.7148391057159499E-4</v>
      </c>
    </row>
    <row r="3219" spans="4:38" x14ac:dyDescent="0.25">
      <c r="D3219" s="2">
        <v>32.01</v>
      </c>
      <c r="E3219" s="4"/>
      <c r="X3219" s="71">
        <v>32.139999999999397</v>
      </c>
      <c r="Y3219" s="52">
        <f t="shared" si="366"/>
        <v>-9.4299999999998469</v>
      </c>
      <c r="Z3219" s="71">
        <f t="shared" si="362"/>
        <v>0.11402497875612086</v>
      </c>
      <c r="AA3219" s="45"/>
      <c r="AB3219" s="74">
        <v>32.139999999999397</v>
      </c>
      <c r="AC3219" s="75">
        <f t="shared" si="361"/>
        <v>-11.289999999999804</v>
      </c>
      <c r="AD3219" s="74">
        <f t="shared" si="363"/>
        <v>7.4301913789673477E-2</v>
      </c>
      <c r="AE3219" s="45"/>
      <c r="AF3219" s="76">
        <v>32.139999999999397</v>
      </c>
      <c r="AG3219" s="52">
        <f t="shared" si="367"/>
        <v>-41.300299956640394</v>
      </c>
      <c r="AH3219" s="76">
        <f t="shared" si="364"/>
        <v>7.4125904257287659E-5</v>
      </c>
      <c r="AJ3219" s="77">
        <v>32.139999999999397</v>
      </c>
      <c r="AK3219" s="52">
        <f t="shared" si="368"/>
        <v>-34.31059991328145</v>
      </c>
      <c r="AL3219" s="77">
        <f t="shared" si="365"/>
        <v>3.7062952128633206E-4</v>
      </c>
    </row>
    <row r="3220" spans="4:38" x14ac:dyDescent="0.25">
      <c r="D3220" s="5">
        <v>32.020000000000003</v>
      </c>
      <c r="E3220" s="4"/>
      <c r="X3220" s="71">
        <v>32.149999999999402</v>
      </c>
      <c r="Y3220" s="52">
        <f t="shared" si="366"/>
        <v>-9.4333333333331808</v>
      </c>
      <c r="Z3220" s="71">
        <f t="shared" si="362"/>
        <v>0.11393749492813768</v>
      </c>
      <c r="AA3220" s="45"/>
      <c r="AB3220" s="74">
        <v>32.149999999999402</v>
      </c>
      <c r="AC3220" s="75">
        <f t="shared" si="361"/>
        <v>-11.299999999999804</v>
      </c>
      <c r="AD3220" s="74">
        <f t="shared" si="363"/>
        <v>7.4131024130095091E-2</v>
      </c>
      <c r="AE3220" s="45"/>
      <c r="AF3220" s="76">
        <v>32.149999999999402</v>
      </c>
      <c r="AG3220" s="52">
        <f t="shared" si="367"/>
        <v>-41.310299956640392</v>
      </c>
      <c r="AH3220" s="76">
        <f t="shared" si="364"/>
        <v>7.3955419408400458E-5</v>
      </c>
      <c r="AJ3220" s="77">
        <v>32.149999999999402</v>
      </c>
      <c r="AK3220" s="52">
        <f t="shared" si="368"/>
        <v>-34.320599913281448</v>
      </c>
      <c r="AL3220" s="77">
        <f t="shared" si="365"/>
        <v>3.6977709704189628E-4</v>
      </c>
    </row>
    <row r="3221" spans="4:38" x14ac:dyDescent="0.25">
      <c r="D3221" s="2">
        <v>32.03</v>
      </c>
      <c r="E3221" s="4"/>
      <c r="X3221" s="71">
        <v>32.1599999999994</v>
      </c>
      <c r="Y3221" s="52">
        <f t="shared" si="366"/>
        <v>-9.4366666666665147</v>
      </c>
      <c r="Z3221" s="71">
        <f t="shared" si="362"/>
        <v>0.11385007822071212</v>
      </c>
      <c r="AA3221" s="45"/>
      <c r="AB3221" s="74">
        <v>32.1599999999994</v>
      </c>
      <c r="AC3221" s="75">
        <f t="shared" si="361"/>
        <v>-11.309999999999803</v>
      </c>
      <c r="AD3221" s="74">
        <f t="shared" si="363"/>
        <v>7.3960527505827114E-2</v>
      </c>
      <c r="AE3221" s="45"/>
      <c r="AF3221" s="76">
        <v>32.1599999999994</v>
      </c>
      <c r="AG3221" s="52">
        <f t="shared" si="367"/>
        <v>-41.32029995664039</v>
      </c>
      <c r="AH3221" s="76">
        <f t="shared" si="364"/>
        <v>7.3785326663784793E-5</v>
      </c>
      <c r="AJ3221" s="77">
        <v>32.1599999999994</v>
      </c>
      <c r="AK3221" s="52">
        <f t="shared" si="368"/>
        <v>-34.330599913281446</v>
      </c>
      <c r="AL3221" s="77">
        <f t="shared" si="365"/>
        <v>3.689266333188185E-4</v>
      </c>
    </row>
    <row r="3222" spans="4:38" x14ac:dyDescent="0.25">
      <c r="D3222" s="5">
        <v>32.04</v>
      </c>
      <c r="E3222" s="4"/>
      <c r="X3222" s="71">
        <v>32.169999999999398</v>
      </c>
      <c r="Y3222" s="52">
        <f t="shared" si="366"/>
        <v>-9.4399999999998485</v>
      </c>
      <c r="Z3222" s="71">
        <f t="shared" si="362"/>
        <v>0.11376272858234701</v>
      </c>
      <c r="AA3222" s="45"/>
      <c r="AB3222" s="74">
        <v>32.169999999999398</v>
      </c>
      <c r="AC3222" s="75">
        <f t="shared" si="361"/>
        <v>-11.319999999999803</v>
      </c>
      <c r="AD3222" s="74">
        <f t="shared" si="363"/>
        <v>7.37904230129134E-2</v>
      </c>
      <c r="AE3222" s="45"/>
      <c r="AF3222" s="76">
        <v>32.169999999999398</v>
      </c>
      <c r="AG3222" s="52">
        <f t="shared" si="367"/>
        <v>-41.330299956640388</v>
      </c>
      <c r="AH3222" s="76">
        <f t="shared" si="364"/>
        <v>7.36156251216261E-5</v>
      </c>
      <c r="AJ3222" s="77">
        <v>32.169999999999398</v>
      </c>
      <c r="AK3222" s="52">
        <f t="shared" si="368"/>
        <v>-34.340599913281444</v>
      </c>
      <c r="AL3222" s="77">
        <f t="shared" si="365"/>
        <v>3.6807812560802532E-4</v>
      </c>
    </row>
    <row r="3223" spans="4:38" x14ac:dyDescent="0.25">
      <c r="D3223" s="2">
        <v>32.049999999999997</v>
      </c>
      <c r="E3223" s="4"/>
      <c r="X3223" s="71">
        <v>32.179999999999403</v>
      </c>
      <c r="Y3223" s="52">
        <f t="shared" si="366"/>
        <v>-9.4433333333331824</v>
      </c>
      <c r="Z3223" s="71">
        <f t="shared" si="362"/>
        <v>0.11367544596158473</v>
      </c>
      <c r="AA3223" s="45"/>
      <c r="AB3223" s="74">
        <v>32.179999999999403</v>
      </c>
      <c r="AC3223" s="75">
        <f t="shared" si="361"/>
        <v>-11.329999999999803</v>
      </c>
      <c r="AD3223" s="74">
        <f t="shared" si="363"/>
        <v>7.3620709749476931E-2</v>
      </c>
      <c r="AE3223" s="45"/>
      <c r="AF3223" s="76">
        <v>32.179999999999403</v>
      </c>
      <c r="AG3223" s="52">
        <f t="shared" si="367"/>
        <v>-41.340299956640386</v>
      </c>
      <c r="AH3223" s="76">
        <f t="shared" si="364"/>
        <v>7.3446313882183606E-5</v>
      </c>
      <c r="AJ3223" s="77">
        <v>32.179999999999403</v>
      </c>
      <c r="AK3223" s="52">
        <f t="shared" si="368"/>
        <v>-34.350599913281442</v>
      </c>
      <c r="AL3223" s="77">
        <f t="shared" si="365"/>
        <v>3.672315694108127E-4</v>
      </c>
    </row>
    <row r="3224" spans="4:38" x14ac:dyDescent="0.25">
      <c r="D3224" s="5">
        <v>32.06</v>
      </c>
      <c r="E3224" s="4"/>
      <c r="X3224" s="71">
        <v>32.189999999999401</v>
      </c>
      <c r="Y3224" s="52">
        <f t="shared" si="366"/>
        <v>-9.4466666666665162</v>
      </c>
      <c r="Z3224" s="71">
        <f t="shared" si="362"/>
        <v>0.11358823030700708</v>
      </c>
      <c r="AA3224" s="45"/>
      <c r="AB3224" s="74">
        <v>32.189999999999401</v>
      </c>
      <c r="AC3224" s="75">
        <f t="shared" si="361"/>
        <v>-11.339999999999803</v>
      </c>
      <c r="AD3224" s="74">
        <f t="shared" si="363"/>
        <v>7.3451386815714781E-2</v>
      </c>
      <c r="AE3224" s="45"/>
      <c r="AF3224" s="76">
        <v>32.189999999999401</v>
      </c>
      <c r="AG3224" s="52">
        <f t="shared" si="367"/>
        <v>-41.350299956640384</v>
      </c>
      <c r="AH3224" s="76">
        <f t="shared" si="364"/>
        <v>7.327739204778582E-5</v>
      </c>
      <c r="AJ3224" s="77">
        <v>32.189999999999401</v>
      </c>
      <c r="AK3224" s="52">
        <f t="shared" si="368"/>
        <v>-34.36059991328144</v>
      </c>
      <c r="AL3224" s="77">
        <f t="shared" si="365"/>
        <v>3.6638696023882434E-4</v>
      </c>
    </row>
    <row r="3225" spans="4:38" x14ac:dyDescent="0.25">
      <c r="D3225" s="2">
        <v>32.07</v>
      </c>
      <c r="E3225" s="4"/>
      <c r="X3225" s="71">
        <v>32.199999999999399</v>
      </c>
      <c r="Y3225" s="52">
        <f t="shared" si="366"/>
        <v>-9.4499999999998501</v>
      </c>
      <c r="Z3225" s="71">
        <f t="shared" si="362"/>
        <v>0.11350108156723542</v>
      </c>
      <c r="AA3225" s="45"/>
      <c r="AB3225" s="74">
        <v>32.199999999999399</v>
      </c>
      <c r="AC3225" s="75">
        <f t="shared" si="361"/>
        <v>-11.349999999999802</v>
      </c>
      <c r="AD3225" s="74">
        <f t="shared" si="363"/>
        <v>7.3282453313893714E-2</v>
      </c>
      <c r="AE3225" s="45"/>
      <c r="AF3225" s="76">
        <v>32.199999999999399</v>
      </c>
      <c r="AG3225" s="52">
        <f t="shared" si="367"/>
        <v>-41.360299956640382</v>
      </c>
      <c r="AH3225" s="76">
        <f t="shared" si="364"/>
        <v>7.3108858722826251E-5</v>
      </c>
      <c r="AJ3225" s="77">
        <v>32.199999999999399</v>
      </c>
      <c r="AK3225" s="52">
        <f t="shared" si="368"/>
        <v>-34.370599913281438</v>
      </c>
      <c r="AL3225" s="77">
        <f t="shared" si="365"/>
        <v>3.6554429361402674E-4</v>
      </c>
    </row>
    <row r="3226" spans="4:38" x14ac:dyDescent="0.25">
      <c r="D3226" s="5">
        <v>32.08</v>
      </c>
      <c r="E3226" s="4"/>
      <c r="X3226" s="71">
        <v>32.209999999999397</v>
      </c>
      <c r="Y3226" s="52">
        <f t="shared" si="366"/>
        <v>-9.4533333333331839</v>
      </c>
      <c r="Z3226" s="71">
        <f t="shared" si="362"/>
        <v>0.11341399969093029</v>
      </c>
      <c r="AA3226" s="45"/>
      <c r="AB3226" s="74">
        <v>32.209999999999397</v>
      </c>
      <c r="AC3226" s="75">
        <f t="shared" si="361"/>
        <v>-11.359999999999802</v>
      </c>
      <c r="AD3226" s="74">
        <f t="shared" si="363"/>
        <v>7.3113908348345094E-2</v>
      </c>
      <c r="AE3226" s="45"/>
      <c r="AF3226" s="76">
        <v>32.209999999999397</v>
      </c>
      <c r="AG3226" s="52">
        <f t="shared" si="367"/>
        <v>-41.37029995664038</v>
      </c>
      <c r="AH3226" s="76">
        <f t="shared" si="364"/>
        <v>7.2940713013757726E-5</v>
      </c>
      <c r="AJ3226" s="77">
        <v>32.209999999999397</v>
      </c>
      <c r="AK3226" s="52">
        <f t="shared" si="368"/>
        <v>-34.380599913281436</v>
      </c>
      <c r="AL3226" s="77">
        <f t="shared" si="365"/>
        <v>3.6470356506868474E-4</v>
      </c>
    </row>
    <row r="3227" spans="4:38" x14ac:dyDescent="0.25">
      <c r="D3227" s="2">
        <v>32.090000000000003</v>
      </c>
      <c r="E3227" s="4"/>
      <c r="X3227" s="71">
        <v>32.219999999999402</v>
      </c>
      <c r="Y3227" s="52">
        <f t="shared" si="366"/>
        <v>-9.4566666666665178</v>
      </c>
      <c r="Z3227" s="71">
        <f t="shared" si="362"/>
        <v>0.11332698462679183</v>
      </c>
      <c r="AA3227" s="45"/>
      <c r="AB3227" s="74">
        <v>32.219999999999402</v>
      </c>
      <c r="AC3227" s="75">
        <f t="shared" si="361"/>
        <v>-11.369999999999802</v>
      </c>
      <c r="AD3227" s="74">
        <f t="shared" si="363"/>
        <v>7.2945751025460193E-2</v>
      </c>
      <c r="AE3227" s="45"/>
      <c r="AF3227" s="76">
        <v>32.219999999999402</v>
      </c>
      <c r="AG3227" s="52">
        <f t="shared" si="367"/>
        <v>-41.380299956640378</v>
      </c>
      <c r="AH3227" s="76">
        <f t="shared" si="364"/>
        <v>7.2772954029088707E-5</v>
      </c>
      <c r="AJ3227" s="77">
        <v>32.219999999999402</v>
      </c>
      <c r="AK3227" s="52">
        <f t="shared" si="368"/>
        <v>-34.390599913281434</v>
      </c>
      <c r="AL3227" s="77">
        <f t="shared" si="365"/>
        <v>3.6386477014533952E-4</v>
      </c>
    </row>
    <row r="3228" spans="4:38" x14ac:dyDescent="0.25">
      <c r="D3228" s="5">
        <v>32.1</v>
      </c>
      <c r="E3228" s="4"/>
      <c r="X3228" s="71">
        <v>32.2299999999994</v>
      </c>
      <c r="Y3228" s="52">
        <f t="shared" si="366"/>
        <v>-9.4599999999998516</v>
      </c>
      <c r="Z3228" s="71">
        <f t="shared" si="362"/>
        <v>0.11324003632355956</v>
      </c>
      <c r="AA3228" s="45"/>
      <c r="AB3228" s="74">
        <v>32.2299999999994</v>
      </c>
      <c r="AC3228" s="75">
        <f t="shared" si="361"/>
        <v>-11.379999999999802</v>
      </c>
      <c r="AD3228" s="74">
        <f t="shared" si="363"/>
        <v>7.277798045368572E-2</v>
      </c>
      <c r="AE3228" s="45"/>
      <c r="AF3228" s="76">
        <v>32.2299999999994</v>
      </c>
      <c r="AG3228" s="52">
        <f t="shared" si="367"/>
        <v>-41.390299956640376</v>
      </c>
      <c r="AH3228" s="76">
        <f t="shared" si="364"/>
        <v>7.2605580879377626E-5</v>
      </c>
      <c r="AJ3228" s="77">
        <v>32.2299999999994</v>
      </c>
      <c r="AK3228" s="52">
        <f t="shared" si="368"/>
        <v>-34.400599913281432</v>
      </c>
      <c r="AL3228" s="77">
        <f t="shared" si="365"/>
        <v>3.63027904396784E-4</v>
      </c>
    </row>
    <row r="3229" spans="4:38" x14ac:dyDescent="0.25">
      <c r="D3229" s="2">
        <v>32.11</v>
      </c>
      <c r="E3229" s="4"/>
      <c r="X3229" s="71">
        <v>32.239999999999398</v>
      </c>
      <c r="Y3229" s="52">
        <f t="shared" si="366"/>
        <v>-9.4633333333331855</v>
      </c>
      <c r="Z3229" s="71">
        <f t="shared" si="362"/>
        <v>0.11315315473001214</v>
      </c>
      <c r="AA3229" s="45"/>
      <c r="AB3229" s="74">
        <v>32.239999999999398</v>
      </c>
      <c r="AC3229" s="75">
        <f t="shared" si="361"/>
        <v>-11.389999999999802</v>
      </c>
      <c r="AD3229" s="74">
        <f t="shared" si="363"/>
        <v>7.261059574351876E-2</v>
      </c>
      <c r="AE3229" s="45"/>
      <c r="AF3229" s="76">
        <v>32.239999999999398</v>
      </c>
      <c r="AG3229" s="52">
        <f t="shared" si="367"/>
        <v>-41.400299956640374</v>
      </c>
      <c r="AH3229" s="76">
        <f t="shared" si="364"/>
        <v>7.2438592677228557E-5</v>
      </c>
      <c r="AJ3229" s="77">
        <v>32.239999999999398</v>
      </c>
      <c r="AK3229" s="52">
        <f t="shared" si="368"/>
        <v>-34.41059991328143</v>
      </c>
      <c r="AL3229" s="77">
        <f t="shared" si="365"/>
        <v>3.6219296338603924E-4</v>
      </c>
    </row>
    <row r="3230" spans="4:38" x14ac:dyDescent="0.25">
      <c r="D3230" s="5">
        <v>32.119999999999997</v>
      </c>
      <c r="E3230" s="4"/>
      <c r="X3230" s="71">
        <v>32.249999999999403</v>
      </c>
      <c r="Y3230" s="52">
        <f t="shared" si="366"/>
        <v>-9.4666666666665193</v>
      </c>
      <c r="Z3230" s="71">
        <f t="shared" si="362"/>
        <v>0.11306633979496769</v>
      </c>
      <c r="AA3230" s="45"/>
      <c r="AB3230" s="74">
        <v>32.249999999999403</v>
      </c>
      <c r="AC3230" s="75">
        <f t="shared" si="361"/>
        <v>-11.399999999999801</v>
      </c>
      <c r="AD3230" s="74">
        <f t="shared" si="363"/>
        <v>7.2443596007502303E-2</v>
      </c>
      <c r="AE3230" s="45"/>
      <c r="AF3230" s="76">
        <v>32.249999999999403</v>
      </c>
      <c r="AG3230" s="52">
        <f t="shared" si="367"/>
        <v>-41.410299956640372</v>
      </c>
      <c r="AH3230" s="76">
        <f t="shared" si="364"/>
        <v>7.2271988537286953E-5</v>
      </c>
      <c r="AJ3230" s="77">
        <v>32.249999999999403</v>
      </c>
      <c r="AK3230" s="52">
        <f t="shared" si="368"/>
        <v>-34.420599913281428</v>
      </c>
      <c r="AL3230" s="77">
        <f t="shared" si="365"/>
        <v>3.6135994268633146E-4</v>
      </c>
    </row>
    <row r="3231" spans="4:38" x14ac:dyDescent="0.25">
      <c r="D3231" s="2">
        <v>32.130000000000003</v>
      </c>
      <c r="E3231" s="4"/>
      <c r="X3231" s="71">
        <v>32.259999999999401</v>
      </c>
      <c r="Y3231" s="52">
        <f t="shared" si="366"/>
        <v>-9.4699999999998532</v>
      </c>
      <c r="Z3231" s="71">
        <f t="shared" si="362"/>
        <v>0.11297959146728362</v>
      </c>
      <c r="AA3231" s="45"/>
      <c r="AB3231" s="74">
        <v>32.259999999999401</v>
      </c>
      <c r="AC3231" s="75">
        <f t="shared" si="361"/>
        <v>-11.409999999999801</v>
      </c>
      <c r="AD3231" s="74">
        <f t="shared" si="363"/>
        <v>7.227698036022033E-2</v>
      </c>
      <c r="AE3231" s="45"/>
      <c r="AF3231" s="76">
        <v>32.259999999999401</v>
      </c>
      <c r="AG3231" s="52">
        <f t="shared" si="367"/>
        <v>-41.42029995664037</v>
      </c>
      <c r="AH3231" s="76">
        <f t="shared" si="364"/>
        <v>7.2105767576233979E-5</v>
      </c>
      <c r="AJ3231" s="77">
        <v>32.259999999999401</v>
      </c>
      <c r="AK3231" s="52">
        <f t="shared" si="368"/>
        <v>-34.430599913281426</v>
      </c>
      <c r="AL3231" s="77">
        <f t="shared" si="365"/>
        <v>3.6052883788106752E-4</v>
      </c>
    </row>
    <row r="3232" spans="4:38" x14ac:dyDescent="0.25">
      <c r="D3232" s="5">
        <v>32.14</v>
      </c>
      <c r="E3232" s="4"/>
      <c r="X3232" s="71">
        <v>32.269999999999399</v>
      </c>
      <c r="Y3232" s="52">
        <f t="shared" si="366"/>
        <v>-9.4733333333331871</v>
      </c>
      <c r="Z3232" s="71">
        <f t="shared" si="362"/>
        <v>0.11289290969585634</v>
      </c>
      <c r="AA3232" s="45"/>
      <c r="AB3232" s="74">
        <v>32.269999999999399</v>
      </c>
      <c r="AC3232" s="75">
        <f t="shared" si="361"/>
        <v>-11.419999999999801</v>
      </c>
      <c r="AD3232" s="74">
        <f t="shared" si="363"/>
        <v>7.2110747918293236E-2</v>
      </c>
      <c r="AE3232" s="45"/>
      <c r="AF3232" s="76">
        <v>32.269999999999399</v>
      </c>
      <c r="AG3232" s="52">
        <f t="shared" si="367"/>
        <v>-41.430299956640368</v>
      </c>
      <c r="AH3232" s="76">
        <f t="shared" si="364"/>
        <v>7.1939928912783055E-5</v>
      </c>
      <c r="AJ3232" s="77">
        <v>32.269999999999399</v>
      </c>
      <c r="AK3232" s="52">
        <f t="shared" si="368"/>
        <v>-34.440599913281424</v>
      </c>
      <c r="AL3232" s="77">
        <f t="shared" si="365"/>
        <v>3.596996445638121E-4</v>
      </c>
    </row>
    <row r="3233" spans="4:38" x14ac:dyDescent="0.25">
      <c r="D3233" s="2">
        <v>32.15</v>
      </c>
      <c r="E3233" s="4"/>
      <c r="X3233" s="71">
        <v>32.279999999999397</v>
      </c>
      <c r="Y3233" s="52">
        <f t="shared" si="366"/>
        <v>-9.4766666666665209</v>
      </c>
      <c r="Z3233" s="71">
        <f t="shared" si="362"/>
        <v>0.11280629442962174</v>
      </c>
      <c r="AA3233" s="45"/>
      <c r="AB3233" s="74">
        <v>32.279999999999397</v>
      </c>
      <c r="AC3233" s="75">
        <f t="shared" si="361"/>
        <v>-11.429999999999801</v>
      </c>
      <c r="AD3233" s="74">
        <f t="shared" si="363"/>
        <v>7.1944897800373234E-2</v>
      </c>
      <c r="AE3233" s="45"/>
      <c r="AF3233" s="76">
        <v>32.279999999999397</v>
      </c>
      <c r="AG3233" s="52">
        <f t="shared" si="367"/>
        <v>-41.440299956640366</v>
      </c>
      <c r="AH3233" s="76">
        <f t="shared" si="364"/>
        <v>7.1774471667673676E-5</v>
      </c>
      <c r="AJ3233" s="77">
        <v>32.279999999999397</v>
      </c>
      <c r="AK3233" s="52">
        <f t="shared" si="368"/>
        <v>-34.450599913281422</v>
      </c>
      <c r="AL3233" s="77">
        <f t="shared" si="365"/>
        <v>3.5887235833826514E-4</v>
      </c>
    </row>
    <row r="3234" spans="4:38" x14ac:dyDescent="0.25">
      <c r="D3234" s="5">
        <v>32.159999999999997</v>
      </c>
      <c r="E3234" s="4"/>
      <c r="X3234" s="71">
        <v>32.289999999999402</v>
      </c>
      <c r="Y3234" s="52">
        <f t="shared" si="366"/>
        <v>-9.4799999999998548</v>
      </c>
      <c r="Z3234" s="71">
        <f t="shared" si="362"/>
        <v>0.11271974561755477</v>
      </c>
      <c r="AA3234" s="45"/>
      <c r="AB3234" s="74">
        <v>32.289999999999402</v>
      </c>
      <c r="AC3234" s="75">
        <f t="shared" si="361"/>
        <v>-11.439999999999801</v>
      </c>
      <c r="AD3234" s="74">
        <f t="shared" si="363"/>
        <v>7.177942912713943E-2</v>
      </c>
      <c r="AE3234" s="45"/>
      <c r="AF3234" s="76">
        <v>32.289999999999402</v>
      </c>
      <c r="AG3234" s="52">
        <f t="shared" si="367"/>
        <v>-41.450299956640364</v>
      </c>
      <c r="AH3234" s="76">
        <f t="shared" si="364"/>
        <v>7.1609394963668025E-5</v>
      </c>
      <c r="AJ3234" s="77">
        <v>32.289999999999402</v>
      </c>
      <c r="AK3234" s="52">
        <f t="shared" si="368"/>
        <v>-34.46059991328142</v>
      </c>
      <c r="AL3234" s="77">
        <f t="shared" si="365"/>
        <v>3.5804697481823741E-4</v>
      </c>
    </row>
    <row r="3235" spans="4:38" x14ac:dyDescent="0.25">
      <c r="D3235" s="2">
        <v>32.17</v>
      </c>
      <c r="E3235" s="4"/>
      <c r="X3235" s="71">
        <v>32.2999999999994</v>
      </c>
      <c r="Y3235" s="52">
        <f t="shared" si="366"/>
        <v>-9.4833333333331886</v>
      </c>
      <c r="Z3235" s="71">
        <f t="shared" si="362"/>
        <v>0.11263326320866959</v>
      </c>
      <c r="AA3235" s="45"/>
      <c r="AB3235" s="74">
        <v>32.2999999999994</v>
      </c>
      <c r="AC3235" s="75">
        <f t="shared" si="361"/>
        <v>-11.4499999999998</v>
      </c>
      <c r="AD3235" s="74">
        <f t="shared" si="363"/>
        <v>7.1614341021293465E-2</v>
      </c>
      <c r="AE3235" s="45"/>
      <c r="AF3235" s="76">
        <v>32.2999999999994</v>
      </c>
      <c r="AG3235" s="52">
        <f t="shared" si="367"/>
        <v>-41.460299956640362</v>
      </c>
      <c r="AH3235" s="76">
        <f t="shared" si="364"/>
        <v>7.144469792554608E-5</v>
      </c>
      <c r="AJ3235" s="77">
        <v>32.2999999999994</v>
      </c>
      <c r="AK3235" s="52">
        <f t="shared" si="368"/>
        <v>-34.470599913281418</v>
      </c>
      <c r="AL3235" s="77">
        <f t="shared" si="365"/>
        <v>3.5722348962762798E-4</v>
      </c>
    </row>
    <row r="3236" spans="4:38" x14ac:dyDescent="0.25">
      <c r="D3236" s="5">
        <v>32.18</v>
      </c>
      <c r="E3236" s="4"/>
      <c r="X3236" s="71">
        <v>32.309999999999398</v>
      </c>
      <c r="Y3236" s="52">
        <f t="shared" si="366"/>
        <v>-9.4866666666665225</v>
      </c>
      <c r="Z3236" s="71">
        <f t="shared" si="362"/>
        <v>0.11254684715201933</v>
      </c>
      <c r="AA3236" s="45"/>
      <c r="AB3236" s="74">
        <v>32.309999999999398</v>
      </c>
      <c r="AC3236" s="75">
        <f t="shared" si="361"/>
        <v>-11.4599999999998</v>
      </c>
      <c r="AD3236" s="74">
        <f t="shared" si="363"/>
        <v>7.1449632607554603E-2</v>
      </c>
      <c r="AE3236" s="45"/>
      <c r="AF3236" s="76">
        <v>32.309999999999398</v>
      </c>
      <c r="AG3236" s="52">
        <f t="shared" si="367"/>
        <v>-41.470299956640361</v>
      </c>
      <c r="AH3236" s="76">
        <f t="shared" si="364"/>
        <v>7.1280379680100316E-5</v>
      </c>
      <c r="AJ3236" s="77">
        <v>32.309999999999398</v>
      </c>
      <c r="AK3236" s="52">
        <f t="shared" si="368"/>
        <v>-34.480599913281416</v>
      </c>
      <c r="AL3236" s="77">
        <f t="shared" si="365"/>
        <v>3.5640189840039971E-4</v>
      </c>
    </row>
    <row r="3237" spans="4:38" x14ac:dyDescent="0.25">
      <c r="D3237" s="2">
        <v>32.19</v>
      </c>
      <c r="E3237" s="4"/>
      <c r="X3237" s="71">
        <v>32.319999999999403</v>
      </c>
      <c r="Y3237" s="52">
        <f t="shared" si="366"/>
        <v>-9.4899999999998563</v>
      </c>
      <c r="Z3237" s="71">
        <f t="shared" si="362"/>
        <v>0.11246049739669634</v>
      </c>
      <c r="AA3237" s="45"/>
      <c r="AB3237" s="74">
        <v>32.319999999999403</v>
      </c>
      <c r="AC3237" s="75">
        <f t="shared" si="361"/>
        <v>-11.4699999999998</v>
      </c>
      <c r="AD3237" s="74">
        <f t="shared" si="363"/>
        <v>7.1285303012655205E-2</v>
      </c>
      <c r="AE3237" s="45"/>
      <c r="AF3237" s="76">
        <v>32.319999999999403</v>
      </c>
      <c r="AG3237" s="52">
        <f t="shared" si="367"/>
        <v>-41.480299956640359</v>
      </c>
      <c r="AH3237" s="76">
        <f t="shared" si="364"/>
        <v>7.1116439356132003E-5</v>
      </c>
      <c r="AJ3237" s="77">
        <v>32.319999999999403</v>
      </c>
      <c r="AK3237" s="52">
        <f t="shared" si="368"/>
        <v>-34.490599913281415</v>
      </c>
      <c r="AL3237" s="77">
        <f t="shared" si="365"/>
        <v>3.5558219678055806E-4</v>
      </c>
    </row>
    <row r="3238" spans="4:38" x14ac:dyDescent="0.25">
      <c r="D3238" s="5">
        <v>32.200000000000003</v>
      </c>
      <c r="E3238" s="4"/>
      <c r="X3238" s="71">
        <v>32.329999999999401</v>
      </c>
      <c r="Y3238" s="52">
        <f t="shared" si="366"/>
        <v>-9.4933333333331902</v>
      </c>
      <c r="Z3238" s="71">
        <f t="shared" si="362"/>
        <v>0.11237421389183201</v>
      </c>
      <c r="AA3238" s="45"/>
      <c r="AB3238" s="74">
        <v>32.329999999999401</v>
      </c>
      <c r="AC3238" s="75">
        <f t="shared" si="361"/>
        <v>-11.4799999999998</v>
      </c>
      <c r="AD3238" s="74">
        <f t="shared" si="363"/>
        <v>7.1121351365336177E-2</v>
      </c>
      <c r="AE3238" s="45"/>
      <c r="AF3238" s="76">
        <v>32.329999999999401</v>
      </c>
      <c r="AG3238" s="52">
        <f t="shared" si="367"/>
        <v>-41.490299956640357</v>
      </c>
      <c r="AH3238" s="76">
        <f t="shared" si="364"/>
        <v>7.0952876084445719E-5</v>
      </c>
      <c r="AJ3238" s="77">
        <v>32.329999999999401</v>
      </c>
      <c r="AK3238" s="52">
        <f t="shared" si="368"/>
        <v>-34.500599913281413</v>
      </c>
      <c r="AL3238" s="77">
        <f t="shared" si="365"/>
        <v>3.5476438042212651E-4</v>
      </c>
    </row>
    <row r="3239" spans="4:38" x14ac:dyDescent="0.25">
      <c r="D3239" s="2">
        <v>32.21</v>
      </c>
      <c r="E3239" s="4"/>
      <c r="X3239" s="71">
        <v>32.339999999999399</v>
      </c>
      <c r="Y3239" s="52">
        <f t="shared" si="366"/>
        <v>-9.496666666666524</v>
      </c>
      <c r="Z3239" s="71">
        <f t="shared" si="362"/>
        <v>0.11228799658659676</v>
      </c>
      <c r="AA3239" s="45"/>
      <c r="AB3239" s="74">
        <v>32.339999999999399</v>
      </c>
      <c r="AC3239" s="75">
        <f t="shared" si="361"/>
        <v>-11.489999999999799</v>
      </c>
      <c r="AD3239" s="74">
        <f t="shared" si="363"/>
        <v>7.0957776796342131E-2</v>
      </c>
      <c r="AE3239" s="45"/>
      <c r="AF3239" s="76">
        <v>32.339999999999399</v>
      </c>
      <c r="AG3239" s="52">
        <f t="shared" si="367"/>
        <v>-41.500299956640355</v>
      </c>
      <c r="AH3239" s="76">
        <f t="shared" si="364"/>
        <v>7.0789688997845163E-5</v>
      </c>
      <c r="AJ3239" s="77">
        <v>32.339999999999399</v>
      </c>
      <c r="AK3239" s="52">
        <f t="shared" si="368"/>
        <v>-34.510599913281411</v>
      </c>
      <c r="AL3239" s="77">
        <f t="shared" si="365"/>
        <v>3.5394844498912425E-4</v>
      </c>
    </row>
    <row r="3240" spans="4:38" x14ac:dyDescent="0.25">
      <c r="D3240" s="5">
        <v>32.22</v>
      </c>
      <c r="E3240" s="4"/>
      <c r="X3240" s="71">
        <v>32.349999999999397</v>
      </c>
      <c r="Y3240" s="52">
        <f t="shared" si="366"/>
        <v>-9.4999999999998579</v>
      </c>
      <c r="Z3240" s="71">
        <f t="shared" si="362"/>
        <v>0.11220184543020001</v>
      </c>
      <c r="AA3240" s="45"/>
      <c r="AB3240" s="74">
        <v>32.349999999999397</v>
      </c>
      <c r="AC3240" s="75">
        <f t="shared" si="361"/>
        <v>-11.499999999999799</v>
      </c>
      <c r="AD3240" s="74">
        <f t="shared" si="363"/>
        <v>7.079457843841705E-2</v>
      </c>
      <c r="AE3240" s="45"/>
      <c r="AF3240" s="76">
        <v>32.349999999999397</v>
      </c>
      <c r="AG3240" s="52">
        <f t="shared" si="367"/>
        <v>-41.510299956640353</v>
      </c>
      <c r="AH3240" s="76">
        <f t="shared" si="364"/>
        <v>7.0626877231128881E-5</v>
      </c>
      <c r="AJ3240" s="77">
        <v>32.349999999999397</v>
      </c>
      <c r="AK3240" s="52">
        <f t="shared" si="368"/>
        <v>-34.520599913281409</v>
      </c>
      <c r="AL3240" s="77">
        <f t="shared" si="365"/>
        <v>3.5313438615554315E-4</v>
      </c>
    </row>
    <row r="3241" spans="4:38" x14ac:dyDescent="0.25">
      <c r="D3241" s="2">
        <v>32.229999999999997</v>
      </c>
      <c r="E3241" s="4"/>
      <c r="X3241" s="71">
        <v>32.359999999999403</v>
      </c>
      <c r="Y3241" s="52">
        <f t="shared" si="366"/>
        <v>-9.5033333333331917</v>
      </c>
      <c r="Z3241" s="71">
        <f t="shared" si="362"/>
        <v>0.11211576037189004</v>
      </c>
      <c r="AA3241" s="45"/>
      <c r="AB3241" s="74">
        <v>32.359999999999403</v>
      </c>
      <c r="AC3241" s="75">
        <f t="shared" si="361"/>
        <v>-11.509999999999799</v>
      </c>
      <c r="AD3241" s="74">
        <f t="shared" si="363"/>
        <v>7.0631755426299458E-2</v>
      </c>
      <c r="AE3241" s="45"/>
      <c r="AF3241" s="76">
        <v>32.359999999999403</v>
      </c>
      <c r="AG3241" s="52">
        <f t="shared" si="367"/>
        <v>-41.520299956640351</v>
      </c>
      <c r="AH3241" s="76">
        <f t="shared" si="364"/>
        <v>7.046443992108488E-5</v>
      </c>
      <c r="AJ3241" s="77">
        <v>32.359999999999403</v>
      </c>
      <c r="AK3241" s="52">
        <f t="shared" si="368"/>
        <v>-34.530599913281407</v>
      </c>
      <c r="AL3241" s="77">
        <f t="shared" si="365"/>
        <v>3.5232219960532404E-4</v>
      </c>
    </row>
    <row r="3242" spans="4:38" x14ac:dyDescent="0.25">
      <c r="D3242" s="5">
        <v>32.24</v>
      </c>
      <c r="E3242" s="4"/>
      <c r="X3242" s="71">
        <v>32.369999999999401</v>
      </c>
      <c r="Y3242" s="52">
        <f t="shared" si="366"/>
        <v>-9.5066666666665256</v>
      </c>
      <c r="Z3242" s="71">
        <f t="shared" si="362"/>
        <v>0.11202974136095421</v>
      </c>
      <c r="AA3242" s="45"/>
      <c r="AB3242" s="74">
        <v>32.369999999999401</v>
      </c>
      <c r="AC3242" s="75">
        <f t="shared" si="361"/>
        <v>-11.519999999999799</v>
      </c>
      <c r="AD3242" s="74">
        <f t="shared" si="363"/>
        <v>7.0469306896717931E-2</v>
      </c>
      <c r="AE3242" s="45"/>
      <c r="AF3242" s="76">
        <v>32.369999999999401</v>
      </c>
      <c r="AG3242" s="52">
        <f t="shared" si="367"/>
        <v>-41.530299956640349</v>
      </c>
      <c r="AH3242" s="76">
        <f t="shared" si="364"/>
        <v>7.0302376206486935E-5</v>
      </c>
      <c r="AJ3242" s="77">
        <v>32.369999999999401</v>
      </c>
      <c r="AK3242" s="52">
        <f t="shared" si="368"/>
        <v>-34.540599913281405</v>
      </c>
      <c r="AL3242" s="77">
        <f t="shared" si="365"/>
        <v>3.5151188103233421E-4</v>
      </c>
    </row>
    <row r="3243" spans="4:38" x14ac:dyDescent="0.25">
      <c r="D3243" s="2">
        <v>32.25</v>
      </c>
      <c r="E3243" s="4"/>
      <c r="X3243" s="71">
        <v>32.379999999999399</v>
      </c>
      <c r="Y3243" s="52">
        <f t="shared" si="366"/>
        <v>-9.5099999999998595</v>
      </c>
      <c r="Z3243" s="71">
        <f t="shared" si="362"/>
        <v>0.11194378834671873</v>
      </c>
      <c r="AA3243" s="45"/>
      <c r="AB3243" s="74">
        <v>32.379999999999399</v>
      </c>
      <c r="AC3243" s="75">
        <f t="shared" si="361"/>
        <v>-11.529999999999799</v>
      </c>
      <c r="AD3243" s="74">
        <f t="shared" si="363"/>
        <v>7.0307231988386593E-2</v>
      </c>
      <c r="AE3243" s="45"/>
      <c r="AF3243" s="76">
        <v>32.379999999999399</v>
      </c>
      <c r="AG3243" s="52">
        <f t="shared" si="367"/>
        <v>-41.540299956640347</v>
      </c>
      <c r="AH3243" s="76">
        <f t="shared" si="364"/>
        <v>7.0140685228089252E-5</v>
      </c>
      <c r="AJ3243" s="77">
        <v>32.379999999999399</v>
      </c>
      <c r="AK3243" s="52">
        <f t="shared" si="368"/>
        <v>-34.550599913281403</v>
      </c>
      <c r="AL3243" s="77">
        <f t="shared" si="365"/>
        <v>3.5070342614034567E-4</v>
      </c>
    </row>
    <row r="3244" spans="4:38" x14ac:dyDescent="0.25">
      <c r="D3244" s="5">
        <v>32.26</v>
      </c>
      <c r="E3244" s="4"/>
      <c r="X3244" s="71">
        <v>32.389999999999397</v>
      </c>
      <c r="Y3244" s="52">
        <f t="shared" si="366"/>
        <v>-9.5133333333331933</v>
      </c>
      <c r="Z3244" s="71">
        <f t="shared" si="362"/>
        <v>0.11185790127854875</v>
      </c>
      <c r="AA3244" s="45"/>
      <c r="AB3244" s="74">
        <v>32.389999999999397</v>
      </c>
      <c r="AC3244" s="75">
        <f t="shared" ref="AC3244:AC3307" si="369">AC3243-$AD$1</f>
        <v>-11.539999999999798</v>
      </c>
      <c r="AD3244" s="74">
        <f t="shared" si="363"/>
        <v>7.0145529842000343E-2</v>
      </c>
      <c r="AE3244" s="45"/>
      <c r="AF3244" s="76">
        <v>32.389999999999397</v>
      </c>
      <c r="AG3244" s="52">
        <f t="shared" si="367"/>
        <v>-41.550299956640345</v>
      </c>
      <c r="AH3244" s="76">
        <f t="shared" si="364"/>
        <v>6.9979366128622214E-5</v>
      </c>
      <c r="AJ3244" s="77">
        <v>32.389999999999397</v>
      </c>
      <c r="AK3244" s="52">
        <f t="shared" si="368"/>
        <v>-34.560599913281401</v>
      </c>
      <c r="AL3244" s="77">
        <f t="shared" si="365"/>
        <v>3.4989683064301101E-4</v>
      </c>
    </row>
    <row r="3245" spans="4:38" x14ac:dyDescent="0.25">
      <c r="D3245" s="2">
        <v>32.270000000000003</v>
      </c>
      <c r="E3245" s="4"/>
      <c r="X3245" s="71">
        <v>32.399999999999402</v>
      </c>
      <c r="Y3245" s="52">
        <f t="shared" si="366"/>
        <v>-9.5166666666665272</v>
      </c>
      <c r="Z3245" s="71">
        <f t="shared" si="362"/>
        <v>0.11177208010584812</v>
      </c>
      <c r="AA3245" s="45"/>
      <c r="AB3245" s="74">
        <v>32.399999999999402</v>
      </c>
      <c r="AC3245" s="75">
        <f t="shared" si="369"/>
        <v>-11.549999999999798</v>
      </c>
      <c r="AD3245" s="74">
        <f t="shared" si="363"/>
        <v>6.9984199600230571E-2</v>
      </c>
      <c r="AE3245" s="45"/>
      <c r="AF3245" s="76">
        <v>32.399999999999402</v>
      </c>
      <c r="AG3245" s="52">
        <f t="shared" si="367"/>
        <v>-41.560299956640343</v>
      </c>
      <c r="AH3245" s="76">
        <f t="shared" si="364"/>
        <v>6.9818418052788284E-5</v>
      </c>
      <c r="AJ3245" s="77">
        <v>32.399999999999402</v>
      </c>
      <c r="AK3245" s="52">
        <f t="shared" si="368"/>
        <v>-34.570599913281399</v>
      </c>
      <c r="AL3245" s="77">
        <f t="shared" si="365"/>
        <v>3.4909209026384166E-4</v>
      </c>
    </row>
    <row r="3246" spans="4:38" x14ac:dyDescent="0.25">
      <c r="D3246" s="5">
        <v>32.28</v>
      </c>
      <c r="E3246" s="4"/>
      <c r="X3246" s="71">
        <v>32.4099999999994</v>
      </c>
      <c r="Y3246" s="52">
        <f t="shared" si="366"/>
        <v>-9.519999999999861</v>
      </c>
      <c r="Z3246" s="71">
        <f t="shared" si="362"/>
        <v>0.11168632477805965</v>
      </c>
      <c r="AA3246" s="45"/>
      <c r="AB3246" s="74">
        <v>32.4099999999994</v>
      </c>
      <c r="AC3246" s="75">
        <f t="shared" si="369"/>
        <v>-11.559999999999798</v>
      </c>
      <c r="AD3246" s="74">
        <f t="shared" si="363"/>
        <v>6.982324040772038E-2</v>
      </c>
      <c r="AE3246" s="45"/>
      <c r="AF3246" s="76">
        <v>32.4099999999994</v>
      </c>
      <c r="AG3246" s="52">
        <f t="shared" si="367"/>
        <v>-41.570299956640341</v>
      </c>
      <c r="AH3246" s="76">
        <f t="shared" si="364"/>
        <v>6.9657840147256534E-5</v>
      </c>
      <c r="AJ3246" s="77">
        <v>32.4099999999994</v>
      </c>
      <c r="AK3246" s="52">
        <f t="shared" si="368"/>
        <v>-34.580599913281397</v>
      </c>
      <c r="AL3246" s="77">
        <f t="shared" si="365"/>
        <v>3.4828920073618337E-4</v>
      </c>
    </row>
    <row r="3247" spans="4:38" x14ac:dyDescent="0.25">
      <c r="D3247" s="2">
        <v>32.29</v>
      </c>
      <c r="E3247" s="4"/>
      <c r="X3247" s="71">
        <v>32.419999999999398</v>
      </c>
      <c r="Y3247" s="52">
        <f t="shared" si="366"/>
        <v>-9.5233333333331949</v>
      </c>
      <c r="Z3247" s="71">
        <f t="shared" si="362"/>
        <v>0.11160063524466493</v>
      </c>
      <c r="AA3247" s="45"/>
      <c r="AB3247" s="74">
        <v>32.419999999999398</v>
      </c>
      <c r="AC3247" s="75">
        <f t="shared" si="369"/>
        <v>-11.569999999999798</v>
      </c>
      <c r="AD3247" s="74">
        <f t="shared" si="363"/>
        <v>6.9662651411080079E-2</v>
      </c>
      <c r="AE3247" s="45"/>
      <c r="AF3247" s="76">
        <v>32.419999999999398</v>
      </c>
      <c r="AG3247" s="52">
        <f t="shared" si="367"/>
        <v>-41.580299956640339</v>
      </c>
      <c r="AH3247" s="76">
        <f t="shared" si="364"/>
        <v>6.9497631560659133E-5</v>
      </c>
      <c r="AJ3247" s="77">
        <v>32.419999999999398</v>
      </c>
      <c r="AK3247" s="52">
        <f t="shared" si="368"/>
        <v>-34.590599913281395</v>
      </c>
      <c r="AL3247" s="77">
        <f t="shared" si="365"/>
        <v>3.4748815780319631E-4</v>
      </c>
    </row>
    <row r="3248" spans="4:38" x14ac:dyDescent="0.25">
      <c r="D3248" s="5">
        <v>32.299999999999997</v>
      </c>
      <c r="E3248" s="4"/>
      <c r="X3248" s="71">
        <v>32.429999999999403</v>
      </c>
      <c r="Y3248" s="52">
        <f t="shared" si="366"/>
        <v>-9.5266666666665287</v>
      </c>
      <c r="Z3248" s="71">
        <f t="shared" si="362"/>
        <v>0.11151501145518418</v>
      </c>
      <c r="AA3248" s="45"/>
      <c r="AB3248" s="74">
        <v>32.429999999999403</v>
      </c>
      <c r="AC3248" s="75">
        <f t="shared" si="369"/>
        <v>-11.579999999999798</v>
      </c>
      <c r="AD3248" s="74">
        <f t="shared" si="363"/>
        <v>6.9502431758882918E-2</v>
      </c>
      <c r="AE3248" s="45"/>
      <c r="AF3248" s="76">
        <v>32.429999999999403</v>
      </c>
      <c r="AG3248" s="52">
        <f t="shared" si="367"/>
        <v>-41.590299956640337</v>
      </c>
      <c r="AH3248" s="76">
        <f t="shared" si="364"/>
        <v>6.9337791443585978E-5</v>
      </c>
      <c r="AJ3248" s="77">
        <v>32.429999999999403</v>
      </c>
      <c r="AK3248" s="52">
        <f t="shared" si="368"/>
        <v>-34.600599913281393</v>
      </c>
      <c r="AL3248" s="77">
        <f t="shared" si="365"/>
        <v>3.466889572178305E-4</v>
      </c>
    </row>
    <row r="3249" spans="4:38" x14ac:dyDescent="0.25">
      <c r="D3249" s="2">
        <v>32.31</v>
      </c>
      <c r="E3249" s="4"/>
      <c r="X3249" s="71">
        <v>32.439999999999401</v>
      </c>
      <c r="Y3249" s="52">
        <f t="shared" si="366"/>
        <v>-9.5299999999998626</v>
      </c>
      <c r="Z3249" s="71">
        <f t="shared" si="362"/>
        <v>0.11142945335917649</v>
      </c>
      <c r="AA3249" s="45"/>
      <c r="AB3249" s="74">
        <v>32.439999999999401</v>
      </c>
      <c r="AC3249" s="75">
        <f t="shared" si="369"/>
        <v>-11.589999999999797</v>
      </c>
      <c r="AD3249" s="74">
        <f t="shared" si="363"/>
        <v>6.9342580601660139E-2</v>
      </c>
      <c r="AE3249" s="45"/>
      <c r="AF3249" s="76">
        <v>32.439999999999401</v>
      </c>
      <c r="AG3249" s="52">
        <f t="shared" si="367"/>
        <v>-41.600299956640335</v>
      </c>
      <c r="AH3249" s="76">
        <f t="shared" si="364"/>
        <v>6.917831894858058E-5</v>
      </c>
      <c r="AJ3249" s="77">
        <v>32.439999999999401</v>
      </c>
      <c r="AK3249" s="52">
        <f t="shared" si="368"/>
        <v>-34.610599913281391</v>
      </c>
      <c r="AL3249" s="77">
        <f t="shared" si="365"/>
        <v>3.4589159474280402E-4</v>
      </c>
    </row>
    <row r="3250" spans="4:38" x14ac:dyDescent="0.25">
      <c r="D3250" s="5">
        <v>32.32</v>
      </c>
      <c r="E3250" s="4"/>
      <c r="X3250" s="71">
        <v>32.449999999999399</v>
      </c>
      <c r="Y3250" s="52">
        <f t="shared" si="366"/>
        <v>-9.5333333333331964</v>
      </c>
      <c r="Z3250" s="71">
        <f t="shared" si="362"/>
        <v>0.11134396090623966</v>
      </c>
      <c r="AA3250" s="45"/>
      <c r="AB3250" s="74">
        <v>32.449999999999399</v>
      </c>
      <c r="AC3250" s="75">
        <f t="shared" si="369"/>
        <v>-11.599999999999797</v>
      </c>
      <c r="AD3250" s="74">
        <f t="shared" si="363"/>
        <v>6.9183097091896864E-2</v>
      </c>
      <c r="AE3250" s="45"/>
      <c r="AF3250" s="76">
        <v>32.449999999999399</v>
      </c>
      <c r="AG3250" s="52">
        <f t="shared" si="367"/>
        <v>-41.610299956640333</v>
      </c>
      <c r="AH3250" s="76">
        <f t="shared" si="364"/>
        <v>6.9019213230135993E-5</v>
      </c>
      <c r="AJ3250" s="77">
        <v>32.449999999999399</v>
      </c>
      <c r="AK3250" s="52">
        <f t="shared" si="368"/>
        <v>-34.620599913281389</v>
      </c>
      <c r="AL3250" s="77">
        <f t="shared" si="365"/>
        <v>3.4509606615058103E-4</v>
      </c>
    </row>
    <row r="3251" spans="4:38" x14ac:dyDescent="0.25">
      <c r="D3251" s="2">
        <v>32.33</v>
      </c>
      <c r="E3251" s="4"/>
      <c r="X3251" s="71">
        <v>32.459999999999397</v>
      </c>
      <c r="Y3251" s="52">
        <f t="shared" si="366"/>
        <v>-9.5366666666665303</v>
      </c>
      <c r="Z3251" s="71">
        <f t="shared" si="362"/>
        <v>0.11125853404600999</v>
      </c>
      <c r="AA3251" s="45"/>
      <c r="AB3251" s="74">
        <v>32.459999999999397</v>
      </c>
      <c r="AC3251" s="75">
        <f t="shared" si="369"/>
        <v>-11.609999999999797</v>
      </c>
      <c r="AD3251" s="74">
        <f t="shared" si="363"/>
        <v>6.9023980384027434E-2</v>
      </c>
      <c r="AE3251" s="45"/>
      <c r="AF3251" s="76">
        <v>32.459999999999397</v>
      </c>
      <c r="AG3251" s="52">
        <f t="shared" si="367"/>
        <v>-41.620299956640331</v>
      </c>
      <c r="AH3251" s="76">
        <f t="shared" si="364"/>
        <v>6.8860473444688918E-5</v>
      </c>
      <c r="AJ3251" s="77">
        <v>32.459999999999397</v>
      </c>
      <c r="AK3251" s="52">
        <f t="shared" si="368"/>
        <v>-34.630599913281387</v>
      </c>
      <c r="AL3251" s="77">
        <f t="shared" si="365"/>
        <v>3.4430236722334684E-4</v>
      </c>
    </row>
    <row r="3252" spans="4:38" x14ac:dyDescent="0.25">
      <c r="D3252" s="5">
        <v>32.340000000000003</v>
      </c>
      <c r="E3252" s="4"/>
      <c r="X3252" s="71">
        <v>32.469999999999402</v>
      </c>
      <c r="Y3252" s="52">
        <f t="shared" si="366"/>
        <v>-9.5399999999998641</v>
      </c>
      <c r="Z3252" s="71">
        <f t="shared" si="362"/>
        <v>0.1111731727281626</v>
      </c>
      <c r="AA3252" s="45"/>
      <c r="AB3252" s="74">
        <v>32.469999999999402</v>
      </c>
      <c r="AC3252" s="75">
        <f t="shared" si="369"/>
        <v>-11.619999999999797</v>
      </c>
      <c r="AD3252" s="74">
        <f t="shared" si="363"/>
        <v>6.8865229634430813E-2</v>
      </c>
      <c r="AE3252" s="45"/>
      <c r="AF3252" s="76">
        <v>32.469999999999402</v>
      </c>
      <c r="AG3252" s="52">
        <f t="shared" si="367"/>
        <v>-41.630299956640329</v>
      </c>
      <c r="AH3252" s="76">
        <f t="shared" si="364"/>
        <v>6.8702098750617567E-5</v>
      </c>
      <c r="AJ3252" s="77">
        <v>32.469999999999402</v>
      </c>
      <c r="AK3252" s="52">
        <f t="shared" si="368"/>
        <v>-34.640599913281385</v>
      </c>
      <c r="AL3252" s="77">
        <f t="shared" si="365"/>
        <v>3.4351049375298934E-4</v>
      </c>
    </row>
    <row r="3253" spans="4:38" x14ac:dyDescent="0.25">
      <c r="D3253" s="2">
        <v>32.35</v>
      </c>
      <c r="E3253" s="4"/>
      <c r="X3253" s="71">
        <v>32.4799999999994</v>
      </c>
      <c r="Y3253" s="52">
        <f t="shared" si="366"/>
        <v>-9.543333333333198</v>
      </c>
      <c r="Z3253" s="71">
        <f t="shared" si="362"/>
        <v>0.11108787690241112</v>
      </c>
      <c r="AA3253" s="45"/>
      <c r="AB3253" s="74">
        <v>32.4799999999994</v>
      </c>
      <c r="AC3253" s="75">
        <f t="shared" si="369"/>
        <v>-11.629999999999797</v>
      </c>
      <c r="AD3253" s="74">
        <f t="shared" si="363"/>
        <v>6.8706844001426418E-2</v>
      </c>
      <c r="AE3253" s="45"/>
      <c r="AF3253" s="76">
        <v>32.4799999999994</v>
      </c>
      <c r="AG3253" s="52">
        <f t="shared" si="367"/>
        <v>-41.640299956640327</v>
      </c>
      <c r="AH3253" s="76">
        <f t="shared" si="364"/>
        <v>6.8544088308234585E-5</v>
      </c>
      <c r="AJ3253" s="77">
        <v>32.4799999999994</v>
      </c>
      <c r="AK3253" s="52">
        <f t="shared" si="368"/>
        <v>-34.650599913281383</v>
      </c>
      <c r="AL3253" s="77">
        <f t="shared" si="365"/>
        <v>3.4272044154107434E-4</v>
      </c>
    </row>
    <row r="3254" spans="4:38" x14ac:dyDescent="0.25">
      <c r="D3254" s="5">
        <v>32.36</v>
      </c>
      <c r="E3254" s="4"/>
      <c r="X3254" s="71">
        <v>32.489999999999398</v>
      </c>
      <c r="Y3254" s="52">
        <f t="shared" si="366"/>
        <v>-9.5466666666665319</v>
      </c>
      <c r="Z3254" s="71">
        <f t="shared" si="362"/>
        <v>0.1110026465185078</v>
      </c>
      <c r="AA3254" s="45"/>
      <c r="AB3254" s="74">
        <v>32.489999999999398</v>
      </c>
      <c r="AC3254" s="75">
        <f t="shared" si="369"/>
        <v>-11.639999999999796</v>
      </c>
      <c r="AD3254" s="74">
        <f t="shared" si="363"/>
        <v>6.8548822645269347E-2</v>
      </c>
      <c r="AE3254" s="45"/>
      <c r="AF3254" s="76">
        <v>32.489999999999398</v>
      </c>
      <c r="AG3254" s="52">
        <f t="shared" si="367"/>
        <v>-41.650299956640325</v>
      </c>
      <c r="AH3254" s="76">
        <f t="shared" si="364"/>
        <v>6.8386441279784325E-5</v>
      </c>
      <c r="AJ3254" s="77">
        <v>32.489999999999398</v>
      </c>
      <c r="AK3254" s="52">
        <f t="shared" si="368"/>
        <v>-34.660599913281381</v>
      </c>
      <c r="AL3254" s="77">
        <f t="shared" si="365"/>
        <v>3.4193220639882357E-4</v>
      </c>
    </row>
    <row r="3255" spans="4:38" x14ac:dyDescent="0.25">
      <c r="D3255" s="2">
        <v>32.369999999999997</v>
      </c>
      <c r="E3255" s="4"/>
      <c r="X3255" s="71">
        <v>32.499999999999403</v>
      </c>
      <c r="Y3255" s="52">
        <f t="shared" si="366"/>
        <v>-9.5499999999998657</v>
      </c>
      <c r="Z3255" s="71">
        <f t="shared" si="362"/>
        <v>0.11091748152624353</v>
      </c>
      <c r="AA3255" s="45"/>
      <c r="AB3255" s="74">
        <v>32.499999999999403</v>
      </c>
      <c r="AC3255" s="75">
        <f t="shared" si="369"/>
        <v>-11.649999999999796</v>
      </c>
      <c r="AD3255" s="74">
        <f t="shared" si="363"/>
        <v>6.8391164728146117E-2</v>
      </c>
      <c r="AE3255" s="45"/>
      <c r="AF3255" s="76">
        <v>32.499999999999403</v>
      </c>
      <c r="AG3255" s="52">
        <f t="shared" si="367"/>
        <v>-41.660299956640323</v>
      </c>
      <c r="AH3255" s="76">
        <f t="shared" si="364"/>
        <v>6.8229156829438203E-5</v>
      </c>
      <c r="AJ3255" s="77">
        <v>32.499999999999403</v>
      </c>
      <c r="AK3255" s="52">
        <f t="shared" si="368"/>
        <v>-34.670599913281379</v>
      </c>
      <c r="AL3255" s="77">
        <f t="shared" si="365"/>
        <v>3.4114578414709312E-4</v>
      </c>
    </row>
    <row r="3256" spans="4:38" x14ac:dyDescent="0.25">
      <c r="D3256" s="5">
        <v>32.380000000000003</v>
      </c>
      <c r="E3256" s="4"/>
      <c r="X3256" s="71">
        <v>32.509999999999401</v>
      </c>
      <c r="Y3256" s="52">
        <f t="shared" si="366"/>
        <v>-9.5533333333331996</v>
      </c>
      <c r="Z3256" s="71">
        <f t="shared" si="362"/>
        <v>0.11083238187544749</v>
      </c>
      <c r="AA3256" s="45"/>
      <c r="AB3256" s="74">
        <v>32.509999999999401</v>
      </c>
      <c r="AC3256" s="75">
        <f t="shared" si="369"/>
        <v>-11.659999999999796</v>
      </c>
      <c r="AD3256" s="74">
        <f t="shared" si="363"/>
        <v>6.8233869414170159E-2</v>
      </c>
      <c r="AE3256" s="45"/>
      <c r="AF3256" s="76">
        <v>32.509999999999401</v>
      </c>
      <c r="AG3256" s="52">
        <f t="shared" si="367"/>
        <v>-41.670299956640321</v>
      </c>
      <c r="AH3256" s="76">
        <f t="shared" si="364"/>
        <v>6.8072234123289435E-5</v>
      </c>
      <c r="AJ3256" s="77">
        <v>32.509999999999401</v>
      </c>
      <c r="AK3256" s="52">
        <f t="shared" si="368"/>
        <v>-34.680599913281377</v>
      </c>
      <c r="AL3256" s="77">
        <f t="shared" si="365"/>
        <v>3.4036117061634989E-4</v>
      </c>
    </row>
    <row r="3257" spans="4:38" x14ac:dyDescent="0.25">
      <c r="D3257" s="2">
        <v>32.39</v>
      </c>
      <c r="E3257" s="4"/>
      <c r="X3257" s="71">
        <v>32.519999999999399</v>
      </c>
      <c r="Y3257" s="52">
        <f t="shared" si="366"/>
        <v>-9.5566666666665334</v>
      </c>
      <c r="Z3257" s="71">
        <f t="shared" si="362"/>
        <v>0.11074734751598755</v>
      </c>
      <c r="AA3257" s="45"/>
      <c r="AB3257" s="74">
        <v>32.519999999999399</v>
      </c>
      <c r="AC3257" s="75">
        <f t="shared" si="369"/>
        <v>-11.669999999999796</v>
      </c>
      <c r="AD3257" s="74">
        <f t="shared" si="363"/>
        <v>6.8076935869377311E-2</v>
      </c>
      <c r="AE3257" s="45"/>
      <c r="AF3257" s="76">
        <v>32.519999999999399</v>
      </c>
      <c r="AG3257" s="52">
        <f t="shared" si="367"/>
        <v>-41.680299956640319</v>
      </c>
      <c r="AH3257" s="76">
        <f t="shared" si="364"/>
        <v>6.7915672329349735E-5</v>
      </c>
      <c r="AJ3257" s="77">
        <v>32.519999999999399</v>
      </c>
      <c r="AK3257" s="52">
        <f t="shared" si="368"/>
        <v>-34.690599913281375</v>
      </c>
      <c r="AL3257" s="77">
        <f t="shared" si="365"/>
        <v>3.3957836164665131E-4</v>
      </c>
    </row>
    <row r="3258" spans="4:38" x14ac:dyDescent="0.25">
      <c r="D3258" s="5">
        <v>32.4</v>
      </c>
      <c r="E3258" s="4"/>
      <c r="X3258" s="71">
        <v>32.529999999999397</v>
      </c>
      <c r="Y3258" s="52">
        <f t="shared" si="366"/>
        <v>-9.5599999999998673</v>
      </c>
      <c r="Z3258" s="71">
        <f t="shared" si="362"/>
        <v>0.11066237839776996</v>
      </c>
      <c r="AA3258" s="45"/>
      <c r="AB3258" s="74">
        <v>32.529999999999397</v>
      </c>
      <c r="AC3258" s="75">
        <f t="shared" si="369"/>
        <v>-11.679999999999795</v>
      </c>
      <c r="AD3258" s="74">
        <f t="shared" si="363"/>
        <v>6.7920363261721628E-2</v>
      </c>
      <c r="AE3258" s="45"/>
      <c r="AF3258" s="76">
        <v>32.529999999999397</v>
      </c>
      <c r="AG3258" s="52">
        <f t="shared" si="367"/>
        <v>-41.690299956640317</v>
      </c>
      <c r="AH3258" s="76">
        <f t="shared" si="364"/>
        <v>6.7759470617543931E-5</v>
      </c>
      <c r="AJ3258" s="77">
        <v>32.529999999999397</v>
      </c>
      <c r="AK3258" s="52">
        <f t="shared" si="368"/>
        <v>-34.700599913281373</v>
      </c>
      <c r="AL3258" s="77">
        <f t="shared" si="365"/>
        <v>3.3879735308762218E-4</v>
      </c>
    </row>
    <row r="3259" spans="4:38" x14ac:dyDescent="0.25">
      <c r="D3259" s="2">
        <v>32.409999999999997</v>
      </c>
      <c r="E3259" s="4"/>
      <c r="X3259" s="71">
        <v>32.539999999999402</v>
      </c>
      <c r="Y3259" s="52">
        <f t="shared" si="366"/>
        <v>-9.5633333333332011</v>
      </c>
      <c r="Z3259" s="71">
        <f t="shared" si="362"/>
        <v>0.11057747447073948</v>
      </c>
      <c r="AA3259" s="45"/>
      <c r="AB3259" s="74">
        <v>32.539999999999402</v>
      </c>
      <c r="AC3259" s="75">
        <f t="shared" si="369"/>
        <v>-11.689999999999795</v>
      </c>
      <c r="AD3259" s="74">
        <f t="shared" si="363"/>
        <v>6.776415076107066E-2</v>
      </c>
      <c r="AE3259" s="45"/>
      <c r="AF3259" s="76">
        <v>32.539999999999402</v>
      </c>
      <c r="AG3259" s="52">
        <f t="shared" si="367"/>
        <v>-41.700299956640315</v>
      </c>
      <c r="AH3259" s="76">
        <f t="shared" si="364"/>
        <v>6.7603628159705956E-5</v>
      </c>
      <c r="AJ3259" s="77">
        <v>32.539999999999402</v>
      </c>
      <c r="AK3259" s="52">
        <f t="shared" si="368"/>
        <v>-34.710599913281371</v>
      </c>
      <c r="AL3259" s="77">
        <f t="shared" si="365"/>
        <v>3.380181407984328E-4</v>
      </c>
    </row>
    <row r="3260" spans="4:38" x14ac:dyDescent="0.25">
      <c r="D3260" s="5">
        <v>32.42</v>
      </c>
      <c r="E3260" s="4"/>
      <c r="X3260" s="71">
        <v>32.5499999999994</v>
      </c>
      <c r="Y3260" s="52">
        <f t="shared" si="366"/>
        <v>-9.566666666666535</v>
      </c>
      <c r="Z3260" s="71">
        <f t="shared" si="362"/>
        <v>0.11049263568487923</v>
      </c>
      <c r="AA3260" s="45"/>
      <c r="AB3260" s="74">
        <v>32.5499999999994</v>
      </c>
      <c r="AC3260" s="75">
        <f t="shared" si="369"/>
        <v>-11.699999999999795</v>
      </c>
      <c r="AD3260" s="74">
        <f t="shared" si="363"/>
        <v>6.7608297539201362E-2</v>
      </c>
      <c r="AE3260" s="45"/>
      <c r="AF3260" s="76">
        <v>32.5499999999994</v>
      </c>
      <c r="AG3260" s="52">
        <f t="shared" si="367"/>
        <v>-41.710299956640313</v>
      </c>
      <c r="AH3260" s="76">
        <f t="shared" si="364"/>
        <v>6.7448144129574861E-5</v>
      </c>
      <c r="AJ3260" s="77">
        <v>32.5499999999994</v>
      </c>
      <c r="AK3260" s="52">
        <f t="shared" si="368"/>
        <v>-34.720599913281369</v>
      </c>
      <c r="AL3260" s="77">
        <f t="shared" si="365"/>
        <v>3.3724072064777793E-4</v>
      </c>
    </row>
    <row r="3261" spans="4:38" x14ac:dyDescent="0.25">
      <c r="D3261" s="2">
        <v>32.43</v>
      </c>
      <c r="E3261" s="4"/>
      <c r="X3261" s="71">
        <v>32.559999999999398</v>
      </c>
      <c r="Y3261" s="52">
        <f t="shared" si="366"/>
        <v>-9.5699999999998688</v>
      </c>
      <c r="Z3261" s="71">
        <f t="shared" si="362"/>
        <v>0.11040786199021062</v>
      </c>
      <c r="AA3261" s="45"/>
      <c r="AB3261" s="74">
        <v>32.559999999999398</v>
      </c>
      <c r="AC3261" s="75">
        <f t="shared" si="369"/>
        <v>-11.709999999999795</v>
      </c>
      <c r="AD3261" s="74">
        <f t="shared" si="363"/>
        <v>6.7452802769795386E-2</v>
      </c>
      <c r="AE3261" s="45"/>
      <c r="AF3261" s="76">
        <v>32.559999999999398</v>
      </c>
      <c r="AG3261" s="52">
        <f t="shared" si="367"/>
        <v>-41.720299956640311</v>
      </c>
      <c r="AH3261" s="76">
        <f t="shared" si="364"/>
        <v>6.7293017702789573E-5</v>
      </c>
      <c r="AJ3261" s="77">
        <v>32.559999999999398</v>
      </c>
      <c r="AK3261" s="52">
        <f t="shared" si="368"/>
        <v>-34.730599913281367</v>
      </c>
      <c r="AL3261" s="77">
        <f t="shared" si="365"/>
        <v>3.3646508851385199E-4</v>
      </c>
    </row>
    <row r="3262" spans="4:38" x14ac:dyDescent="0.25">
      <c r="D3262" s="5">
        <v>32.44</v>
      </c>
      <c r="E3262" s="4"/>
      <c r="X3262" s="71">
        <v>32.569999999999403</v>
      </c>
      <c r="Y3262" s="52">
        <f t="shared" si="366"/>
        <v>-9.5733333333332027</v>
      </c>
      <c r="Z3262" s="71">
        <f t="shared" si="362"/>
        <v>0.1103231533367935</v>
      </c>
      <c r="AA3262" s="45"/>
      <c r="AB3262" s="74">
        <v>32.569999999999403</v>
      </c>
      <c r="AC3262" s="75">
        <f t="shared" si="369"/>
        <v>-11.719999999999795</v>
      </c>
      <c r="AD3262" s="74">
        <f t="shared" si="363"/>
        <v>6.7297665628434949E-2</v>
      </c>
      <c r="AE3262" s="45"/>
      <c r="AF3262" s="76">
        <v>32.569999999999403</v>
      </c>
      <c r="AG3262" s="52">
        <f t="shared" si="367"/>
        <v>-41.730299956640309</v>
      </c>
      <c r="AH3262" s="76">
        <f t="shared" si="364"/>
        <v>6.7138248056885437E-5</v>
      </c>
      <c r="AJ3262" s="77">
        <v>32.569999999999403</v>
      </c>
      <c r="AK3262" s="52">
        <f t="shared" si="368"/>
        <v>-34.740599913281365</v>
      </c>
      <c r="AL3262" s="77">
        <f t="shared" si="365"/>
        <v>3.3569124028433122E-4</v>
      </c>
    </row>
    <row r="3263" spans="4:38" x14ac:dyDescent="0.25">
      <c r="D3263" s="2">
        <v>32.450000000000003</v>
      </c>
      <c r="E3263" s="4"/>
      <c r="X3263" s="71">
        <v>32.579999999999401</v>
      </c>
      <c r="Y3263" s="52">
        <f t="shared" si="366"/>
        <v>-9.5766666666665365</v>
      </c>
      <c r="Z3263" s="71">
        <f t="shared" si="362"/>
        <v>0.11023850967472612</v>
      </c>
      <c r="AA3263" s="45"/>
      <c r="AB3263" s="74">
        <v>32.579999999999401</v>
      </c>
      <c r="AC3263" s="75">
        <f t="shared" si="369"/>
        <v>-11.729999999999794</v>
      </c>
      <c r="AD3263" s="74">
        <f t="shared" si="363"/>
        <v>6.7142885292598403E-2</v>
      </c>
      <c r="AE3263" s="45"/>
      <c r="AF3263" s="76">
        <v>32.579999999999401</v>
      </c>
      <c r="AG3263" s="52">
        <f t="shared" si="367"/>
        <v>-41.740299956640307</v>
      </c>
      <c r="AH3263" s="76">
        <f t="shared" si="364"/>
        <v>6.6983834371289093E-5</v>
      </c>
      <c r="AJ3263" s="77">
        <v>32.579999999999401</v>
      </c>
      <c r="AK3263" s="52">
        <f t="shared" si="368"/>
        <v>-34.750599913281363</v>
      </c>
      <c r="AL3263" s="77">
        <f t="shared" si="365"/>
        <v>3.3491917185634945E-4</v>
      </c>
    </row>
    <row r="3264" spans="4:38" x14ac:dyDescent="0.25">
      <c r="D3264" s="5">
        <v>32.46</v>
      </c>
      <c r="E3264" s="4"/>
      <c r="X3264" s="71">
        <v>32.589999999999399</v>
      </c>
      <c r="Y3264" s="52">
        <f t="shared" si="366"/>
        <v>-9.5799999999998704</v>
      </c>
      <c r="Z3264" s="71">
        <f t="shared" si="362"/>
        <v>0.11015393095414476</v>
      </c>
      <c r="AA3264" s="45"/>
      <c r="AB3264" s="74">
        <v>32.589999999999399</v>
      </c>
      <c r="AC3264" s="75">
        <f t="shared" si="369"/>
        <v>-11.739999999999794</v>
      </c>
      <c r="AD3264" s="74">
        <f t="shared" si="363"/>
        <v>6.6988460941655795E-2</v>
      </c>
      <c r="AE3264" s="45"/>
      <c r="AF3264" s="76">
        <v>32.589999999999399</v>
      </c>
      <c r="AG3264" s="52">
        <f t="shared" si="367"/>
        <v>-41.750299956640305</v>
      </c>
      <c r="AH3264" s="76">
        <f t="shared" si="364"/>
        <v>6.6829775827314413E-5</v>
      </c>
      <c r="AJ3264" s="77">
        <v>32.589999999999399</v>
      </c>
      <c r="AK3264" s="52">
        <f t="shared" si="368"/>
        <v>-34.760599913281361</v>
      </c>
      <c r="AL3264" s="77">
        <f t="shared" si="365"/>
        <v>3.3414887913647628E-4</v>
      </c>
    </row>
    <row r="3265" spans="4:38" x14ac:dyDescent="0.25">
      <c r="D3265" s="2">
        <v>32.47</v>
      </c>
      <c r="E3265" s="4"/>
      <c r="X3265" s="71">
        <v>32.599999999999397</v>
      </c>
      <c r="Y3265" s="52">
        <f t="shared" si="366"/>
        <v>-9.5833333333332043</v>
      </c>
      <c r="Z3265" s="71">
        <f t="shared" si="362"/>
        <v>0.11006941712522421</v>
      </c>
      <c r="AA3265" s="45"/>
      <c r="AB3265" s="74">
        <v>32.599999999999397</v>
      </c>
      <c r="AC3265" s="75">
        <f t="shared" si="369"/>
        <v>-11.749999999999794</v>
      </c>
      <c r="AD3265" s="74">
        <f t="shared" si="363"/>
        <v>6.683439175686462E-2</v>
      </c>
      <c r="AE3265" s="45"/>
      <c r="AF3265" s="76">
        <v>32.599999999999397</v>
      </c>
      <c r="AG3265" s="52">
        <f t="shared" si="367"/>
        <v>-41.760299956640303</v>
      </c>
      <c r="AH3265" s="76">
        <f t="shared" si="364"/>
        <v>6.6676071608158595E-5</v>
      </c>
      <c r="AJ3265" s="77">
        <v>32.599999999999397</v>
      </c>
      <c r="AK3265" s="52">
        <f t="shared" si="368"/>
        <v>-34.770599913281359</v>
      </c>
      <c r="AL3265" s="77">
        <f t="shared" si="365"/>
        <v>3.3338035804069798E-4</v>
      </c>
    </row>
    <row r="3266" spans="4:38" x14ac:dyDescent="0.25">
      <c r="D3266" s="5">
        <v>32.479999999999997</v>
      </c>
      <c r="E3266" s="4"/>
      <c r="X3266" s="71">
        <v>32.609999999999403</v>
      </c>
      <c r="Y3266" s="52">
        <f t="shared" si="366"/>
        <v>-9.5866666666665381</v>
      </c>
      <c r="Z3266" s="71">
        <f t="shared" si="362"/>
        <v>0.10998496813817737</v>
      </c>
      <c r="AA3266" s="45"/>
      <c r="AB3266" s="74">
        <v>32.609999999999403</v>
      </c>
      <c r="AC3266" s="75">
        <f t="shared" si="369"/>
        <v>-11.759999999999794</v>
      </c>
      <c r="AD3266" s="74">
        <f t="shared" si="363"/>
        <v>6.6680676921365367E-2</v>
      </c>
      <c r="AE3266" s="45"/>
      <c r="AF3266" s="76">
        <v>32.609999999999403</v>
      </c>
      <c r="AG3266" s="52">
        <f t="shared" si="367"/>
        <v>-41.770299956640301</v>
      </c>
      <c r="AH3266" s="76">
        <f t="shared" si="364"/>
        <v>6.6522720898896918E-5</v>
      </c>
      <c r="AJ3266" s="77">
        <v>32.609999999999403</v>
      </c>
      <c r="AK3266" s="52">
        <f t="shared" si="368"/>
        <v>-34.780599913281357</v>
      </c>
      <c r="AL3266" s="77">
        <f t="shared" si="365"/>
        <v>3.3261360449438981E-4</v>
      </c>
    </row>
    <row r="3267" spans="4:38" x14ac:dyDescent="0.25">
      <c r="D3267" s="2">
        <v>32.49</v>
      </c>
      <c r="E3267" s="4"/>
      <c r="X3267" s="71">
        <v>32.619999999999401</v>
      </c>
      <c r="Y3267" s="52">
        <f t="shared" si="366"/>
        <v>-9.589999999999872</v>
      </c>
      <c r="Z3267" s="71">
        <f t="shared" si="362"/>
        <v>0.10990058394325534</v>
      </c>
      <c r="AA3267" s="45"/>
      <c r="AB3267" s="74">
        <v>32.619999999999401</v>
      </c>
      <c r="AC3267" s="75">
        <f t="shared" si="369"/>
        <v>-11.769999999999794</v>
      </c>
      <c r="AD3267" s="74">
        <f t="shared" si="363"/>
        <v>6.6527315620177274E-2</v>
      </c>
      <c r="AE3267" s="45"/>
      <c r="AF3267" s="76">
        <v>32.619999999999401</v>
      </c>
      <c r="AG3267" s="52">
        <f t="shared" si="367"/>
        <v>-41.780299956640299</v>
      </c>
      <c r="AH3267" s="76">
        <f t="shared" si="364"/>
        <v>6.6369722886479423E-5</v>
      </c>
      <c r="AJ3267" s="77">
        <v>32.619999999999401</v>
      </c>
      <c r="AK3267" s="52">
        <f t="shared" si="368"/>
        <v>-34.790599913281355</v>
      </c>
      <c r="AL3267" s="77">
        <f t="shared" si="365"/>
        <v>3.3184861443230255E-4</v>
      </c>
    </row>
    <row r="3268" spans="4:38" x14ac:dyDescent="0.25">
      <c r="D3268" s="5">
        <v>32.5</v>
      </c>
      <c r="E3268" s="4"/>
      <c r="X3268" s="71">
        <v>32.629999999999399</v>
      </c>
      <c r="Y3268" s="52">
        <f t="shared" si="366"/>
        <v>-9.5933333333332058</v>
      </c>
      <c r="Z3268" s="71">
        <f t="shared" si="362"/>
        <v>0.10981626449074738</v>
      </c>
      <c r="AA3268" s="45"/>
      <c r="AB3268" s="74">
        <v>32.629999999999399</v>
      </c>
      <c r="AC3268" s="75">
        <f t="shared" si="369"/>
        <v>-11.779999999999793</v>
      </c>
      <c r="AD3268" s="74">
        <f t="shared" si="363"/>
        <v>6.6374307040194022E-2</v>
      </c>
      <c r="AE3268" s="45"/>
      <c r="AF3268" s="76">
        <v>32.629999999999399</v>
      </c>
      <c r="AG3268" s="52">
        <f t="shared" si="367"/>
        <v>-41.790299956640297</v>
      </c>
      <c r="AH3268" s="76">
        <f t="shared" si="364"/>
        <v>6.6217076759725779E-5</v>
      </c>
      <c r="AJ3268" s="77">
        <v>32.629999999999399</v>
      </c>
      <c r="AK3268" s="52">
        <f t="shared" si="368"/>
        <v>-34.800599913281353</v>
      </c>
      <c r="AL3268" s="77">
        <f t="shared" si="365"/>
        <v>3.3108538379853398E-4</v>
      </c>
    </row>
    <row r="3269" spans="4:38" x14ac:dyDescent="0.25">
      <c r="D3269" s="2">
        <v>32.51</v>
      </c>
      <c r="E3269" s="4"/>
      <c r="X3269" s="71">
        <v>32.639999999999397</v>
      </c>
      <c r="Y3269" s="52">
        <f t="shared" si="366"/>
        <v>-9.5966666666665397</v>
      </c>
      <c r="Z3269" s="71">
        <f t="shared" si="362"/>
        <v>0.10973200973098099</v>
      </c>
      <c r="AA3269" s="45"/>
      <c r="AB3269" s="74">
        <v>32.639999999999397</v>
      </c>
      <c r="AC3269" s="75">
        <f t="shared" si="369"/>
        <v>-11.789999999999793</v>
      </c>
      <c r="AD3269" s="74">
        <f t="shared" si="363"/>
        <v>6.6221650370179311E-2</v>
      </c>
      <c r="AE3269" s="45"/>
      <c r="AF3269" s="76">
        <v>32.639999999999397</v>
      </c>
      <c r="AG3269" s="52">
        <f t="shared" si="367"/>
        <v>-41.800299956640295</v>
      </c>
      <c r="AH3269" s="76">
        <f t="shared" si="364"/>
        <v>6.6064781709321266E-5</v>
      </c>
      <c r="AJ3269" s="77">
        <v>32.639999999999397</v>
      </c>
      <c r="AK3269" s="52">
        <f t="shared" si="368"/>
        <v>-34.810599913281351</v>
      </c>
      <c r="AL3269" s="77">
        <f t="shared" si="365"/>
        <v>3.3032390854651221E-4</v>
      </c>
    </row>
    <row r="3270" spans="4:38" x14ac:dyDescent="0.25">
      <c r="D3270" s="5">
        <v>32.520000000000003</v>
      </c>
      <c r="E3270" s="4"/>
      <c r="X3270" s="71">
        <v>32.649999999999402</v>
      </c>
      <c r="Y3270" s="52">
        <f t="shared" si="366"/>
        <v>-9.5999999999998735</v>
      </c>
      <c r="Z3270" s="71">
        <f t="shared" ref="Z3270:Z3333" si="370">POWER(10,Y3270/10)</f>
        <v>0.1096478196143217</v>
      </c>
      <c r="AA3270" s="45"/>
      <c r="AB3270" s="74">
        <v>32.649999999999402</v>
      </c>
      <c r="AC3270" s="75">
        <f t="shared" si="369"/>
        <v>-11.799999999999793</v>
      </c>
      <c r="AD3270" s="74">
        <f t="shared" ref="AD3270:AD3333" si="371">POWER(10,AC3270/10)</f>
        <v>6.6069344800762722E-2</v>
      </c>
      <c r="AE3270" s="45"/>
      <c r="AF3270" s="76">
        <v>32.649999999999402</v>
      </c>
      <c r="AG3270" s="52">
        <f t="shared" si="367"/>
        <v>-41.810299956640293</v>
      </c>
      <c r="AH3270" s="76">
        <f t="shared" ref="AH3270:AH3333" si="372">POWER(10,AG3270/10)</f>
        <v>6.5912836927813079E-5</v>
      </c>
      <c r="AJ3270" s="77">
        <v>32.649999999999402</v>
      </c>
      <c r="AK3270" s="52">
        <f t="shared" si="368"/>
        <v>-34.820599913281349</v>
      </c>
      <c r="AL3270" s="77">
        <f t="shared" ref="AL3270:AL3333" si="373">POWER(10,AK3270/10)</f>
        <v>3.2956418463897091E-4</v>
      </c>
    </row>
    <row r="3271" spans="4:38" x14ac:dyDescent="0.25">
      <c r="D3271" s="2">
        <v>32.53</v>
      </c>
      <c r="E3271" s="4"/>
      <c r="X3271" s="71">
        <v>32.6599999999994</v>
      </c>
      <c r="Y3271" s="52">
        <f t="shared" si="366"/>
        <v>-9.6033333333332074</v>
      </c>
      <c r="Z3271" s="71">
        <f t="shared" si="370"/>
        <v>0.10956369409117303</v>
      </c>
      <c r="AA3271" s="45"/>
      <c r="AB3271" s="74">
        <v>32.6599999999994</v>
      </c>
      <c r="AC3271" s="75">
        <f t="shared" si="369"/>
        <v>-11.809999999999793</v>
      </c>
      <c r="AD3271" s="74">
        <f t="shared" si="371"/>
        <v>6.5917389524435294E-2</v>
      </c>
      <c r="AE3271" s="45"/>
      <c r="AF3271" s="76">
        <v>32.6599999999994</v>
      </c>
      <c r="AG3271" s="52">
        <f t="shared" si="367"/>
        <v>-41.820299956640291</v>
      </c>
      <c r="AH3271" s="76">
        <f t="shared" si="372"/>
        <v>6.5761241609604606E-5</v>
      </c>
      <c r="AJ3271" s="77">
        <v>32.6599999999994</v>
      </c>
      <c r="AK3271" s="52">
        <f t="shared" si="368"/>
        <v>-34.830599913281347</v>
      </c>
      <c r="AL3271" s="77">
        <f t="shared" si="373"/>
        <v>3.2880620804792877E-4</v>
      </c>
    </row>
    <row r="3272" spans="4:38" x14ac:dyDescent="0.25">
      <c r="D3272" s="5">
        <v>32.54</v>
      </c>
      <c r="E3272" s="4"/>
      <c r="X3272" s="71">
        <v>32.669999999999398</v>
      </c>
      <c r="Y3272" s="52">
        <f t="shared" ref="Y3272:Y3335" si="374">Y3271-$Z$1</f>
        <v>-9.6066666666665412</v>
      </c>
      <c r="Z3272" s="71">
        <f t="shared" si="370"/>
        <v>0.10947963311197674</v>
      </c>
      <c r="AA3272" s="45"/>
      <c r="AB3272" s="74">
        <v>32.669999999999398</v>
      </c>
      <c r="AC3272" s="75">
        <f t="shared" si="369"/>
        <v>-11.819999999999792</v>
      </c>
      <c r="AD3272" s="74">
        <f t="shared" si="371"/>
        <v>6.5765783735545175E-2</v>
      </c>
      <c r="AE3272" s="45"/>
      <c r="AF3272" s="76">
        <v>32.669999999999398</v>
      </c>
      <c r="AG3272" s="52">
        <f t="shared" ref="AG3272:AG3335" si="375">AG3271-$AH$1</f>
        <v>-41.830299956640289</v>
      </c>
      <c r="AH3272" s="76">
        <f t="shared" si="372"/>
        <v>6.5609994950952926E-5</v>
      </c>
      <c r="AJ3272" s="77">
        <v>32.669999999999398</v>
      </c>
      <c r="AK3272" s="52">
        <f t="shared" ref="AK3272:AK3335" si="376">AK3271-$AL$1</f>
        <v>-34.840599913281345</v>
      </c>
      <c r="AL3272" s="77">
        <f t="shared" si="373"/>
        <v>3.2804997475467066E-4</v>
      </c>
    </row>
    <row r="3273" spans="4:38" x14ac:dyDescent="0.25">
      <c r="D3273" s="2">
        <v>32.549999999999997</v>
      </c>
      <c r="E3273" s="4"/>
      <c r="X3273" s="71">
        <v>32.679999999999403</v>
      </c>
      <c r="Y3273" s="52">
        <f t="shared" si="374"/>
        <v>-9.6099999999998751</v>
      </c>
      <c r="Z3273" s="71">
        <f t="shared" si="370"/>
        <v>0.10939563662721248</v>
      </c>
      <c r="AA3273" s="45"/>
      <c r="AB3273" s="74">
        <v>32.679999999999403</v>
      </c>
      <c r="AC3273" s="75">
        <f t="shared" si="369"/>
        <v>-11.829999999999792</v>
      </c>
      <c r="AD3273" s="74">
        <f t="shared" si="371"/>
        <v>6.5614526630293671E-2</v>
      </c>
      <c r="AE3273" s="45"/>
      <c r="AF3273" s="76">
        <v>32.679999999999403</v>
      </c>
      <c r="AG3273" s="52">
        <f t="shared" si="375"/>
        <v>-41.840299956640287</v>
      </c>
      <c r="AH3273" s="76">
        <f t="shared" si="372"/>
        <v>6.545909614996322E-5</v>
      </c>
      <c r="AJ3273" s="77">
        <v>32.679999999999403</v>
      </c>
      <c r="AK3273" s="52">
        <f t="shared" si="376"/>
        <v>-34.850599913281343</v>
      </c>
      <c r="AL3273" s="77">
        <f t="shared" si="373"/>
        <v>3.2729548074972168E-4</v>
      </c>
    </row>
    <row r="3274" spans="4:38" x14ac:dyDescent="0.25">
      <c r="D3274" s="5">
        <v>32.56</v>
      </c>
      <c r="E3274" s="4"/>
      <c r="X3274" s="71">
        <v>32.689999999999401</v>
      </c>
      <c r="Y3274" s="52">
        <f t="shared" si="374"/>
        <v>-9.6133333333332089</v>
      </c>
      <c r="Z3274" s="71">
        <f t="shared" si="370"/>
        <v>0.10931170458739799</v>
      </c>
      <c r="AA3274" s="45"/>
      <c r="AB3274" s="74">
        <v>32.689999999999401</v>
      </c>
      <c r="AC3274" s="75">
        <f t="shared" si="369"/>
        <v>-11.839999999999792</v>
      </c>
      <c r="AD3274" s="74">
        <f t="shared" si="371"/>
        <v>6.5463617406730609E-2</v>
      </c>
      <c r="AE3274" s="45"/>
      <c r="AF3274" s="76">
        <v>32.689999999999401</v>
      </c>
      <c r="AG3274" s="52">
        <f t="shared" si="375"/>
        <v>-41.850299956640285</v>
      </c>
      <c r="AH3274" s="76">
        <f t="shared" si="372"/>
        <v>6.5308544406584909E-5</v>
      </c>
      <c r="AJ3274" s="77">
        <v>32.689999999999401</v>
      </c>
      <c r="AK3274" s="52">
        <f t="shared" si="376"/>
        <v>-34.860599913281341</v>
      </c>
      <c r="AL3274" s="77">
        <f t="shared" si="373"/>
        <v>3.2654272203283091E-4</v>
      </c>
    </row>
    <row r="3275" spans="4:38" x14ac:dyDescent="0.25">
      <c r="D3275" s="2">
        <v>32.57</v>
      </c>
      <c r="E3275" s="4"/>
      <c r="X3275" s="71">
        <v>32.699999999999399</v>
      </c>
      <c r="Y3275" s="52">
        <f t="shared" si="374"/>
        <v>-9.6166666666665428</v>
      </c>
      <c r="Z3275" s="71">
        <f t="shared" si="370"/>
        <v>0.10922783694308889</v>
      </c>
      <c r="AA3275" s="45"/>
      <c r="AB3275" s="74">
        <v>32.699999999999399</v>
      </c>
      <c r="AC3275" s="75">
        <f t="shared" si="369"/>
        <v>-11.849999999999792</v>
      </c>
      <c r="AD3275" s="74">
        <f t="shared" si="371"/>
        <v>6.5313055264750355E-2</v>
      </c>
      <c r="AE3275" s="45"/>
      <c r="AF3275" s="76">
        <v>32.699999999999399</v>
      </c>
      <c r="AG3275" s="52">
        <f t="shared" si="375"/>
        <v>-41.860299956640283</v>
      </c>
      <c r="AH3275" s="76">
        <f t="shared" si="372"/>
        <v>6.515833892260789E-5</v>
      </c>
      <c r="AJ3275" s="77">
        <v>32.699999999999399</v>
      </c>
      <c r="AK3275" s="52">
        <f t="shared" si="376"/>
        <v>-34.870599913281339</v>
      </c>
      <c r="AL3275" s="77">
        <f t="shared" si="373"/>
        <v>3.2579169461294602E-4</v>
      </c>
    </row>
    <row r="3276" spans="4:38" x14ac:dyDescent="0.25">
      <c r="D3276" s="5">
        <v>32.58</v>
      </c>
      <c r="E3276" s="4"/>
      <c r="X3276" s="71">
        <v>32.709999999999397</v>
      </c>
      <c r="Y3276" s="52">
        <f t="shared" si="374"/>
        <v>-9.6199999999998766</v>
      </c>
      <c r="Z3276" s="71">
        <f t="shared" si="370"/>
        <v>0.10914403364487872</v>
      </c>
      <c r="AA3276" s="45"/>
      <c r="AB3276" s="74">
        <v>32.709999999999397</v>
      </c>
      <c r="AC3276" s="75">
        <f t="shared" si="369"/>
        <v>-11.859999999999792</v>
      </c>
      <c r="AD3276" s="74">
        <f t="shared" si="371"/>
        <v>6.5162839406087386E-2</v>
      </c>
      <c r="AE3276" s="45"/>
      <c r="AF3276" s="76">
        <v>32.709999999999397</v>
      </c>
      <c r="AG3276" s="52">
        <f t="shared" si="375"/>
        <v>-41.870299956640281</v>
      </c>
      <c r="AH3276" s="76">
        <f t="shared" si="372"/>
        <v>6.500847890165741E-5</v>
      </c>
      <c r="AJ3276" s="77">
        <v>32.709999999999397</v>
      </c>
      <c r="AK3276" s="52">
        <f t="shared" si="376"/>
        <v>-34.880599913281337</v>
      </c>
      <c r="AL3276" s="77">
        <f t="shared" si="373"/>
        <v>3.2504239450819445E-4</v>
      </c>
    </row>
    <row r="3277" spans="4:38" x14ac:dyDescent="0.25">
      <c r="D3277" s="2">
        <v>32.590000000000003</v>
      </c>
      <c r="E3277" s="4"/>
      <c r="X3277" s="71">
        <v>32.719999999999402</v>
      </c>
      <c r="Y3277" s="52">
        <f t="shared" si="374"/>
        <v>-9.6233333333332105</v>
      </c>
      <c r="Z3277" s="71">
        <f t="shared" si="370"/>
        <v>0.10906029464339903</v>
      </c>
      <c r="AA3277" s="45"/>
      <c r="AB3277" s="74">
        <v>32.719999999999402</v>
      </c>
      <c r="AC3277" s="75">
        <f t="shared" si="369"/>
        <v>-11.869999999999791</v>
      </c>
      <c r="AD3277" s="74">
        <f t="shared" si="371"/>
        <v>6.5012969034312168E-2</v>
      </c>
      <c r="AE3277" s="45"/>
      <c r="AF3277" s="76">
        <v>32.719999999999402</v>
      </c>
      <c r="AG3277" s="52">
        <f t="shared" si="375"/>
        <v>-41.880299956640279</v>
      </c>
      <c r="AH3277" s="76">
        <f t="shared" si="372"/>
        <v>6.4858963549190775E-5</v>
      </c>
      <c r="AJ3277" s="77">
        <v>32.719999999999402</v>
      </c>
      <c r="AK3277" s="52">
        <f t="shared" si="376"/>
        <v>-34.890599913281335</v>
      </c>
      <c r="AL3277" s="77">
        <f t="shared" si="373"/>
        <v>3.2429481774586092E-4</v>
      </c>
    </row>
    <row r="3278" spans="4:38" x14ac:dyDescent="0.25">
      <c r="D3278" s="5">
        <v>32.6</v>
      </c>
      <c r="E3278" s="4"/>
      <c r="X3278" s="71">
        <v>32.7299999999994</v>
      </c>
      <c r="Y3278" s="52">
        <f t="shared" si="374"/>
        <v>-9.6266666666665444</v>
      </c>
      <c r="Z3278" s="71">
        <f t="shared" si="370"/>
        <v>0.10897661988931916</v>
      </c>
      <c r="AA3278" s="45"/>
      <c r="AB3278" s="74">
        <v>32.7299999999994</v>
      </c>
      <c r="AC3278" s="75">
        <f t="shared" si="369"/>
        <v>-11.879999999999791</v>
      </c>
      <c r="AD3278" s="74">
        <f t="shared" si="371"/>
        <v>6.4863443354826952E-2</v>
      </c>
      <c r="AE3278" s="45"/>
      <c r="AF3278" s="76">
        <v>32.7299999999994</v>
      </c>
      <c r="AG3278" s="52">
        <f t="shared" si="375"/>
        <v>-41.890299956640277</v>
      </c>
      <c r="AH3278" s="76">
        <f t="shared" si="372"/>
        <v>6.4709792072492373E-5</v>
      </c>
      <c r="AJ3278" s="77">
        <v>32.7299999999994</v>
      </c>
      <c r="AK3278" s="52">
        <f t="shared" si="376"/>
        <v>-34.900599913281333</v>
      </c>
      <c r="AL3278" s="77">
        <f t="shared" si="373"/>
        <v>3.2354896036236906E-4</v>
      </c>
    </row>
    <row r="3279" spans="4:38" x14ac:dyDescent="0.25">
      <c r="D3279" s="2">
        <v>32.61</v>
      </c>
      <c r="E3279" s="4"/>
      <c r="X3279" s="71">
        <v>32.739999999999398</v>
      </c>
      <c r="Y3279" s="52">
        <f t="shared" si="374"/>
        <v>-9.6299999999998782</v>
      </c>
      <c r="Z3279" s="71">
        <f t="shared" si="370"/>
        <v>0.10889300933334639</v>
      </c>
      <c r="AA3279" s="45"/>
      <c r="AB3279" s="74">
        <v>32.739999999999398</v>
      </c>
      <c r="AC3279" s="75">
        <f t="shared" si="369"/>
        <v>-11.889999999999791</v>
      </c>
      <c r="AD3279" s="74">
        <f t="shared" si="371"/>
        <v>6.471426157486139E-2</v>
      </c>
      <c r="AE3279" s="45"/>
      <c r="AF3279" s="76">
        <v>32.739999999999398</v>
      </c>
      <c r="AG3279" s="52">
        <f t="shared" si="375"/>
        <v>-41.900299956640275</v>
      </c>
      <c r="AH3279" s="76">
        <f t="shared" si="372"/>
        <v>6.4560963680669747E-5</v>
      </c>
      <c r="AJ3279" s="77">
        <v>32.739999999999398</v>
      </c>
      <c r="AK3279" s="52">
        <f t="shared" si="376"/>
        <v>-34.910599913281331</v>
      </c>
      <c r="AL3279" s="77">
        <f t="shared" si="373"/>
        <v>3.2280481840325618E-4</v>
      </c>
    </row>
    <row r="3280" spans="4:38" x14ac:dyDescent="0.25">
      <c r="D3280" s="5">
        <v>32.619999999999997</v>
      </c>
      <c r="E3280" s="4"/>
      <c r="X3280" s="71">
        <v>32.749999999999403</v>
      </c>
      <c r="Y3280" s="52">
        <f t="shared" si="374"/>
        <v>-9.6333333333332121</v>
      </c>
      <c r="Z3280" s="71">
        <f t="shared" si="370"/>
        <v>0.10880946292622566</v>
      </c>
      <c r="AA3280" s="45"/>
      <c r="AB3280" s="74">
        <v>32.749999999999403</v>
      </c>
      <c r="AC3280" s="75">
        <f t="shared" si="369"/>
        <v>-11.899999999999791</v>
      </c>
      <c r="AD3280" s="74">
        <f t="shared" si="371"/>
        <v>6.4565422903468644E-2</v>
      </c>
      <c r="AE3280" s="45"/>
      <c r="AF3280" s="76">
        <v>32.749999999999403</v>
      </c>
      <c r="AG3280" s="52">
        <f t="shared" si="375"/>
        <v>-41.910299956640273</v>
      </c>
      <c r="AH3280" s="76">
        <f t="shared" si="372"/>
        <v>6.4412477584649825E-5</v>
      </c>
      <c r="AJ3280" s="77">
        <v>32.749999999999403</v>
      </c>
      <c r="AK3280" s="52">
        <f t="shared" si="376"/>
        <v>-34.920599913281329</v>
      </c>
      <c r="AL3280" s="77">
        <f t="shared" si="373"/>
        <v>3.2206238792315673E-4</v>
      </c>
    </row>
    <row r="3281" spans="4:38" x14ac:dyDescent="0.25">
      <c r="D3281" s="2">
        <v>32.630000000000003</v>
      </c>
      <c r="E3281" s="4"/>
      <c r="X3281" s="71">
        <v>32.759999999999401</v>
      </c>
      <c r="Y3281" s="52">
        <f t="shared" si="374"/>
        <v>-9.6366666666665459</v>
      </c>
      <c r="Z3281" s="71">
        <f t="shared" si="370"/>
        <v>0.10872598061873984</v>
      </c>
      <c r="AA3281" s="45"/>
      <c r="AB3281" s="74">
        <v>32.759999999999401</v>
      </c>
      <c r="AC3281" s="75">
        <f t="shared" si="369"/>
        <v>-11.909999999999791</v>
      </c>
      <c r="AD3281" s="74">
        <f t="shared" si="371"/>
        <v>6.4416926551520814E-2</v>
      </c>
      <c r="AE3281" s="45"/>
      <c r="AF3281" s="76">
        <v>32.759999999999401</v>
      </c>
      <c r="AG3281" s="52">
        <f t="shared" si="375"/>
        <v>-41.920299956640271</v>
      </c>
      <c r="AH3281" s="76">
        <f t="shared" si="372"/>
        <v>6.4264332997173869E-5</v>
      </c>
      <c r="AJ3281" s="77">
        <v>32.759999999999401</v>
      </c>
      <c r="AK3281" s="52">
        <f t="shared" si="376"/>
        <v>-34.930599913281327</v>
      </c>
      <c r="AL3281" s="77">
        <f t="shared" si="373"/>
        <v>3.2132166498577771E-4</v>
      </c>
    </row>
    <row r="3282" spans="4:38" x14ac:dyDescent="0.25">
      <c r="D3282" s="5">
        <v>32.64</v>
      </c>
      <c r="E3282" s="4"/>
      <c r="X3282" s="71">
        <v>32.769999999999399</v>
      </c>
      <c r="Y3282" s="52">
        <f t="shared" si="374"/>
        <v>-9.6399999999998798</v>
      </c>
      <c r="Z3282" s="71">
        <f t="shared" si="370"/>
        <v>0.10864256236170956</v>
      </c>
      <c r="AA3282" s="45"/>
      <c r="AB3282" s="74">
        <v>32.769999999999399</v>
      </c>
      <c r="AC3282" s="75">
        <f t="shared" si="369"/>
        <v>-11.91999999999979</v>
      </c>
      <c r="AD3282" s="74">
        <f t="shared" si="371"/>
        <v>6.4268771731705032E-2</v>
      </c>
      <c r="AE3282" s="45"/>
      <c r="AF3282" s="76">
        <v>32.769999999999399</v>
      </c>
      <c r="AG3282" s="52">
        <f t="shared" si="375"/>
        <v>-41.930299956640269</v>
      </c>
      <c r="AH3282" s="76">
        <f t="shared" si="372"/>
        <v>6.4116529132794256E-5</v>
      </c>
      <c r="AJ3282" s="77">
        <v>32.769999999999399</v>
      </c>
      <c r="AK3282" s="52">
        <f t="shared" si="376"/>
        <v>-34.940599913281325</v>
      </c>
      <c r="AL3282" s="77">
        <f t="shared" si="373"/>
        <v>3.2058264566387932E-4</v>
      </c>
    </row>
    <row r="3283" spans="4:38" x14ac:dyDescent="0.25">
      <c r="D3283" s="2">
        <v>32.65</v>
      </c>
      <c r="E3283" s="4"/>
      <c r="X3283" s="71">
        <v>32.779999999999397</v>
      </c>
      <c r="Y3283" s="52">
        <f t="shared" si="374"/>
        <v>-9.6433333333332136</v>
      </c>
      <c r="Z3283" s="71">
        <f t="shared" si="370"/>
        <v>0.10855920810599305</v>
      </c>
      <c r="AA3283" s="45"/>
      <c r="AB3283" s="74">
        <v>32.779999999999397</v>
      </c>
      <c r="AC3283" s="75">
        <f t="shared" si="369"/>
        <v>-11.92999999999979</v>
      </c>
      <c r="AD3283" s="74">
        <f t="shared" si="371"/>
        <v>6.4120957658519259E-2</v>
      </c>
      <c r="AE3283" s="45"/>
      <c r="AF3283" s="76">
        <v>32.779999999999397</v>
      </c>
      <c r="AG3283" s="52">
        <f t="shared" si="375"/>
        <v>-41.940299956640267</v>
      </c>
      <c r="AH3283" s="76">
        <f t="shared" si="372"/>
        <v>6.3969065207869496E-5</v>
      </c>
      <c r="AJ3283" s="77">
        <v>32.779999999999397</v>
      </c>
      <c r="AK3283" s="52">
        <f t="shared" si="376"/>
        <v>-34.950599913281323</v>
      </c>
      <c r="AL3283" s="77">
        <f t="shared" si="373"/>
        <v>3.1984532603925579E-4</v>
      </c>
    </row>
    <row r="3284" spans="4:38" x14ac:dyDescent="0.25">
      <c r="D3284" s="5">
        <v>32.659999999999997</v>
      </c>
      <c r="E3284" s="4"/>
      <c r="X3284" s="71">
        <v>32.789999999999402</v>
      </c>
      <c r="Y3284" s="52">
        <f t="shared" si="374"/>
        <v>-9.6466666666665475</v>
      </c>
      <c r="Z3284" s="71">
        <f t="shared" si="370"/>
        <v>0.10847591780248639</v>
      </c>
      <c r="AA3284" s="45"/>
      <c r="AB3284" s="74">
        <v>32.789999999999402</v>
      </c>
      <c r="AC3284" s="75">
        <f t="shared" si="369"/>
        <v>-11.93999999999979</v>
      </c>
      <c r="AD3284" s="74">
        <f t="shared" si="371"/>
        <v>6.3973483548267887E-2</v>
      </c>
      <c r="AE3284" s="45"/>
      <c r="AF3284" s="76">
        <v>32.789999999999402</v>
      </c>
      <c r="AG3284" s="52">
        <f t="shared" si="375"/>
        <v>-41.950299956640265</v>
      </c>
      <c r="AH3284" s="76">
        <f t="shared" si="372"/>
        <v>6.3821940440560426E-5</v>
      </c>
      <c r="AJ3284" s="77">
        <v>32.789999999999402</v>
      </c>
      <c r="AK3284" s="52">
        <f t="shared" si="376"/>
        <v>-34.960599913281321</v>
      </c>
      <c r="AL3284" s="77">
        <f t="shared" si="373"/>
        <v>3.1910970220271062E-4</v>
      </c>
    </row>
    <row r="3285" spans="4:38" x14ac:dyDescent="0.25">
      <c r="D3285" s="2">
        <v>32.67</v>
      </c>
      <c r="E3285" s="4"/>
      <c r="X3285" s="71">
        <v>32.7999999999994</v>
      </c>
      <c r="Y3285" s="52">
        <f t="shared" si="374"/>
        <v>-9.6499999999998813</v>
      </c>
      <c r="Z3285" s="71">
        <f t="shared" si="370"/>
        <v>0.10839269140212333</v>
      </c>
      <c r="AA3285" s="45"/>
      <c r="AB3285" s="74">
        <v>32.7999999999994</v>
      </c>
      <c r="AC3285" s="75">
        <f t="shared" si="369"/>
        <v>-11.94999999999979</v>
      </c>
      <c r="AD3285" s="74">
        <f t="shared" si="371"/>
        <v>6.3826348619057949E-2</v>
      </c>
      <c r="AE3285" s="45"/>
      <c r="AF3285" s="76">
        <v>32.7999999999994</v>
      </c>
      <c r="AG3285" s="52">
        <f t="shared" si="375"/>
        <v>-41.960299956640263</v>
      </c>
      <c r="AH3285" s="76">
        <f t="shared" si="372"/>
        <v>6.3675154050826406E-5</v>
      </c>
      <c r="AJ3285" s="77">
        <v>32.7999999999994</v>
      </c>
      <c r="AK3285" s="52">
        <f t="shared" si="376"/>
        <v>-34.970599913281319</v>
      </c>
      <c r="AL3285" s="77">
        <f t="shared" si="373"/>
        <v>3.1837577025404124E-4</v>
      </c>
    </row>
    <row r="3286" spans="4:38" x14ac:dyDescent="0.25">
      <c r="D3286" s="5">
        <v>32.68</v>
      </c>
      <c r="E3286" s="4"/>
      <c r="X3286" s="71">
        <v>32.809999999999398</v>
      </c>
      <c r="Y3286" s="52">
        <f t="shared" si="374"/>
        <v>-9.6533333333332152</v>
      </c>
      <c r="Z3286" s="71">
        <f t="shared" si="370"/>
        <v>0.1083095288558751</v>
      </c>
      <c r="AA3286" s="45"/>
      <c r="AB3286" s="74">
        <v>32.809999999999398</v>
      </c>
      <c r="AC3286" s="75">
        <f t="shared" si="369"/>
        <v>-11.959999999999789</v>
      </c>
      <c r="AD3286" s="74">
        <f t="shared" si="371"/>
        <v>6.3679552090794664E-2</v>
      </c>
      <c r="AE3286" s="45"/>
      <c r="AF3286" s="76">
        <v>32.809999999999398</v>
      </c>
      <c r="AG3286" s="52">
        <f t="shared" si="375"/>
        <v>-41.970299956640261</v>
      </c>
      <c r="AH3286" s="76">
        <f t="shared" si="372"/>
        <v>6.3528705260420369E-5</v>
      </c>
      <c r="AJ3286" s="77">
        <v>32.809999999999398</v>
      </c>
      <c r="AK3286" s="52">
        <f t="shared" si="376"/>
        <v>-34.980599913281317</v>
      </c>
      <c r="AL3286" s="77">
        <f t="shared" si="373"/>
        <v>3.176435263020113E-4</v>
      </c>
    </row>
    <row r="3287" spans="4:38" x14ac:dyDescent="0.25">
      <c r="D3287" s="2">
        <v>32.69</v>
      </c>
      <c r="E3287" s="4"/>
      <c r="X3287" s="71">
        <v>32.819999999999403</v>
      </c>
      <c r="Y3287" s="52">
        <f t="shared" si="374"/>
        <v>-9.656666666666549</v>
      </c>
      <c r="Z3287" s="71">
        <f t="shared" si="370"/>
        <v>0.10822643011475069</v>
      </c>
      <c r="AA3287" s="45"/>
      <c r="AB3287" s="74">
        <v>32.819999999999403</v>
      </c>
      <c r="AC3287" s="75">
        <f t="shared" si="369"/>
        <v>-11.969999999999789</v>
      </c>
      <c r="AD3287" s="74">
        <f t="shared" si="371"/>
        <v>6.3533093185177428E-2</v>
      </c>
      <c r="AE3287" s="45"/>
      <c r="AF3287" s="76">
        <v>32.819999999999403</v>
      </c>
      <c r="AG3287" s="52">
        <f t="shared" si="375"/>
        <v>-41.980299956640259</v>
      </c>
      <c r="AH3287" s="76">
        <f t="shared" si="372"/>
        <v>6.3382593292885642E-5</v>
      </c>
      <c r="AJ3287" s="77">
        <v>32.819999999999403</v>
      </c>
      <c r="AK3287" s="52">
        <f t="shared" si="376"/>
        <v>-34.990599913281315</v>
      </c>
      <c r="AL3287" s="77">
        <f t="shared" si="373"/>
        <v>3.169129664643379E-4</v>
      </c>
    </row>
    <row r="3288" spans="4:38" x14ac:dyDescent="0.25">
      <c r="D3288" s="5">
        <v>32.700000000000003</v>
      </c>
      <c r="E3288" s="4"/>
      <c r="X3288" s="71">
        <v>32.829999999999401</v>
      </c>
      <c r="Y3288" s="52">
        <f t="shared" si="374"/>
        <v>-9.6599999999998829</v>
      </c>
      <c r="Z3288" s="71">
        <f t="shared" si="370"/>
        <v>0.1081433951297967</v>
      </c>
      <c r="AA3288" s="45"/>
      <c r="AB3288" s="74">
        <v>32.829999999999401</v>
      </c>
      <c r="AC3288" s="75">
        <f t="shared" si="369"/>
        <v>-11.979999999999789</v>
      </c>
      <c r="AD3288" s="74">
        <f t="shared" si="371"/>
        <v>6.338697112569576E-2</v>
      </c>
      <c r="AE3288" s="45"/>
      <c r="AF3288" s="76">
        <v>32.829999999999401</v>
      </c>
      <c r="AG3288" s="52">
        <f t="shared" si="375"/>
        <v>-41.990299956640257</v>
      </c>
      <c r="AH3288" s="76">
        <f t="shared" si="372"/>
        <v>6.3236817373551129E-5</v>
      </c>
      <c r="AJ3288" s="77">
        <v>32.829999999999401</v>
      </c>
      <c r="AK3288" s="52">
        <f t="shared" si="376"/>
        <v>-35.000599913281313</v>
      </c>
      <c r="AL3288" s="77">
        <f t="shared" si="373"/>
        <v>3.1618408686766444E-4</v>
      </c>
    </row>
    <row r="3289" spans="4:38" x14ac:dyDescent="0.25">
      <c r="D3289" s="2">
        <v>32.71</v>
      </c>
      <c r="E3289" s="4"/>
      <c r="X3289" s="71">
        <v>32.839999999999399</v>
      </c>
      <c r="Y3289" s="52">
        <f t="shared" si="374"/>
        <v>-9.6633333333332168</v>
      </c>
      <c r="Z3289" s="71">
        <f t="shared" si="370"/>
        <v>0.10806042385209717</v>
      </c>
      <c r="AA3289" s="45"/>
      <c r="AB3289" s="74">
        <v>32.839999999999399</v>
      </c>
      <c r="AC3289" s="75">
        <f t="shared" si="369"/>
        <v>-11.989999999999789</v>
      </c>
      <c r="AD3289" s="74">
        <f t="shared" si="371"/>
        <v>6.3241185137624986E-2</v>
      </c>
      <c r="AE3289" s="45"/>
      <c r="AF3289" s="76">
        <v>32.839999999999399</v>
      </c>
      <c r="AG3289" s="52">
        <f t="shared" si="375"/>
        <v>-42.000299956640255</v>
      </c>
      <c r="AH3289" s="76">
        <f t="shared" si="372"/>
        <v>6.3091376729527073E-5</v>
      </c>
      <c r="AJ3289" s="77">
        <v>32.839999999999399</v>
      </c>
      <c r="AK3289" s="52">
        <f t="shared" si="376"/>
        <v>-35.010599913281311</v>
      </c>
      <c r="AL3289" s="77">
        <f t="shared" si="373"/>
        <v>3.1545688364754488E-4</v>
      </c>
    </row>
    <row r="3290" spans="4:38" x14ac:dyDescent="0.25">
      <c r="D3290" s="5">
        <v>32.72</v>
      </c>
      <c r="E3290" s="4"/>
      <c r="X3290" s="71">
        <v>32.849999999999397</v>
      </c>
      <c r="Y3290" s="52">
        <f t="shared" si="374"/>
        <v>-9.6666666666665506</v>
      </c>
      <c r="Z3290" s="71">
        <f t="shared" si="370"/>
        <v>0.10797751623277385</v>
      </c>
      <c r="AA3290" s="45"/>
      <c r="AB3290" s="74">
        <v>32.849999999999397</v>
      </c>
      <c r="AC3290" s="75">
        <f t="shared" si="369"/>
        <v>-11.999999999999789</v>
      </c>
      <c r="AD3290" s="74">
        <f t="shared" si="371"/>
        <v>6.309573444802237E-2</v>
      </c>
      <c r="AE3290" s="45"/>
      <c r="AF3290" s="76">
        <v>32.849999999999397</v>
      </c>
      <c r="AG3290" s="52">
        <f t="shared" si="375"/>
        <v>-42.010299956640253</v>
      </c>
      <c r="AH3290" s="76">
        <f t="shared" si="372"/>
        <v>6.2946270589701975E-5</v>
      </c>
      <c r="AJ3290" s="77">
        <v>32.849999999999397</v>
      </c>
      <c r="AK3290" s="52">
        <f t="shared" si="376"/>
        <v>-35.020599913281309</v>
      </c>
      <c r="AL3290" s="77">
        <f t="shared" si="373"/>
        <v>3.1473135294841963E-4</v>
      </c>
    </row>
    <row r="3291" spans="4:38" x14ac:dyDescent="0.25">
      <c r="D3291" s="2">
        <v>32.729999999999997</v>
      </c>
      <c r="E3291" s="4"/>
      <c r="X3291" s="71">
        <v>32.859999999999403</v>
      </c>
      <c r="Y3291" s="52">
        <f t="shared" si="374"/>
        <v>-9.6699999999998845</v>
      </c>
      <c r="Z3291" s="71">
        <f t="shared" si="370"/>
        <v>0.10789467222298572</v>
      </c>
      <c r="AA3291" s="45"/>
      <c r="AB3291" s="74">
        <v>32.859999999999403</v>
      </c>
      <c r="AC3291" s="75">
        <f t="shared" si="369"/>
        <v>-12.009999999999788</v>
      </c>
      <c r="AD3291" s="74">
        <f t="shared" si="371"/>
        <v>6.2950618285722806E-2</v>
      </c>
      <c r="AE3291" s="45"/>
      <c r="AF3291" s="76">
        <v>32.859999999999403</v>
      </c>
      <c r="AG3291" s="52">
        <f t="shared" si="375"/>
        <v>-42.020299956640251</v>
      </c>
      <c r="AH3291" s="76">
        <f t="shared" si="372"/>
        <v>6.280149818473733E-5</v>
      </c>
      <c r="AJ3291" s="77">
        <v>32.859999999999403</v>
      </c>
      <c r="AK3291" s="52">
        <f t="shared" si="376"/>
        <v>-35.030599913281307</v>
      </c>
      <c r="AL3291" s="77">
        <f t="shared" si="373"/>
        <v>3.1400749092359663E-4</v>
      </c>
    </row>
    <row r="3292" spans="4:38" x14ac:dyDescent="0.25">
      <c r="D3292" s="5">
        <v>32.74</v>
      </c>
      <c r="E3292" s="4"/>
      <c r="X3292" s="71">
        <v>32.869999999999401</v>
      </c>
      <c r="Y3292" s="52">
        <f t="shared" si="374"/>
        <v>-9.6733333333332183</v>
      </c>
      <c r="Z3292" s="71">
        <f t="shared" si="370"/>
        <v>0.10781189177392948</v>
      </c>
      <c r="AA3292" s="45"/>
      <c r="AB3292" s="74">
        <v>32.869999999999401</v>
      </c>
      <c r="AC3292" s="75">
        <f t="shared" si="369"/>
        <v>-12.019999999999788</v>
      </c>
      <c r="AD3292" s="74">
        <f t="shared" si="371"/>
        <v>6.2805835881334829E-2</v>
      </c>
      <c r="AE3292" s="45"/>
      <c r="AF3292" s="76">
        <v>32.869999999999401</v>
      </c>
      <c r="AG3292" s="52">
        <f t="shared" si="375"/>
        <v>-42.030299956640249</v>
      </c>
      <c r="AH3292" s="76">
        <f t="shared" si="372"/>
        <v>6.2657058747064471E-5</v>
      </c>
      <c r="AJ3292" s="77">
        <v>32.869999999999401</v>
      </c>
      <c r="AK3292" s="52">
        <f t="shared" si="376"/>
        <v>-35.040599913281305</v>
      </c>
      <c r="AL3292" s="77">
        <f t="shared" si="373"/>
        <v>3.1328529373523249E-4</v>
      </c>
    </row>
    <row r="3293" spans="4:38" x14ac:dyDescent="0.25">
      <c r="D3293" s="2">
        <v>32.75</v>
      </c>
      <c r="E3293" s="4"/>
      <c r="X3293" s="71">
        <v>32.879999999999399</v>
      </c>
      <c r="Y3293" s="52">
        <f t="shared" si="374"/>
        <v>-9.6766666666665522</v>
      </c>
      <c r="Z3293" s="71">
        <f t="shared" si="370"/>
        <v>0.10772917483683918</v>
      </c>
      <c r="AA3293" s="45"/>
      <c r="AB3293" s="74">
        <v>32.879999999999399</v>
      </c>
      <c r="AC3293" s="75">
        <f t="shared" si="369"/>
        <v>-12.029999999999788</v>
      </c>
      <c r="AD3293" s="74">
        <f t="shared" si="371"/>
        <v>6.2661386467236582E-2</v>
      </c>
      <c r="AE3293" s="45"/>
      <c r="AF3293" s="76">
        <v>32.879999999999399</v>
      </c>
      <c r="AG3293" s="52">
        <f t="shared" si="375"/>
        <v>-42.040299956640247</v>
      </c>
      <c r="AH3293" s="76">
        <f t="shared" si="372"/>
        <v>6.2512951510879759E-5</v>
      </c>
      <c r="AJ3293" s="77">
        <v>32.879999999999399</v>
      </c>
      <c r="AK3293" s="52">
        <f t="shared" si="376"/>
        <v>-35.050599913281303</v>
      </c>
      <c r="AL3293" s="77">
        <f t="shared" si="373"/>
        <v>3.125647575543086E-4</v>
      </c>
    </row>
    <row r="3294" spans="4:38" x14ac:dyDescent="0.25">
      <c r="D3294" s="5">
        <v>32.76</v>
      </c>
      <c r="E3294" s="4"/>
      <c r="X3294" s="71">
        <v>32.889999999999397</v>
      </c>
      <c r="Y3294" s="52">
        <f t="shared" si="374"/>
        <v>-9.679999999999886</v>
      </c>
      <c r="Z3294" s="71">
        <f t="shared" si="370"/>
        <v>0.10764652136298626</v>
      </c>
      <c r="AA3294" s="45"/>
      <c r="AB3294" s="74">
        <v>32.889999999999397</v>
      </c>
      <c r="AC3294" s="75">
        <f t="shared" si="369"/>
        <v>-12.039999999999788</v>
      </c>
      <c r="AD3294" s="74">
        <f t="shared" si="371"/>
        <v>6.2517269277571591E-2</v>
      </c>
      <c r="AE3294" s="45"/>
      <c r="AF3294" s="76">
        <v>32.889999999999397</v>
      </c>
      <c r="AG3294" s="52">
        <f t="shared" si="375"/>
        <v>-42.050299956640245</v>
      </c>
      <c r="AH3294" s="76">
        <f t="shared" si="372"/>
        <v>6.2369175712140867E-5</v>
      </c>
      <c r="AJ3294" s="77">
        <v>32.889999999999397</v>
      </c>
      <c r="AK3294" s="52">
        <f t="shared" si="376"/>
        <v>-35.060599913281301</v>
      </c>
      <c r="AL3294" s="77">
        <f t="shared" si="373"/>
        <v>3.1184587856061493E-4</v>
      </c>
    </row>
    <row r="3295" spans="4:38" x14ac:dyDescent="0.25">
      <c r="D3295" s="2">
        <v>32.770000000000003</v>
      </c>
      <c r="E3295" s="4"/>
      <c r="X3295" s="71">
        <v>32.899999999999402</v>
      </c>
      <c r="Y3295" s="52">
        <f t="shared" si="374"/>
        <v>-9.6833333333332199</v>
      </c>
      <c r="Z3295" s="71">
        <f t="shared" si="370"/>
        <v>0.10756393130367965</v>
      </c>
      <c r="AA3295" s="45"/>
      <c r="AB3295" s="74">
        <v>32.899999999999402</v>
      </c>
      <c r="AC3295" s="75">
        <f t="shared" si="369"/>
        <v>-12.049999999999788</v>
      </c>
      <c r="AD3295" s="74">
        <f t="shared" si="371"/>
        <v>6.2373483548244964E-2</v>
      </c>
      <c r="AE3295" s="45"/>
      <c r="AF3295" s="76">
        <v>32.899999999999402</v>
      </c>
      <c r="AG3295" s="52">
        <f t="shared" si="375"/>
        <v>-42.060299956640243</v>
      </c>
      <c r="AH3295" s="76">
        <f t="shared" si="372"/>
        <v>6.2225730588563057E-5</v>
      </c>
      <c r="AJ3295" s="77">
        <v>32.899999999999402</v>
      </c>
      <c r="AK3295" s="52">
        <f t="shared" si="376"/>
        <v>-35.070599913281299</v>
      </c>
      <c r="AL3295" s="77">
        <f t="shared" si="373"/>
        <v>3.1112865294272607E-4</v>
      </c>
    </row>
    <row r="3296" spans="4:38" x14ac:dyDescent="0.25">
      <c r="D3296" s="5">
        <v>32.78</v>
      </c>
      <c r="E3296" s="4"/>
      <c r="X3296" s="71">
        <v>32.9099999999994</v>
      </c>
      <c r="Y3296" s="52">
        <f t="shared" si="374"/>
        <v>-9.6866666666665537</v>
      </c>
      <c r="Z3296" s="71">
        <f t="shared" si="370"/>
        <v>0.10748140461026544</v>
      </c>
      <c r="AA3296" s="45"/>
      <c r="AB3296" s="74">
        <v>32.9099999999994</v>
      </c>
      <c r="AC3296" s="75">
        <f t="shared" si="369"/>
        <v>-12.059999999999787</v>
      </c>
      <c r="AD3296" s="74">
        <f t="shared" si="371"/>
        <v>6.2230028516919E-2</v>
      </c>
      <c r="AE3296" s="45"/>
      <c r="AF3296" s="76">
        <v>32.9099999999994</v>
      </c>
      <c r="AG3296" s="52">
        <f t="shared" si="375"/>
        <v>-42.070299956640241</v>
      </c>
      <c r="AH3296" s="76">
        <f t="shared" si="372"/>
        <v>6.2082615379614324E-5</v>
      </c>
      <c r="AJ3296" s="77">
        <v>32.9099999999994</v>
      </c>
      <c r="AK3296" s="52">
        <f t="shared" si="376"/>
        <v>-35.080599913281297</v>
      </c>
      <c r="AL3296" s="77">
        <f t="shared" si="373"/>
        <v>3.104130768979832E-4</v>
      </c>
    </row>
    <row r="3297" spans="4:38" x14ac:dyDescent="0.25">
      <c r="D3297" s="2">
        <v>32.79</v>
      </c>
      <c r="E3297" s="4"/>
      <c r="X3297" s="71">
        <v>32.919999999999398</v>
      </c>
      <c r="Y3297" s="52">
        <f t="shared" si="374"/>
        <v>-9.6899999999998876</v>
      </c>
      <c r="Z3297" s="71">
        <f t="shared" si="370"/>
        <v>0.10739894123412722</v>
      </c>
      <c r="AA3297" s="45"/>
      <c r="AB3297" s="74">
        <v>32.919999999999398</v>
      </c>
      <c r="AC3297" s="75">
        <f t="shared" si="369"/>
        <v>-12.069999999999787</v>
      </c>
      <c r="AD3297" s="74">
        <f t="shared" si="371"/>
        <v>6.2086903423009383E-2</v>
      </c>
      <c r="AE3297" s="45"/>
      <c r="AF3297" s="76">
        <v>32.919999999999398</v>
      </c>
      <c r="AG3297" s="52">
        <f t="shared" si="375"/>
        <v>-42.080299956640239</v>
      </c>
      <c r="AH3297" s="76">
        <f t="shared" si="372"/>
        <v>6.1939829326512308E-5</v>
      </c>
      <c r="AJ3297" s="77">
        <v>32.919999999999398</v>
      </c>
      <c r="AK3297" s="52">
        <f t="shared" si="376"/>
        <v>-35.090599913281295</v>
      </c>
      <c r="AL3297" s="77">
        <f t="shared" si="373"/>
        <v>3.0969914663247274E-4</v>
      </c>
    </row>
    <row r="3298" spans="4:38" x14ac:dyDescent="0.25">
      <c r="D3298" s="5">
        <v>32.799999999999997</v>
      </c>
      <c r="E3298" s="4"/>
      <c r="X3298" s="71">
        <v>32.929999999999403</v>
      </c>
      <c r="Y3298" s="52">
        <f t="shared" si="374"/>
        <v>-9.6933333333332214</v>
      </c>
      <c r="Z3298" s="71">
        <f t="shared" si="370"/>
        <v>0.1073165411266859</v>
      </c>
      <c r="AA3298" s="45"/>
      <c r="AB3298" s="74">
        <v>32.929999999999403</v>
      </c>
      <c r="AC3298" s="75">
        <f t="shared" si="369"/>
        <v>-12.079999999999787</v>
      </c>
      <c r="AD3298" s="74">
        <f t="shared" si="371"/>
        <v>6.1944107507681173E-2</v>
      </c>
      <c r="AE3298" s="45"/>
      <c r="AF3298" s="76">
        <v>32.929999999999403</v>
      </c>
      <c r="AG3298" s="52">
        <f t="shared" si="375"/>
        <v>-42.090299956640237</v>
      </c>
      <c r="AH3298" s="76">
        <f t="shared" si="372"/>
        <v>6.1797371672219455E-5</v>
      </c>
      <c r="AJ3298" s="77">
        <v>32.929999999999403</v>
      </c>
      <c r="AK3298" s="52">
        <f t="shared" si="376"/>
        <v>-35.100599913281293</v>
      </c>
      <c r="AL3298" s="77">
        <f t="shared" si="373"/>
        <v>3.0898685836100871E-4</v>
      </c>
    </row>
    <row r="3299" spans="4:38" x14ac:dyDescent="0.25">
      <c r="D3299" s="2">
        <v>32.81</v>
      </c>
      <c r="E3299" s="4"/>
      <c r="X3299" s="71">
        <v>32.939999999999401</v>
      </c>
      <c r="Y3299" s="52">
        <f t="shared" si="374"/>
        <v>-9.6966666666665553</v>
      </c>
      <c r="Z3299" s="71">
        <f t="shared" si="370"/>
        <v>0.10723420423939946</v>
      </c>
      <c r="AA3299" s="45"/>
      <c r="AB3299" s="74">
        <v>32.939999999999401</v>
      </c>
      <c r="AC3299" s="75">
        <f t="shared" si="369"/>
        <v>-12.089999999999787</v>
      </c>
      <c r="AD3299" s="74">
        <f t="shared" si="371"/>
        <v>6.180164001384459E-2</v>
      </c>
      <c r="AE3299" s="45"/>
      <c r="AF3299" s="76">
        <v>32.939999999999401</v>
      </c>
      <c r="AG3299" s="52">
        <f t="shared" si="375"/>
        <v>-42.100299956640235</v>
      </c>
      <c r="AH3299" s="76">
        <f t="shared" si="372"/>
        <v>6.1655241661439359E-5</v>
      </c>
      <c r="AJ3299" s="77">
        <v>32.939999999999401</v>
      </c>
      <c r="AK3299" s="52">
        <f t="shared" si="376"/>
        <v>-35.110599913281291</v>
      </c>
      <c r="AL3299" s="77">
        <f t="shared" si="373"/>
        <v>3.0827620830710845E-4</v>
      </c>
    </row>
    <row r="3300" spans="4:38" x14ac:dyDescent="0.25">
      <c r="D3300" s="5">
        <v>32.82</v>
      </c>
      <c r="E3300" s="4"/>
      <c r="X3300" s="71">
        <v>32.949999999999399</v>
      </c>
      <c r="Y3300" s="52">
        <f t="shared" si="374"/>
        <v>-9.6999999999998892</v>
      </c>
      <c r="Z3300" s="71">
        <f t="shared" si="370"/>
        <v>0.10715193052376336</v>
      </c>
      <c r="AA3300" s="45"/>
      <c r="AB3300" s="74">
        <v>32.949999999999399</v>
      </c>
      <c r="AC3300" s="75">
        <f t="shared" si="369"/>
        <v>-12.099999999999786</v>
      </c>
      <c r="AD3300" s="74">
        <f t="shared" si="371"/>
        <v>6.1659500186151239E-2</v>
      </c>
      <c r="AE3300" s="45"/>
      <c r="AF3300" s="76">
        <v>32.949999999999399</v>
      </c>
      <c r="AG3300" s="52">
        <f t="shared" si="375"/>
        <v>-42.110299956640233</v>
      </c>
      <c r="AH3300" s="76">
        <f t="shared" si="372"/>
        <v>6.1513438540613063E-5</v>
      </c>
      <c r="AJ3300" s="77">
        <v>32.949999999999399</v>
      </c>
      <c r="AK3300" s="52">
        <f t="shared" si="376"/>
        <v>-35.120599913281289</v>
      </c>
      <c r="AL3300" s="77">
        <f t="shared" si="373"/>
        <v>3.0756719270297713E-4</v>
      </c>
    </row>
    <row r="3301" spans="4:38" x14ac:dyDescent="0.25">
      <c r="D3301" s="2">
        <v>32.83</v>
      </c>
      <c r="E3301" s="4"/>
      <c r="X3301" s="71">
        <v>32.959999999999397</v>
      </c>
      <c r="Y3301" s="52">
        <f t="shared" si="374"/>
        <v>-9.703333333333223</v>
      </c>
      <c r="Z3301" s="71">
        <f t="shared" si="370"/>
        <v>0.10706971993131015</v>
      </c>
      <c r="AA3301" s="45"/>
      <c r="AB3301" s="74">
        <v>32.959999999999397</v>
      </c>
      <c r="AC3301" s="75">
        <f t="shared" si="369"/>
        <v>-12.109999999999786</v>
      </c>
      <c r="AD3301" s="74">
        <f t="shared" si="371"/>
        <v>6.1517687270989829E-2</v>
      </c>
      <c r="AE3301" s="45"/>
      <c r="AF3301" s="76">
        <v>32.959999999999397</v>
      </c>
      <c r="AG3301" s="52">
        <f t="shared" si="375"/>
        <v>-42.120299956640231</v>
      </c>
      <c r="AH3301" s="76">
        <f t="shared" si="372"/>
        <v>6.1371961557914325E-5</v>
      </c>
      <c r="AJ3301" s="77">
        <v>32.959999999999397</v>
      </c>
      <c r="AK3301" s="52">
        <f t="shared" si="376"/>
        <v>-35.130599913281287</v>
      </c>
      <c r="AL3301" s="77">
        <f t="shared" si="373"/>
        <v>3.0685980778948416E-4</v>
      </c>
    </row>
    <row r="3302" spans="4:38" x14ac:dyDescent="0.25">
      <c r="D3302" s="5">
        <v>32.840000000000003</v>
      </c>
      <c r="E3302" s="4"/>
      <c r="X3302" s="71">
        <v>32.969999999999402</v>
      </c>
      <c r="Y3302" s="52">
        <f t="shared" si="374"/>
        <v>-9.7066666666665569</v>
      </c>
      <c r="Z3302" s="71">
        <f t="shared" si="370"/>
        <v>0.10698757241360954</v>
      </c>
      <c r="AA3302" s="45"/>
      <c r="AB3302" s="74">
        <v>32.969999999999402</v>
      </c>
      <c r="AC3302" s="75">
        <f t="shared" si="369"/>
        <v>-12.119999999999786</v>
      </c>
      <c r="AD3302" s="74">
        <f t="shared" si="371"/>
        <v>6.1376200516482418E-2</v>
      </c>
      <c r="AE3302" s="45"/>
      <c r="AF3302" s="76">
        <v>32.969999999999402</v>
      </c>
      <c r="AG3302" s="52">
        <f t="shared" si="375"/>
        <v>-42.130299956640229</v>
      </c>
      <c r="AH3302" s="76">
        <f t="shared" si="372"/>
        <v>6.1230809963246465E-5</v>
      </c>
      <c r="AJ3302" s="77">
        <v>32.969999999999402</v>
      </c>
      <c r="AK3302" s="52">
        <f t="shared" si="376"/>
        <v>-35.140599913281285</v>
      </c>
      <c r="AL3302" s="77">
        <f t="shared" si="373"/>
        <v>3.0615404981614459E-4</v>
      </c>
    </row>
    <row r="3303" spans="4:38" x14ac:dyDescent="0.25">
      <c r="D3303" s="2">
        <v>32.85</v>
      </c>
      <c r="E3303" s="4"/>
      <c r="X3303" s="71">
        <v>32.9799999999994</v>
      </c>
      <c r="Y3303" s="52">
        <f t="shared" si="374"/>
        <v>-9.7099999999998907</v>
      </c>
      <c r="Z3303" s="71">
        <f t="shared" si="370"/>
        <v>0.10690548792226846</v>
      </c>
      <c r="AA3303" s="45"/>
      <c r="AB3303" s="74">
        <v>32.9799999999994</v>
      </c>
      <c r="AC3303" s="75">
        <f t="shared" si="369"/>
        <v>-12.129999999999786</v>
      </c>
      <c r="AD3303" s="74">
        <f t="shared" si="371"/>
        <v>6.1235039172480341E-2</v>
      </c>
      <c r="AE3303" s="45"/>
      <c r="AF3303" s="76">
        <v>32.9799999999994</v>
      </c>
      <c r="AG3303" s="52">
        <f t="shared" si="375"/>
        <v>-42.140299956640227</v>
      </c>
      <c r="AH3303" s="76">
        <f t="shared" si="372"/>
        <v>6.10899830082377E-5</v>
      </c>
      <c r="AJ3303" s="77">
        <v>32.9799999999994</v>
      </c>
      <c r="AK3303" s="52">
        <f t="shared" si="376"/>
        <v>-35.150599913281283</v>
      </c>
      <c r="AL3303" s="77">
        <f t="shared" si="373"/>
        <v>3.0544991504110095E-4</v>
      </c>
    </row>
    <row r="3304" spans="4:38" x14ac:dyDescent="0.25">
      <c r="D3304" s="5">
        <v>32.86</v>
      </c>
      <c r="E3304" s="4"/>
      <c r="X3304" s="71">
        <v>32.989999999999398</v>
      </c>
      <c r="Y3304" s="52">
        <f t="shared" si="374"/>
        <v>-9.7133333333332246</v>
      </c>
      <c r="Z3304" s="71">
        <f t="shared" si="370"/>
        <v>0.10682346640893096</v>
      </c>
      <c r="AA3304" s="45"/>
      <c r="AB3304" s="74">
        <v>32.989999999999398</v>
      </c>
      <c r="AC3304" s="75">
        <f t="shared" si="369"/>
        <v>-12.139999999999786</v>
      </c>
      <c r="AD3304" s="74">
        <f t="shared" si="371"/>
        <v>6.1094202490560183E-2</v>
      </c>
      <c r="AE3304" s="45"/>
      <c r="AF3304" s="76">
        <v>32.989999999999398</v>
      </c>
      <c r="AG3304" s="52">
        <f t="shared" si="375"/>
        <v>-42.150299956640225</v>
      </c>
      <c r="AH3304" s="76">
        <f t="shared" si="372"/>
        <v>6.0949479946237411E-5</v>
      </c>
      <c r="AJ3304" s="77">
        <v>32.989999999999398</v>
      </c>
      <c r="AK3304" s="52">
        <f t="shared" si="376"/>
        <v>-35.160599913281281</v>
      </c>
      <c r="AL3304" s="77">
        <f t="shared" si="373"/>
        <v>3.0474739973110023E-4</v>
      </c>
    </row>
    <row r="3305" spans="4:38" x14ac:dyDescent="0.25">
      <c r="D3305" s="2">
        <v>32.869999999999997</v>
      </c>
      <c r="E3305" s="4"/>
      <c r="X3305" s="71">
        <v>32.999999999999403</v>
      </c>
      <c r="Y3305" s="52">
        <f t="shared" si="374"/>
        <v>-9.7166666666665584</v>
      </c>
      <c r="Z3305" s="71">
        <f t="shared" si="370"/>
        <v>0.10674150782527826</v>
      </c>
      <c r="AA3305" s="45"/>
      <c r="AB3305" s="74">
        <v>32.999999999999403</v>
      </c>
      <c r="AC3305" s="75">
        <f t="shared" si="369"/>
        <v>-12.149999999999785</v>
      </c>
      <c r="AD3305" s="74">
        <f t="shared" si="371"/>
        <v>6.0953689724019926E-2</v>
      </c>
      <c r="AE3305" s="45"/>
      <c r="AF3305" s="76">
        <v>32.999999999999403</v>
      </c>
      <c r="AG3305" s="52">
        <f t="shared" si="375"/>
        <v>-42.160299956640223</v>
      </c>
      <c r="AH3305" s="76">
        <f t="shared" si="372"/>
        <v>6.0809300032312573E-5</v>
      </c>
      <c r="AJ3305" s="77">
        <v>32.999999999999403</v>
      </c>
      <c r="AK3305" s="52">
        <f t="shared" si="376"/>
        <v>-35.170599913281279</v>
      </c>
      <c r="AL3305" s="77">
        <f t="shared" si="373"/>
        <v>3.0404650016147618E-4</v>
      </c>
    </row>
    <row r="3306" spans="4:38" x14ac:dyDescent="0.25">
      <c r="D3306" s="5">
        <v>32.880000000000003</v>
      </c>
      <c r="E3306" s="4"/>
      <c r="X3306" s="71">
        <v>33.009999999999401</v>
      </c>
      <c r="Y3306" s="52">
        <f t="shared" si="374"/>
        <v>-9.7199999999998923</v>
      </c>
      <c r="Z3306" s="71">
        <f t="shared" si="370"/>
        <v>0.10665961212302842</v>
      </c>
      <c r="AA3306" s="45"/>
      <c r="AB3306" s="74">
        <v>33.009999999999401</v>
      </c>
      <c r="AC3306" s="75">
        <f t="shared" si="369"/>
        <v>-12.159999999999785</v>
      </c>
      <c r="AD3306" s="74">
        <f t="shared" si="371"/>
        <v>6.0813500127874807E-2</v>
      </c>
      <c r="AE3306" s="45"/>
      <c r="AF3306" s="76">
        <v>33.009999999999401</v>
      </c>
      <c r="AG3306" s="52">
        <f t="shared" si="375"/>
        <v>-42.170299956640221</v>
      </c>
      <c r="AH3306" s="76">
        <f t="shared" si="372"/>
        <v>6.0669442523242996E-5</v>
      </c>
      <c r="AJ3306" s="77">
        <v>33.009999999999401</v>
      </c>
      <c r="AK3306" s="52">
        <f t="shared" si="376"/>
        <v>-35.180599913281277</v>
      </c>
      <c r="AL3306" s="77">
        <f t="shared" si="373"/>
        <v>3.0334721261612851E-4</v>
      </c>
    </row>
    <row r="3307" spans="4:38" x14ac:dyDescent="0.25">
      <c r="D3307" s="2">
        <v>32.89</v>
      </c>
      <c r="E3307" s="4"/>
      <c r="X3307" s="71">
        <v>33.019999999999399</v>
      </c>
      <c r="Y3307" s="52">
        <f t="shared" si="374"/>
        <v>-9.7233333333332261</v>
      </c>
      <c r="Z3307" s="71">
        <f t="shared" si="370"/>
        <v>0.10657777925393677</v>
      </c>
      <c r="AA3307" s="45"/>
      <c r="AB3307" s="74">
        <v>33.019999999999399</v>
      </c>
      <c r="AC3307" s="75">
        <f t="shared" si="369"/>
        <v>-12.169999999999785</v>
      </c>
      <c r="AD3307" s="74">
        <f t="shared" si="371"/>
        <v>6.0673632958853523E-2</v>
      </c>
      <c r="AE3307" s="45"/>
      <c r="AF3307" s="76">
        <v>33.019999999999399</v>
      </c>
      <c r="AG3307" s="52">
        <f t="shared" si="375"/>
        <v>-42.180299956640219</v>
      </c>
      <c r="AH3307" s="76">
        <f t="shared" si="372"/>
        <v>6.0529906677518332E-5</v>
      </c>
      <c r="AJ3307" s="77">
        <v>33.019999999999399</v>
      </c>
      <c r="AK3307" s="52">
        <f t="shared" si="376"/>
        <v>-35.190599913281275</v>
      </c>
      <c r="AL3307" s="77">
        <f t="shared" si="373"/>
        <v>3.0264953338750544E-4</v>
      </c>
    </row>
    <row r="3308" spans="4:38" x14ac:dyDescent="0.25">
      <c r="D3308" s="5">
        <v>32.9</v>
      </c>
      <c r="E3308" s="4"/>
      <c r="X3308" s="71">
        <v>33.029999999999397</v>
      </c>
      <c r="Y3308" s="52">
        <f t="shared" si="374"/>
        <v>-9.72666666666656</v>
      </c>
      <c r="Z3308" s="71">
        <f t="shared" si="370"/>
        <v>0.10649600916979561</v>
      </c>
      <c r="AA3308" s="45"/>
      <c r="AB3308" s="74">
        <v>33.029999999999397</v>
      </c>
      <c r="AC3308" s="75">
        <f t="shared" ref="AC3308:AC3371" si="377">AC3307-$AD$1</f>
        <v>-12.179999999999785</v>
      </c>
      <c r="AD3308" s="74">
        <f t="shared" si="371"/>
        <v>6.0534087475394349E-2</v>
      </c>
      <c r="AE3308" s="45"/>
      <c r="AF3308" s="76">
        <v>33.029999999999397</v>
      </c>
      <c r="AG3308" s="52">
        <f t="shared" si="375"/>
        <v>-42.190299956640217</v>
      </c>
      <c r="AH3308" s="76">
        <f t="shared" si="372"/>
        <v>6.0390691755333411E-5</v>
      </c>
      <c r="AJ3308" s="77">
        <v>33.029999999999397</v>
      </c>
      <c r="AK3308" s="52">
        <f t="shared" si="376"/>
        <v>-35.200599913281273</v>
      </c>
      <c r="AL3308" s="77">
        <f t="shared" si="373"/>
        <v>3.0195345877657997E-4</v>
      </c>
    </row>
    <row r="3309" spans="4:38" x14ac:dyDescent="0.25">
      <c r="D3309" s="2">
        <v>32.909999999999997</v>
      </c>
      <c r="E3309" s="4"/>
      <c r="X3309" s="71">
        <v>33.039999999999402</v>
      </c>
      <c r="Y3309" s="52">
        <f t="shared" si="374"/>
        <v>-9.7299999999998938</v>
      </c>
      <c r="Z3309" s="71">
        <f t="shared" si="370"/>
        <v>0.10641430182243415</v>
      </c>
      <c r="AA3309" s="45"/>
      <c r="AB3309" s="74">
        <v>33.039999999999402</v>
      </c>
      <c r="AC3309" s="75">
        <f t="shared" si="377"/>
        <v>-12.189999999999785</v>
      </c>
      <c r="AD3309" s="74">
        <f t="shared" si="371"/>
        <v>6.0394862937640958E-2</v>
      </c>
      <c r="AE3309" s="45"/>
      <c r="AF3309" s="76">
        <v>33.039999999999402</v>
      </c>
      <c r="AG3309" s="52">
        <f t="shared" si="375"/>
        <v>-42.200299956640215</v>
      </c>
      <c r="AH3309" s="76">
        <f t="shared" si="372"/>
        <v>6.0251797018584252E-5</v>
      </c>
      <c r="AJ3309" s="77">
        <v>33.039999999999402</v>
      </c>
      <c r="AK3309" s="52">
        <f t="shared" si="376"/>
        <v>-35.210599913281271</v>
      </c>
      <c r="AL3309" s="77">
        <f t="shared" si="373"/>
        <v>3.0125898509283483E-4</v>
      </c>
    </row>
    <row r="3310" spans="4:38" x14ac:dyDescent="0.25">
      <c r="D3310" s="5">
        <v>32.92</v>
      </c>
      <c r="E3310" s="4"/>
      <c r="X3310" s="71">
        <v>33.0499999999994</v>
      </c>
      <c r="Y3310" s="52">
        <f t="shared" si="374"/>
        <v>-9.7333333333332277</v>
      </c>
      <c r="Z3310" s="71">
        <f t="shared" si="370"/>
        <v>0.1063326571637187</v>
      </c>
      <c r="AA3310" s="45"/>
      <c r="AB3310" s="74">
        <v>33.0499999999994</v>
      </c>
      <c r="AC3310" s="75">
        <f t="shared" si="377"/>
        <v>-12.199999999999784</v>
      </c>
      <c r="AD3310" s="74">
        <f t="shared" si="371"/>
        <v>6.025595860743875E-2</v>
      </c>
      <c r="AE3310" s="45"/>
      <c r="AF3310" s="76">
        <v>33.0499999999994</v>
      </c>
      <c r="AG3310" s="52">
        <f t="shared" si="375"/>
        <v>-42.210299956640213</v>
      </c>
      <c r="AH3310" s="76">
        <f t="shared" si="372"/>
        <v>6.0113221730865099E-5</v>
      </c>
      <c r="AJ3310" s="77">
        <v>33.0499999999994</v>
      </c>
      <c r="AK3310" s="52">
        <f t="shared" si="376"/>
        <v>-35.220599913281269</v>
      </c>
      <c r="AL3310" s="77">
        <f t="shared" si="373"/>
        <v>3.005661086542393E-4</v>
      </c>
    </row>
    <row r="3311" spans="4:38" x14ac:dyDescent="0.25">
      <c r="D3311" s="2">
        <v>32.93</v>
      </c>
      <c r="E3311" s="4"/>
      <c r="X3311" s="71">
        <v>33.059999999999398</v>
      </c>
      <c r="Y3311" s="52">
        <f t="shared" si="374"/>
        <v>-9.7366666666665616</v>
      </c>
      <c r="Z3311" s="71">
        <f t="shared" si="370"/>
        <v>0.10625107514555228</v>
      </c>
      <c r="AA3311" s="45"/>
      <c r="AB3311" s="74">
        <v>33.059999999999398</v>
      </c>
      <c r="AC3311" s="75">
        <f t="shared" si="377"/>
        <v>-12.209999999999784</v>
      </c>
      <c r="AD3311" s="74">
        <f t="shared" si="371"/>
        <v>6.0117373748330788E-2</v>
      </c>
      <c r="AE3311" s="45"/>
      <c r="AF3311" s="76">
        <v>33.059999999999398</v>
      </c>
      <c r="AG3311" s="52">
        <f t="shared" si="375"/>
        <v>-42.220299956640211</v>
      </c>
      <c r="AH3311" s="76">
        <f t="shared" si="372"/>
        <v>5.9974965157463362E-5</v>
      </c>
      <c r="AJ3311" s="77">
        <v>33.059999999999398</v>
      </c>
      <c r="AK3311" s="52">
        <f t="shared" si="376"/>
        <v>-35.230599913281267</v>
      </c>
      <c r="AL3311" s="77">
        <f t="shared" si="373"/>
        <v>2.998748257872308E-4</v>
      </c>
    </row>
    <row r="3312" spans="4:38" x14ac:dyDescent="0.25">
      <c r="D3312" s="5">
        <v>32.94</v>
      </c>
      <c r="E3312" s="4"/>
      <c r="X3312" s="71">
        <v>33.069999999999403</v>
      </c>
      <c r="Y3312" s="52">
        <f t="shared" si="374"/>
        <v>-9.7399999999998954</v>
      </c>
      <c r="Z3312" s="71">
        <f t="shared" si="370"/>
        <v>0.10616955571987499</v>
      </c>
      <c r="AA3312" s="45"/>
      <c r="AB3312" s="74">
        <v>33.069999999999403</v>
      </c>
      <c r="AC3312" s="75">
        <f t="shared" si="377"/>
        <v>-12.219999999999784</v>
      </c>
      <c r="AD3312" s="74">
        <f t="shared" si="371"/>
        <v>5.9979107625553897E-2</v>
      </c>
      <c r="AE3312" s="45"/>
      <c r="AF3312" s="76">
        <v>33.069999999999403</v>
      </c>
      <c r="AG3312" s="52">
        <f t="shared" si="375"/>
        <v>-42.230299956640209</v>
      </c>
      <c r="AH3312" s="76">
        <f t="shared" si="372"/>
        <v>5.9837026565356668E-5</v>
      </c>
      <c r="AJ3312" s="77">
        <v>33.069999999999403</v>
      </c>
      <c r="AK3312" s="52">
        <f t="shared" si="376"/>
        <v>-35.240599913281265</v>
      </c>
      <c r="AL3312" s="77">
        <f t="shared" si="373"/>
        <v>2.991851328266976E-4</v>
      </c>
    </row>
    <row r="3313" spans="4:38" x14ac:dyDescent="0.25">
      <c r="D3313" s="2">
        <v>32.950000000000003</v>
      </c>
      <c r="E3313" s="4"/>
      <c r="X3313" s="71">
        <v>33.079999999999401</v>
      </c>
      <c r="Y3313" s="52">
        <f t="shared" si="374"/>
        <v>-9.7433333333332293</v>
      </c>
      <c r="Z3313" s="71">
        <f t="shared" si="370"/>
        <v>0.10608809883866376</v>
      </c>
      <c r="AA3313" s="45"/>
      <c r="AB3313" s="74">
        <v>33.079999999999401</v>
      </c>
      <c r="AC3313" s="75">
        <f t="shared" si="377"/>
        <v>-12.229999999999784</v>
      </c>
      <c r="AD3313" s="74">
        <f t="shared" si="371"/>
        <v>5.9841159506034927E-2</v>
      </c>
      <c r="AE3313" s="45"/>
      <c r="AF3313" s="76">
        <v>33.079999999999401</v>
      </c>
      <c r="AG3313" s="52">
        <f t="shared" si="375"/>
        <v>-42.240299956640207</v>
      </c>
      <c r="AH3313" s="76">
        <f t="shared" si="372"/>
        <v>5.9699405223208238E-5</v>
      </c>
      <c r="AJ3313" s="77">
        <v>33.079999999999401</v>
      </c>
      <c r="AK3313" s="52">
        <f t="shared" si="376"/>
        <v>-35.250599913281263</v>
      </c>
      <c r="AL3313" s="77">
        <f t="shared" si="373"/>
        <v>2.9849702611595559E-4</v>
      </c>
    </row>
    <row r="3314" spans="4:38" x14ac:dyDescent="0.25">
      <c r="D3314" s="5">
        <v>32.96</v>
      </c>
      <c r="E3314" s="4"/>
      <c r="X3314" s="71">
        <v>33.089999999999399</v>
      </c>
      <c r="Y3314" s="52">
        <f t="shared" si="374"/>
        <v>-9.7466666666665631</v>
      </c>
      <c r="Z3314" s="71">
        <f t="shared" si="370"/>
        <v>0.10600670445393234</v>
      </c>
      <c r="AA3314" s="45"/>
      <c r="AB3314" s="74">
        <v>33.089999999999399</v>
      </c>
      <c r="AC3314" s="75">
        <f t="shared" si="377"/>
        <v>-12.239999999999783</v>
      </c>
      <c r="AD3314" s="74">
        <f t="shared" si="371"/>
        <v>5.9703528658386629E-2</v>
      </c>
      <c r="AE3314" s="45"/>
      <c r="AF3314" s="76">
        <v>33.089999999999399</v>
      </c>
      <c r="AG3314" s="52">
        <f t="shared" si="375"/>
        <v>-42.250299956640205</v>
      </c>
      <c r="AH3314" s="76">
        <f t="shared" si="372"/>
        <v>5.9562100401363286E-5</v>
      </c>
      <c r="AJ3314" s="77">
        <v>33.089999999999399</v>
      </c>
      <c r="AK3314" s="52">
        <f t="shared" si="376"/>
        <v>-35.260599913281261</v>
      </c>
      <c r="AL3314" s="77">
        <f t="shared" si="373"/>
        <v>2.9781050200673102E-4</v>
      </c>
    </row>
    <row r="3315" spans="4:38" x14ac:dyDescent="0.25">
      <c r="D3315" s="2">
        <v>32.97</v>
      </c>
      <c r="E3315" s="4"/>
      <c r="X3315" s="71">
        <v>33.099999999999397</v>
      </c>
      <c r="Y3315" s="52">
        <f t="shared" si="374"/>
        <v>-9.749999999999897</v>
      </c>
      <c r="Z3315" s="71">
        <f t="shared" si="370"/>
        <v>0.10592537251773138</v>
      </c>
      <c r="AA3315" s="45"/>
      <c r="AB3315" s="74">
        <v>33.099999999999397</v>
      </c>
      <c r="AC3315" s="75">
        <f t="shared" si="377"/>
        <v>-12.249999999999783</v>
      </c>
      <c r="AD3315" s="74">
        <f t="shared" si="371"/>
        <v>5.956621435290399E-2</v>
      </c>
      <c r="AE3315" s="45"/>
      <c r="AF3315" s="76">
        <v>33.099999999999397</v>
      </c>
      <c r="AG3315" s="52">
        <f t="shared" si="375"/>
        <v>-42.260299956640203</v>
      </c>
      <c r="AH3315" s="76">
        <f t="shared" si="372"/>
        <v>5.9425111371845551E-5</v>
      </c>
      <c r="AJ3315" s="77">
        <v>33.099999999999397</v>
      </c>
      <c r="AK3315" s="52">
        <f t="shared" si="376"/>
        <v>-35.270599913281259</v>
      </c>
      <c r="AL3315" s="77">
        <f t="shared" si="373"/>
        <v>2.9712555685914254E-4</v>
      </c>
    </row>
    <row r="3316" spans="4:38" x14ac:dyDescent="0.25">
      <c r="D3316" s="5">
        <v>32.979999999999997</v>
      </c>
      <c r="E3316" s="4"/>
      <c r="X3316" s="71">
        <v>33.109999999999403</v>
      </c>
      <c r="Y3316" s="52">
        <f t="shared" si="374"/>
        <v>-9.7533333333332308</v>
      </c>
      <c r="Z3316" s="71">
        <f t="shared" si="370"/>
        <v>0.10584410298214814</v>
      </c>
      <c r="AA3316" s="45"/>
      <c r="AB3316" s="74">
        <v>33.109999999999403</v>
      </c>
      <c r="AC3316" s="75">
        <f t="shared" si="377"/>
        <v>-12.259999999999783</v>
      </c>
      <c r="AD3316" s="74">
        <f t="shared" si="371"/>
        <v>5.9429215861560247E-2</v>
      </c>
      <c r="AE3316" s="45"/>
      <c r="AF3316" s="76">
        <v>33.109999999999403</v>
      </c>
      <c r="AG3316" s="52">
        <f t="shared" si="375"/>
        <v>-42.270299956640201</v>
      </c>
      <c r="AH3316" s="76">
        <f t="shared" si="372"/>
        <v>5.9288437408352599E-5</v>
      </c>
      <c r="AJ3316" s="77">
        <v>33.109999999999403</v>
      </c>
      <c r="AK3316" s="52">
        <f t="shared" si="376"/>
        <v>-35.280599913281257</v>
      </c>
      <c r="AL3316" s="77">
        <f t="shared" si="373"/>
        <v>2.9644218704167848E-4</v>
      </c>
    </row>
    <row r="3317" spans="4:38" x14ac:dyDescent="0.25">
      <c r="D3317" s="2">
        <v>32.99</v>
      </c>
      <c r="E3317" s="4"/>
      <c r="X3317" s="71">
        <v>33.119999999999401</v>
      </c>
      <c r="Y3317" s="52">
        <f t="shared" si="374"/>
        <v>-9.7566666666665647</v>
      </c>
      <c r="Z3317" s="71">
        <f t="shared" si="370"/>
        <v>0.10576289579930681</v>
      </c>
      <c r="AA3317" s="45"/>
      <c r="AB3317" s="74">
        <v>33.119999999999401</v>
      </c>
      <c r="AC3317" s="75">
        <f t="shared" si="377"/>
        <v>-12.269999999999783</v>
      </c>
      <c r="AD3317" s="74">
        <f t="shared" si="371"/>
        <v>5.9292532458002929E-2</v>
      </c>
      <c r="AE3317" s="45"/>
      <c r="AF3317" s="76">
        <v>33.119999999999401</v>
      </c>
      <c r="AG3317" s="52">
        <f t="shared" si="375"/>
        <v>-42.280299956640199</v>
      </c>
      <c r="AH3317" s="76">
        <f t="shared" si="372"/>
        <v>5.9152077786252902E-5</v>
      </c>
      <c r="AJ3317" s="77">
        <v>33.119999999999401</v>
      </c>
      <c r="AK3317" s="52">
        <f t="shared" si="376"/>
        <v>-35.290599913281255</v>
      </c>
      <c r="AL3317" s="77">
        <f t="shared" si="373"/>
        <v>2.9576038893117974E-4</v>
      </c>
    </row>
    <row r="3318" spans="4:38" x14ac:dyDescent="0.25">
      <c r="D3318" s="5">
        <v>33</v>
      </c>
      <c r="E3318" s="4"/>
      <c r="X3318" s="71">
        <v>33.129999999999399</v>
      </c>
      <c r="Y3318" s="52">
        <f t="shared" si="374"/>
        <v>-9.7599999999998985</v>
      </c>
      <c r="Z3318" s="71">
        <f t="shared" si="370"/>
        <v>0.10568175092136831</v>
      </c>
      <c r="AA3318" s="45"/>
      <c r="AB3318" s="74">
        <v>33.129999999999399</v>
      </c>
      <c r="AC3318" s="75">
        <f t="shared" si="377"/>
        <v>-12.279999999999783</v>
      </c>
      <c r="AD3318" s="74">
        <f t="shared" si="371"/>
        <v>5.9156163417550353E-2</v>
      </c>
      <c r="AE3318" s="45"/>
      <c r="AF3318" s="76">
        <v>33.129999999999399</v>
      </c>
      <c r="AG3318" s="52">
        <f t="shared" si="375"/>
        <v>-42.290299956640197</v>
      </c>
      <c r="AH3318" s="76">
        <f t="shared" si="372"/>
        <v>5.9016031782581231E-5</v>
      </c>
      <c r="AJ3318" s="77">
        <v>33.129999999999399</v>
      </c>
      <c r="AK3318" s="52">
        <f t="shared" si="376"/>
        <v>-35.300599913281253</v>
      </c>
      <c r="AL3318" s="77">
        <f t="shared" si="373"/>
        <v>2.9508015891282151E-4</v>
      </c>
    </row>
    <row r="3319" spans="4:38" x14ac:dyDescent="0.25">
      <c r="D3319" s="2">
        <v>33.01</v>
      </c>
      <c r="E3319" s="4"/>
      <c r="X3319" s="71">
        <v>33.139999999999397</v>
      </c>
      <c r="Y3319" s="52">
        <f t="shared" si="374"/>
        <v>-9.7633333333332324</v>
      </c>
      <c r="Z3319" s="71">
        <f t="shared" si="370"/>
        <v>0.10560066830053008</v>
      </c>
      <c r="AA3319" s="45"/>
      <c r="AB3319" s="74">
        <v>33.139999999999397</v>
      </c>
      <c r="AC3319" s="75">
        <f t="shared" si="377"/>
        <v>-12.289999999999782</v>
      </c>
      <c r="AD3319" s="74">
        <f t="shared" si="371"/>
        <v>5.9020108017187371E-2</v>
      </c>
      <c r="AE3319" s="45"/>
      <c r="AF3319" s="76">
        <v>33.139999999999397</v>
      </c>
      <c r="AG3319" s="52">
        <f t="shared" si="375"/>
        <v>-42.300299956640195</v>
      </c>
      <c r="AH3319" s="76">
        <f t="shared" si="372"/>
        <v>5.8880298676035082E-5</v>
      </c>
      <c r="AJ3319" s="77">
        <v>33.139999999999397</v>
      </c>
      <c r="AK3319" s="52">
        <f t="shared" si="376"/>
        <v>-35.310599913281251</v>
      </c>
      <c r="AL3319" s="77">
        <f t="shared" si="373"/>
        <v>2.9440149338009098E-4</v>
      </c>
    </row>
    <row r="3320" spans="4:38" x14ac:dyDescent="0.25">
      <c r="D3320" s="5">
        <v>33.020000000000003</v>
      </c>
      <c r="E3320" s="4"/>
      <c r="X3320" s="71">
        <v>33.149999999999402</v>
      </c>
      <c r="Y3320" s="52">
        <f t="shared" si="374"/>
        <v>-9.7666666666665662</v>
      </c>
      <c r="Z3320" s="71">
        <f t="shared" si="370"/>
        <v>0.10551964788902644</v>
      </c>
      <c r="AA3320" s="45"/>
      <c r="AB3320" s="74">
        <v>33.149999999999402</v>
      </c>
      <c r="AC3320" s="75">
        <f t="shared" si="377"/>
        <v>-12.299999999999782</v>
      </c>
      <c r="AD3320" s="74">
        <f t="shared" si="371"/>
        <v>5.8884365535561839E-2</v>
      </c>
      <c r="AE3320" s="45"/>
      <c r="AF3320" s="76">
        <v>33.149999999999402</v>
      </c>
      <c r="AG3320" s="52">
        <f t="shared" si="375"/>
        <v>-42.310299956640193</v>
      </c>
      <c r="AH3320" s="76">
        <f t="shared" si="372"/>
        <v>5.8744877746971269E-5</v>
      </c>
      <c r="AJ3320" s="77">
        <v>33.149999999999402</v>
      </c>
      <c r="AK3320" s="52">
        <f t="shared" si="376"/>
        <v>-35.320599913281249</v>
      </c>
      <c r="AL3320" s="77">
        <f t="shared" si="373"/>
        <v>2.9372438873477211E-4</v>
      </c>
    </row>
    <row r="3321" spans="4:38" x14ac:dyDescent="0.25">
      <c r="D3321" s="2">
        <v>33.03</v>
      </c>
      <c r="E3321" s="4"/>
      <c r="X3321" s="71">
        <v>33.1599999999994</v>
      </c>
      <c r="Y3321" s="52">
        <f t="shared" si="374"/>
        <v>-9.7699999999999001</v>
      </c>
      <c r="Z3321" s="71">
        <f t="shared" si="370"/>
        <v>0.10543868963912831</v>
      </c>
      <c r="AA3321" s="45"/>
      <c r="AB3321" s="74">
        <v>33.1599999999994</v>
      </c>
      <c r="AC3321" s="75">
        <f t="shared" si="377"/>
        <v>-12.309999999999782</v>
      </c>
      <c r="AD3321" s="74">
        <f t="shared" si="371"/>
        <v>5.8748935252980611E-2</v>
      </c>
      <c r="AE3321" s="45"/>
      <c r="AF3321" s="76">
        <v>33.1599999999994</v>
      </c>
      <c r="AG3321" s="52">
        <f t="shared" si="375"/>
        <v>-42.320299956640191</v>
      </c>
      <c r="AH3321" s="76">
        <f t="shared" si="372"/>
        <v>5.8609768277401279E-5</v>
      </c>
      <c r="AJ3321" s="77">
        <v>33.1599999999994</v>
      </c>
      <c r="AK3321" s="52">
        <f t="shared" si="376"/>
        <v>-35.330599913281247</v>
      </c>
      <c r="AL3321" s="77">
        <f t="shared" si="373"/>
        <v>2.9304884138692293E-4</v>
      </c>
    </row>
    <row r="3322" spans="4:38" x14ac:dyDescent="0.25">
      <c r="D3322" s="5">
        <v>33.04</v>
      </c>
      <c r="E3322" s="4"/>
      <c r="X3322" s="71">
        <v>33.169999999999398</v>
      </c>
      <c r="Y3322" s="52">
        <f t="shared" si="374"/>
        <v>-9.773333333333234</v>
      </c>
      <c r="Z3322" s="71">
        <f t="shared" si="370"/>
        <v>0.10535779350314313</v>
      </c>
      <c r="AA3322" s="45"/>
      <c r="AB3322" s="74">
        <v>33.169999999999398</v>
      </c>
      <c r="AC3322" s="75">
        <f t="shared" si="377"/>
        <v>-12.319999999999782</v>
      </c>
      <c r="AD3322" s="74">
        <f t="shared" si="371"/>
        <v>5.8613816451405794E-2</v>
      </c>
      <c r="AE3322" s="45"/>
      <c r="AF3322" s="76">
        <v>33.169999999999398</v>
      </c>
      <c r="AG3322" s="52">
        <f t="shared" si="375"/>
        <v>-42.330299956640189</v>
      </c>
      <c r="AH3322" s="76">
        <f t="shared" si="372"/>
        <v>5.8474969550988387E-5</v>
      </c>
      <c r="AJ3322" s="77">
        <v>33.169999999999398</v>
      </c>
      <c r="AK3322" s="52">
        <f t="shared" si="376"/>
        <v>-35.340599913281245</v>
      </c>
      <c r="AL3322" s="77">
        <f t="shared" si="373"/>
        <v>2.9237484775485858E-4</v>
      </c>
    </row>
    <row r="3323" spans="4:38" x14ac:dyDescent="0.25">
      <c r="D3323" s="2">
        <v>33.049999999999997</v>
      </c>
      <c r="E3323" s="4"/>
      <c r="X3323" s="71">
        <v>33.179999999999403</v>
      </c>
      <c r="Y3323" s="52">
        <f t="shared" si="374"/>
        <v>-9.7766666666665678</v>
      </c>
      <c r="Z3323" s="71">
        <f t="shared" si="370"/>
        <v>0.10527695943341502</v>
      </c>
      <c r="AA3323" s="45"/>
      <c r="AB3323" s="74">
        <v>33.179999999999403</v>
      </c>
      <c r="AC3323" s="75">
        <f t="shared" si="377"/>
        <v>-12.329999999999782</v>
      </c>
      <c r="AD3323" s="74">
        <f t="shared" si="371"/>
        <v>5.8479008414451E-2</v>
      </c>
      <c r="AE3323" s="45"/>
      <c r="AF3323" s="76">
        <v>33.179999999999403</v>
      </c>
      <c r="AG3323" s="52">
        <f t="shared" si="375"/>
        <v>-42.340299956640187</v>
      </c>
      <c r="AH3323" s="76">
        <f t="shared" si="372"/>
        <v>5.8340480853043039E-5</v>
      </c>
      <c r="AJ3323" s="77">
        <v>33.179999999999403</v>
      </c>
      <c r="AK3323" s="52">
        <f t="shared" si="376"/>
        <v>-35.350599913281243</v>
      </c>
      <c r="AL3323" s="77">
        <f t="shared" si="373"/>
        <v>2.9170240426513154E-4</v>
      </c>
    </row>
    <row r="3324" spans="4:38" x14ac:dyDescent="0.25">
      <c r="D3324" s="5">
        <v>33.06</v>
      </c>
      <c r="E3324" s="4"/>
      <c r="X3324" s="71">
        <v>33.189999999999401</v>
      </c>
      <c r="Y3324" s="52">
        <f t="shared" si="374"/>
        <v>-9.7799999999999017</v>
      </c>
      <c r="Z3324" s="71">
        <f t="shared" si="370"/>
        <v>0.10519618738232464</v>
      </c>
      <c r="AA3324" s="45"/>
      <c r="AB3324" s="74">
        <v>33.189999999999401</v>
      </c>
      <c r="AC3324" s="75">
        <f t="shared" si="377"/>
        <v>-12.339999999999781</v>
      </c>
      <c r="AD3324" s="74">
        <f t="shared" si="371"/>
        <v>5.8344510427377372E-2</v>
      </c>
      <c r="AE3324" s="45"/>
      <c r="AF3324" s="76">
        <v>33.189999999999401</v>
      </c>
      <c r="AG3324" s="52">
        <f t="shared" si="375"/>
        <v>-42.350299956640185</v>
      </c>
      <c r="AH3324" s="76">
        <f t="shared" si="372"/>
        <v>5.8206301470519451E-5</v>
      </c>
      <c r="AJ3324" s="77">
        <v>33.189999999999401</v>
      </c>
      <c r="AK3324" s="52">
        <f t="shared" si="376"/>
        <v>-35.360599913281241</v>
      </c>
      <c r="AL3324" s="77">
        <f t="shared" si="373"/>
        <v>2.910315073525143E-4</v>
      </c>
    </row>
    <row r="3325" spans="4:38" x14ac:dyDescent="0.25">
      <c r="D3325" s="2">
        <v>33.07</v>
      </c>
      <c r="E3325" s="4"/>
      <c r="X3325" s="71">
        <v>33.199999999999399</v>
      </c>
      <c r="Y3325" s="52">
        <f t="shared" si="374"/>
        <v>-9.7833333333332355</v>
      </c>
      <c r="Z3325" s="71">
        <f t="shared" si="370"/>
        <v>0.10511547730228925</v>
      </c>
      <c r="AA3325" s="45"/>
      <c r="AB3325" s="74">
        <v>33.199999999999399</v>
      </c>
      <c r="AC3325" s="75">
        <f t="shared" si="377"/>
        <v>-12.349999999999781</v>
      </c>
      <c r="AD3325" s="74">
        <f t="shared" si="371"/>
        <v>5.8210321777090047E-2</v>
      </c>
      <c r="AE3325" s="45"/>
      <c r="AF3325" s="76">
        <v>33.199999999999399</v>
      </c>
      <c r="AG3325" s="52">
        <f t="shared" si="375"/>
        <v>-42.360299956640183</v>
      </c>
      <c r="AH3325" s="76">
        <f t="shared" si="372"/>
        <v>5.8072430692012093E-5</v>
      </c>
      <c r="AJ3325" s="77">
        <v>33.199999999999399</v>
      </c>
      <c r="AK3325" s="52">
        <f t="shared" si="376"/>
        <v>-35.370599913281239</v>
      </c>
      <c r="AL3325" s="77">
        <f t="shared" si="373"/>
        <v>2.903621534599777E-4</v>
      </c>
    </row>
    <row r="3326" spans="4:38" x14ac:dyDescent="0.25">
      <c r="D3326" s="5">
        <v>33.08</v>
      </c>
      <c r="E3326" s="4"/>
      <c r="X3326" s="71">
        <v>33.209999999999397</v>
      </c>
      <c r="Y3326" s="52">
        <f t="shared" si="374"/>
        <v>-9.7866666666665694</v>
      </c>
      <c r="Z3326" s="71">
        <f t="shared" si="370"/>
        <v>0.10503482914576248</v>
      </c>
      <c r="AA3326" s="45"/>
      <c r="AB3326" s="74">
        <v>33.209999999999397</v>
      </c>
      <c r="AC3326" s="75">
        <f t="shared" si="377"/>
        <v>-12.359999999999781</v>
      </c>
      <c r="AD3326" s="74">
        <f t="shared" si="371"/>
        <v>5.8076441752134125E-2</v>
      </c>
      <c r="AE3326" s="45"/>
      <c r="AF3326" s="76">
        <v>33.209999999999397</v>
      </c>
      <c r="AG3326" s="52">
        <f t="shared" si="375"/>
        <v>-42.370299956640181</v>
      </c>
      <c r="AH3326" s="76">
        <f t="shared" si="372"/>
        <v>5.793886780775123E-5</v>
      </c>
      <c r="AJ3326" s="77">
        <v>33.209999999999397</v>
      </c>
      <c r="AK3326" s="52">
        <f t="shared" si="376"/>
        <v>-35.380599913281237</v>
      </c>
      <c r="AL3326" s="77">
        <f t="shared" si="373"/>
        <v>2.8969433903867361E-4</v>
      </c>
    </row>
    <row r="3327" spans="4:38" x14ac:dyDescent="0.25">
      <c r="D3327" s="2">
        <v>33.090000000000003</v>
      </c>
      <c r="E3327" s="4"/>
      <c r="X3327" s="71">
        <v>33.219999999999402</v>
      </c>
      <c r="Y3327" s="52">
        <f t="shared" si="374"/>
        <v>-9.7899999999999032</v>
      </c>
      <c r="Z3327" s="71">
        <f t="shared" si="370"/>
        <v>0.10495424286523455</v>
      </c>
      <c r="AA3327" s="45"/>
      <c r="AB3327" s="74">
        <v>33.219999999999402</v>
      </c>
      <c r="AC3327" s="75">
        <f t="shared" si="377"/>
        <v>-12.369999999999781</v>
      </c>
      <c r="AD3327" s="74">
        <f t="shared" si="371"/>
        <v>5.7942869642690992E-2</v>
      </c>
      <c r="AE3327" s="45"/>
      <c r="AF3327" s="76">
        <v>33.219999999999402</v>
      </c>
      <c r="AG3327" s="52">
        <f t="shared" si="375"/>
        <v>-42.380299956640179</v>
      </c>
      <c r="AH3327" s="76">
        <f t="shared" si="372"/>
        <v>5.7805612109600047E-5</v>
      </c>
      <c r="AJ3327" s="77">
        <v>33.219999999999402</v>
      </c>
      <c r="AK3327" s="52">
        <f t="shared" si="376"/>
        <v>-35.390599913281235</v>
      </c>
      <c r="AL3327" s="77">
        <f t="shared" si="373"/>
        <v>2.8902806054791736E-4</v>
      </c>
    </row>
    <row r="3328" spans="4:38" x14ac:dyDescent="0.25">
      <c r="D3328" s="5">
        <v>33.1</v>
      </c>
      <c r="E3328" s="4"/>
      <c r="X3328" s="71">
        <v>33.2299999999994</v>
      </c>
      <c r="Y3328" s="52">
        <f t="shared" si="374"/>
        <v>-9.7933333333332371</v>
      </c>
      <c r="Z3328" s="71">
        <f t="shared" si="370"/>
        <v>0.10487371841323208</v>
      </c>
      <c r="AA3328" s="45"/>
      <c r="AB3328" s="74">
        <v>33.2299999999994</v>
      </c>
      <c r="AC3328" s="75">
        <f t="shared" si="377"/>
        <v>-12.379999999999781</v>
      </c>
      <c r="AD3328" s="74">
        <f t="shared" si="371"/>
        <v>5.7809604740574734E-2</v>
      </c>
      <c r="AE3328" s="45"/>
      <c r="AF3328" s="76">
        <v>33.2299999999994</v>
      </c>
      <c r="AG3328" s="52">
        <f t="shared" si="375"/>
        <v>-42.390299956640177</v>
      </c>
      <c r="AH3328" s="76">
        <f t="shared" si="372"/>
        <v>5.7672662891049791E-5</v>
      </c>
      <c r="AJ3328" s="77">
        <v>33.2299999999994</v>
      </c>
      <c r="AK3328" s="52">
        <f t="shared" si="376"/>
        <v>-35.400599913281233</v>
      </c>
      <c r="AL3328" s="77">
        <f t="shared" si="373"/>
        <v>2.8836331445516577E-4</v>
      </c>
    </row>
    <row r="3329" spans="4:38" x14ac:dyDescent="0.25">
      <c r="D3329" s="2">
        <v>33.11</v>
      </c>
      <c r="E3329" s="4"/>
      <c r="X3329" s="71">
        <v>33.239999999999398</v>
      </c>
      <c r="Y3329" s="52">
        <f t="shared" si="374"/>
        <v>-9.7966666666665709</v>
      </c>
      <c r="Z3329" s="71">
        <f t="shared" si="370"/>
        <v>0.10479325574231814</v>
      </c>
      <c r="AA3329" s="45"/>
      <c r="AB3329" s="74">
        <v>33.239999999999398</v>
      </c>
      <c r="AC3329" s="75">
        <f t="shared" si="377"/>
        <v>-12.38999999999978</v>
      </c>
      <c r="AD3329" s="74">
        <f t="shared" si="371"/>
        <v>5.7676646339227977E-2</v>
      </c>
      <c r="AE3329" s="45"/>
      <c r="AF3329" s="76">
        <v>33.239999999999398</v>
      </c>
      <c r="AG3329" s="52">
        <f t="shared" si="375"/>
        <v>-42.400299956640175</v>
      </c>
      <c r="AH3329" s="76">
        <f t="shared" si="372"/>
        <v>5.7540019447216937E-5</v>
      </c>
      <c r="AJ3329" s="77">
        <v>33.239999999999398</v>
      </c>
      <c r="AK3329" s="52">
        <f t="shared" si="376"/>
        <v>-35.410599913281231</v>
      </c>
      <c r="AL3329" s="77">
        <f t="shared" si="373"/>
        <v>2.8770009723600218E-4</v>
      </c>
    </row>
    <row r="3330" spans="4:38" x14ac:dyDescent="0.25">
      <c r="D3330" s="5">
        <v>33.119999999999997</v>
      </c>
      <c r="E3330" s="4"/>
      <c r="X3330" s="71">
        <v>33.249999999999403</v>
      </c>
      <c r="Y3330" s="52">
        <f t="shared" si="374"/>
        <v>-9.7999999999999048</v>
      </c>
      <c r="Z3330" s="71">
        <f t="shared" si="370"/>
        <v>0.10471285480509225</v>
      </c>
      <c r="AA3330" s="45"/>
      <c r="AB3330" s="74">
        <v>33.249999999999403</v>
      </c>
      <c r="AC3330" s="75">
        <f t="shared" si="377"/>
        <v>-12.39999999999978</v>
      </c>
      <c r="AD3330" s="74">
        <f t="shared" si="371"/>
        <v>5.7543993733718594E-2</v>
      </c>
      <c r="AE3330" s="45"/>
      <c r="AF3330" s="76">
        <v>33.249999999999403</v>
      </c>
      <c r="AG3330" s="52">
        <f t="shared" si="375"/>
        <v>-42.410299956640173</v>
      </c>
      <c r="AH3330" s="76">
        <f t="shared" si="372"/>
        <v>5.7407681074839356E-5</v>
      </c>
      <c r="AJ3330" s="77">
        <v>33.249999999999403</v>
      </c>
      <c r="AK3330" s="52">
        <f t="shared" si="376"/>
        <v>-35.420599913281229</v>
      </c>
      <c r="AL3330" s="77">
        <f t="shared" si="373"/>
        <v>2.8703840537411447E-4</v>
      </c>
    </row>
    <row r="3331" spans="4:38" x14ac:dyDescent="0.25">
      <c r="D3331" s="2">
        <v>33.130000000000003</v>
      </c>
      <c r="E3331" s="4"/>
      <c r="X3331" s="71">
        <v>33.259999999999401</v>
      </c>
      <c r="Y3331" s="52">
        <f t="shared" si="374"/>
        <v>-9.8033333333332386</v>
      </c>
      <c r="Z3331" s="71">
        <f t="shared" si="370"/>
        <v>0.10463251555419009</v>
      </c>
      <c r="AA3331" s="45"/>
      <c r="AB3331" s="74">
        <v>33.259999999999401</v>
      </c>
      <c r="AC3331" s="75">
        <f t="shared" si="377"/>
        <v>-12.40999999999978</v>
      </c>
      <c r="AD3331" s="74">
        <f t="shared" si="371"/>
        <v>5.7411646220735663E-2</v>
      </c>
      <c r="AE3331" s="45"/>
      <c r="AF3331" s="76">
        <v>33.259999999999401</v>
      </c>
      <c r="AG3331" s="52">
        <f t="shared" si="375"/>
        <v>-42.420299956640172</v>
      </c>
      <c r="AH3331" s="76">
        <f t="shared" si="372"/>
        <v>5.7275647072271981E-5</v>
      </c>
      <c r="AJ3331" s="77">
        <v>33.259999999999401</v>
      </c>
      <c r="AK3331" s="52">
        <f t="shared" si="376"/>
        <v>-35.430599913281227</v>
      </c>
      <c r="AL3331" s="77">
        <f t="shared" si="373"/>
        <v>2.8637823536127827E-4</v>
      </c>
    </row>
    <row r="3332" spans="4:38" x14ac:dyDescent="0.25">
      <c r="D3332" s="5">
        <v>33.14</v>
      </c>
      <c r="E3332" s="4"/>
      <c r="X3332" s="71">
        <v>33.269999999999399</v>
      </c>
      <c r="Y3332" s="52">
        <f t="shared" si="374"/>
        <v>-9.8066666666665725</v>
      </c>
      <c r="Z3332" s="71">
        <f t="shared" si="370"/>
        <v>0.10455223794228392</v>
      </c>
      <c r="AA3332" s="45"/>
      <c r="AB3332" s="74">
        <v>33.269999999999399</v>
      </c>
      <c r="AC3332" s="75">
        <f t="shared" si="377"/>
        <v>-12.41999999999978</v>
      </c>
      <c r="AD3332" s="74">
        <f t="shared" si="371"/>
        <v>5.7279603098585805E-2</v>
      </c>
      <c r="AE3332" s="45"/>
      <c r="AF3332" s="76">
        <v>33.269999999999399</v>
      </c>
      <c r="AG3332" s="52">
        <f t="shared" si="375"/>
        <v>-42.43029995664017</v>
      </c>
      <c r="AH3332" s="76">
        <f t="shared" si="372"/>
        <v>5.714391673948385E-5</v>
      </c>
      <c r="AJ3332" s="77">
        <v>33.269999999999399</v>
      </c>
      <c r="AK3332" s="52">
        <f t="shared" si="376"/>
        <v>-35.440599913281225</v>
      </c>
      <c r="AL3332" s="77">
        <f t="shared" si="373"/>
        <v>2.857195836973373E-4</v>
      </c>
    </row>
    <row r="3333" spans="4:38" x14ac:dyDescent="0.25">
      <c r="D3333" s="2">
        <v>33.15</v>
      </c>
      <c r="E3333" s="4"/>
      <c r="X3333" s="71">
        <v>33.279999999999397</v>
      </c>
      <c r="Y3333" s="52">
        <f t="shared" si="374"/>
        <v>-9.8099999999999064</v>
      </c>
      <c r="Z3333" s="71">
        <f t="shared" si="370"/>
        <v>0.10447202192208221</v>
      </c>
      <c r="AA3333" s="45"/>
      <c r="AB3333" s="74">
        <v>33.279999999999397</v>
      </c>
      <c r="AC3333" s="75">
        <f t="shared" si="377"/>
        <v>-12.429999999999779</v>
      </c>
      <c r="AD3333" s="74">
        <f t="shared" si="371"/>
        <v>5.7147863667189595E-2</v>
      </c>
      <c r="AE3333" s="45"/>
      <c r="AF3333" s="76">
        <v>33.279999999999397</v>
      </c>
      <c r="AG3333" s="52">
        <f t="shared" si="375"/>
        <v>-42.440299956640168</v>
      </c>
      <c r="AH3333" s="76">
        <f t="shared" si="372"/>
        <v>5.7012489378053769E-5</v>
      </c>
      <c r="AJ3333" s="77">
        <v>33.279999999999397</v>
      </c>
      <c r="AK3333" s="52">
        <f t="shared" si="376"/>
        <v>-35.450599913281224</v>
      </c>
      <c r="AL3333" s="77">
        <f t="shared" si="373"/>
        <v>2.8506244689018712E-4</v>
      </c>
    </row>
    <row r="3334" spans="4:38" x14ac:dyDescent="0.25">
      <c r="D3334" s="5">
        <v>33.159999999999997</v>
      </c>
      <c r="E3334" s="4"/>
      <c r="X3334" s="71">
        <v>33.289999999999402</v>
      </c>
      <c r="Y3334" s="52">
        <f t="shared" si="374"/>
        <v>-9.8133333333332402</v>
      </c>
      <c r="Z3334" s="71">
        <f t="shared" ref="Z3334:Z3397" si="378">POWER(10,Y3334/10)</f>
        <v>0.10439186744632972</v>
      </c>
      <c r="AA3334" s="45"/>
      <c r="AB3334" s="74">
        <v>33.289999999999402</v>
      </c>
      <c r="AC3334" s="75">
        <f t="shared" si="377"/>
        <v>-12.439999999999779</v>
      </c>
      <c r="AD3334" s="74">
        <f t="shared" ref="AD3334:AD3397" si="379">POWER(10,AC3334/10)</f>
        <v>5.7016427228077628E-2</v>
      </c>
      <c r="AE3334" s="45"/>
      <c r="AF3334" s="76">
        <v>33.289999999999402</v>
      </c>
      <c r="AG3334" s="52">
        <f t="shared" si="375"/>
        <v>-42.450299956640166</v>
      </c>
      <c r="AH3334" s="76">
        <f t="shared" ref="AH3334:AH3397" si="380">POWER(10,AG3334/10)</f>
        <v>5.6881364291166846E-5</v>
      </c>
      <c r="AJ3334" s="77">
        <v>33.289999999999402</v>
      </c>
      <c r="AK3334" s="52">
        <f t="shared" si="376"/>
        <v>-35.460599913281222</v>
      </c>
      <c r="AL3334" s="77">
        <f t="shared" ref="AL3334:AL3397" si="381">POWER(10,AK3334/10)</f>
        <v>2.8440682145575272E-4</v>
      </c>
    </row>
    <row r="3335" spans="4:38" x14ac:dyDescent="0.25">
      <c r="D3335" s="2">
        <v>33.17</v>
      </c>
      <c r="E3335" s="4"/>
      <c r="X3335" s="71">
        <v>33.2999999999994</v>
      </c>
      <c r="Y3335" s="52">
        <f t="shared" si="374"/>
        <v>-9.8166666666665741</v>
      </c>
      <c r="Z3335" s="71">
        <f t="shared" si="378"/>
        <v>0.10431177446780743</v>
      </c>
      <c r="AA3335" s="45"/>
      <c r="AB3335" s="74">
        <v>33.2999999999994</v>
      </c>
      <c r="AC3335" s="75">
        <f t="shared" si="377"/>
        <v>-12.449999999999779</v>
      </c>
      <c r="AD3335" s="74">
        <f t="shared" si="379"/>
        <v>5.6885293084387022E-2</v>
      </c>
      <c r="AE3335" s="45"/>
      <c r="AF3335" s="76">
        <v>33.2999999999994</v>
      </c>
      <c r="AG3335" s="52">
        <f t="shared" si="375"/>
        <v>-42.460299956640164</v>
      </c>
      <c r="AH3335" s="76">
        <f t="shared" si="380"/>
        <v>5.6750540783611133E-5</v>
      </c>
      <c r="AJ3335" s="77">
        <v>33.2999999999994</v>
      </c>
      <c r="AK3335" s="52">
        <f t="shared" si="376"/>
        <v>-35.47059991328122</v>
      </c>
      <c r="AL3335" s="77">
        <f t="shared" si="381"/>
        <v>2.8375270391797433E-4</v>
      </c>
    </row>
    <row r="3336" spans="4:38" x14ac:dyDescent="0.25">
      <c r="D3336" s="5">
        <v>33.18</v>
      </c>
      <c r="E3336" s="4"/>
      <c r="X3336" s="71">
        <v>33.309999999999398</v>
      </c>
      <c r="Y3336" s="52">
        <f t="shared" ref="Y3336:Y3399" si="382">Y3335-$Z$1</f>
        <v>-9.8199999999999079</v>
      </c>
      <c r="Z3336" s="71">
        <f t="shared" si="378"/>
        <v>0.10423174293933259</v>
      </c>
      <c r="AA3336" s="45"/>
      <c r="AB3336" s="74">
        <v>33.309999999999398</v>
      </c>
      <c r="AC3336" s="75">
        <f t="shared" si="377"/>
        <v>-12.459999999999779</v>
      </c>
      <c r="AD3336" s="74">
        <f t="shared" si="379"/>
        <v>5.6754460540857594E-2</v>
      </c>
      <c r="AE3336" s="45"/>
      <c r="AF3336" s="76">
        <v>33.309999999999398</v>
      </c>
      <c r="AG3336" s="52">
        <f t="shared" ref="AG3336:AG3399" si="383">AG3335-$AH$1</f>
        <v>-42.470299956640162</v>
      </c>
      <c r="AH3336" s="76">
        <f t="shared" si="380"/>
        <v>5.6620018161773202E-5</v>
      </c>
      <c r="AJ3336" s="77">
        <v>33.309999999999398</v>
      </c>
      <c r="AK3336" s="52">
        <f t="shared" ref="AK3336:AK3399" si="384">AK3335-$AL$1</f>
        <v>-35.480599913281218</v>
      </c>
      <c r="AL3336" s="77">
        <f t="shared" si="381"/>
        <v>2.8310009080878535E-4</v>
      </c>
    </row>
    <row r="3337" spans="4:38" x14ac:dyDescent="0.25">
      <c r="D3337" s="2">
        <v>33.19</v>
      </c>
      <c r="E3337" s="4"/>
      <c r="X3337" s="71">
        <v>33.319999999999403</v>
      </c>
      <c r="Y3337" s="52">
        <f t="shared" si="382"/>
        <v>-9.8233333333332418</v>
      </c>
      <c r="Z3337" s="71">
        <f t="shared" si="378"/>
        <v>0.10415177281375866</v>
      </c>
      <c r="AA3337" s="45"/>
      <c r="AB3337" s="74">
        <v>33.319999999999403</v>
      </c>
      <c r="AC3337" s="75">
        <f t="shared" si="377"/>
        <v>-12.469999999999779</v>
      </c>
      <c r="AD3337" s="74">
        <f t="shared" si="379"/>
        <v>5.662392890382819E-2</v>
      </c>
      <c r="AE3337" s="45"/>
      <c r="AF3337" s="76">
        <v>33.319999999999403</v>
      </c>
      <c r="AG3337" s="52">
        <f t="shared" si="383"/>
        <v>-42.48029995664016</v>
      </c>
      <c r="AH3337" s="76">
        <f t="shared" si="380"/>
        <v>5.6489795733635316E-5</v>
      </c>
      <c r="AJ3337" s="77">
        <v>33.319999999999403</v>
      </c>
      <c r="AK3337" s="52">
        <f t="shared" si="384"/>
        <v>-35.490599913281216</v>
      </c>
      <c r="AL3337" s="77">
        <f t="shared" si="381"/>
        <v>2.824489786680956E-4</v>
      </c>
    </row>
    <row r="3338" spans="4:38" x14ac:dyDescent="0.25">
      <c r="D3338" s="5">
        <v>33.200000000000003</v>
      </c>
      <c r="E3338" s="4"/>
      <c r="X3338" s="71">
        <v>33.329999999999401</v>
      </c>
      <c r="Y3338" s="52">
        <f t="shared" si="382"/>
        <v>-9.8266666666665756</v>
      </c>
      <c r="Z3338" s="71">
        <f t="shared" si="378"/>
        <v>0.10407186404397523</v>
      </c>
      <c r="AA3338" s="45"/>
      <c r="AB3338" s="74">
        <v>33.329999999999401</v>
      </c>
      <c r="AC3338" s="75">
        <f t="shared" si="377"/>
        <v>-12.479999999999778</v>
      </c>
      <c r="AD3338" s="74">
        <f t="shared" si="379"/>
        <v>5.6493697481233118E-2</v>
      </c>
      <c r="AE3338" s="45"/>
      <c r="AF3338" s="76">
        <v>33.329999999999401</v>
      </c>
      <c r="AG3338" s="52">
        <f t="shared" si="383"/>
        <v>-42.490299956640158</v>
      </c>
      <c r="AH3338" s="76">
        <f t="shared" si="380"/>
        <v>5.6359872808771018E-5</v>
      </c>
      <c r="AJ3338" s="77">
        <v>33.329999999999401</v>
      </c>
      <c r="AK3338" s="52">
        <f t="shared" si="384"/>
        <v>-35.500599913281214</v>
      </c>
      <c r="AL3338" s="77">
        <f t="shared" si="381"/>
        <v>2.8179936404377424E-4</v>
      </c>
    </row>
    <row r="3339" spans="4:38" x14ac:dyDescent="0.25">
      <c r="D3339" s="2">
        <v>33.21</v>
      </c>
      <c r="E3339" s="4"/>
      <c r="X3339" s="71">
        <v>33.339999999999399</v>
      </c>
      <c r="Y3339" s="52">
        <f t="shared" si="382"/>
        <v>-9.8299999999999095</v>
      </c>
      <c r="Z3339" s="71">
        <f t="shared" si="378"/>
        <v>0.10399201658290806</v>
      </c>
      <c r="AA3339" s="45"/>
      <c r="AB3339" s="74">
        <v>33.339999999999399</v>
      </c>
      <c r="AC3339" s="75">
        <f t="shared" si="377"/>
        <v>-12.489999999999778</v>
      </c>
      <c r="AD3339" s="74">
        <f t="shared" si="379"/>
        <v>5.6363765582598285E-2</v>
      </c>
      <c r="AE3339" s="45"/>
      <c r="AF3339" s="76">
        <v>33.339999999999399</v>
      </c>
      <c r="AG3339" s="52">
        <f t="shared" si="383"/>
        <v>-42.500299956640156</v>
      </c>
      <c r="AH3339" s="76">
        <f t="shared" si="380"/>
        <v>5.6230248698341782E-5</v>
      </c>
      <c r="AJ3339" s="77">
        <v>33.339999999999399</v>
      </c>
      <c r="AK3339" s="52">
        <f t="shared" si="384"/>
        <v>-35.510599913281212</v>
      </c>
      <c r="AL3339" s="77">
        <f t="shared" si="381"/>
        <v>2.8115124349162833E-4</v>
      </c>
    </row>
    <row r="3340" spans="4:38" x14ac:dyDescent="0.25">
      <c r="D3340" s="5">
        <v>33.22</v>
      </c>
      <c r="E3340" s="4"/>
      <c r="X3340" s="71">
        <v>33.349999999999397</v>
      </c>
      <c r="Y3340" s="52">
        <f t="shared" si="382"/>
        <v>-9.8333333333332433</v>
      </c>
      <c r="Z3340" s="71">
        <f t="shared" si="378"/>
        <v>0.10391223038351909</v>
      </c>
      <c r="AA3340" s="45"/>
      <c r="AB3340" s="74">
        <v>33.349999999999397</v>
      </c>
      <c r="AC3340" s="75">
        <f t="shared" si="377"/>
        <v>-12.499999999999778</v>
      </c>
      <c r="AD3340" s="74">
        <f t="shared" si="379"/>
        <v>5.6234132519037784E-2</v>
      </c>
      <c r="AE3340" s="45"/>
      <c r="AF3340" s="76">
        <v>33.349999999999397</v>
      </c>
      <c r="AG3340" s="52">
        <f t="shared" si="383"/>
        <v>-42.510299956640154</v>
      </c>
      <c r="AH3340" s="76">
        <f t="shared" si="380"/>
        <v>5.6100922715093705E-5</v>
      </c>
      <c r="AJ3340" s="77">
        <v>33.349999999999397</v>
      </c>
      <c r="AK3340" s="52">
        <f t="shared" si="384"/>
        <v>-35.52059991328121</v>
      </c>
      <c r="AL3340" s="77">
        <f t="shared" si="381"/>
        <v>2.8050461357538809E-4</v>
      </c>
    </row>
    <row r="3341" spans="4:38" x14ac:dyDescent="0.25">
      <c r="D3341" s="2">
        <v>33.229999999999997</v>
      </c>
      <c r="E3341" s="4"/>
      <c r="X3341" s="71">
        <v>33.359999999999403</v>
      </c>
      <c r="Y3341" s="52">
        <f t="shared" si="382"/>
        <v>-9.8366666666665772</v>
      </c>
      <c r="Z3341" s="71">
        <f t="shared" si="378"/>
        <v>0.10383250539880616</v>
      </c>
      <c r="AA3341" s="45"/>
      <c r="AB3341" s="74">
        <v>33.359999999999403</v>
      </c>
      <c r="AC3341" s="75">
        <f t="shared" si="377"/>
        <v>-12.509999999999778</v>
      </c>
      <c r="AD3341" s="74">
        <f t="shared" si="379"/>
        <v>5.6104797603249927E-2</v>
      </c>
      <c r="AE3341" s="45"/>
      <c r="AF3341" s="76">
        <v>33.359999999999403</v>
      </c>
      <c r="AG3341" s="52">
        <f t="shared" si="383"/>
        <v>-42.520299956640152</v>
      </c>
      <c r="AH3341" s="76">
        <f t="shared" si="380"/>
        <v>5.5971894173353081E-5</v>
      </c>
      <c r="AJ3341" s="77">
        <v>33.359999999999403</v>
      </c>
      <c r="AK3341" s="52">
        <f t="shared" si="384"/>
        <v>-35.530599913281208</v>
      </c>
      <c r="AL3341" s="77">
        <f t="shared" si="381"/>
        <v>2.7985947086668563E-4</v>
      </c>
    </row>
    <row r="3342" spans="4:38" x14ac:dyDescent="0.25">
      <c r="D3342" s="5">
        <v>33.24</v>
      </c>
      <c r="E3342" s="4"/>
      <c r="X3342" s="71">
        <v>33.369999999999401</v>
      </c>
      <c r="Y3342" s="52">
        <f t="shared" si="382"/>
        <v>-9.839999999999911</v>
      </c>
      <c r="Z3342" s="71">
        <f t="shared" si="378"/>
        <v>0.10375284158180337</v>
      </c>
      <c r="AA3342" s="45"/>
      <c r="AB3342" s="74">
        <v>33.369999999999401</v>
      </c>
      <c r="AC3342" s="75">
        <f t="shared" si="377"/>
        <v>-12.519999999999778</v>
      </c>
      <c r="AD3342" s="74">
        <f t="shared" si="379"/>
        <v>5.5975760149513866E-2</v>
      </c>
      <c r="AE3342" s="45"/>
      <c r="AF3342" s="76">
        <v>33.369999999999401</v>
      </c>
      <c r="AG3342" s="52">
        <f t="shared" si="383"/>
        <v>-42.53029995664015</v>
      </c>
      <c r="AH3342" s="76">
        <f t="shared" si="380"/>
        <v>5.5843162389023622E-5</v>
      </c>
      <c r="AJ3342" s="77">
        <v>33.369999999999401</v>
      </c>
      <c r="AK3342" s="52">
        <f t="shared" si="384"/>
        <v>-35.540599913281206</v>
      </c>
      <c r="AL3342" s="77">
        <f t="shared" si="381"/>
        <v>2.7921581194503858E-4</v>
      </c>
    </row>
    <row r="3343" spans="4:38" x14ac:dyDescent="0.25">
      <c r="D3343" s="2">
        <v>33.25</v>
      </c>
      <c r="E3343" s="4"/>
      <c r="X3343" s="71">
        <v>33.379999999999399</v>
      </c>
      <c r="Y3343" s="52">
        <f t="shared" si="382"/>
        <v>-9.8433333333332449</v>
      </c>
      <c r="Z3343" s="71">
        <f t="shared" si="378"/>
        <v>0.10367323888558079</v>
      </c>
      <c r="AA3343" s="45"/>
      <c r="AB3343" s="74">
        <v>33.379999999999399</v>
      </c>
      <c r="AC3343" s="75">
        <f t="shared" si="377"/>
        <v>-12.529999999999777</v>
      </c>
      <c r="AD3343" s="74">
        <f t="shared" si="379"/>
        <v>5.5847019473685935E-2</v>
      </c>
      <c r="AE3343" s="45"/>
      <c r="AF3343" s="76">
        <v>33.379999999999399</v>
      </c>
      <c r="AG3343" s="52">
        <f t="shared" si="383"/>
        <v>-42.540299956640148</v>
      </c>
      <c r="AH3343" s="76">
        <f t="shared" si="380"/>
        <v>5.5714726679582145E-5</v>
      </c>
      <c r="AJ3343" s="77">
        <v>33.379999999999399</v>
      </c>
      <c r="AK3343" s="52">
        <f t="shared" si="384"/>
        <v>-35.550599913281204</v>
      </c>
      <c r="AL3343" s="77">
        <f t="shared" si="381"/>
        <v>2.7857363339783083E-4</v>
      </c>
    </row>
    <row r="3344" spans="4:38" x14ac:dyDescent="0.25">
      <c r="D3344" s="5">
        <v>33.26</v>
      </c>
      <c r="E3344" s="4"/>
      <c r="X3344" s="71">
        <v>33.389999999999397</v>
      </c>
      <c r="Y3344" s="52">
        <f t="shared" si="382"/>
        <v>-9.8466666666665787</v>
      </c>
      <c r="Z3344" s="71">
        <f t="shared" si="378"/>
        <v>0.10359369726324444</v>
      </c>
      <c r="AA3344" s="45"/>
      <c r="AB3344" s="74">
        <v>33.389999999999397</v>
      </c>
      <c r="AC3344" s="75">
        <f t="shared" si="377"/>
        <v>-12.539999999999777</v>
      </c>
      <c r="AD3344" s="74">
        <f t="shared" si="379"/>
        <v>5.5718574893195816E-2</v>
      </c>
      <c r="AE3344" s="45"/>
      <c r="AF3344" s="76">
        <v>33.389999999999397</v>
      </c>
      <c r="AG3344" s="52">
        <f t="shared" si="383"/>
        <v>-42.550299956640146</v>
      </c>
      <c r="AH3344" s="76">
        <f t="shared" si="380"/>
        <v>5.5586586364075187E-5</v>
      </c>
      <c r="AJ3344" s="77">
        <v>33.389999999999397</v>
      </c>
      <c r="AK3344" s="52">
        <f t="shared" si="384"/>
        <v>-35.560599913281202</v>
      </c>
      <c r="AL3344" s="77">
        <f t="shared" si="381"/>
        <v>2.779329318202967E-4</v>
      </c>
    </row>
    <row r="3345" spans="4:38" x14ac:dyDescent="0.25">
      <c r="D3345" s="2">
        <v>33.270000000000003</v>
      </c>
      <c r="E3345" s="4"/>
      <c r="X3345" s="71">
        <v>33.399999999999402</v>
      </c>
      <c r="Y3345" s="52">
        <f t="shared" si="382"/>
        <v>-9.8499999999999126</v>
      </c>
      <c r="Z3345" s="71">
        <f t="shared" si="378"/>
        <v>0.10351421666793646</v>
      </c>
      <c r="AA3345" s="45"/>
      <c r="AB3345" s="74">
        <v>33.399999999999402</v>
      </c>
      <c r="AC3345" s="75">
        <f t="shared" si="377"/>
        <v>-12.549999999999777</v>
      </c>
      <c r="AD3345" s="74">
        <f t="shared" si="379"/>
        <v>5.5590425727043202E-2</v>
      </c>
      <c r="AE3345" s="45"/>
      <c r="AF3345" s="76">
        <v>33.399999999999402</v>
      </c>
      <c r="AG3345" s="52">
        <f t="shared" si="383"/>
        <v>-42.560299956640144</v>
      </c>
      <c r="AH3345" s="76">
        <f t="shared" si="380"/>
        <v>5.5458740763115741E-5</v>
      </c>
      <c r="AJ3345" s="77">
        <v>33.399999999999402</v>
      </c>
      <c r="AK3345" s="52">
        <f t="shared" si="384"/>
        <v>-35.5705999132812</v>
      </c>
      <c r="AL3345" s="77">
        <f t="shared" si="381"/>
        <v>2.7729370381549966E-4</v>
      </c>
    </row>
    <row r="3346" spans="4:38" x14ac:dyDescent="0.25">
      <c r="D3346" s="5">
        <v>33.28</v>
      </c>
      <c r="E3346" s="4"/>
      <c r="X3346" s="71">
        <v>33.4099999999994</v>
      </c>
      <c r="Y3346" s="52">
        <f t="shared" si="382"/>
        <v>-9.8533333333332465</v>
      </c>
      <c r="Z3346" s="71">
        <f t="shared" si="378"/>
        <v>0.10343479705283473</v>
      </c>
      <c r="AA3346" s="45"/>
      <c r="AB3346" s="74">
        <v>33.4099999999994</v>
      </c>
      <c r="AC3346" s="75">
        <f t="shared" si="377"/>
        <v>-12.559999999999777</v>
      </c>
      <c r="AD3346" s="74">
        <f t="shared" si="379"/>
        <v>5.5462571295793912E-2</v>
      </c>
      <c r="AE3346" s="45"/>
      <c r="AF3346" s="76">
        <v>33.4099999999994</v>
      </c>
      <c r="AG3346" s="52">
        <f t="shared" si="383"/>
        <v>-42.570299956640142</v>
      </c>
      <c r="AH3346" s="76">
        <f t="shared" si="380"/>
        <v>5.5331189198878972E-5</v>
      </c>
      <c r="AJ3346" s="77">
        <v>33.4099999999994</v>
      </c>
      <c r="AK3346" s="52">
        <f t="shared" si="384"/>
        <v>-35.580599913281198</v>
      </c>
      <c r="AL3346" s="77">
        <f t="shared" si="381"/>
        <v>2.7665594599431603E-4</v>
      </c>
    </row>
    <row r="3347" spans="4:38" x14ac:dyDescent="0.25">
      <c r="D3347" s="2">
        <v>33.29</v>
      </c>
      <c r="E3347" s="4"/>
      <c r="X3347" s="71">
        <v>33.419999999999398</v>
      </c>
      <c r="Y3347" s="52">
        <f t="shared" si="382"/>
        <v>-9.8566666666665803</v>
      </c>
      <c r="Z3347" s="71">
        <f t="shared" si="378"/>
        <v>0.10335543837115323</v>
      </c>
      <c r="AA3347" s="45"/>
      <c r="AB3347" s="74">
        <v>33.419999999999398</v>
      </c>
      <c r="AC3347" s="75">
        <f t="shared" si="377"/>
        <v>-12.569999999999776</v>
      </c>
      <c r="AD3347" s="74">
        <f t="shared" si="379"/>
        <v>5.5335010921576486E-2</v>
      </c>
      <c r="AE3347" s="45"/>
      <c r="AF3347" s="76">
        <v>33.419999999999398</v>
      </c>
      <c r="AG3347" s="52">
        <f t="shared" si="383"/>
        <v>-42.58029995664014</v>
      </c>
      <c r="AH3347" s="76">
        <f t="shared" si="380"/>
        <v>5.5203930995099487E-5</v>
      </c>
      <c r="AJ3347" s="77">
        <v>33.419999999999398</v>
      </c>
      <c r="AK3347" s="52">
        <f t="shared" si="384"/>
        <v>-35.590599913281196</v>
      </c>
      <c r="AL3347" s="77">
        <f t="shared" si="381"/>
        <v>2.7601965497541826E-4</v>
      </c>
    </row>
    <row r="3348" spans="4:38" x14ac:dyDescent="0.25">
      <c r="D3348" s="5">
        <v>33.299999999999997</v>
      </c>
      <c r="E3348" s="4"/>
      <c r="X3348" s="71">
        <v>33.429999999999403</v>
      </c>
      <c r="Y3348" s="52">
        <f t="shared" si="382"/>
        <v>-9.8599999999999142</v>
      </c>
      <c r="Z3348" s="71">
        <f t="shared" si="378"/>
        <v>0.10327614057614175</v>
      </c>
      <c r="AA3348" s="45"/>
      <c r="AB3348" s="74">
        <v>33.429999999999403</v>
      </c>
      <c r="AC3348" s="75">
        <f t="shared" si="377"/>
        <v>-12.579999999999776</v>
      </c>
      <c r="AD3348" s="74">
        <f t="shared" si="379"/>
        <v>5.5207743928078562E-2</v>
      </c>
      <c r="AE3348" s="45"/>
      <c r="AF3348" s="76">
        <v>33.429999999999403</v>
      </c>
      <c r="AG3348" s="52">
        <f t="shared" si="383"/>
        <v>-42.590299956640138</v>
      </c>
      <c r="AH3348" s="76">
        <f t="shared" si="380"/>
        <v>5.5076965477066641E-5</v>
      </c>
      <c r="AJ3348" s="77">
        <v>33.429999999999403</v>
      </c>
      <c r="AK3348" s="52">
        <f t="shared" si="384"/>
        <v>-35.600599913281194</v>
      </c>
      <c r="AL3348" s="77">
        <f t="shared" si="381"/>
        <v>2.7538482738525378E-4</v>
      </c>
    </row>
    <row r="3349" spans="4:38" x14ac:dyDescent="0.25">
      <c r="D3349" s="2">
        <v>33.31</v>
      </c>
      <c r="E3349" s="4"/>
      <c r="X3349" s="71">
        <v>33.439999999999401</v>
      </c>
      <c r="Y3349" s="52">
        <f t="shared" si="382"/>
        <v>-9.863333333333248</v>
      </c>
      <c r="Z3349" s="71">
        <f t="shared" si="378"/>
        <v>0.10319690362108598</v>
      </c>
      <c r="AA3349" s="45"/>
      <c r="AB3349" s="74">
        <v>33.439999999999401</v>
      </c>
      <c r="AC3349" s="75">
        <f t="shared" si="377"/>
        <v>-12.589999999999776</v>
      </c>
      <c r="AD3349" s="74">
        <f t="shared" si="379"/>
        <v>5.5080769640543148E-2</v>
      </c>
      <c r="AE3349" s="45"/>
      <c r="AF3349" s="76">
        <v>33.439999999999401</v>
      </c>
      <c r="AG3349" s="52">
        <f t="shared" si="383"/>
        <v>-42.600299956640136</v>
      </c>
      <c r="AH3349" s="76">
        <f t="shared" si="380"/>
        <v>5.4950291971621922E-5</v>
      </c>
      <c r="AJ3349" s="77">
        <v>33.439999999999401</v>
      </c>
      <c r="AK3349" s="52">
        <f t="shared" si="384"/>
        <v>-35.610599913281192</v>
      </c>
      <c r="AL3349" s="77">
        <f t="shared" si="381"/>
        <v>2.7475145985803078E-4</v>
      </c>
    </row>
    <row r="3350" spans="4:38" x14ac:dyDescent="0.25">
      <c r="D3350" s="5">
        <v>33.32</v>
      </c>
      <c r="E3350" s="4"/>
      <c r="X3350" s="71">
        <v>33.449999999999399</v>
      </c>
      <c r="Y3350" s="52">
        <f t="shared" si="382"/>
        <v>-9.8666666666665819</v>
      </c>
      <c r="Z3350" s="71">
        <f t="shared" si="378"/>
        <v>0.10311772745930751</v>
      </c>
      <c r="AA3350" s="45"/>
      <c r="AB3350" s="74">
        <v>33.449999999999399</v>
      </c>
      <c r="AC3350" s="75">
        <f t="shared" si="377"/>
        <v>-12.599999999999776</v>
      </c>
      <c r="AD3350" s="74">
        <f t="shared" si="379"/>
        <v>5.4954087385765286E-2</v>
      </c>
      <c r="AE3350" s="45"/>
      <c r="AF3350" s="76">
        <v>33.449999999999399</v>
      </c>
      <c r="AG3350" s="52">
        <f t="shared" si="383"/>
        <v>-42.610299956640134</v>
      </c>
      <c r="AH3350" s="76">
        <f t="shared" si="380"/>
        <v>5.4823909807155178E-5</v>
      </c>
      <c r="AJ3350" s="77">
        <v>33.449999999999399</v>
      </c>
      <c r="AK3350" s="52">
        <f t="shared" si="384"/>
        <v>-35.62059991328119</v>
      </c>
      <c r="AL3350" s="77">
        <f t="shared" si="381"/>
        <v>2.741195490356973E-4</v>
      </c>
    </row>
    <row r="3351" spans="4:38" x14ac:dyDescent="0.25">
      <c r="D3351" s="2">
        <v>33.33</v>
      </c>
      <c r="E3351" s="4"/>
      <c r="X3351" s="71">
        <v>33.459999999999397</v>
      </c>
      <c r="Y3351" s="52">
        <f t="shared" si="382"/>
        <v>-9.8699999999999157</v>
      </c>
      <c r="Z3351" s="71">
        <f t="shared" si="378"/>
        <v>0.10303861204416358</v>
      </c>
      <c r="AA3351" s="45"/>
      <c r="AB3351" s="74">
        <v>33.459999999999397</v>
      </c>
      <c r="AC3351" s="75">
        <f t="shared" si="377"/>
        <v>-12.609999999999776</v>
      </c>
      <c r="AD3351" s="74">
        <f t="shared" si="379"/>
        <v>5.4827696492088206E-2</v>
      </c>
      <c r="AE3351" s="45"/>
      <c r="AF3351" s="76">
        <v>33.459999999999397</v>
      </c>
      <c r="AG3351" s="52">
        <f t="shared" si="383"/>
        <v>-42.620299956640132</v>
      </c>
      <c r="AH3351" s="76">
        <f t="shared" si="380"/>
        <v>5.4697818313600599E-5</v>
      </c>
      <c r="AJ3351" s="77">
        <v>33.459999999999397</v>
      </c>
      <c r="AK3351" s="52">
        <f t="shared" si="384"/>
        <v>-35.630599913281188</v>
      </c>
      <c r="AL3351" s="77">
        <f t="shared" si="381"/>
        <v>2.7348909156792503E-4</v>
      </c>
    </row>
    <row r="3352" spans="4:38" x14ac:dyDescent="0.25">
      <c r="D3352" s="5">
        <v>33.340000000000003</v>
      </c>
      <c r="E3352" s="4"/>
      <c r="X3352" s="71">
        <v>33.469999999999402</v>
      </c>
      <c r="Y3352" s="52">
        <f t="shared" si="382"/>
        <v>-9.8733333333332496</v>
      </c>
      <c r="Z3352" s="71">
        <f t="shared" si="378"/>
        <v>0.10295955732904735</v>
      </c>
      <c r="AA3352" s="45"/>
      <c r="AB3352" s="74">
        <v>33.469999999999402</v>
      </c>
      <c r="AC3352" s="75">
        <f t="shared" si="377"/>
        <v>-12.619999999999775</v>
      </c>
      <c r="AD3352" s="74">
        <f t="shared" si="379"/>
        <v>5.4701596289399974E-2</v>
      </c>
      <c r="AE3352" s="45"/>
      <c r="AF3352" s="76">
        <v>33.469999999999402</v>
      </c>
      <c r="AG3352" s="52">
        <f t="shared" si="383"/>
        <v>-42.63029995664013</v>
      </c>
      <c r="AH3352" s="76">
        <f t="shared" si="380"/>
        <v>5.4572016822433798E-5</v>
      </c>
      <c r="AJ3352" s="77">
        <v>33.469999999999402</v>
      </c>
      <c r="AK3352" s="52">
        <f t="shared" si="384"/>
        <v>-35.640599913281186</v>
      </c>
      <c r="AL3352" s="77">
        <f t="shared" si="381"/>
        <v>2.7286008411209076E-4</v>
      </c>
    </row>
    <row r="3353" spans="4:38" x14ac:dyDescent="0.25">
      <c r="D3353" s="2">
        <v>33.35</v>
      </c>
      <c r="E3353" s="4"/>
      <c r="X3353" s="71">
        <v>33.4799999999994</v>
      </c>
      <c r="Y3353" s="52">
        <f t="shared" si="382"/>
        <v>-9.8766666666665834</v>
      </c>
      <c r="Z3353" s="71">
        <f t="shared" si="378"/>
        <v>0.10288056326738775</v>
      </c>
      <c r="AA3353" s="45"/>
      <c r="AB3353" s="74">
        <v>33.4799999999994</v>
      </c>
      <c r="AC3353" s="75">
        <f t="shared" si="377"/>
        <v>-12.629999999999775</v>
      </c>
      <c r="AD3353" s="74">
        <f t="shared" si="379"/>
        <v>5.4575786109129915E-2</v>
      </c>
      <c r="AE3353" s="45"/>
      <c r="AF3353" s="76">
        <v>33.4799999999994</v>
      </c>
      <c r="AG3353" s="52">
        <f t="shared" si="383"/>
        <v>-42.640299956640128</v>
      </c>
      <c r="AH3353" s="76">
        <f t="shared" si="380"/>
        <v>5.4446504666667715E-5</v>
      </c>
      <c r="AJ3353" s="77">
        <v>33.4799999999994</v>
      </c>
      <c r="AK3353" s="52">
        <f t="shared" si="384"/>
        <v>-35.650599913281184</v>
      </c>
      <c r="AL3353" s="77">
        <f t="shared" si="381"/>
        <v>2.7223252333326053E-4</v>
      </c>
    </row>
    <row r="3354" spans="4:38" x14ac:dyDescent="0.25">
      <c r="D3354" s="5">
        <v>33.36</v>
      </c>
      <c r="E3354" s="4"/>
      <c r="X3354" s="71">
        <v>33.489999999999398</v>
      </c>
      <c r="Y3354" s="52">
        <f t="shared" si="382"/>
        <v>-9.8799999999999173</v>
      </c>
      <c r="Z3354" s="71">
        <f t="shared" si="378"/>
        <v>0.1028016298126493</v>
      </c>
      <c r="AA3354" s="45"/>
      <c r="AB3354" s="74">
        <v>33.489999999999398</v>
      </c>
      <c r="AC3354" s="75">
        <f t="shared" si="377"/>
        <v>-12.639999999999775</v>
      </c>
      <c r="AD3354" s="74">
        <f t="shared" si="379"/>
        <v>5.4450265284244917E-2</v>
      </c>
      <c r="AE3354" s="45"/>
      <c r="AF3354" s="76">
        <v>33.489999999999398</v>
      </c>
      <c r="AG3354" s="52">
        <f t="shared" si="383"/>
        <v>-42.650299956640126</v>
      </c>
      <c r="AH3354" s="76">
        <f t="shared" si="380"/>
        <v>5.4321281180849285E-5</v>
      </c>
      <c r="AJ3354" s="77">
        <v>33.489999999999398</v>
      </c>
      <c r="AK3354" s="52">
        <f t="shared" si="384"/>
        <v>-35.660599913281182</v>
      </c>
      <c r="AL3354" s="77">
        <f t="shared" si="381"/>
        <v>2.7160640590416854E-4</v>
      </c>
    </row>
    <row r="3355" spans="4:38" x14ac:dyDescent="0.25">
      <c r="D3355" s="2">
        <v>33.369999999999997</v>
      </c>
      <c r="E3355" s="4"/>
      <c r="X3355" s="71">
        <v>33.499999999999403</v>
      </c>
      <c r="Y3355" s="52">
        <f t="shared" si="382"/>
        <v>-9.8833333333332511</v>
      </c>
      <c r="Z3355" s="71">
        <f t="shared" si="378"/>
        <v>0.10272275691833235</v>
      </c>
      <c r="AA3355" s="45"/>
      <c r="AB3355" s="74">
        <v>33.499999999999403</v>
      </c>
      <c r="AC3355" s="75">
        <f t="shared" si="377"/>
        <v>-12.649999999999775</v>
      </c>
      <c r="AD3355" s="74">
        <f t="shared" si="379"/>
        <v>5.4325033149246131E-2</v>
      </c>
      <c r="AE3355" s="45"/>
      <c r="AF3355" s="76">
        <v>33.499999999999403</v>
      </c>
      <c r="AG3355" s="52">
        <f t="shared" si="383"/>
        <v>-42.660299956640124</v>
      </c>
      <c r="AH3355" s="76">
        <f t="shared" si="380"/>
        <v>5.4196345701056256E-5</v>
      </c>
      <c r="AJ3355" s="77">
        <v>33.499999999999403</v>
      </c>
      <c r="AK3355" s="52">
        <f t="shared" si="384"/>
        <v>-35.67059991328118</v>
      </c>
      <c r="AL3355" s="77">
        <f t="shared" si="381"/>
        <v>2.7098172850520359E-4</v>
      </c>
    </row>
    <row r="3356" spans="4:38" x14ac:dyDescent="0.25">
      <c r="D3356" s="5">
        <v>33.380000000000003</v>
      </c>
      <c r="E3356" s="4"/>
      <c r="X3356" s="71">
        <v>33.509999999999401</v>
      </c>
      <c r="Y3356" s="52">
        <f t="shared" si="382"/>
        <v>-9.886666666666585</v>
      </c>
      <c r="Z3356" s="71">
        <f t="shared" si="378"/>
        <v>0.10264394453797296</v>
      </c>
      <c r="AA3356" s="45"/>
      <c r="AB3356" s="74">
        <v>33.509999999999401</v>
      </c>
      <c r="AC3356" s="75">
        <f t="shared" si="377"/>
        <v>-12.659999999999775</v>
      </c>
      <c r="AD3356" s="74">
        <f t="shared" si="379"/>
        <v>5.4200089040165191E-2</v>
      </c>
      <c r="AE3356" s="45"/>
      <c r="AF3356" s="76">
        <v>33.509999999999401</v>
      </c>
      <c r="AG3356" s="52">
        <f t="shared" si="383"/>
        <v>-42.670299956640122</v>
      </c>
      <c r="AH3356" s="76">
        <f t="shared" si="380"/>
        <v>5.4071697564892945E-5</v>
      </c>
      <c r="AJ3356" s="77">
        <v>33.509999999999401</v>
      </c>
      <c r="AK3356" s="52">
        <f t="shared" si="384"/>
        <v>-35.680599913281178</v>
      </c>
      <c r="AL3356" s="77">
        <f t="shared" si="381"/>
        <v>2.7035848782438771E-4</v>
      </c>
    </row>
    <row r="3357" spans="4:38" x14ac:dyDescent="0.25">
      <c r="D3357" s="2">
        <v>33.39</v>
      </c>
      <c r="E3357" s="4"/>
      <c r="X3357" s="71">
        <v>33.519999999999399</v>
      </c>
      <c r="Y3357" s="52">
        <f t="shared" si="382"/>
        <v>-9.8899999999999189</v>
      </c>
      <c r="Z3357" s="71">
        <f t="shared" si="378"/>
        <v>0.10256519262514267</v>
      </c>
      <c r="AA3357" s="45"/>
      <c r="AB3357" s="74">
        <v>33.519999999999399</v>
      </c>
      <c r="AC3357" s="75">
        <f t="shared" si="377"/>
        <v>-12.669999999999774</v>
      </c>
      <c r="AD3357" s="74">
        <f t="shared" si="379"/>
        <v>5.4075432294560875E-2</v>
      </c>
      <c r="AE3357" s="45"/>
      <c r="AF3357" s="76">
        <v>33.519999999999399</v>
      </c>
      <c r="AG3357" s="52">
        <f t="shared" si="383"/>
        <v>-42.68029995664012</v>
      </c>
      <c r="AH3357" s="76">
        <f t="shared" si="380"/>
        <v>5.3947336111487557E-5</v>
      </c>
      <c r="AJ3357" s="77">
        <v>33.519999999999399</v>
      </c>
      <c r="AK3357" s="52">
        <f t="shared" si="384"/>
        <v>-35.690599913281176</v>
      </c>
      <c r="AL3357" s="77">
        <f t="shared" si="381"/>
        <v>2.6973668055736043E-4</v>
      </c>
    </row>
    <row r="3358" spans="4:38" x14ac:dyDescent="0.25">
      <c r="D3358" s="5">
        <v>33.4</v>
      </c>
      <c r="E3358" s="4"/>
      <c r="X3358" s="71">
        <v>33.529999999999397</v>
      </c>
      <c r="Y3358" s="52">
        <f t="shared" si="382"/>
        <v>-9.8933333333332527</v>
      </c>
      <c r="Z3358" s="71">
        <f t="shared" si="378"/>
        <v>0.10248650113344879</v>
      </c>
      <c r="AA3358" s="45"/>
      <c r="AB3358" s="74">
        <v>33.529999999999397</v>
      </c>
      <c r="AC3358" s="75">
        <f t="shared" si="377"/>
        <v>-12.679999999999774</v>
      </c>
      <c r="AD3358" s="74">
        <f t="shared" si="379"/>
        <v>5.3951062251515546E-2</v>
      </c>
      <c r="AE3358" s="45"/>
      <c r="AF3358" s="76">
        <v>33.529999999999397</v>
      </c>
      <c r="AG3358" s="52">
        <f t="shared" si="383"/>
        <v>-42.690299956640118</v>
      </c>
      <c r="AH3358" s="76">
        <f t="shared" si="380"/>
        <v>5.3823260681487928E-5</v>
      </c>
      <c r="AJ3358" s="77">
        <v>33.529999999999397</v>
      </c>
      <c r="AK3358" s="52">
        <f t="shared" si="384"/>
        <v>-35.700599913281174</v>
      </c>
      <c r="AL3358" s="77">
        <f t="shared" si="381"/>
        <v>2.6911630340736246E-4</v>
      </c>
    </row>
    <row r="3359" spans="4:38" x14ac:dyDescent="0.25">
      <c r="D3359" s="2">
        <v>33.409999999999997</v>
      </c>
      <c r="E3359" s="4"/>
      <c r="X3359" s="71">
        <v>33.539999999999402</v>
      </c>
      <c r="Y3359" s="52">
        <f t="shared" si="382"/>
        <v>-9.8966666666665866</v>
      </c>
      <c r="Z3359" s="71">
        <f t="shared" si="378"/>
        <v>0.10240787001653416</v>
      </c>
      <c r="AA3359" s="45"/>
      <c r="AB3359" s="74">
        <v>33.539999999999402</v>
      </c>
      <c r="AC3359" s="75">
        <f t="shared" si="377"/>
        <v>-12.689999999999774</v>
      </c>
      <c r="AD3359" s="74">
        <f t="shared" si="379"/>
        <v>5.3826978251631595E-2</v>
      </c>
      <c r="AE3359" s="45"/>
      <c r="AF3359" s="76">
        <v>33.539999999999402</v>
      </c>
      <c r="AG3359" s="52">
        <f t="shared" si="383"/>
        <v>-42.700299956640116</v>
      </c>
      <c r="AH3359" s="76">
        <f t="shared" si="380"/>
        <v>5.3699470617058387E-5</v>
      </c>
      <c r="AJ3359" s="77">
        <v>33.539999999999402</v>
      </c>
      <c r="AK3359" s="52">
        <f t="shared" si="384"/>
        <v>-35.710599913281172</v>
      </c>
      <c r="AL3359" s="77">
        <f t="shared" si="381"/>
        <v>2.6849735308521496E-4</v>
      </c>
    </row>
    <row r="3360" spans="4:38" x14ac:dyDescent="0.25">
      <c r="D3360" s="5">
        <v>33.42</v>
      </c>
      <c r="E3360" s="4"/>
      <c r="X3360" s="71">
        <v>33.5499999999994</v>
      </c>
      <c r="Y3360" s="52">
        <f t="shared" si="382"/>
        <v>-9.8999999999999204</v>
      </c>
      <c r="Z3360" s="71">
        <f t="shared" si="378"/>
        <v>0.10232929922807729</v>
      </c>
      <c r="AA3360" s="45"/>
      <c r="AB3360" s="74">
        <v>33.5499999999994</v>
      </c>
      <c r="AC3360" s="75">
        <f t="shared" si="377"/>
        <v>-12.699999999999774</v>
      </c>
      <c r="AD3360" s="74">
        <f t="shared" si="379"/>
        <v>5.3703179637028045E-2</v>
      </c>
      <c r="AE3360" s="45"/>
      <c r="AF3360" s="76">
        <v>33.5499999999994</v>
      </c>
      <c r="AG3360" s="52">
        <f t="shared" si="383"/>
        <v>-42.710299956640114</v>
      </c>
      <c r="AH3360" s="76">
        <f t="shared" si="380"/>
        <v>5.357596526187654E-5</v>
      </c>
      <c r="AJ3360" s="77">
        <v>33.5499999999994</v>
      </c>
      <c r="AK3360" s="52">
        <f t="shared" si="384"/>
        <v>-35.72059991328117</v>
      </c>
      <c r="AL3360" s="77">
        <f t="shared" si="381"/>
        <v>2.6787982630930635E-4</v>
      </c>
    </row>
    <row r="3361" spans="4:38" x14ac:dyDescent="0.25">
      <c r="D3361" s="2">
        <v>33.43</v>
      </c>
      <c r="E3361" s="4"/>
      <c r="X3361" s="71">
        <v>33.559999999999398</v>
      </c>
      <c r="Y3361" s="52">
        <f t="shared" si="382"/>
        <v>-9.9033333333332543</v>
      </c>
      <c r="Z3361" s="71">
        <f t="shared" si="378"/>
        <v>0.10225078872179201</v>
      </c>
      <c r="AA3361" s="45"/>
      <c r="AB3361" s="74">
        <v>33.559999999999398</v>
      </c>
      <c r="AC3361" s="75">
        <f t="shared" si="377"/>
        <v>-12.709999999999773</v>
      </c>
      <c r="AD3361" s="74">
        <f t="shared" si="379"/>
        <v>5.3579665751336956E-2</v>
      </c>
      <c r="AE3361" s="45"/>
      <c r="AF3361" s="76">
        <v>33.559999999999398</v>
      </c>
      <c r="AG3361" s="52">
        <f t="shared" si="383"/>
        <v>-42.720299956640112</v>
      </c>
      <c r="AH3361" s="76">
        <f t="shared" si="380"/>
        <v>5.3452743961129093E-5</v>
      </c>
      <c r="AJ3361" s="77">
        <v>33.559999999999398</v>
      </c>
      <c r="AK3361" s="52">
        <f t="shared" si="384"/>
        <v>-35.730599913281168</v>
      </c>
      <c r="AL3361" s="77">
        <f t="shared" si="381"/>
        <v>2.6726371980556927E-4</v>
      </c>
    </row>
    <row r="3362" spans="4:38" x14ac:dyDescent="0.25">
      <c r="D3362" s="5">
        <v>33.44</v>
      </c>
      <c r="E3362" s="4"/>
      <c r="X3362" s="71">
        <v>33.569999999999403</v>
      </c>
      <c r="Y3362" s="52">
        <f t="shared" si="382"/>
        <v>-9.9066666666665881</v>
      </c>
      <c r="Z3362" s="71">
        <f t="shared" si="378"/>
        <v>0.10217233845142787</v>
      </c>
      <c r="AA3362" s="45"/>
      <c r="AB3362" s="74">
        <v>33.569999999999403</v>
      </c>
      <c r="AC3362" s="75">
        <f t="shared" si="377"/>
        <v>-12.719999999999773</v>
      </c>
      <c r="AD3362" s="74">
        <f t="shared" si="379"/>
        <v>5.3456435939699953E-2</v>
      </c>
      <c r="AE3362" s="45"/>
      <c r="AF3362" s="76">
        <v>33.569999999999403</v>
      </c>
      <c r="AG3362" s="52">
        <f t="shared" si="383"/>
        <v>-42.73029995664011</v>
      </c>
      <c r="AH3362" s="76">
        <f t="shared" si="380"/>
        <v>5.3329806061509156E-5</v>
      </c>
      <c r="AJ3362" s="77">
        <v>33.569999999999403</v>
      </c>
      <c r="AK3362" s="52">
        <f t="shared" si="384"/>
        <v>-35.740599913281166</v>
      </c>
      <c r="AL3362" s="77">
        <f t="shared" si="381"/>
        <v>2.6664903030746979E-4</v>
      </c>
    </row>
    <row r="3363" spans="4:38" x14ac:dyDescent="0.25">
      <c r="D3363" s="2">
        <v>33.450000000000003</v>
      </c>
      <c r="E3363" s="4"/>
      <c r="X3363" s="71">
        <v>33.579999999999401</v>
      </c>
      <c r="Y3363" s="52">
        <f t="shared" si="382"/>
        <v>-9.909999999999922</v>
      </c>
      <c r="Z3363" s="71">
        <f t="shared" si="378"/>
        <v>0.10209394837076979</v>
      </c>
      <c r="AA3363" s="45"/>
      <c r="AB3363" s="74">
        <v>33.579999999999401</v>
      </c>
      <c r="AC3363" s="75">
        <f t="shared" si="377"/>
        <v>-12.729999999999773</v>
      </c>
      <c r="AD3363" s="74">
        <f t="shared" si="379"/>
        <v>5.3333489548764879E-2</v>
      </c>
      <c r="AE3363" s="45"/>
      <c r="AF3363" s="76">
        <v>33.579999999999401</v>
      </c>
      <c r="AG3363" s="52">
        <f t="shared" si="383"/>
        <v>-42.740299956640108</v>
      </c>
      <c r="AH3363" s="76">
        <f t="shared" si="380"/>
        <v>5.320715091121213E-5</v>
      </c>
      <c r="AJ3363" s="77">
        <v>33.579999999999401</v>
      </c>
      <c r="AK3363" s="52">
        <f t="shared" si="384"/>
        <v>-35.750599913281164</v>
      </c>
      <c r="AL3363" s="77">
        <f t="shared" si="381"/>
        <v>2.6603575455598434E-4</v>
      </c>
    </row>
    <row r="3364" spans="4:38" x14ac:dyDescent="0.25">
      <c r="D3364" s="5">
        <v>33.46</v>
      </c>
      <c r="E3364" s="4"/>
      <c r="X3364" s="71">
        <v>33.589999999999399</v>
      </c>
      <c r="Y3364" s="52">
        <f t="shared" si="382"/>
        <v>-9.9133333333332558</v>
      </c>
      <c r="Z3364" s="71">
        <f t="shared" si="378"/>
        <v>0.10201561843363824</v>
      </c>
      <c r="AA3364" s="45"/>
      <c r="AB3364" s="74">
        <v>33.589999999999399</v>
      </c>
      <c r="AC3364" s="75">
        <f t="shared" si="377"/>
        <v>-12.739999999999773</v>
      </c>
      <c r="AD3364" s="74">
        <f t="shared" si="379"/>
        <v>5.3210825926682186E-2</v>
      </c>
      <c r="AE3364" s="45"/>
      <c r="AF3364" s="76">
        <v>33.589999999999399</v>
      </c>
      <c r="AG3364" s="52">
        <f t="shared" si="383"/>
        <v>-42.750299956640106</v>
      </c>
      <c r="AH3364" s="76">
        <f t="shared" si="380"/>
        <v>5.3084777859932528E-5</v>
      </c>
      <c r="AJ3364" s="77">
        <v>33.589999999999399</v>
      </c>
      <c r="AK3364" s="52">
        <f t="shared" si="384"/>
        <v>-35.760599913281162</v>
      </c>
      <c r="AL3364" s="77">
        <f t="shared" si="381"/>
        <v>2.6542388929958697E-4</v>
      </c>
    </row>
    <row r="3365" spans="4:38" x14ac:dyDescent="0.25">
      <c r="D3365" s="2">
        <v>33.47</v>
      </c>
      <c r="E3365" s="4"/>
      <c r="X3365" s="71">
        <v>33.599999999999397</v>
      </c>
      <c r="Y3365" s="52">
        <f t="shared" si="382"/>
        <v>-9.9166666666665897</v>
      </c>
      <c r="Z3365" s="71">
        <f t="shared" si="378"/>
        <v>0.10193734859388907</v>
      </c>
      <c r="AA3365" s="45"/>
      <c r="AB3365" s="74">
        <v>33.599999999999397</v>
      </c>
      <c r="AC3365" s="75">
        <f t="shared" si="377"/>
        <v>-12.749999999999773</v>
      </c>
      <c r="AD3365" s="74">
        <f t="shared" si="379"/>
        <v>5.3088444423101608E-2</v>
      </c>
      <c r="AE3365" s="45"/>
      <c r="AF3365" s="76">
        <v>33.599999999999397</v>
      </c>
      <c r="AG3365" s="52">
        <f t="shared" si="383"/>
        <v>-42.760299956640104</v>
      </c>
      <c r="AH3365" s="76">
        <f t="shared" si="380"/>
        <v>5.2962686258860901E-5</v>
      </c>
      <c r="AJ3365" s="77">
        <v>33.599999999999397</v>
      </c>
      <c r="AK3365" s="52">
        <f t="shared" si="384"/>
        <v>-35.77059991328116</v>
      </c>
      <c r="AL3365" s="77">
        <f t="shared" si="381"/>
        <v>2.648134312942286E-4</v>
      </c>
    </row>
    <row r="3366" spans="4:38" x14ac:dyDescent="0.25">
      <c r="D3366" s="5">
        <v>33.479999999999997</v>
      </c>
      <c r="E3366" s="4"/>
      <c r="X3366" s="71">
        <v>33.609999999999403</v>
      </c>
      <c r="Y3366" s="52">
        <f t="shared" si="382"/>
        <v>-9.9199999999999235</v>
      </c>
      <c r="Z3366" s="71">
        <f t="shared" si="378"/>
        <v>0.10185913880541346</v>
      </c>
      <c r="AA3366" s="45"/>
      <c r="AB3366" s="74">
        <v>33.609999999999403</v>
      </c>
      <c r="AC3366" s="75">
        <f t="shared" si="377"/>
        <v>-12.759999999999772</v>
      </c>
      <c r="AD3366" s="74">
        <f t="shared" si="379"/>
        <v>5.2966344389168557E-2</v>
      </c>
      <c r="AE3366" s="45"/>
      <c r="AF3366" s="76">
        <v>33.609999999999403</v>
      </c>
      <c r="AG3366" s="52">
        <f t="shared" si="383"/>
        <v>-42.770299956640102</v>
      </c>
      <c r="AH3366" s="76">
        <f t="shared" si="380"/>
        <v>5.2840875460679349E-5</v>
      </c>
      <c r="AJ3366" s="77">
        <v>33.609999999999403</v>
      </c>
      <c r="AK3366" s="52">
        <f t="shared" si="384"/>
        <v>-35.780599913281158</v>
      </c>
      <c r="AL3366" s="77">
        <f t="shared" si="381"/>
        <v>2.64204377303321E-4</v>
      </c>
    </row>
    <row r="3367" spans="4:38" x14ac:dyDescent="0.25">
      <c r="D3367" s="2">
        <v>33.49</v>
      </c>
      <c r="E3367" s="4"/>
      <c r="X3367" s="71">
        <v>33.619999999999401</v>
      </c>
      <c r="Y3367" s="52">
        <f t="shared" si="382"/>
        <v>-9.9233333333332574</v>
      </c>
      <c r="Z3367" s="71">
        <f t="shared" si="378"/>
        <v>0.10178098902213809</v>
      </c>
      <c r="AA3367" s="45"/>
      <c r="AB3367" s="74">
        <v>33.619999999999401</v>
      </c>
      <c r="AC3367" s="75">
        <f t="shared" si="377"/>
        <v>-12.769999999999772</v>
      </c>
      <c r="AD3367" s="74">
        <f t="shared" si="379"/>
        <v>5.2844525177520793E-2</v>
      </c>
      <c r="AE3367" s="45"/>
      <c r="AF3367" s="76">
        <v>33.619999999999401</v>
      </c>
      <c r="AG3367" s="52">
        <f t="shared" si="383"/>
        <v>-42.7802999566401</v>
      </c>
      <c r="AH3367" s="76">
        <f t="shared" si="380"/>
        <v>5.2719344819559429E-5</v>
      </c>
      <c r="AJ3367" s="77">
        <v>33.619999999999401</v>
      </c>
      <c r="AK3367" s="52">
        <f t="shared" si="384"/>
        <v>-35.790599913281156</v>
      </c>
      <c r="AL3367" s="77">
        <f t="shared" si="381"/>
        <v>2.6359672409772156E-4</v>
      </c>
    </row>
    <row r="3368" spans="4:38" x14ac:dyDescent="0.25">
      <c r="D3368" s="5">
        <v>33.5</v>
      </c>
      <c r="E3368" s="4"/>
      <c r="X3368" s="71">
        <v>33.629999999999399</v>
      </c>
      <c r="Y3368" s="52">
        <f t="shared" si="382"/>
        <v>-9.9266666666665913</v>
      </c>
      <c r="Z3368" s="71">
        <f t="shared" si="378"/>
        <v>0.10170289919802492</v>
      </c>
      <c r="AA3368" s="45"/>
      <c r="AB3368" s="74">
        <v>33.629999999999399</v>
      </c>
      <c r="AC3368" s="75">
        <f t="shared" si="377"/>
        <v>-12.779999999999772</v>
      </c>
      <c r="AD3368" s="74">
        <f t="shared" si="379"/>
        <v>5.272298614228503E-2</v>
      </c>
      <c r="AE3368" s="45"/>
      <c r="AF3368" s="76">
        <v>33.629999999999399</v>
      </c>
      <c r="AG3368" s="52">
        <f t="shared" si="383"/>
        <v>-42.790299956640098</v>
      </c>
      <c r="AH3368" s="76">
        <f t="shared" si="380"/>
        <v>5.2598093691157704E-5</v>
      </c>
      <c r="AJ3368" s="77">
        <v>33.629999999999399</v>
      </c>
      <c r="AK3368" s="52">
        <f t="shared" si="384"/>
        <v>-35.800599913281154</v>
      </c>
      <c r="AL3368" s="77">
        <f t="shared" si="381"/>
        <v>2.6299046845571264E-4</v>
      </c>
    </row>
    <row r="3369" spans="4:38" x14ac:dyDescent="0.25">
      <c r="D3369" s="2">
        <v>33.51</v>
      </c>
      <c r="E3369" s="4"/>
      <c r="X3369" s="71">
        <v>33.639999999999397</v>
      </c>
      <c r="Y3369" s="52">
        <f t="shared" si="382"/>
        <v>-9.9299999999999251</v>
      </c>
      <c r="Z3369" s="71">
        <f t="shared" si="378"/>
        <v>0.1016248692870713</v>
      </c>
      <c r="AA3369" s="45"/>
      <c r="AB3369" s="74">
        <v>33.639999999999397</v>
      </c>
      <c r="AC3369" s="75">
        <f t="shared" si="377"/>
        <v>-12.789999999999772</v>
      </c>
      <c r="AD3369" s="74">
        <f t="shared" si="379"/>
        <v>5.2601726639073358E-2</v>
      </c>
      <c r="AE3369" s="45"/>
      <c r="AF3369" s="76">
        <v>33.639999999999397</v>
      </c>
      <c r="AG3369" s="52">
        <f t="shared" si="383"/>
        <v>-42.800299956640096</v>
      </c>
      <c r="AH3369" s="76">
        <f t="shared" si="380"/>
        <v>5.2477121432612649E-5</v>
      </c>
      <c r="AJ3369" s="77">
        <v>33.639999999999397</v>
      </c>
      <c r="AK3369" s="52">
        <f t="shared" si="384"/>
        <v>-35.810599913281152</v>
      </c>
      <c r="AL3369" s="77">
        <f t="shared" si="381"/>
        <v>2.6238560716298798E-4</v>
      </c>
    </row>
    <row r="3370" spans="4:38" x14ac:dyDescent="0.25">
      <c r="D3370" s="5">
        <v>33.520000000000003</v>
      </c>
      <c r="E3370" s="4"/>
      <c r="X3370" s="71">
        <v>33.649999999999402</v>
      </c>
      <c r="Y3370" s="52">
        <f t="shared" si="382"/>
        <v>-9.933333333333259</v>
      </c>
      <c r="Z3370" s="71">
        <f t="shared" si="378"/>
        <v>0.10154689924330974</v>
      </c>
      <c r="AA3370" s="45"/>
      <c r="AB3370" s="74">
        <v>33.649999999999402</v>
      </c>
      <c r="AC3370" s="75">
        <f t="shared" si="377"/>
        <v>-12.799999999999772</v>
      </c>
      <c r="AD3370" s="74">
        <f t="shared" si="379"/>
        <v>5.2480746024979999E-2</v>
      </c>
      <c r="AE3370" s="45"/>
      <c r="AF3370" s="76">
        <v>33.649999999999402</v>
      </c>
      <c r="AG3370" s="52">
        <f t="shared" si="383"/>
        <v>-42.810299956640094</v>
      </c>
      <c r="AH3370" s="76">
        <f t="shared" si="380"/>
        <v>5.2356427402541572E-5</v>
      </c>
      <c r="AJ3370" s="77">
        <v>33.649999999999402</v>
      </c>
      <c r="AK3370" s="52">
        <f t="shared" si="384"/>
        <v>-35.82059991328115</v>
      </c>
      <c r="AL3370" s="77">
        <f t="shared" si="381"/>
        <v>2.6178213701263275E-4</v>
      </c>
    </row>
    <row r="3371" spans="4:38" x14ac:dyDescent="0.25">
      <c r="D3371" s="2">
        <v>33.53</v>
      </c>
      <c r="E3371" s="4"/>
      <c r="X3371" s="71">
        <v>33.6599999999994</v>
      </c>
      <c r="Y3371" s="52">
        <f t="shared" si="382"/>
        <v>-9.9366666666665928</v>
      </c>
      <c r="Z3371" s="71">
        <f t="shared" si="378"/>
        <v>0.10146898902080814</v>
      </c>
      <c r="AA3371" s="45"/>
      <c r="AB3371" s="74">
        <v>33.6599999999994</v>
      </c>
      <c r="AC3371" s="75">
        <f t="shared" si="377"/>
        <v>-12.809999999999771</v>
      </c>
      <c r="AD3371" s="74">
        <f t="shared" si="379"/>
        <v>5.2360043658577764E-2</v>
      </c>
      <c r="AE3371" s="45"/>
      <c r="AF3371" s="76">
        <v>33.6599999999994</v>
      </c>
      <c r="AG3371" s="52">
        <f t="shared" si="383"/>
        <v>-42.820299956640092</v>
      </c>
      <c r="AH3371" s="76">
        <f t="shared" si="380"/>
        <v>5.2236010961036569E-5</v>
      </c>
      <c r="AJ3371" s="77">
        <v>33.6599999999994</v>
      </c>
      <c r="AK3371" s="52">
        <f t="shared" si="384"/>
        <v>-35.830599913281148</v>
      </c>
      <c r="AL3371" s="77">
        <f t="shared" si="381"/>
        <v>2.6118005480510838E-4</v>
      </c>
    </row>
    <row r="3372" spans="4:38" x14ac:dyDescent="0.25">
      <c r="D3372" s="5">
        <v>33.54</v>
      </c>
      <c r="E3372" s="4"/>
      <c r="X3372" s="71">
        <v>33.669999999999398</v>
      </c>
      <c r="Y3372" s="52">
        <f t="shared" si="382"/>
        <v>-9.9399999999999267</v>
      </c>
      <c r="Z3372" s="71">
        <f t="shared" si="378"/>
        <v>0.10139113857366966</v>
      </c>
      <c r="AA3372" s="45"/>
      <c r="AB3372" s="74">
        <v>33.669999999999398</v>
      </c>
      <c r="AC3372" s="75">
        <f t="shared" ref="AC3372:AC3435" si="385">AC3371-$AD$1</f>
        <v>-12.819999999999771</v>
      </c>
      <c r="AD3372" s="74">
        <f t="shared" si="379"/>
        <v>5.22396188999147E-2</v>
      </c>
      <c r="AE3372" s="45"/>
      <c r="AF3372" s="76">
        <v>33.669999999999398</v>
      </c>
      <c r="AG3372" s="52">
        <f t="shared" si="383"/>
        <v>-42.83029995664009</v>
      </c>
      <c r="AH3372" s="76">
        <f t="shared" si="380"/>
        <v>5.2115871469661833E-5</v>
      </c>
      <c r="AJ3372" s="77">
        <v>33.669999999999398</v>
      </c>
      <c r="AK3372" s="52">
        <f t="shared" si="384"/>
        <v>-35.840599913281146</v>
      </c>
      <c r="AL3372" s="77">
        <f t="shared" si="381"/>
        <v>2.6057935734823443E-4</v>
      </c>
    </row>
    <row r="3373" spans="4:38" x14ac:dyDescent="0.25">
      <c r="D3373" s="2">
        <v>33.549999999999997</v>
      </c>
      <c r="E3373" s="4"/>
      <c r="X3373" s="71">
        <v>33.679999999999403</v>
      </c>
      <c r="Y3373" s="52">
        <f t="shared" si="382"/>
        <v>-9.9433333333332605</v>
      </c>
      <c r="Z3373" s="71">
        <f t="shared" si="378"/>
        <v>0.10131334785603249</v>
      </c>
      <c r="AA3373" s="45"/>
      <c r="AB3373" s="74">
        <v>33.679999999999403</v>
      </c>
      <c r="AC3373" s="75">
        <f t="shared" si="385"/>
        <v>-12.829999999999771</v>
      </c>
      <c r="AD3373" s="74">
        <f t="shared" si="379"/>
        <v>5.2119471110510796E-2</v>
      </c>
      <c r="AE3373" s="45"/>
      <c r="AF3373" s="76">
        <v>33.679999999999403</v>
      </c>
      <c r="AG3373" s="52">
        <f t="shared" si="383"/>
        <v>-42.840299956640088</v>
      </c>
      <c r="AH3373" s="76">
        <f t="shared" si="380"/>
        <v>5.1996008291449655E-5</v>
      </c>
      <c r="AJ3373" s="77">
        <v>33.679999999999403</v>
      </c>
      <c r="AK3373" s="52">
        <f t="shared" si="384"/>
        <v>-35.850599913281144</v>
      </c>
      <c r="AL3373" s="77">
        <f t="shared" si="381"/>
        <v>2.5998004145717373E-4</v>
      </c>
    </row>
    <row r="3374" spans="4:38" x14ac:dyDescent="0.25">
      <c r="D3374" s="5">
        <v>33.56</v>
      </c>
      <c r="E3374" s="4"/>
      <c r="X3374" s="71">
        <v>33.689999999999401</v>
      </c>
      <c r="Y3374" s="52">
        <f t="shared" si="382"/>
        <v>-9.9466666666665944</v>
      </c>
      <c r="Z3374" s="71">
        <f t="shared" si="378"/>
        <v>0.10123561682207022</v>
      </c>
      <c r="AA3374" s="45"/>
      <c r="AB3374" s="74">
        <v>33.689999999999401</v>
      </c>
      <c r="AC3374" s="75">
        <f t="shared" si="385"/>
        <v>-12.839999999999771</v>
      </c>
      <c r="AD3374" s="74">
        <f t="shared" si="379"/>
        <v>5.1999599653354329E-2</v>
      </c>
      <c r="AE3374" s="45"/>
      <c r="AF3374" s="76">
        <v>33.689999999999401</v>
      </c>
      <c r="AG3374" s="52">
        <f t="shared" si="383"/>
        <v>-42.850299956640086</v>
      </c>
      <c r="AH3374" s="76">
        <f t="shared" si="380"/>
        <v>5.1876420790897294E-5</v>
      </c>
      <c r="AJ3374" s="77">
        <v>33.689999999999401</v>
      </c>
      <c r="AK3374" s="52">
        <f t="shared" si="384"/>
        <v>-35.860599913281142</v>
      </c>
      <c r="AL3374" s="77">
        <f t="shared" si="381"/>
        <v>2.5938210395441209E-4</v>
      </c>
    </row>
    <row r="3375" spans="4:38" x14ac:dyDescent="0.25">
      <c r="D3375" s="2">
        <v>33.57</v>
      </c>
      <c r="E3375" s="4"/>
      <c r="X3375" s="71">
        <v>33.699999999999399</v>
      </c>
      <c r="Y3375" s="52">
        <f t="shared" si="382"/>
        <v>-9.9499999999999282</v>
      </c>
      <c r="Z3375" s="71">
        <f t="shared" si="378"/>
        <v>0.10115794542599153</v>
      </c>
      <c r="AA3375" s="45"/>
      <c r="AB3375" s="74">
        <v>33.699999999999399</v>
      </c>
      <c r="AC3375" s="75">
        <f t="shared" si="385"/>
        <v>-12.84999999999977</v>
      </c>
      <c r="AD3375" s="74">
        <f t="shared" si="379"/>
        <v>5.1880003892898839E-2</v>
      </c>
      <c r="AE3375" s="45"/>
      <c r="AF3375" s="76">
        <v>33.699999999999399</v>
      </c>
      <c r="AG3375" s="52">
        <f t="shared" si="383"/>
        <v>-42.860299956640084</v>
      </c>
      <c r="AH3375" s="76">
        <f t="shared" si="380"/>
        <v>5.175710833396391E-5</v>
      </c>
      <c r="AJ3375" s="77">
        <v>33.699999999999399</v>
      </c>
      <c r="AK3375" s="52">
        <f t="shared" si="384"/>
        <v>-35.87059991328114</v>
      </c>
      <c r="AL3375" s="77">
        <f t="shared" si="381"/>
        <v>2.5878554166974539E-4</v>
      </c>
    </row>
    <row r="3376" spans="4:38" x14ac:dyDescent="0.25">
      <c r="D3376" s="5">
        <v>33.58</v>
      </c>
      <c r="E3376" s="4"/>
      <c r="X3376" s="71">
        <v>33.709999999999397</v>
      </c>
      <c r="Y3376" s="52">
        <f t="shared" si="382"/>
        <v>-9.9533333333332621</v>
      </c>
      <c r="Z3376" s="71">
        <f t="shared" si="378"/>
        <v>0.10108033362204014</v>
      </c>
      <c r="AA3376" s="45"/>
      <c r="AB3376" s="74">
        <v>33.709999999999397</v>
      </c>
      <c r="AC3376" s="75">
        <f t="shared" si="385"/>
        <v>-12.85999999999977</v>
      </c>
      <c r="AD3376" s="74">
        <f t="shared" si="379"/>
        <v>5.1760683195059505E-2</v>
      </c>
      <c r="AE3376" s="45"/>
      <c r="AF3376" s="76">
        <v>33.709999999999397</v>
      </c>
      <c r="AG3376" s="52">
        <f t="shared" si="383"/>
        <v>-42.870299956640082</v>
      </c>
      <c r="AH3376" s="76">
        <f t="shared" si="380"/>
        <v>5.1638070288066562E-5</v>
      </c>
      <c r="AJ3376" s="77">
        <v>33.709999999999397</v>
      </c>
      <c r="AK3376" s="52">
        <f t="shared" si="384"/>
        <v>-35.880599913281138</v>
      </c>
      <c r="AL3376" s="77">
        <f t="shared" si="381"/>
        <v>2.5819035144025927E-4</v>
      </c>
    </row>
    <row r="3377" spans="4:38" x14ac:dyDescent="0.25">
      <c r="D3377" s="2">
        <v>33.590000000000003</v>
      </c>
      <c r="E3377" s="4"/>
      <c r="X3377" s="71">
        <v>33.719999999999402</v>
      </c>
      <c r="Y3377" s="52">
        <f t="shared" si="382"/>
        <v>-9.9566666666665959</v>
      </c>
      <c r="Z3377" s="71">
        <f t="shared" si="378"/>
        <v>0.10100278136449499</v>
      </c>
      <c r="AA3377" s="45"/>
      <c r="AB3377" s="74">
        <v>33.719999999999402</v>
      </c>
      <c r="AC3377" s="75">
        <f t="shared" si="385"/>
        <v>-12.86999999999977</v>
      </c>
      <c r="AD3377" s="74">
        <f t="shared" si="379"/>
        <v>5.1641636927209821E-2</v>
      </c>
      <c r="AE3377" s="45"/>
      <c r="AF3377" s="76">
        <v>33.719999999999402</v>
      </c>
      <c r="AG3377" s="52">
        <f t="shared" si="383"/>
        <v>-42.88029995664008</v>
      </c>
      <c r="AH3377" s="76">
        <f t="shared" si="380"/>
        <v>5.1519306022077571E-5</v>
      </c>
      <c r="AJ3377" s="77">
        <v>33.719999999999402</v>
      </c>
      <c r="AK3377" s="52">
        <f t="shared" si="384"/>
        <v>-35.890599913281136</v>
      </c>
      <c r="AL3377" s="77">
        <f t="shared" si="381"/>
        <v>2.5759653011031395E-4</v>
      </c>
    </row>
    <row r="3378" spans="4:38" x14ac:dyDescent="0.25">
      <c r="D3378" s="5">
        <v>33.6</v>
      </c>
      <c r="E3378" s="4"/>
      <c r="X3378" s="71">
        <v>33.7299999999994</v>
      </c>
      <c r="Y3378" s="52">
        <f t="shared" si="382"/>
        <v>-9.9599999999999298</v>
      </c>
      <c r="Z3378" s="71">
        <f t="shared" si="378"/>
        <v>0.10092528860767006</v>
      </c>
      <c r="AA3378" s="45"/>
      <c r="AB3378" s="74">
        <v>33.7299999999994</v>
      </c>
      <c r="AC3378" s="75">
        <f t="shared" si="385"/>
        <v>-12.87999999999977</v>
      </c>
      <c r="AD3378" s="74">
        <f t="shared" si="379"/>
        <v>5.1522864458178372E-2</v>
      </c>
      <c r="AE3378" s="45"/>
      <c r="AF3378" s="76">
        <v>33.7299999999994</v>
      </c>
      <c r="AG3378" s="52">
        <f t="shared" si="383"/>
        <v>-42.890299956640078</v>
      </c>
      <c r="AH3378" s="76">
        <f t="shared" si="380"/>
        <v>5.1400814906320492E-5</v>
      </c>
      <c r="AJ3378" s="77">
        <v>33.7299999999994</v>
      </c>
      <c r="AK3378" s="52">
        <f t="shared" si="384"/>
        <v>-35.900599913281134</v>
      </c>
      <c r="AL3378" s="77">
        <f t="shared" si="381"/>
        <v>2.5700407453152881E-4</v>
      </c>
    </row>
    <row r="3379" spans="4:38" x14ac:dyDescent="0.25">
      <c r="D3379" s="2">
        <v>33.61</v>
      </c>
      <c r="E3379" s="4"/>
      <c r="X3379" s="71">
        <v>33.739999999999398</v>
      </c>
      <c r="Y3379" s="52">
        <f t="shared" si="382"/>
        <v>-9.9633333333332637</v>
      </c>
      <c r="Z3379" s="71">
        <f t="shared" si="378"/>
        <v>0.10084785530591436</v>
      </c>
      <c r="AA3379" s="45"/>
      <c r="AB3379" s="74">
        <v>33.739999999999398</v>
      </c>
      <c r="AC3379" s="75">
        <f t="shared" si="385"/>
        <v>-12.88999999999977</v>
      </c>
      <c r="AD3379" s="74">
        <f t="shared" si="379"/>
        <v>5.1404365158245306E-2</v>
      </c>
      <c r="AE3379" s="45"/>
      <c r="AF3379" s="76">
        <v>33.739999999999398</v>
      </c>
      <c r="AG3379" s="52">
        <f t="shared" si="383"/>
        <v>-42.900299956640076</v>
      </c>
      <c r="AH3379" s="76">
        <f t="shared" si="380"/>
        <v>5.1282596312567177E-5</v>
      </c>
      <c r="AJ3379" s="77">
        <v>33.739999999999398</v>
      </c>
      <c r="AK3379" s="52">
        <f t="shared" si="384"/>
        <v>-35.910599913281132</v>
      </c>
      <c r="AL3379" s="77">
        <f t="shared" si="381"/>
        <v>2.5641298156276236E-4</v>
      </c>
    </row>
    <row r="3380" spans="4:38" x14ac:dyDescent="0.25">
      <c r="D3380" s="5">
        <v>33.619999999999997</v>
      </c>
      <c r="E3380" s="4"/>
      <c r="X3380" s="71">
        <v>33.749999999999403</v>
      </c>
      <c r="Y3380" s="52">
        <f t="shared" si="382"/>
        <v>-9.9666666666665975</v>
      </c>
      <c r="Z3380" s="71">
        <f t="shared" si="378"/>
        <v>0.10077048141361201</v>
      </c>
      <c r="AA3380" s="45"/>
      <c r="AB3380" s="74">
        <v>33.749999999999403</v>
      </c>
      <c r="AC3380" s="75">
        <f t="shared" si="385"/>
        <v>-12.899999999999769</v>
      </c>
      <c r="AD3380" s="74">
        <f t="shared" si="379"/>
        <v>5.1286138399139196E-2</v>
      </c>
      <c r="AE3380" s="45"/>
      <c r="AF3380" s="76">
        <v>33.749999999999403</v>
      </c>
      <c r="AG3380" s="52">
        <f t="shared" si="383"/>
        <v>-42.910299956640074</v>
      </c>
      <c r="AH3380" s="76">
        <f t="shared" si="380"/>
        <v>5.1164649614034562E-5</v>
      </c>
      <c r="AJ3380" s="77">
        <v>33.749999999999403</v>
      </c>
      <c r="AK3380" s="52">
        <f t="shared" si="384"/>
        <v>-35.92059991328113</v>
      </c>
      <c r="AL3380" s="77">
        <f t="shared" si="381"/>
        <v>2.5582324807009991E-4</v>
      </c>
    </row>
    <row r="3381" spans="4:38" x14ac:dyDescent="0.25">
      <c r="D3381" s="2">
        <v>33.630000000000003</v>
      </c>
      <c r="E3381" s="4"/>
      <c r="X3381" s="71">
        <v>33.759999999999401</v>
      </c>
      <c r="Y3381" s="52">
        <f t="shared" si="382"/>
        <v>-9.9699999999999314</v>
      </c>
      <c r="Z3381" s="71">
        <f t="shared" si="378"/>
        <v>0.100693166885182</v>
      </c>
      <c r="AA3381" s="45"/>
      <c r="AB3381" s="74">
        <v>33.759999999999401</v>
      </c>
      <c r="AC3381" s="75">
        <f t="shared" si="385"/>
        <v>-12.909999999999769</v>
      </c>
      <c r="AD3381" s="74">
        <f t="shared" si="379"/>
        <v>5.1168183554033485E-2</v>
      </c>
      <c r="AE3381" s="45"/>
      <c r="AF3381" s="76">
        <v>33.759999999999401</v>
      </c>
      <c r="AG3381" s="52">
        <f t="shared" si="383"/>
        <v>-42.920299956640072</v>
      </c>
      <c r="AH3381" s="76">
        <f t="shared" si="380"/>
        <v>5.1046974185380821E-5</v>
      </c>
      <c r="AJ3381" s="77">
        <v>33.759999999999401</v>
      </c>
      <c r="AK3381" s="52">
        <f t="shared" si="384"/>
        <v>-35.930599913281128</v>
      </c>
      <c r="AL3381" s="77">
        <f t="shared" si="381"/>
        <v>2.5523487092683138E-4</v>
      </c>
    </row>
    <row r="3382" spans="4:38" x14ac:dyDescent="0.25">
      <c r="D3382" s="5">
        <v>33.64</v>
      </c>
      <c r="E3382" s="4"/>
      <c r="X3382" s="71">
        <v>33.769999999999399</v>
      </c>
      <c r="Y3382" s="52">
        <f t="shared" si="382"/>
        <v>-9.9733333333332652</v>
      </c>
      <c r="Z3382" s="71">
        <f t="shared" si="378"/>
        <v>0.10061591167507836</v>
      </c>
      <c r="AA3382" s="45"/>
      <c r="AB3382" s="74">
        <v>33.769999999999399</v>
      </c>
      <c r="AC3382" s="75">
        <f t="shared" si="385"/>
        <v>-12.919999999999769</v>
      </c>
      <c r="AD3382" s="74">
        <f t="shared" si="379"/>
        <v>5.1050499997543311E-2</v>
      </c>
      <c r="AE3382" s="45"/>
      <c r="AF3382" s="76">
        <v>33.769999999999399</v>
      </c>
      <c r="AG3382" s="52">
        <f t="shared" si="383"/>
        <v>-42.93029995664007</v>
      </c>
      <c r="AH3382" s="76">
        <f t="shared" si="380"/>
        <v>5.0929569402702736E-5</v>
      </c>
      <c r="AJ3382" s="77">
        <v>33.769999999999399</v>
      </c>
      <c r="AK3382" s="52">
        <f t="shared" si="384"/>
        <v>-35.940599913281126</v>
      </c>
      <c r="AL3382" s="77">
        <f t="shared" si="381"/>
        <v>2.5464784701344109E-4</v>
      </c>
    </row>
    <row r="3383" spans="4:38" x14ac:dyDescent="0.25">
      <c r="D3383" s="2">
        <v>33.65</v>
      </c>
      <c r="E3383" s="4"/>
      <c r="X3383" s="71">
        <v>33.779999999999397</v>
      </c>
      <c r="Y3383" s="52">
        <f t="shared" si="382"/>
        <v>-9.9766666666665991</v>
      </c>
      <c r="Z3383" s="71">
        <f t="shared" si="378"/>
        <v>0.10053871573779007</v>
      </c>
      <c r="AA3383" s="45"/>
      <c r="AB3383" s="74">
        <v>33.779999999999397</v>
      </c>
      <c r="AC3383" s="75">
        <f t="shared" si="385"/>
        <v>-12.929999999999769</v>
      </c>
      <c r="AD3383" s="74">
        <f t="shared" si="379"/>
        <v>5.0933087105722231E-2</v>
      </c>
      <c r="AE3383" s="45"/>
      <c r="AF3383" s="76">
        <v>33.779999999999397</v>
      </c>
      <c r="AG3383" s="52">
        <f t="shared" si="383"/>
        <v>-42.940299956640068</v>
      </c>
      <c r="AH3383" s="76">
        <f t="shared" si="380"/>
        <v>5.0812434643531826E-5</v>
      </c>
      <c r="AJ3383" s="77">
        <v>33.779999999999397</v>
      </c>
      <c r="AK3383" s="52">
        <f t="shared" si="384"/>
        <v>-35.950599913281124</v>
      </c>
      <c r="AL3383" s="77">
        <f t="shared" si="381"/>
        <v>2.5406217321758583E-4</v>
      </c>
    </row>
    <row r="3384" spans="4:38" x14ac:dyDescent="0.25">
      <c r="D3384" s="5">
        <v>33.659999999999997</v>
      </c>
      <c r="E3384" s="4"/>
      <c r="X3384" s="71">
        <v>33.789999999999402</v>
      </c>
      <c r="Y3384" s="52">
        <f t="shared" si="382"/>
        <v>-9.9799999999999329</v>
      </c>
      <c r="Z3384" s="71">
        <f t="shared" si="378"/>
        <v>0.100461579027841</v>
      </c>
      <c r="AA3384" s="45"/>
      <c r="AB3384" s="74">
        <v>33.789999999999402</v>
      </c>
      <c r="AC3384" s="75">
        <f t="shared" si="385"/>
        <v>-12.939999999999769</v>
      </c>
      <c r="AD3384" s="74">
        <f t="shared" si="379"/>
        <v>5.0815944256058725E-2</v>
      </c>
      <c r="AE3384" s="45"/>
      <c r="AF3384" s="76">
        <v>33.789999999999402</v>
      </c>
      <c r="AG3384" s="52">
        <f t="shared" si="383"/>
        <v>-42.950299956640066</v>
      </c>
      <c r="AH3384" s="76">
        <f t="shared" si="380"/>
        <v>5.0695569286830894E-5</v>
      </c>
      <c r="AJ3384" s="77">
        <v>33.789999999999402</v>
      </c>
      <c r="AK3384" s="52">
        <f t="shared" si="384"/>
        <v>-35.960599913281122</v>
      </c>
      <c r="AL3384" s="77">
        <f t="shared" si="381"/>
        <v>2.5347784643408222E-4</v>
      </c>
    </row>
    <row r="3385" spans="4:38" x14ac:dyDescent="0.25">
      <c r="D3385" s="2">
        <v>33.67</v>
      </c>
      <c r="E3385" s="4"/>
      <c r="X3385" s="71">
        <v>33.7999999999994</v>
      </c>
      <c r="Y3385" s="52">
        <f t="shared" si="382"/>
        <v>-9.9833333333332668</v>
      </c>
      <c r="Z3385" s="71">
        <f t="shared" si="378"/>
        <v>0.10038450149979003</v>
      </c>
      <c r="AA3385" s="45"/>
      <c r="AB3385" s="74">
        <v>33.7999999999994</v>
      </c>
      <c r="AC3385" s="75">
        <f t="shared" si="385"/>
        <v>-12.949999999999768</v>
      </c>
      <c r="AD3385" s="74">
        <f t="shared" si="379"/>
        <v>5.0699070827473137E-2</v>
      </c>
      <c r="AE3385" s="45"/>
      <c r="AF3385" s="76">
        <v>33.7999999999994</v>
      </c>
      <c r="AG3385" s="52">
        <f t="shared" si="383"/>
        <v>-42.960299956640064</v>
      </c>
      <c r="AH3385" s="76">
        <f t="shared" si="380"/>
        <v>5.0578972712991997E-5</v>
      </c>
      <c r="AJ3385" s="77">
        <v>33.7999999999994</v>
      </c>
      <c r="AK3385" s="52">
        <f t="shared" si="384"/>
        <v>-35.97059991328112</v>
      </c>
      <c r="AL3385" s="77">
        <f t="shared" si="381"/>
        <v>2.5289486356488749E-4</v>
      </c>
    </row>
    <row r="3386" spans="4:38" x14ac:dyDescent="0.25">
      <c r="D3386" s="5">
        <v>33.68</v>
      </c>
      <c r="E3386" s="4"/>
      <c r="X3386" s="71">
        <v>33.809999999999398</v>
      </c>
      <c r="Y3386" s="52">
        <f t="shared" si="382"/>
        <v>-9.9866666666666006</v>
      </c>
      <c r="Z3386" s="71">
        <f t="shared" si="378"/>
        <v>0.10030748310823068</v>
      </c>
      <c r="AA3386" s="45"/>
      <c r="AB3386" s="74">
        <v>33.809999999999398</v>
      </c>
      <c r="AC3386" s="75">
        <f t="shared" si="385"/>
        <v>-12.959999999999768</v>
      </c>
      <c r="AD3386" s="74">
        <f t="shared" si="379"/>
        <v>5.0582466200314105E-2</v>
      </c>
      <c r="AE3386" s="45"/>
      <c r="AF3386" s="76">
        <v>33.809999999999398</v>
      </c>
      <c r="AG3386" s="52">
        <f t="shared" si="383"/>
        <v>-42.970299956640062</v>
      </c>
      <c r="AH3386" s="76">
        <f t="shared" si="380"/>
        <v>5.0462644303831268E-5</v>
      </c>
      <c r="AJ3386" s="77">
        <v>33.809999999999398</v>
      </c>
      <c r="AK3386" s="52">
        <f t="shared" si="384"/>
        <v>-35.980599913281118</v>
      </c>
      <c r="AL3386" s="77">
        <f t="shared" si="381"/>
        <v>2.52313221519084E-4</v>
      </c>
    </row>
    <row r="3387" spans="4:38" x14ac:dyDescent="0.25">
      <c r="D3387" s="2">
        <v>33.69</v>
      </c>
      <c r="E3387" s="4"/>
      <c r="X3387" s="71">
        <v>33.819999999999403</v>
      </c>
      <c r="Y3387" s="52">
        <f t="shared" si="382"/>
        <v>-9.9899999999999345</v>
      </c>
      <c r="Z3387" s="71">
        <f t="shared" si="378"/>
        <v>0.10023052380779145</v>
      </c>
      <c r="AA3387" s="45"/>
      <c r="AB3387" s="74">
        <v>33.819999999999403</v>
      </c>
      <c r="AC3387" s="75">
        <f t="shared" si="385"/>
        <v>-12.969999999999768</v>
      </c>
      <c r="AD3387" s="74">
        <f t="shared" si="379"/>
        <v>5.0466129756355518E-2</v>
      </c>
      <c r="AE3387" s="45"/>
      <c r="AF3387" s="76">
        <v>33.819999999999403</v>
      </c>
      <c r="AG3387" s="52">
        <f t="shared" si="383"/>
        <v>-42.98029995664006</v>
      </c>
      <c r="AH3387" s="76">
        <f t="shared" si="380"/>
        <v>5.0346583442587316E-5</v>
      </c>
      <c r="AJ3387" s="77">
        <v>33.819999999999403</v>
      </c>
      <c r="AK3387" s="52">
        <f t="shared" si="384"/>
        <v>-35.990599913281116</v>
      </c>
      <c r="AL3387" s="77">
        <f t="shared" si="381"/>
        <v>2.5173291721286437E-4</v>
      </c>
    </row>
    <row r="3388" spans="4:38" x14ac:dyDescent="0.25">
      <c r="D3388" s="5">
        <v>33.700000000000003</v>
      </c>
      <c r="E3388" s="4"/>
      <c r="X3388" s="71">
        <v>33.829999999999401</v>
      </c>
      <c r="Y3388" s="52">
        <f t="shared" si="382"/>
        <v>-9.9933333333332683</v>
      </c>
      <c r="Z3388" s="71">
        <f t="shared" si="378"/>
        <v>0.10015362355313569</v>
      </c>
      <c r="AA3388" s="45"/>
      <c r="AB3388" s="74">
        <v>33.829999999999401</v>
      </c>
      <c r="AC3388" s="75">
        <f t="shared" si="385"/>
        <v>-12.979999999999768</v>
      </c>
      <c r="AD3388" s="74">
        <f t="shared" si="379"/>
        <v>5.0350060878793165E-2</v>
      </c>
      <c r="AE3388" s="45"/>
      <c r="AF3388" s="76">
        <v>33.829999999999401</v>
      </c>
      <c r="AG3388" s="52">
        <f t="shared" si="383"/>
        <v>-42.990299956640058</v>
      </c>
      <c r="AH3388" s="76">
        <f t="shared" si="380"/>
        <v>5.0230789513916922E-5</v>
      </c>
      <c r="AJ3388" s="77">
        <v>33.829999999999401</v>
      </c>
      <c r="AK3388" s="52">
        <f t="shared" si="384"/>
        <v>-36.000599913281114</v>
      </c>
      <c r="AL3388" s="77">
        <f t="shared" si="381"/>
        <v>2.5115394756951217E-4</v>
      </c>
    </row>
    <row r="3389" spans="4:38" x14ac:dyDescent="0.25">
      <c r="D3389" s="2">
        <v>33.71</v>
      </c>
      <c r="E3389" s="4"/>
      <c r="X3389" s="71">
        <v>33.839999999999399</v>
      </c>
      <c r="Y3389" s="52">
        <f t="shared" si="382"/>
        <v>-9.9966666666666022</v>
      </c>
      <c r="Z3389" s="71">
        <f t="shared" si="378"/>
        <v>0.10007678229896139</v>
      </c>
      <c r="AA3389" s="45"/>
      <c r="AB3389" s="74">
        <v>33.839999999999399</v>
      </c>
      <c r="AC3389" s="75">
        <f t="shared" si="385"/>
        <v>-12.989999999999768</v>
      </c>
      <c r="AD3389" s="74">
        <f t="shared" si="379"/>
        <v>5.023425895224138E-2</v>
      </c>
      <c r="AE3389" s="45"/>
      <c r="AF3389" s="76">
        <v>33.839999999999399</v>
      </c>
      <c r="AG3389" s="52">
        <f t="shared" si="383"/>
        <v>-43.000299956640056</v>
      </c>
      <c r="AH3389" s="76">
        <f t="shared" si="380"/>
        <v>5.0115261903892119E-5</v>
      </c>
      <c r="AJ3389" s="77">
        <v>33.839999999999399</v>
      </c>
      <c r="AK3389" s="52">
        <f t="shared" si="384"/>
        <v>-36.010599913281112</v>
      </c>
      <c r="AL3389" s="77">
        <f t="shared" si="381"/>
        <v>2.5057630951938876E-4</v>
      </c>
    </row>
    <row r="3390" spans="4:38" x14ac:dyDescent="0.25">
      <c r="D3390" s="5">
        <v>33.72</v>
      </c>
      <c r="E3390" s="4"/>
      <c r="X3390" s="71">
        <v>33.849999999999397</v>
      </c>
      <c r="Y3390" s="52">
        <f t="shared" si="382"/>
        <v>-9.9999999999999361</v>
      </c>
      <c r="Z3390" s="71">
        <f t="shared" si="378"/>
        <v>0.10000000000000143</v>
      </c>
      <c r="AA3390" s="45"/>
      <c r="AB3390" s="74">
        <v>33.849999999999397</v>
      </c>
      <c r="AC3390" s="75">
        <f t="shared" si="385"/>
        <v>-12.999999999999767</v>
      </c>
      <c r="AD3390" s="74">
        <f t="shared" si="379"/>
        <v>5.0118723362729906E-2</v>
      </c>
      <c r="AE3390" s="45"/>
      <c r="AF3390" s="76">
        <v>33.849999999999397</v>
      </c>
      <c r="AG3390" s="52">
        <f t="shared" si="383"/>
        <v>-43.010299956640054</v>
      </c>
      <c r="AH3390" s="76">
        <f t="shared" si="380"/>
        <v>4.9999999999997197E-5</v>
      </c>
      <c r="AJ3390" s="77">
        <v>33.849999999999397</v>
      </c>
      <c r="AK3390" s="52">
        <f t="shared" si="384"/>
        <v>-36.02059991328111</v>
      </c>
      <c r="AL3390" s="77">
        <f t="shared" si="381"/>
        <v>2.499999999999143E-4</v>
      </c>
    </row>
    <row r="3391" spans="4:38" x14ac:dyDescent="0.25">
      <c r="D3391" s="2">
        <v>33.729999999999997</v>
      </c>
      <c r="E3391" s="4"/>
      <c r="X3391" s="71">
        <v>33.859999999999403</v>
      </c>
      <c r="Y3391" s="52">
        <f t="shared" si="382"/>
        <v>-10.00333333333327</v>
      </c>
      <c r="Z3391" s="71">
        <f t="shared" si="378"/>
        <v>9.992327661102339E-2</v>
      </c>
      <c r="AA3391" s="45"/>
      <c r="AB3391" s="74">
        <v>33.859999999999403</v>
      </c>
      <c r="AC3391" s="75">
        <f t="shared" si="385"/>
        <v>-13.009999999999767</v>
      </c>
      <c r="AD3391" s="74">
        <f t="shared" si="379"/>
        <v>5.0003453497700523E-2</v>
      </c>
      <c r="AE3391" s="45"/>
      <c r="AF3391" s="76">
        <v>33.859999999999403</v>
      </c>
      <c r="AG3391" s="52">
        <f t="shared" si="383"/>
        <v>-43.020299956640052</v>
      </c>
      <c r="AH3391" s="76">
        <f t="shared" si="380"/>
        <v>4.9885003191124835E-5</v>
      </c>
      <c r="AJ3391" s="77">
        <v>33.859999999999403</v>
      </c>
      <c r="AK3391" s="52">
        <f t="shared" si="384"/>
        <v>-36.030599913281108</v>
      </c>
      <c r="AL3391" s="77">
        <f t="shared" si="381"/>
        <v>2.4942501595555313E-4</v>
      </c>
    </row>
    <row r="3392" spans="4:38" x14ac:dyDescent="0.25">
      <c r="D3392" s="5">
        <v>33.74</v>
      </c>
      <c r="E3392" s="4"/>
      <c r="X3392" s="71">
        <v>33.869999999999401</v>
      </c>
      <c r="Y3392" s="52">
        <f t="shared" si="382"/>
        <v>-10.006666666666604</v>
      </c>
      <c r="Z3392" s="71">
        <f t="shared" si="378"/>
        <v>9.9846612086829531E-2</v>
      </c>
      <c r="AA3392" s="45"/>
      <c r="AB3392" s="74">
        <v>33.869999999999401</v>
      </c>
      <c r="AC3392" s="75">
        <f t="shared" si="385"/>
        <v>-13.019999999999767</v>
      </c>
      <c r="AD3392" s="74">
        <f t="shared" si="379"/>
        <v>4.9888448746003879E-2</v>
      </c>
      <c r="AE3392" s="45"/>
      <c r="AF3392" s="76">
        <v>33.869999999999401</v>
      </c>
      <c r="AG3392" s="52">
        <f t="shared" si="383"/>
        <v>-43.03029995664005</v>
      </c>
      <c r="AH3392" s="76">
        <f t="shared" si="380"/>
        <v>4.9770270867573576E-5</v>
      </c>
      <c r="AJ3392" s="77">
        <v>33.869999999999401</v>
      </c>
      <c r="AK3392" s="52">
        <f t="shared" si="384"/>
        <v>-36.040599913281106</v>
      </c>
      <c r="AL3392" s="77">
        <f t="shared" si="381"/>
        <v>2.4885135433779654E-4</v>
      </c>
    </row>
    <row r="3393" spans="4:38" x14ac:dyDescent="0.25">
      <c r="D3393" s="2">
        <v>33.75</v>
      </c>
      <c r="E3393" s="4"/>
      <c r="X3393" s="71">
        <v>33.879999999999399</v>
      </c>
      <c r="Y3393" s="52">
        <f t="shared" si="382"/>
        <v>-10.009999999999938</v>
      </c>
      <c r="Z3393" s="71">
        <f t="shared" si="378"/>
        <v>9.9770006382256735E-2</v>
      </c>
      <c r="AA3393" s="45"/>
      <c r="AB3393" s="74">
        <v>33.879999999999399</v>
      </c>
      <c r="AC3393" s="75">
        <f t="shared" si="385"/>
        <v>-13.029999999999767</v>
      </c>
      <c r="AD3393" s="74">
        <f t="shared" si="379"/>
        <v>4.9773708497896259E-2</v>
      </c>
      <c r="AE3393" s="45"/>
      <c r="AF3393" s="76">
        <v>33.879999999999399</v>
      </c>
      <c r="AG3393" s="52">
        <f t="shared" si="383"/>
        <v>-43.040299956640048</v>
      </c>
      <c r="AH3393" s="76">
        <f t="shared" si="380"/>
        <v>4.9655802421043976E-5</v>
      </c>
      <c r="AJ3393" s="77">
        <v>33.879999999999399</v>
      </c>
      <c r="AK3393" s="52">
        <f t="shared" si="384"/>
        <v>-36.050599913281104</v>
      </c>
      <c r="AL3393" s="77">
        <f t="shared" si="381"/>
        <v>2.4827901210514871E-4</v>
      </c>
    </row>
    <row r="3394" spans="4:38" x14ac:dyDescent="0.25">
      <c r="D3394" s="5">
        <v>33.76</v>
      </c>
      <c r="E3394" s="4"/>
      <c r="X3394" s="71">
        <v>33.889999999999397</v>
      </c>
      <c r="Y3394" s="52">
        <f t="shared" si="382"/>
        <v>-10.013333333333271</v>
      </c>
      <c r="Z3394" s="71">
        <f t="shared" si="378"/>
        <v>9.9693459452176655E-2</v>
      </c>
      <c r="AA3394" s="45"/>
      <c r="AB3394" s="74">
        <v>33.889999999999397</v>
      </c>
      <c r="AC3394" s="75">
        <f t="shared" si="385"/>
        <v>-13.039999999999766</v>
      </c>
      <c r="AD3394" s="74">
        <f t="shared" si="379"/>
        <v>4.9659232145036251E-2</v>
      </c>
      <c r="AE3394" s="45"/>
      <c r="AF3394" s="76">
        <v>33.889999999999397</v>
      </c>
      <c r="AG3394" s="52">
        <f t="shared" si="383"/>
        <v>-43.050299956640046</v>
      </c>
      <c r="AH3394" s="76">
        <f t="shared" si="380"/>
        <v>4.9541597244635636E-5</v>
      </c>
      <c r="AJ3394" s="77">
        <v>33.889999999999397</v>
      </c>
      <c r="AK3394" s="52">
        <f t="shared" si="384"/>
        <v>-36.060599913281102</v>
      </c>
      <c r="AL3394" s="77">
        <f t="shared" si="381"/>
        <v>2.4770798622310715E-4</v>
      </c>
    </row>
    <row r="3395" spans="4:38" x14ac:dyDescent="0.25">
      <c r="D3395" s="2">
        <v>33.770000000000003</v>
      </c>
      <c r="E3395" s="4"/>
      <c r="X3395" s="71">
        <v>33.899999999999402</v>
      </c>
      <c r="Y3395" s="52">
        <f t="shared" si="382"/>
        <v>-10.016666666666605</v>
      </c>
      <c r="Z3395" s="71">
        <f t="shared" si="378"/>
        <v>9.9616971251495517E-2</v>
      </c>
      <c r="AA3395" s="45"/>
      <c r="AB3395" s="74">
        <v>33.899999999999402</v>
      </c>
      <c r="AC3395" s="75">
        <f t="shared" si="385"/>
        <v>-13.049999999999766</v>
      </c>
      <c r="AD3395" s="74">
        <f t="shared" si="379"/>
        <v>4.9545019080481666E-2</v>
      </c>
      <c r="AE3395" s="45"/>
      <c r="AF3395" s="76">
        <v>33.899999999999402</v>
      </c>
      <c r="AG3395" s="52">
        <f t="shared" si="383"/>
        <v>-43.060299956640044</v>
      </c>
      <c r="AH3395" s="76">
        <f t="shared" si="380"/>
        <v>4.9427654732844268E-5</v>
      </c>
      <c r="AJ3395" s="77">
        <v>33.899999999999402</v>
      </c>
      <c r="AK3395" s="52">
        <f t="shared" si="384"/>
        <v>-36.0705999132811</v>
      </c>
      <c r="AL3395" s="77">
        <f t="shared" si="381"/>
        <v>2.4713827366415047E-4</v>
      </c>
    </row>
    <row r="3396" spans="4:38" x14ac:dyDescent="0.25">
      <c r="D3396" s="5">
        <v>33.78</v>
      </c>
      <c r="E3396" s="4"/>
      <c r="X3396" s="71">
        <v>33.9099999999994</v>
      </c>
      <c r="Y3396" s="52">
        <f t="shared" si="382"/>
        <v>-10.019999999999939</v>
      </c>
      <c r="Z3396" s="71">
        <f t="shared" si="378"/>
        <v>9.9540541735154031E-2</v>
      </c>
      <c r="AA3396" s="45"/>
      <c r="AB3396" s="74">
        <v>33.9099999999994</v>
      </c>
      <c r="AC3396" s="75">
        <f t="shared" si="385"/>
        <v>-13.059999999999766</v>
      </c>
      <c r="AD3396" s="74">
        <f t="shared" si="379"/>
        <v>4.9431068698686208E-2</v>
      </c>
      <c r="AE3396" s="45"/>
      <c r="AF3396" s="76">
        <v>33.9099999999994</v>
      </c>
      <c r="AG3396" s="52">
        <f t="shared" si="383"/>
        <v>-43.070299956640042</v>
      </c>
      <c r="AH3396" s="76">
        <f t="shared" si="380"/>
        <v>4.9313974281557815E-5</v>
      </c>
      <c r="AJ3396" s="77">
        <v>33.9099999999994</v>
      </c>
      <c r="AK3396" s="52">
        <f t="shared" si="384"/>
        <v>-36.080599913281098</v>
      </c>
      <c r="AL3396" s="77">
        <f t="shared" si="381"/>
        <v>2.465698714077188E-4</v>
      </c>
    </row>
    <row r="3397" spans="4:38" x14ac:dyDescent="0.25">
      <c r="D3397" s="2">
        <v>33.79</v>
      </c>
      <c r="E3397" s="4"/>
      <c r="X3397" s="71">
        <v>33.919999999999398</v>
      </c>
      <c r="Y3397" s="52">
        <f t="shared" si="382"/>
        <v>-10.023333333333273</v>
      </c>
      <c r="Z3397" s="71">
        <f t="shared" si="378"/>
        <v>9.9464170858127754E-2</v>
      </c>
      <c r="AA3397" s="45"/>
      <c r="AB3397" s="74">
        <v>33.919999999999398</v>
      </c>
      <c r="AC3397" s="75">
        <f t="shared" si="385"/>
        <v>-13.069999999999766</v>
      </c>
      <c r="AD3397" s="74">
        <f t="shared" si="379"/>
        <v>4.9317380395496234E-2</v>
      </c>
      <c r="AE3397" s="45"/>
      <c r="AF3397" s="76">
        <v>33.919999999999398</v>
      </c>
      <c r="AG3397" s="52">
        <f t="shared" si="383"/>
        <v>-43.08029995664004</v>
      </c>
      <c r="AH3397" s="76">
        <f t="shared" si="380"/>
        <v>4.920055528805404E-5</v>
      </c>
      <c r="AJ3397" s="77">
        <v>33.919999999999398</v>
      </c>
      <c r="AK3397" s="52">
        <f t="shared" si="384"/>
        <v>-36.090599913281096</v>
      </c>
      <c r="AL3397" s="77">
        <f t="shared" si="381"/>
        <v>2.4600277644019967E-4</v>
      </c>
    </row>
    <row r="3398" spans="4:38" x14ac:dyDescent="0.25">
      <c r="D3398" s="5">
        <v>33.799999999999997</v>
      </c>
      <c r="E3398" s="4"/>
      <c r="X3398" s="71">
        <v>33.929999999999403</v>
      </c>
      <c r="Y3398" s="52">
        <f t="shared" si="382"/>
        <v>-10.026666666666607</v>
      </c>
      <c r="Z3398" s="71">
        <f t="shared" ref="Z3398:Z3461" si="386">POWER(10,Y3398/10)</f>
        <v>9.9387858575426521E-2</v>
      </c>
      <c r="AA3398" s="45"/>
      <c r="AB3398" s="74">
        <v>33.929999999999403</v>
      </c>
      <c r="AC3398" s="75">
        <f t="shared" si="385"/>
        <v>-13.079999999999766</v>
      </c>
      <c r="AD3398" s="74">
        <f t="shared" ref="AD3398:AD3461" si="387">POWER(10,AC3398/10)</f>
        <v>4.9203953568147746E-2</v>
      </c>
      <c r="AE3398" s="45"/>
      <c r="AF3398" s="76">
        <v>33.929999999999403</v>
      </c>
      <c r="AG3398" s="52">
        <f t="shared" si="383"/>
        <v>-43.090299956640038</v>
      </c>
      <c r="AH3398" s="76">
        <f t="shared" ref="AH3398:AH3461" si="388">POWER(10,AG3398/10)</f>
        <v>4.9087397150996632E-5</v>
      </c>
      <c r="AJ3398" s="77">
        <v>33.929999999999403</v>
      </c>
      <c r="AK3398" s="52">
        <f t="shared" si="384"/>
        <v>-36.100599913281094</v>
      </c>
      <c r="AL3398" s="77">
        <f t="shared" ref="AL3398:AL3461" si="389">POWER(10,AK3398/10)</f>
        <v>2.4543698575491278E-4</v>
      </c>
    </row>
    <row r="3399" spans="4:38" x14ac:dyDescent="0.25">
      <c r="D3399" s="2">
        <v>33.81</v>
      </c>
      <c r="E3399" s="4"/>
      <c r="X3399" s="71">
        <v>33.939999999999401</v>
      </c>
      <c r="Y3399" s="52">
        <f t="shared" si="382"/>
        <v>-10.029999999999941</v>
      </c>
      <c r="Z3399" s="71">
        <f t="shared" si="386"/>
        <v>9.9311604842094697E-2</v>
      </c>
      <c r="AA3399" s="45"/>
      <c r="AB3399" s="74">
        <v>33.939999999999401</v>
      </c>
      <c r="AC3399" s="75">
        <f t="shared" si="385"/>
        <v>-13.089999999999765</v>
      </c>
      <c r="AD3399" s="74">
        <f t="shared" si="387"/>
        <v>4.9090787615262942E-2</v>
      </c>
      <c r="AE3399" s="45"/>
      <c r="AF3399" s="76">
        <v>33.939999999999401</v>
      </c>
      <c r="AG3399" s="52">
        <f t="shared" si="383"/>
        <v>-43.100299956640036</v>
      </c>
      <c r="AH3399" s="76">
        <f t="shared" si="388"/>
        <v>4.8974499270432325E-5</v>
      </c>
      <c r="AJ3399" s="77">
        <v>33.939999999999401</v>
      </c>
      <c r="AK3399" s="52">
        <f t="shared" si="384"/>
        <v>-36.110599913281092</v>
      </c>
      <c r="AL3399" s="77">
        <f t="shared" si="389"/>
        <v>2.4487249635209184E-4</v>
      </c>
    </row>
    <row r="3400" spans="4:38" x14ac:dyDescent="0.25">
      <c r="D3400" s="5">
        <v>33.82</v>
      </c>
      <c r="E3400" s="4"/>
      <c r="X3400" s="71">
        <v>33.949999999999399</v>
      </c>
      <c r="Y3400" s="52">
        <f t="shared" ref="Y3400:Y3463" si="390">Y3399-$Z$1</f>
        <v>-10.033333333333275</v>
      </c>
      <c r="Z3400" s="71">
        <f t="shared" si="386"/>
        <v>9.9235409613211381E-2</v>
      </c>
      <c r="AA3400" s="45"/>
      <c r="AB3400" s="74">
        <v>33.949999999999399</v>
      </c>
      <c r="AC3400" s="75">
        <f t="shared" si="385"/>
        <v>-13.099999999999765</v>
      </c>
      <c r="AD3400" s="74">
        <f t="shared" si="387"/>
        <v>4.8977881936847253E-2</v>
      </c>
      <c r="AE3400" s="45"/>
      <c r="AF3400" s="76">
        <v>33.949999999999399</v>
      </c>
      <c r="AG3400" s="52">
        <f t="shared" ref="AG3400:AG3463" si="391">AG3399-$AH$1</f>
        <v>-43.110299956640034</v>
      </c>
      <c r="AH3400" s="76">
        <f t="shared" si="388"/>
        <v>4.8861861047787973E-5</v>
      </c>
      <c r="AJ3400" s="77">
        <v>33.949999999999399</v>
      </c>
      <c r="AK3400" s="52">
        <f t="shared" ref="AK3400:AK3463" si="392">AK3399-$AL$1</f>
        <v>-36.12059991328109</v>
      </c>
      <c r="AL3400" s="77">
        <f t="shared" si="389"/>
        <v>2.4430930523887027E-4</v>
      </c>
    </row>
    <row r="3401" spans="4:38" x14ac:dyDescent="0.25">
      <c r="D3401" s="2">
        <v>33.83</v>
      </c>
      <c r="E3401" s="4"/>
      <c r="X3401" s="71">
        <v>33.959999999999397</v>
      </c>
      <c r="Y3401" s="52">
        <f t="shared" si="390"/>
        <v>-10.036666666666608</v>
      </c>
      <c r="Z3401" s="71">
        <f t="shared" si="386"/>
        <v>9.9159272843889867E-2</v>
      </c>
      <c r="AA3401" s="45"/>
      <c r="AB3401" s="74">
        <v>33.959999999999397</v>
      </c>
      <c r="AC3401" s="75">
        <f t="shared" si="385"/>
        <v>-13.109999999999765</v>
      </c>
      <c r="AD3401" s="74">
        <f t="shared" si="387"/>
        <v>4.8865235934286003E-2</v>
      </c>
      <c r="AE3401" s="45"/>
      <c r="AF3401" s="76">
        <v>33.959999999999397</v>
      </c>
      <c r="AG3401" s="52">
        <f t="shared" si="391"/>
        <v>-43.120299956640032</v>
      </c>
      <c r="AH3401" s="76">
        <f t="shared" si="388"/>
        <v>4.8749481885866758E-5</v>
      </c>
      <c r="AJ3401" s="77">
        <v>33.959999999999397</v>
      </c>
      <c r="AK3401" s="52">
        <f t="shared" si="392"/>
        <v>-36.130599913281088</v>
      </c>
      <c r="AL3401" s="77">
        <f t="shared" si="389"/>
        <v>2.4374740942926436E-4</v>
      </c>
    </row>
    <row r="3402" spans="4:38" x14ac:dyDescent="0.25">
      <c r="D3402" s="5">
        <v>33.840000000000003</v>
      </c>
      <c r="E3402" s="4"/>
      <c r="X3402" s="71">
        <v>33.969999999999402</v>
      </c>
      <c r="Y3402" s="52">
        <f t="shared" si="390"/>
        <v>-10.039999999999942</v>
      </c>
      <c r="Z3402" s="71">
        <f t="shared" si="386"/>
        <v>9.9083194489278048E-2</v>
      </c>
      <c r="AA3402" s="45"/>
      <c r="AB3402" s="74">
        <v>33.969999999999402</v>
      </c>
      <c r="AC3402" s="75">
        <f t="shared" si="385"/>
        <v>-13.119999999999765</v>
      </c>
      <c r="AD3402" s="74">
        <f t="shared" si="387"/>
        <v>4.8752849010341257E-2</v>
      </c>
      <c r="AE3402" s="45"/>
      <c r="AF3402" s="76">
        <v>33.969999999999402</v>
      </c>
      <c r="AG3402" s="52">
        <f t="shared" si="391"/>
        <v>-43.13029995664003</v>
      </c>
      <c r="AH3402" s="76">
        <f t="shared" si="388"/>
        <v>4.8637361188845727E-5</v>
      </c>
      <c r="AJ3402" s="77">
        <v>33.969999999999402</v>
      </c>
      <c r="AK3402" s="52">
        <f t="shared" si="392"/>
        <v>-36.140599913281086</v>
      </c>
      <c r="AL3402" s="77">
        <f t="shared" si="389"/>
        <v>2.4318680594415934E-4</v>
      </c>
    </row>
    <row r="3403" spans="4:38" x14ac:dyDescent="0.25">
      <c r="D3403" s="2">
        <v>33.85</v>
      </c>
      <c r="E3403" s="4"/>
      <c r="X3403" s="71">
        <v>33.9799999999994</v>
      </c>
      <c r="Y3403" s="52">
        <f t="shared" si="390"/>
        <v>-10.043333333333276</v>
      </c>
      <c r="Z3403" s="71">
        <f t="shared" si="386"/>
        <v>9.9007174504558204E-2</v>
      </c>
      <c r="AA3403" s="45"/>
      <c r="AB3403" s="74">
        <v>33.9799999999994</v>
      </c>
      <c r="AC3403" s="75">
        <f t="shared" si="385"/>
        <v>-13.129999999999765</v>
      </c>
      <c r="AD3403" s="74">
        <f t="shared" si="387"/>
        <v>4.8640720569148782E-2</v>
      </c>
      <c r="AE3403" s="45"/>
      <c r="AF3403" s="76">
        <v>33.9799999999994</v>
      </c>
      <c r="AG3403" s="52">
        <f t="shared" si="391"/>
        <v>-43.140299956640028</v>
      </c>
      <c r="AH3403" s="76">
        <f t="shared" si="388"/>
        <v>4.8525498362272098E-5</v>
      </c>
      <c r="AJ3403" s="77">
        <v>33.9799999999994</v>
      </c>
      <c r="AK3403" s="52">
        <f t="shared" si="392"/>
        <v>-36.150599913281084</v>
      </c>
      <c r="AL3403" s="77">
        <f t="shared" si="389"/>
        <v>2.4262749181129048E-4</v>
      </c>
    </row>
    <row r="3404" spans="4:38" x14ac:dyDescent="0.25">
      <c r="D3404" s="5">
        <v>33.86</v>
      </c>
      <c r="E3404" s="4"/>
      <c r="X3404" s="71">
        <v>33.989999999999398</v>
      </c>
      <c r="Y3404" s="52">
        <f t="shared" si="390"/>
        <v>-10.04666666666661</v>
      </c>
      <c r="Z3404" s="71">
        <f t="shared" si="386"/>
        <v>9.8931212844946867E-2</v>
      </c>
      <c r="AA3404" s="45"/>
      <c r="AB3404" s="74">
        <v>33.989999999999398</v>
      </c>
      <c r="AC3404" s="75">
        <f t="shared" si="385"/>
        <v>-13.139999999999764</v>
      </c>
      <c r="AD3404" s="74">
        <f t="shared" si="387"/>
        <v>4.8528850016214709E-2</v>
      </c>
      <c r="AE3404" s="45"/>
      <c r="AF3404" s="76">
        <v>33.989999999999398</v>
      </c>
      <c r="AG3404" s="52">
        <f t="shared" si="391"/>
        <v>-43.150299956640026</v>
      </c>
      <c r="AH3404" s="76">
        <f t="shared" si="388"/>
        <v>4.841389281306004E-5</v>
      </c>
      <c r="AJ3404" s="77">
        <v>33.989999999999398</v>
      </c>
      <c r="AK3404" s="52">
        <f t="shared" si="392"/>
        <v>-36.160599913281082</v>
      </c>
      <c r="AL3404" s="77">
        <f t="shared" si="389"/>
        <v>2.4206946406523083E-4</v>
      </c>
    </row>
    <row r="3405" spans="4:38" x14ac:dyDescent="0.25">
      <c r="D3405" s="2">
        <v>33.869999999999997</v>
      </c>
      <c r="E3405" s="4"/>
      <c r="X3405" s="71">
        <v>33.999999999999403</v>
      </c>
      <c r="Y3405" s="52">
        <f t="shared" si="390"/>
        <v>-10.049999999999944</v>
      </c>
      <c r="Z3405" s="71">
        <f t="shared" si="386"/>
        <v>9.8855309465695151E-2</v>
      </c>
      <c r="AA3405" s="45"/>
      <c r="AB3405" s="74">
        <v>33.999999999999403</v>
      </c>
      <c r="AC3405" s="75">
        <f t="shared" si="385"/>
        <v>-13.149999999999764</v>
      </c>
      <c r="AD3405" s="74">
        <f t="shared" si="387"/>
        <v>4.8417236758412543E-2</v>
      </c>
      <c r="AE3405" s="45"/>
      <c r="AF3405" s="76">
        <v>33.999999999999403</v>
      </c>
      <c r="AG3405" s="52">
        <f t="shared" si="391"/>
        <v>-43.160299956640024</v>
      </c>
      <c r="AH3405" s="76">
        <f t="shared" si="388"/>
        <v>4.8302543949488309E-5</v>
      </c>
      <c r="AJ3405" s="77">
        <v>33.999999999999403</v>
      </c>
      <c r="AK3405" s="52">
        <f t="shared" si="392"/>
        <v>-36.17059991328108</v>
      </c>
      <c r="AL3405" s="77">
        <f t="shared" si="389"/>
        <v>2.4151271974737231E-4</v>
      </c>
    </row>
    <row r="3406" spans="4:38" x14ac:dyDescent="0.25">
      <c r="D3406" s="5">
        <v>33.880000000000003</v>
      </c>
      <c r="E3406" s="4"/>
      <c r="X3406" s="71">
        <v>34.009999999999401</v>
      </c>
      <c r="Y3406" s="52">
        <f t="shared" si="390"/>
        <v>-10.053333333333278</v>
      </c>
      <c r="Z3406" s="71">
        <f t="shared" si="386"/>
        <v>9.8779464322088326E-2</v>
      </c>
      <c r="AA3406" s="45"/>
      <c r="AB3406" s="74">
        <v>34.009999999999401</v>
      </c>
      <c r="AC3406" s="75">
        <f t="shared" si="385"/>
        <v>-13.159999999999764</v>
      </c>
      <c r="AD3406" s="74">
        <f t="shared" si="387"/>
        <v>4.8305880203979905E-2</v>
      </c>
      <c r="AE3406" s="45"/>
      <c r="AF3406" s="76">
        <v>34.009999999999401</v>
      </c>
      <c r="AG3406" s="52">
        <f t="shared" si="391"/>
        <v>-43.170299956640022</v>
      </c>
      <c r="AH3406" s="76">
        <f t="shared" si="388"/>
        <v>4.8191451181196143E-5</v>
      </c>
      <c r="AJ3406" s="77">
        <v>34.009999999999401</v>
      </c>
      <c r="AK3406" s="52">
        <f t="shared" si="392"/>
        <v>-36.180599913281078</v>
      </c>
      <c r="AL3406" s="77">
        <f t="shared" si="389"/>
        <v>2.4095725590591162E-4</v>
      </c>
    </row>
    <row r="3407" spans="4:38" x14ac:dyDescent="0.25">
      <c r="D3407" s="2">
        <v>33.89</v>
      </c>
      <c r="E3407" s="4"/>
      <c r="X3407" s="71">
        <v>34.019999999999399</v>
      </c>
      <c r="Y3407" s="52">
        <f t="shared" si="390"/>
        <v>-10.056666666666612</v>
      </c>
      <c r="Z3407" s="71">
        <f t="shared" si="386"/>
        <v>9.8703677369446088E-2</v>
      </c>
      <c r="AA3407" s="45"/>
      <c r="AB3407" s="74">
        <v>34.019999999999399</v>
      </c>
      <c r="AC3407" s="75">
        <f t="shared" si="385"/>
        <v>-13.169999999999764</v>
      </c>
      <c r="AD3407" s="74">
        <f t="shared" si="387"/>
        <v>4.819477976251535E-2</v>
      </c>
      <c r="AE3407" s="45"/>
      <c r="AF3407" s="76">
        <v>34.019999999999399</v>
      </c>
      <c r="AG3407" s="52">
        <f t="shared" si="391"/>
        <v>-43.18029995664002</v>
      </c>
      <c r="AH3407" s="76">
        <f t="shared" si="388"/>
        <v>4.8080613919180907E-5</v>
      </c>
      <c r="AJ3407" s="77">
        <v>34.019999999999399</v>
      </c>
      <c r="AK3407" s="52">
        <f t="shared" si="392"/>
        <v>-36.190599913281076</v>
      </c>
      <c r="AL3407" s="77">
        <f t="shared" si="389"/>
        <v>2.4040306959583559E-4</v>
      </c>
    </row>
    <row r="3408" spans="4:38" x14ac:dyDescent="0.25">
      <c r="D3408" s="5">
        <v>33.9</v>
      </c>
      <c r="E3408" s="4"/>
      <c r="X3408" s="71">
        <v>34.029999999999397</v>
      </c>
      <c r="Y3408" s="52">
        <f t="shared" si="390"/>
        <v>-10.059999999999945</v>
      </c>
      <c r="Z3408" s="71">
        <f t="shared" si="386"/>
        <v>9.8627948563122264E-2</v>
      </c>
      <c r="AA3408" s="45"/>
      <c r="AB3408" s="74">
        <v>34.029999999999397</v>
      </c>
      <c r="AC3408" s="75">
        <f t="shared" si="385"/>
        <v>-13.179999999999763</v>
      </c>
      <c r="AD3408" s="74">
        <f t="shared" si="387"/>
        <v>4.8083934844975473E-2</v>
      </c>
      <c r="AE3408" s="45"/>
      <c r="AF3408" s="76">
        <v>34.029999999999397</v>
      </c>
      <c r="AG3408" s="52">
        <f t="shared" si="391"/>
        <v>-43.190299956640018</v>
      </c>
      <c r="AH3408" s="76">
        <f t="shared" si="388"/>
        <v>4.7970031575794384E-5</v>
      </c>
      <c r="AJ3408" s="77">
        <v>34.029999999999397</v>
      </c>
      <c r="AK3408" s="52">
        <f t="shared" si="392"/>
        <v>-36.200599913281074</v>
      </c>
      <c r="AL3408" s="77">
        <f t="shared" si="389"/>
        <v>2.3985015787890318E-4</v>
      </c>
    </row>
    <row r="3409" spans="4:38" x14ac:dyDescent="0.25">
      <c r="D3409" s="2">
        <v>33.909999999999997</v>
      </c>
      <c r="E3409" s="4"/>
      <c r="X3409" s="71">
        <v>34.039999999999402</v>
      </c>
      <c r="Y3409" s="52">
        <f t="shared" si="390"/>
        <v>-10.063333333333279</v>
      </c>
      <c r="Z3409" s="71">
        <f t="shared" si="386"/>
        <v>9.8552277858505122E-2</v>
      </c>
      <c r="AA3409" s="45"/>
      <c r="AB3409" s="74">
        <v>34.039999999999402</v>
      </c>
      <c r="AC3409" s="75">
        <f t="shared" si="385"/>
        <v>-13.189999999999763</v>
      </c>
      <c r="AD3409" s="74">
        <f t="shared" si="387"/>
        <v>4.797334486367151E-2</v>
      </c>
      <c r="AE3409" s="45"/>
      <c r="AF3409" s="76">
        <v>34.039999999999402</v>
      </c>
      <c r="AG3409" s="52">
        <f t="shared" si="391"/>
        <v>-43.200299956640016</v>
      </c>
      <c r="AH3409" s="76">
        <f t="shared" si="388"/>
        <v>4.7859703564739926E-5</v>
      </c>
      <c r="AJ3409" s="77">
        <v>34.039999999999402</v>
      </c>
      <c r="AK3409" s="52">
        <f t="shared" si="392"/>
        <v>-36.210599913281072</v>
      </c>
      <c r="AL3409" s="77">
        <f t="shared" si="389"/>
        <v>2.3929851782363099E-4</v>
      </c>
    </row>
    <row r="3410" spans="4:38" x14ac:dyDescent="0.25">
      <c r="D3410" s="5">
        <v>33.92</v>
      </c>
      <c r="E3410" s="4"/>
      <c r="X3410" s="71">
        <v>34.0499999999994</v>
      </c>
      <c r="Y3410" s="52">
        <f t="shared" si="390"/>
        <v>-10.066666666666613</v>
      </c>
      <c r="Z3410" s="71">
        <f t="shared" si="386"/>
        <v>9.8476665211017028E-2</v>
      </c>
      <c r="AA3410" s="45"/>
      <c r="AB3410" s="74">
        <v>34.0499999999994</v>
      </c>
      <c r="AC3410" s="75">
        <f t="shared" si="385"/>
        <v>-13.199999999999763</v>
      </c>
      <c r="AD3410" s="74">
        <f t="shared" si="387"/>
        <v>4.7863009232266433E-2</v>
      </c>
      <c r="AE3410" s="45"/>
      <c r="AF3410" s="76">
        <v>34.0499999999994</v>
      </c>
      <c r="AG3410" s="52">
        <f t="shared" si="391"/>
        <v>-43.210299956640014</v>
      </c>
      <c r="AH3410" s="76">
        <f t="shared" si="388"/>
        <v>4.7749629301069554E-5</v>
      </c>
      <c r="AJ3410" s="77">
        <v>34.0499999999994</v>
      </c>
      <c r="AK3410" s="52">
        <f t="shared" si="392"/>
        <v>-36.22059991328107</v>
      </c>
      <c r="AL3410" s="77">
        <f t="shared" si="389"/>
        <v>2.3874814650527931E-4</v>
      </c>
    </row>
    <row r="3411" spans="4:38" x14ac:dyDescent="0.25">
      <c r="D3411" s="2">
        <v>33.93</v>
      </c>
      <c r="E3411" s="4"/>
      <c r="X3411" s="71">
        <v>34.059999999999398</v>
      </c>
      <c r="Y3411" s="52">
        <f t="shared" si="390"/>
        <v>-10.069999999999947</v>
      </c>
      <c r="Z3411" s="71">
        <f t="shared" si="386"/>
        <v>9.8401110576114531E-2</v>
      </c>
      <c r="AA3411" s="45"/>
      <c r="AB3411" s="74">
        <v>34.059999999999398</v>
      </c>
      <c r="AC3411" s="75">
        <f t="shared" si="385"/>
        <v>-13.209999999999763</v>
      </c>
      <c r="AD3411" s="74">
        <f t="shared" si="387"/>
        <v>4.7752927365771691E-2</v>
      </c>
      <c r="AE3411" s="45"/>
      <c r="AF3411" s="76">
        <v>34.059999999999398</v>
      </c>
      <c r="AG3411" s="52">
        <f t="shared" si="391"/>
        <v>-43.220299956640012</v>
      </c>
      <c r="AH3411" s="76">
        <f t="shared" si="388"/>
        <v>4.7639808201180326E-5</v>
      </c>
      <c r="AJ3411" s="77">
        <v>34.059999999999398</v>
      </c>
      <c r="AK3411" s="52">
        <f t="shared" si="392"/>
        <v>-36.230599913281068</v>
      </c>
      <c r="AL3411" s="77">
        <f t="shared" si="389"/>
        <v>2.3819904100583374E-4</v>
      </c>
    </row>
    <row r="3412" spans="4:38" x14ac:dyDescent="0.25">
      <c r="D3412" s="5">
        <v>33.94</v>
      </c>
      <c r="E3412" s="4"/>
      <c r="X3412" s="71">
        <v>34.069999999999403</v>
      </c>
      <c r="Y3412" s="52">
        <f t="shared" si="390"/>
        <v>-10.073333333333281</v>
      </c>
      <c r="Z3412" s="71">
        <f t="shared" si="386"/>
        <v>9.832561390928854E-2</v>
      </c>
      <c r="AA3412" s="45"/>
      <c r="AB3412" s="74">
        <v>34.069999999999403</v>
      </c>
      <c r="AC3412" s="75">
        <f t="shared" si="385"/>
        <v>-13.219999999999763</v>
      </c>
      <c r="AD3412" s="74">
        <f t="shared" si="387"/>
        <v>4.7643098680544158E-2</v>
      </c>
      <c r="AE3412" s="45"/>
      <c r="AF3412" s="76">
        <v>34.069999999999403</v>
      </c>
      <c r="AG3412" s="52">
        <f t="shared" si="391"/>
        <v>-43.23029995664001</v>
      </c>
      <c r="AH3412" s="76">
        <f t="shared" si="388"/>
        <v>4.7530239682811861E-5</v>
      </c>
      <c r="AJ3412" s="77">
        <v>34.069999999999403</v>
      </c>
      <c r="AK3412" s="52">
        <f t="shared" si="392"/>
        <v>-36.240599913281066</v>
      </c>
      <c r="AL3412" s="77">
        <f t="shared" si="389"/>
        <v>2.3765119841399115E-4</v>
      </c>
    </row>
    <row r="3413" spans="4:38" x14ac:dyDescent="0.25">
      <c r="D3413" s="2">
        <v>33.950000000000003</v>
      </c>
      <c r="E3413" s="4"/>
      <c r="X3413" s="71">
        <v>34.079999999999401</v>
      </c>
      <c r="Y3413" s="52">
        <f t="shared" si="390"/>
        <v>-10.076666666666615</v>
      </c>
      <c r="Z3413" s="71">
        <f t="shared" si="386"/>
        <v>9.8250175166063894E-2</v>
      </c>
      <c r="AA3413" s="45"/>
      <c r="AB3413" s="74">
        <v>34.079999999999401</v>
      </c>
      <c r="AC3413" s="75">
        <f t="shared" si="385"/>
        <v>-13.229999999999762</v>
      </c>
      <c r="AD3413" s="74">
        <f t="shared" si="387"/>
        <v>4.7533522594283124E-2</v>
      </c>
      <c r="AE3413" s="45"/>
      <c r="AF3413" s="76">
        <v>34.079999999999401</v>
      </c>
      <c r="AG3413" s="52">
        <f t="shared" si="391"/>
        <v>-43.240299956640008</v>
      </c>
      <c r="AH3413" s="76">
        <f t="shared" si="388"/>
        <v>4.7420923165042704E-5</v>
      </c>
      <c r="AJ3413" s="77">
        <v>34.079999999999401</v>
      </c>
      <c r="AK3413" s="52">
        <f t="shared" si="392"/>
        <v>-36.250599913281064</v>
      </c>
      <c r="AL3413" s="77">
        <f t="shared" si="389"/>
        <v>2.3710461582514549E-4</v>
      </c>
    </row>
    <row r="3414" spans="4:38" x14ac:dyDescent="0.25">
      <c r="D3414" s="5">
        <v>33.96</v>
      </c>
      <c r="E3414" s="4"/>
      <c r="X3414" s="71">
        <v>34.089999999999399</v>
      </c>
      <c r="Y3414" s="52">
        <f t="shared" si="390"/>
        <v>-10.079999999999949</v>
      </c>
      <c r="Z3414" s="71">
        <f t="shared" si="386"/>
        <v>9.817479430199956E-2</v>
      </c>
      <c r="AA3414" s="45"/>
      <c r="AB3414" s="74">
        <v>34.089999999999399</v>
      </c>
      <c r="AC3414" s="75">
        <f t="shared" si="385"/>
        <v>-13.239999999999762</v>
      </c>
      <c r="AD3414" s="74">
        <f t="shared" si="387"/>
        <v>4.7424198526027035E-2</v>
      </c>
      <c r="AE3414" s="45"/>
      <c r="AF3414" s="76">
        <v>34.089999999999399</v>
      </c>
      <c r="AG3414" s="52">
        <f t="shared" si="391"/>
        <v>-43.250299956640006</v>
      </c>
      <c r="AH3414" s="76">
        <f t="shared" si="388"/>
        <v>4.7311858068287466E-5</v>
      </c>
      <c r="AJ3414" s="77">
        <v>34.089999999999399</v>
      </c>
      <c r="AK3414" s="52">
        <f t="shared" si="392"/>
        <v>-36.260599913281062</v>
      </c>
      <c r="AL3414" s="77">
        <f t="shared" si="389"/>
        <v>2.3655929034136947E-4</v>
      </c>
    </row>
    <row r="3415" spans="4:38" x14ac:dyDescent="0.25">
      <c r="D3415" s="2">
        <v>33.97</v>
      </c>
      <c r="E3415" s="4"/>
      <c r="X3415" s="71">
        <v>34.099999999999397</v>
      </c>
      <c r="Y3415" s="52">
        <f t="shared" si="390"/>
        <v>-10.083333333333282</v>
      </c>
      <c r="Z3415" s="71">
        <f t="shared" si="386"/>
        <v>9.8099471272688893E-2</v>
      </c>
      <c r="AA3415" s="45"/>
      <c r="AB3415" s="74">
        <v>34.099999999999397</v>
      </c>
      <c r="AC3415" s="75">
        <f t="shared" si="385"/>
        <v>-13.249999999999762</v>
      </c>
      <c r="AD3415" s="74">
        <f t="shared" si="387"/>
        <v>4.7315125896150625E-2</v>
      </c>
      <c r="AE3415" s="45"/>
      <c r="AF3415" s="76">
        <v>34.099999999999397</v>
      </c>
      <c r="AG3415" s="52">
        <f t="shared" si="391"/>
        <v>-43.260299956640004</v>
      </c>
      <c r="AH3415" s="76">
        <f t="shared" si="388"/>
        <v>4.7203043814294039E-5</v>
      </c>
      <c r="AJ3415" s="77">
        <v>34.099999999999397</v>
      </c>
      <c r="AK3415" s="52">
        <f t="shared" si="392"/>
        <v>-36.27059991328106</v>
      </c>
      <c r="AL3415" s="77">
        <f t="shared" si="389"/>
        <v>2.3601521907140249E-4</v>
      </c>
    </row>
    <row r="3416" spans="4:38" x14ac:dyDescent="0.25">
      <c r="D3416" s="5">
        <v>33.979999999999997</v>
      </c>
      <c r="E3416" s="4"/>
      <c r="X3416" s="71">
        <v>34.109999999999403</v>
      </c>
      <c r="Y3416" s="52">
        <f t="shared" si="390"/>
        <v>-10.086666666666616</v>
      </c>
      <c r="Z3416" s="71">
        <f t="shared" si="386"/>
        <v>9.8024206033758873E-2</v>
      </c>
      <c r="AA3416" s="45"/>
      <c r="AB3416" s="74">
        <v>34.109999999999403</v>
      </c>
      <c r="AC3416" s="75">
        <f t="shared" si="385"/>
        <v>-13.259999999999762</v>
      </c>
      <c r="AD3416" s="74">
        <f t="shared" si="387"/>
        <v>4.7206304126361634E-2</v>
      </c>
      <c r="AE3416" s="45"/>
      <c r="AF3416" s="76">
        <v>34.109999999999403</v>
      </c>
      <c r="AG3416" s="52">
        <f t="shared" si="391"/>
        <v>-43.270299956640002</v>
      </c>
      <c r="AH3416" s="76">
        <f t="shared" si="388"/>
        <v>4.7094479826139908E-5</v>
      </c>
      <c r="AJ3416" s="77">
        <v>34.109999999999403</v>
      </c>
      <c r="AK3416" s="52">
        <f t="shared" si="392"/>
        <v>-36.280599913281058</v>
      </c>
      <c r="AL3416" s="77">
        <f t="shared" si="389"/>
        <v>2.3547239913063243E-4</v>
      </c>
    </row>
    <row r="3417" spans="4:38" x14ac:dyDescent="0.25">
      <c r="D3417" s="2">
        <v>33.99</v>
      </c>
      <c r="E3417" s="4"/>
      <c r="X3417" s="71">
        <v>34.119999999999401</v>
      </c>
      <c r="Y3417" s="52">
        <f t="shared" si="390"/>
        <v>-10.08999999999995</v>
      </c>
      <c r="Z3417" s="71">
        <f t="shared" si="386"/>
        <v>9.7948998540870982E-2</v>
      </c>
      <c r="AA3417" s="45"/>
      <c r="AB3417" s="74">
        <v>34.119999999999401</v>
      </c>
      <c r="AC3417" s="75">
        <f t="shared" si="385"/>
        <v>-13.269999999999762</v>
      </c>
      <c r="AD3417" s="74">
        <f t="shared" si="387"/>
        <v>4.7097732639697854E-2</v>
      </c>
      <c r="AE3417" s="45"/>
      <c r="AF3417" s="76">
        <v>34.119999999999401</v>
      </c>
      <c r="AG3417" s="52">
        <f t="shared" si="391"/>
        <v>-43.28029995664</v>
      </c>
      <c r="AH3417" s="76">
        <f t="shared" si="388"/>
        <v>4.6986165528229789E-5</v>
      </c>
      <c r="AJ3417" s="77">
        <v>34.119999999999401</v>
      </c>
      <c r="AK3417" s="52">
        <f t="shared" si="392"/>
        <v>-36.290599913281056</v>
      </c>
      <c r="AL3417" s="77">
        <f t="shared" si="389"/>
        <v>2.3493082764108157E-4</v>
      </c>
    </row>
    <row r="3418" spans="4:38" x14ac:dyDescent="0.25">
      <c r="D3418" s="5">
        <v>34</v>
      </c>
      <c r="E3418" s="4"/>
      <c r="X3418" s="71">
        <v>34.129999999999399</v>
      </c>
      <c r="Y3418" s="52">
        <f t="shared" si="390"/>
        <v>-10.093333333333284</v>
      </c>
      <c r="Z3418" s="71">
        <f t="shared" si="386"/>
        <v>9.787384874972041E-2</v>
      </c>
      <c r="AA3418" s="45"/>
      <c r="AB3418" s="74">
        <v>34.129999999999399</v>
      </c>
      <c r="AC3418" s="75">
        <f t="shared" si="385"/>
        <v>-13.279999999999761</v>
      </c>
      <c r="AD3418" s="74">
        <f t="shared" si="387"/>
        <v>4.6989410860524126E-2</v>
      </c>
      <c r="AE3418" s="45"/>
      <c r="AF3418" s="76">
        <v>34.129999999999399</v>
      </c>
      <c r="AG3418" s="52">
        <f t="shared" si="391"/>
        <v>-43.290299956639998</v>
      </c>
      <c r="AH3418" s="76">
        <f t="shared" si="388"/>
        <v>4.6878100346291966E-5</v>
      </c>
      <c r="AJ3418" s="77">
        <v>34.129999999999399</v>
      </c>
      <c r="AK3418" s="52">
        <f t="shared" si="392"/>
        <v>-36.300599913281054</v>
      </c>
      <c r="AL3418" s="77">
        <f t="shared" si="389"/>
        <v>2.3439050173139264E-4</v>
      </c>
    </row>
    <row r="3419" spans="4:38" x14ac:dyDescent="0.25">
      <c r="D3419" s="2">
        <v>34.01</v>
      </c>
      <c r="E3419" s="4"/>
      <c r="X3419" s="71">
        <v>34.139999999999397</v>
      </c>
      <c r="Y3419" s="52">
        <f t="shared" si="390"/>
        <v>-10.096666666666618</v>
      </c>
      <c r="Z3419" s="71">
        <f t="shared" si="386"/>
        <v>9.779875661603632E-2</v>
      </c>
      <c r="AA3419" s="45"/>
      <c r="AB3419" s="74">
        <v>34.139999999999397</v>
      </c>
      <c r="AC3419" s="75">
        <f t="shared" si="385"/>
        <v>-13.289999999999761</v>
      </c>
      <c r="AD3419" s="74">
        <f t="shared" si="387"/>
        <v>4.6881338214529091E-2</v>
      </c>
      <c r="AE3419" s="45"/>
      <c r="AF3419" s="76">
        <v>34.139999999999397</v>
      </c>
      <c r="AG3419" s="52">
        <f t="shared" si="391"/>
        <v>-43.300299956639996</v>
      </c>
      <c r="AH3419" s="76">
        <f t="shared" si="388"/>
        <v>4.6770283707375519E-5</v>
      </c>
      <c r="AJ3419" s="77">
        <v>34.139999999999397</v>
      </c>
      <c r="AK3419" s="52">
        <f t="shared" si="392"/>
        <v>-36.310599913281052</v>
      </c>
      <c r="AL3419" s="77">
        <f t="shared" si="389"/>
        <v>2.3385141853681096E-4</v>
      </c>
    </row>
    <row r="3420" spans="4:38" x14ac:dyDescent="0.25">
      <c r="D3420" s="5">
        <v>34.020000000000003</v>
      </c>
      <c r="E3420" s="4"/>
      <c r="X3420" s="71">
        <v>34.149999999999402</v>
      </c>
      <c r="Y3420" s="52">
        <f t="shared" si="390"/>
        <v>-10.099999999999952</v>
      </c>
      <c r="Z3420" s="71">
        <f t="shared" si="386"/>
        <v>9.7723722095582138E-2</v>
      </c>
      <c r="AA3420" s="45"/>
      <c r="AB3420" s="74">
        <v>34.149999999999402</v>
      </c>
      <c r="AC3420" s="75">
        <f t="shared" si="385"/>
        <v>-13.299999999999761</v>
      </c>
      <c r="AD3420" s="74">
        <f t="shared" si="387"/>
        <v>4.6773514128722389E-2</v>
      </c>
      <c r="AE3420" s="45"/>
      <c r="AF3420" s="76">
        <v>34.149999999999402</v>
      </c>
      <c r="AG3420" s="52">
        <f t="shared" si="391"/>
        <v>-43.310299956639994</v>
      </c>
      <c r="AH3420" s="76">
        <f t="shared" si="388"/>
        <v>4.6662715039847531E-5</v>
      </c>
      <c r="AJ3420" s="77">
        <v>34.149999999999402</v>
      </c>
      <c r="AK3420" s="52">
        <f t="shared" si="392"/>
        <v>-36.32059991328105</v>
      </c>
      <c r="AL3420" s="77">
        <f t="shared" si="389"/>
        <v>2.3331357519917116E-4</v>
      </c>
    </row>
    <row r="3421" spans="4:38" x14ac:dyDescent="0.25">
      <c r="D3421" s="2">
        <v>34.03</v>
      </c>
      <c r="E3421" s="4"/>
      <c r="X3421" s="71">
        <v>34.1599999999994</v>
      </c>
      <c r="Y3421" s="52">
        <f t="shared" si="390"/>
        <v>-10.103333333333286</v>
      </c>
      <c r="Z3421" s="71">
        <f t="shared" si="386"/>
        <v>9.7648745144154919E-2</v>
      </c>
      <c r="AA3421" s="45"/>
      <c r="AB3421" s="74">
        <v>34.1599999999994</v>
      </c>
      <c r="AC3421" s="75">
        <f t="shared" si="385"/>
        <v>-13.309999999999761</v>
      </c>
      <c r="AD3421" s="74">
        <f t="shared" si="387"/>
        <v>4.6665938031431431E-2</v>
      </c>
      <c r="AE3421" s="45"/>
      <c r="AF3421" s="76">
        <v>34.1599999999994</v>
      </c>
      <c r="AG3421" s="52">
        <f t="shared" si="391"/>
        <v>-43.320299956639992</v>
      </c>
      <c r="AH3421" s="76">
        <f t="shared" si="388"/>
        <v>4.6555393773389469E-5</v>
      </c>
      <c r="AJ3421" s="77">
        <v>34.1599999999994</v>
      </c>
      <c r="AK3421" s="52">
        <f t="shared" si="392"/>
        <v>-36.330599913281048</v>
      </c>
      <c r="AL3421" s="77">
        <f t="shared" si="389"/>
        <v>2.3277696886688098E-4</v>
      </c>
    </row>
    <row r="3422" spans="4:38" x14ac:dyDescent="0.25">
      <c r="D3422" s="5">
        <v>34.04</v>
      </c>
      <c r="E3422" s="4"/>
      <c r="X3422" s="71">
        <v>34.169999999999398</v>
      </c>
      <c r="Y3422" s="52">
        <f t="shared" si="390"/>
        <v>-10.106666666666619</v>
      </c>
      <c r="Z3422" s="71">
        <f t="shared" si="386"/>
        <v>9.7573825717585771E-2</v>
      </c>
      <c r="AA3422" s="45"/>
      <c r="AB3422" s="74">
        <v>34.169999999999398</v>
      </c>
      <c r="AC3422" s="75">
        <f t="shared" si="385"/>
        <v>-13.31999999999976</v>
      </c>
      <c r="AD3422" s="74">
        <f t="shared" si="387"/>
        <v>4.6558609352298448E-2</v>
      </c>
      <c r="AE3422" s="45"/>
      <c r="AF3422" s="76">
        <v>34.169999999999398</v>
      </c>
      <c r="AG3422" s="52">
        <f t="shared" si="391"/>
        <v>-43.33029995663999</v>
      </c>
      <c r="AH3422" s="76">
        <f t="shared" si="388"/>
        <v>4.6448319338994823E-5</v>
      </c>
      <c r="AJ3422" s="77">
        <v>34.169999999999398</v>
      </c>
      <c r="AK3422" s="52">
        <f t="shared" si="392"/>
        <v>-36.340599913281046</v>
      </c>
      <c r="AL3422" s="77">
        <f t="shared" si="389"/>
        <v>2.3224159669490792E-4</v>
      </c>
    </row>
    <row r="3423" spans="4:38" x14ac:dyDescent="0.25">
      <c r="D3423" s="2">
        <v>34.049999999999997</v>
      </c>
      <c r="E3423" s="4"/>
      <c r="X3423" s="71">
        <v>34.179999999999403</v>
      </c>
      <c r="Y3423" s="52">
        <f t="shared" si="390"/>
        <v>-10.109999999999953</v>
      </c>
      <c r="Z3423" s="71">
        <f t="shared" si="386"/>
        <v>9.7498963771739736E-2</v>
      </c>
      <c r="AA3423" s="45"/>
      <c r="AB3423" s="74">
        <v>34.179999999999403</v>
      </c>
      <c r="AC3423" s="75">
        <f t="shared" si="385"/>
        <v>-13.32999999999976</v>
      </c>
      <c r="AD3423" s="74">
        <f t="shared" si="387"/>
        <v>4.6451527522277498E-2</v>
      </c>
      <c r="AE3423" s="45"/>
      <c r="AF3423" s="76">
        <v>34.179999999999403</v>
      </c>
      <c r="AG3423" s="52">
        <f t="shared" si="391"/>
        <v>-43.340299956639988</v>
      </c>
      <c r="AH3423" s="76">
        <f t="shared" si="388"/>
        <v>4.6341491168965603E-5</v>
      </c>
      <c r="AJ3423" s="77">
        <v>34.179999999999403</v>
      </c>
      <c r="AK3423" s="52">
        <f t="shared" si="392"/>
        <v>-36.350599913281044</v>
      </c>
      <c r="AL3423" s="77">
        <f t="shared" si="389"/>
        <v>2.3170745584476119E-4</v>
      </c>
    </row>
    <row r="3424" spans="4:38" x14ac:dyDescent="0.25">
      <c r="D3424" s="5">
        <v>34.06</v>
      </c>
      <c r="E3424" s="4"/>
      <c r="X3424" s="71">
        <v>34.189999999999401</v>
      </c>
      <c r="Y3424" s="52">
        <f t="shared" si="390"/>
        <v>-10.113333333333287</v>
      </c>
      <c r="Z3424" s="71">
        <f t="shared" si="386"/>
        <v>9.7424159262515561E-2</v>
      </c>
      <c r="AA3424" s="45"/>
      <c r="AB3424" s="74">
        <v>34.189999999999401</v>
      </c>
      <c r="AC3424" s="75">
        <f t="shared" si="385"/>
        <v>-13.33999999999976</v>
      </c>
      <c r="AD3424" s="74">
        <f t="shared" si="387"/>
        <v>4.6344691973631343E-2</v>
      </c>
      <c r="AE3424" s="45"/>
      <c r="AF3424" s="76">
        <v>34.189999999999401</v>
      </c>
      <c r="AG3424" s="52">
        <f t="shared" si="391"/>
        <v>-43.350299956639986</v>
      </c>
      <c r="AH3424" s="76">
        <f t="shared" si="388"/>
        <v>4.6234908696909241E-5</v>
      </c>
      <c r="AJ3424" s="77">
        <v>34.189999999999401</v>
      </c>
      <c r="AK3424" s="52">
        <f t="shared" si="392"/>
        <v>-36.360599913281042</v>
      </c>
      <c r="AL3424" s="77">
        <f t="shared" si="389"/>
        <v>2.3117454348447992E-4</v>
      </c>
    </row>
    <row r="3425" spans="4:38" x14ac:dyDescent="0.25">
      <c r="D3425" s="2">
        <v>34.07</v>
      </c>
      <c r="E3425" s="4"/>
      <c r="X3425" s="71">
        <v>34.199999999999399</v>
      </c>
      <c r="Y3425" s="52">
        <f t="shared" si="390"/>
        <v>-10.116666666666621</v>
      </c>
      <c r="Z3425" s="71">
        <f t="shared" si="386"/>
        <v>9.7349412145845998E-2</v>
      </c>
      <c r="AA3425" s="45"/>
      <c r="AB3425" s="74">
        <v>34.199999999999399</v>
      </c>
      <c r="AC3425" s="75">
        <f t="shared" si="385"/>
        <v>-13.34999999999976</v>
      </c>
      <c r="AD3425" s="74">
        <f t="shared" si="387"/>
        <v>4.6238102139928572E-2</v>
      </c>
      <c r="AE3425" s="45"/>
      <c r="AF3425" s="76">
        <v>34.199999999999399</v>
      </c>
      <c r="AG3425" s="52">
        <f t="shared" si="391"/>
        <v>-43.360299956639984</v>
      </c>
      <c r="AH3425" s="76">
        <f t="shared" si="388"/>
        <v>4.6128571357736327E-5</v>
      </c>
      <c r="AJ3425" s="77">
        <v>34.199999999999399</v>
      </c>
      <c r="AK3425" s="52">
        <f t="shared" si="392"/>
        <v>-36.37059991328104</v>
      </c>
      <c r="AL3425" s="77">
        <f t="shared" si="389"/>
        <v>2.3064285678861548E-4</v>
      </c>
    </row>
    <row r="3426" spans="4:38" x14ac:dyDescent="0.25">
      <c r="D3426" s="5">
        <v>34.08</v>
      </c>
      <c r="E3426" s="4"/>
      <c r="X3426" s="71">
        <v>34.209999999999397</v>
      </c>
      <c r="Y3426" s="52">
        <f t="shared" si="390"/>
        <v>-10.119999999999955</v>
      </c>
      <c r="Z3426" s="71">
        <f t="shared" si="386"/>
        <v>9.7274722377697478E-2</v>
      </c>
      <c r="AA3426" s="45"/>
      <c r="AB3426" s="74">
        <v>34.209999999999397</v>
      </c>
      <c r="AC3426" s="75">
        <f t="shared" si="385"/>
        <v>-13.35999999999976</v>
      </c>
      <c r="AD3426" s="74">
        <f t="shared" si="387"/>
        <v>4.6131757456040479E-2</v>
      </c>
      <c r="AE3426" s="45"/>
      <c r="AF3426" s="76">
        <v>34.209999999999397</v>
      </c>
      <c r="AG3426" s="52">
        <f t="shared" si="391"/>
        <v>-43.370299956639982</v>
      </c>
      <c r="AH3426" s="76">
        <f t="shared" si="388"/>
        <v>4.6022478587656709E-5</v>
      </c>
      <c r="AJ3426" s="77">
        <v>34.209999999999397</v>
      </c>
      <c r="AK3426" s="52">
        <f t="shared" si="392"/>
        <v>-36.380599913281038</v>
      </c>
      <c r="AL3426" s="77">
        <f t="shared" si="389"/>
        <v>2.3011239293821751E-4</v>
      </c>
    </row>
    <row r="3427" spans="4:38" x14ac:dyDescent="0.25">
      <c r="D3427" s="2">
        <v>34.090000000000003</v>
      </c>
      <c r="E3427" s="4"/>
      <c r="X3427" s="71">
        <v>34.219999999999402</v>
      </c>
      <c r="Y3427" s="52">
        <f t="shared" si="390"/>
        <v>-10.123333333333289</v>
      </c>
      <c r="Z3427" s="71">
        <f t="shared" si="386"/>
        <v>9.7200089914070364E-2</v>
      </c>
      <c r="AA3427" s="45"/>
      <c r="AB3427" s="74">
        <v>34.219999999999402</v>
      </c>
      <c r="AC3427" s="75">
        <f t="shared" si="385"/>
        <v>-13.369999999999759</v>
      </c>
      <c r="AD3427" s="74">
        <f t="shared" si="387"/>
        <v>4.6025657358138128E-2</v>
      </c>
      <c r="AE3427" s="45"/>
      <c r="AF3427" s="76">
        <v>34.219999999999402</v>
      </c>
      <c r="AG3427" s="52">
        <f t="shared" si="391"/>
        <v>-43.380299956639981</v>
      </c>
      <c r="AH3427" s="76">
        <f t="shared" si="388"/>
        <v>4.591662982417724E-5</v>
      </c>
      <c r="AJ3427" s="77">
        <v>34.219999999999402</v>
      </c>
      <c r="AK3427" s="52">
        <f t="shared" si="392"/>
        <v>-36.390599913281036</v>
      </c>
      <c r="AL3427" s="77">
        <f t="shared" si="389"/>
        <v>2.2958314912082035E-4</v>
      </c>
    </row>
    <row r="3428" spans="4:38" x14ac:dyDescent="0.25">
      <c r="D3428" s="5">
        <v>34.1</v>
      </c>
      <c r="E3428" s="4"/>
      <c r="X3428" s="71">
        <v>34.2299999999994</v>
      </c>
      <c r="Y3428" s="52">
        <f t="shared" si="390"/>
        <v>-10.126666666666623</v>
      </c>
      <c r="Z3428" s="71">
        <f t="shared" si="386"/>
        <v>9.7125514710998576E-2</v>
      </c>
      <c r="AA3428" s="45"/>
      <c r="AB3428" s="74">
        <v>34.2299999999994</v>
      </c>
      <c r="AC3428" s="75">
        <f t="shared" si="385"/>
        <v>-13.379999999999759</v>
      </c>
      <c r="AD3428" s="74">
        <f t="shared" si="387"/>
        <v>4.5919801283689388E-2</v>
      </c>
      <c r="AE3428" s="45"/>
      <c r="AF3428" s="76">
        <v>34.2299999999994</v>
      </c>
      <c r="AG3428" s="52">
        <f t="shared" si="391"/>
        <v>-43.390299956639979</v>
      </c>
      <c r="AH3428" s="76">
        <f t="shared" si="388"/>
        <v>4.581102450609824E-5</v>
      </c>
      <c r="AJ3428" s="77">
        <v>34.2299999999994</v>
      </c>
      <c r="AK3428" s="52">
        <f t="shared" si="392"/>
        <v>-36.400599913281035</v>
      </c>
      <c r="AL3428" s="77">
        <f t="shared" si="389"/>
        <v>2.2905512253042548E-4</v>
      </c>
    </row>
    <row r="3429" spans="4:38" x14ac:dyDescent="0.25">
      <c r="D3429" s="2">
        <v>34.11</v>
      </c>
      <c r="E3429" s="4"/>
      <c r="X3429" s="71">
        <v>34.239999999999398</v>
      </c>
      <c r="Y3429" s="52">
        <f t="shared" si="390"/>
        <v>-10.129999999999956</v>
      </c>
      <c r="Z3429" s="71">
        <f t="shared" si="386"/>
        <v>9.7050996724549907E-2</v>
      </c>
      <c r="AA3429" s="45"/>
      <c r="AB3429" s="74">
        <v>34.239999999999398</v>
      </c>
      <c r="AC3429" s="75">
        <f t="shared" si="385"/>
        <v>-13.389999999999759</v>
      </c>
      <c r="AD3429" s="74">
        <f t="shared" si="387"/>
        <v>4.5814188671455855E-2</v>
      </c>
      <c r="AE3429" s="45"/>
      <c r="AF3429" s="76">
        <v>34.239999999999398</v>
      </c>
      <c r="AG3429" s="52">
        <f t="shared" si="391"/>
        <v>-43.400299956639977</v>
      </c>
      <c r="AH3429" s="76">
        <f t="shared" si="388"/>
        <v>4.5705662073510731E-5</v>
      </c>
      <c r="AJ3429" s="77">
        <v>34.239999999999398</v>
      </c>
      <c r="AK3429" s="52">
        <f t="shared" si="392"/>
        <v>-36.410599913281033</v>
      </c>
      <c r="AL3429" s="77">
        <f t="shared" si="389"/>
        <v>2.2852831036748812E-4</v>
      </c>
    </row>
    <row r="3430" spans="4:38" x14ac:dyDescent="0.25">
      <c r="D3430" s="5">
        <v>34.119999999999997</v>
      </c>
      <c r="E3430" s="4"/>
      <c r="X3430" s="71">
        <v>34.249999999999403</v>
      </c>
      <c r="Y3430" s="52">
        <f t="shared" si="390"/>
        <v>-10.13333333333329</v>
      </c>
      <c r="Z3430" s="71">
        <f t="shared" si="386"/>
        <v>9.6976535910825903E-2</v>
      </c>
      <c r="AA3430" s="45"/>
      <c r="AB3430" s="74">
        <v>34.249999999999403</v>
      </c>
      <c r="AC3430" s="75">
        <f t="shared" si="385"/>
        <v>-13.399999999999759</v>
      </c>
      <c r="AD3430" s="74">
        <f t="shared" si="387"/>
        <v>4.5708818961490039E-2</v>
      </c>
      <c r="AE3430" s="45"/>
      <c r="AF3430" s="76">
        <v>34.249999999999403</v>
      </c>
      <c r="AG3430" s="52">
        <f t="shared" si="391"/>
        <v>-43.410299956639975</v>
      </c>
      <c r="AH3430" s="76">
        <f t="shared" si="388"/>
        <v>4.5600541967793761E-5</v>
      </c>
      <c r="AJ3430" s="77">
        <v>34.249999999999403</v>
      </c>
      <c r="AK3430" s="52">
        <f t="shared" si="392"/>
        <v>-36.420599913281031</v>
      </c>
      <c r="AL3430" s="77">
        <f t="shared" si="389"/>
        <v>2.2800270983890341E-4</v>
      </c>
    </row>
    <row r="3431" spans="4:38" x14ac:dyDescent="0.25">
      <c r="D3431" s="2">
        <v>34.130000000000003</v>
      </c>
      <c r="E3431" s="4"/>
      <c r="X3431" s="71">
        <v>34.259999999999302</v>
      </c>
      <c r="Y3431" s="52">
        <f t="shared" si="390"/>
        <v>-10.136666666666624</v>
      </c>
      <c r="Z3431" s="71">
        <f t="shared" si="386"/>
        <v>9.6902132225961543E-2</v>
      </c>
      <c r="AA3431" s="45"/>
      <c r="AB3431" s="74">
        <v>34.259999999999302</v>
      </c>
      <c r="AC3431" s="75">
        <f t="shared" si="385"/>
        <v>-13.409999999999759</v>
      </c>
      <c r="AD3431" s="74">
        <f t="shared" si="387"/>
        <v>4.5603691595132147E-2</v>
      </c>
      <c r="AE3431" s="45"/>
      <c r="AF3431" s="76">
        <v>34.259999999999302</v>
      </c>
      <c r="AG3431" s="52">
        <f t="shared" si="391"/>
        <v>-43.420299956639973</v>
      </c>
      <c r="AH3431" s="76">
        <f t="shared" si="388"/>
        <v>4.5495663631610823E-5</v>
      </c>
      <c r="AJ3431" s="77">
        <v>34.259999999999302</v>
      </c>
      <c r="AK3431" s="52">
        <f t="shared" si="392"/>
        <v>-36.430599913281029</v>
      </c>
      <c r="AL3431" s="77">
        <f t="shared" si="389"/>
        <v>2.2747831815798927E-4</v>
      </c>
    </row>
    <row r="3432" spans="4:38" x14ac:dyDescent="0.25">
      <c r="D3432" s="5">
        <v>34.14</v>
      </c>
      <c r="E3432" s="4"/>
      <c r="X3432" s="71">
        <v>34.269999999999399</v>
      </c>
      <c r="Y3432" s="52">
        <f t="shared" si="390"/>
        <v>-10.139999999999958</v>
      </c>
      <c r="Z3432" s="71">
        <f t="shared" si="386"/>
        <v>9.6827785626125831E-2</v>
      </c>
      <c r="AA3432" s="45"/>
      <c r="AB3432" s="74">
        <v>34.269999999999399</v>
      </c>
      <c r="AC3432" s="75">
        <f t="shared" si="385"/>
        <v>-13.419999999999758</v>
      </c>
      <c r="AD3432" s="74">
        <f t="shared" si="387"/>
        <v>4.5498806015007373E-2</v>
      </c>
      <c r="AE3432" s="45"/>
      <c r="AF3432" s="76">
        <v>34.269999999999399</v>
      </c>
      <c r="AG3432" s="52">
        <f t="shared" si="391"/>
        <v>-43.430299956639971</v>
      </c>
      <c r="AH3432" s="76">
        <f t="shared" si="388"/>
        <v>4.5391026508907584E-5</v>
      </c>
      <c r="AJ3432" s="77">
        <v>34.269999999999399</v>
      </c>
      <c r="AK3432" s="52">
        <f t="shared" si="392"/>
        <v>-36.440599913281027</v>
      </c>
      <c r="AL3432" s="77">
        <f t="shared" si="389"/>
        <v>2.2695513254447286E-4</v>
      </c>
    </row>
    <row r="3433" spans="4:38" x14ac:dyDescent="0.25">
      <c r="D3433" s="2">
        <v>34.15</v>
      </c>
      <c r="E3433" s="4"/>
      <c r="X3433" s="71">
        <v>34.279999999999397</v>
      </c>
      <c r="Y3433" s="52">
        <f t="shared" si="390"/>
        <v>-10.143333333333292</v>
      </c>
      <c r="Z3433" s="71">
        <f t="shared" si="386"/>
        <v>9.6753496067521108E-2</v>
      </c>
      <c r="AA3433" s="45"/>
      <c r="AB3433" s="74">
        <v>34.279999999999397</v>
      </c>
      <c r="AC3433" s="75">
        <f t="shared" si="385"/>
        <v>-13.429999999999758</v>
      </c>
      <c r="AD3433" s="74">
        <f t="shared" si="387"/>
        <v>4.5394161665022845E-2</v>
      </c>
      <c r="AE3433" s="45"/>
      <c r="AF3433" s="76">
        <v>34.279999999999397</v>
      </c>
      <c r="AG3433" s="52">
        <f t="shared" si="391"/>
        <v>-43.440299956639969</v>
      </c>
      <c r="AH3433" s="76">
        <f t="shared" si="388"/>
        <v>4.5286630044908355E-5</v>
      </c>
      <c r="AJ3433" s="77">
        <v>34.279999999999397</v>
      </c>
      <c r="AK3433" s="52">
        <f t="shared" si="392"/>
        <v>-36.450599913281025</v>
      </c>
      <c r="AL3433" s="77">
        <f t="shared" si="389"/>
        <v>2.2643315022447688E-4</v>
      </c>
    </row>
    <row r="3434" spans="4:38" x14ac:dyDescent="0.25">
      <c r="D3434" s="5">
        <v>34.159999999999997</v>
      </c>
      <c r="E3434" s="4"/>
      <c r="X3434" s="71">
        <v>34.289999999999402</v>
      </c>
      <c r="Y3434" s="52">
        <f t="shared" si="390"/>
        <v>-10.146666666666626</v>
      </c>
      <c r="Z3434" s="71">
        <f t="shared" si="386"/>
        <v>9.6679263506383312E-2</v>
      </c>
      <c r="AA3434" s="45"/>
      <c r="AB3434" s="74">
        <v>34.289999999999402</v>
      </c>
      <c r="AC3434" s="75">
        <f t="shared" si="385"/>
        <v>-13.439999999999758</v>
      </c>
      <c r="AD3434" s="74">
        <f t="shared" si="387"/>
        <v>4.5289757990364582E-2</v>
      </c>
      <c r="AE3434" s="45"/>
      <c r="AF3434" s="76">
        <v>34.289999999999402</v>
      </c>
      <c r="AG3434" s="52">
        <f t="shared" si="391"/>
        <v>-43.450299956639967</v>
      </c>
      <c r="AH3434" s="76">
        <f t="shared" si="388"/>
        <v>4.51824736861134E-5</v>
      </c>
      <c r="AJ3434" s="77">
        <v>34.289999999999402</v>
      </c>
      <c r="AK3434" s="52">
        <f t="shared" si="392"/>
        <v>-36.460599913281023</v>
      </c>
      <c r="AL3434" s="77">
        <f t="shared" si="389"/>
        <v>2.2591236843050221E-4</v>
      </c>
    </row>
    <row r="3435" spans="4:38" x14ac:dyDescent="0.25">
      <c r="D3435" s="2">
        <v>34.17</v>
      </c>
      <c r="E3435" s="4"/>
      <c r="X3435" s="71">
        <v>34.299999999999301</v>
      </c>
      <c r="Y3435" s="52">
        <f t="shared" si="390"/>
        <v>-10.149999999999959</v>
      </c>
      <c r="Z3435" s="71">
        <f t="shared" si="386"/>
        <v>9.6605087898982228E-2</v>
      </c>
      <c r="AA3435" s="45"/>
      <c r="AB3435" s="74">
        <v>34.299999999999301</v>
      </c>
      <c r="AC3435" s="75">
        <f t="shared" si="385"/>
        <v>-13.449999999999758</v>
      </c>
      <c r="AD3435" s="74">
        <f t="shared" si="387"/>
        <v>4.5185594437494744E-2</v>
      </c>
      <c r="AE3435" s="45"/>
      <c r="AF3435" s="76">
        <v>34.299999999999301</v>
      </c>
      <c r="AG3435" s="52">
        <f t="shared" si="391"/>
        <v>-43.460299956639965</v>
      </c>
      <c r="AH3435" s="76">
        <f t="shared" si="388"/>
        <v>4.5078556880296221E-5</v>
      </c>
      <c r="AJ3435" s="77">
        <v>34.299999999999301</v>
      </c>
      <c r="AK3435" s="52">
        <f t="shared" si="392"/>
        <v>-36.470599913281021</v>
      </c>
      <c r="AL3435" s="77">
        <f t="shared" si="389"/>
        <v>2.2539278440141647E-4</v>
      </c>
    </row>
    <row r="3436" spans="4:38" x14ac:dyDescent="0.25">
      <c r="D3436" s="5">
        <v>34.18</v>
      </c>
      <c r="E3436" s="4"/>
      <c r="X3436" s="71">
        <v>34.309999999999398</v>
      </c>
      <c r="Y3436" s="52">
        <f t="shared" si="390"/>
        <v>-10.153333333333293</v>
      </c>
      <c r="Z3436" s="71">
        <f t="shared" si="386"/>
        <v>9.6530969201620853E-2</v>
      </c>
      <c r="AA3436" s="45"/>
      <c r="AB3436" s="74">
        <v>34.309999999999398</v>
      </c>
      <c r="AC3436" s="75">
        <f t="shared" ref="AC3436:AC3499" si="393">AC3435-$AD$1</f>
        <v>-13.459999999999757</v>
      </c>
      <c r="AD3436" s="74">
        <f t="shared" si="387"/>
        <v>4.5081670454148522E-2</v>
      </c>
      <c r="AE3436" s="45"/>
      <c r="AF3436" s="76">
        <v>34.309999999999398</v>
      </c>
      <c r="AG3436" s="52">
        <f t="shared" si="391"/>
        <v>-43.470299956639963</v>
      </c>
      <c r="AH3436" s="76">
        <f t="shared" si="388"/>
        <v>4.497487907650011E-5</v>
      </c>
      <c r="AJ3436" s="77">
        <v>34.309999999999398</v>
      </c>
      <c r="AK3436" s="52">
        <f t="shared" si="392"/>
        <v>-36.480599913281019</v>
      </c>
      <c r="AL3436" s="77">
        <f t="shared" si="389"/>
        <v>2.2487439538243647E-4</v>
      </c>
    </row>
    <row r="3437" spans="4:38" x14ac:dyDescent="0.25">
      <c r="D3437" s="2">
        <v>34.19</v>
      </c>
      <c r="E3437" s="4"/>
      <c r="X3437" s="71">
        <v>34.319999999999403</v>
      </c>
      <c r="Y3437" s="52">
        <f t="shared" si="390"/>
        <v>-10.156666666666627</v>
      </c>
      <c r="Z3437" s="71">
        <f t="shared" si="386"/>
        <v>9.6456907370636058E-2</v>
      </c>
      <c r="AA3437" s="45"/>
      <c r="AB3437" s="74">
        <v>34.319999999999403</v>
      </c>
      <c r="AC3437" s="75">
        <f t="shared" si="393"/>
        <v>-13.469999999999757</v>
      </c>
      <c r="AD3437" s="74">
        <f t="shared" si="387"/>
        <v>4.4977985489331282E-2</v>
      </c>
      <c r="AE3437" s="45"/>
      <c r="AF3437" s="76">
        <v>34.319999999999403</v>
      </c>
      <c r="AG3437" s="52">
        <f t="shared" si="391"/>
        <v>-43.480299956639961</v>
      </c>
      <c r="AH3437" s="76">
        <f t="shared" si="388"/>
        <v>4.4871439725035827E-5</v>
      </c>
      <c r="AJ3437" s="77">
        <v>34.319999999999403</v>
      </c>
      <c r="AK3437" s="52">
        <f t="shared" si="392"/>
        <v>-36.490599913281017</v>
      </c>
      <c r="AL3437" s="77">
        <f t="shared" si="389"/>
        <v>2.243571986251152E-4</v>
      </c>
    </row>
    <row r="3438" spans="4:38" x14ac:dyDescent="0.25">
      <c r="D3438" s="5">
        <v>34.200000000000003</v>
      </c>
      <c r="E3438" s="4"/>
      <c r="X3438" s="71">
        <v>34.329999999999401</v>
      </c>
      <c r="Y3438" s="52">
        <f t="shared" si="390"/>
        <v>-10.159999999999961</v>
      </c>
      <c r="Z3438" s="71">
        <f t="shared" si="386"/>
        <v>9.638290236239791E-2</v>
      </c>
      <c r="AA3438" s="45"/>
      <c r="AB3438" s="74">
        <v>34.329999999999401</v>
      </c>
      <c r="AC3438" s="75">
        <f t="shared" si="393"/>
        <v>-13.479999999999757</v>
      </c>
      <c r="AD3438" s="74">
        <f t="shared" si="387"/>
        <v>4.4874538993315713E-2</v>
      </c>
      <c r="AE3438" s="45"/>
      <c r="AF3438" s="76">
        <v>34.329999999999401</v>
      </c>
      <c r="AG3438" s="52">
        <f t="shared" si="391"/>
        <v>-43.490299956639959</v>
      </c>
      <c r="AH3438" s="76">
        <f t="shared" si="388"/>
        <v>4.4768238277478141E-5</v>
      </c>
      <c r="AJ3438" s="77">
        <v>34.329999999999401</v>
      </c>
      <c r="AK3438" s="52">
        <f t="shared" si="392"/>
        <v>-36.500599913281015</v>
      </c>
      <c r="AL3438" s="77">
        <f t="shared" si="389"/>
        <v>2.2384119138732649E-4</v>
      </c>
    </row>
    <row r="3439" spans="4:38" x14ac:dyDescent="0.25">
      <c r="D3439" s="2">
        <v>34.21</v>
      </c>
      <c r="E3439" s="4"/>
      <c r="X3439" s="71">
        <v>34.3399999999993</v>
      </c>
      <c r="Y3439" s="52">
        <f t="shared" si="390"/>
        <v>-10.163333333333295</v>
      </c>
      <c r="Z3439" s="71">
        <f t="shared" si="386"/>
        <v>9.6308954133310032E-2</v>
      </c>
      <c r="AA3439" s="45"/>
      <c r="AB3439" s="74">
        <v>34.3399999999993</v>
      </c>
      <c r="AC3439" s="75">
        <f t="shared" si="393"/>
        <v>-13.489999999999757</v>
      </c>
      <c r="AD3439" s="74">
        <f t="shared" si="387"/>
        <v>4.4771330417638727E-2</v>
      </c>
      <c r="AE3439" s="45"/>
      <c r="AF3439" s="76">
        <v>34.3399999999993</v>
      </c>
      <c r="AG3439" s="52">
        <f t="shared" si="391"/>
        <v>-43.500299956639957</v>
      </c>
      <c r="AH3439" s="76">
        <f t="shared" si="388"/>
        <v>4.4665274186663188E-5</v>
      </c>
      <c r="AJ3439" s="77">
        <v>34.3399999999993</v>
      </c>
      <c r="AK3439" s="52">
        <f t="shared" si="392"/>
        <v>-36.510599913281013</v>
      </c>
      <c r="AL3439" s="77">
        <f t="shared" si="389"/>
        <v>2.2332637093325228E-4</v>
      </c>
    </row>
    <row r="3440" spans="4:38" x14ac:dyDescent="0.25">
      <c r="D3440" s="5">
        <v>34.22</v>
      </c>
      <c r="E3440" s="4"/>
      <c r="X3440" s="71">
        <v>34.349999999999298</v>
      </c>
      <c r="Y3440" s="52">
        <f t="shared" si="390"/>
        <v>-10.166666666666629</v>
      </c>
      <c r="Z3440" s="71">
        <f t="shared" si="386"/>
        <v>9.6235062639809688E-2</v>
      </c>
      <c r="AA3440" s="45"/>
      <c r="AB3440" s="74">
        <v>34.349999999999298</v>
      </c>
      <c r="AC3440" s="75">
        <f t="shared" si="393"/>
        <v>-13.499999999999757</v>
      </c>
      <c r="AD3440" s="74">
        <f t="shared" si="387"/>
        <v>4.4668359215098791E-2</v>
      </c>
      <c r="AE3440" s="45"/>
      <c r="AF3440" s="76">
        <v>34.349999999999298</v>
      </c>
      <c r="AG3440" s="52">
        <f t="shared" si="391"/>
        <v>-43.510299956639955</v>
      </c>
      <c r="AH3440" s="76">
        <f t="shared" si="388"/>
        <v>4.4562546906685749E-5</v>
      </c>
      <c r="AJ3440" s="77">
        <v>34.349999999999298</v>
      </c>
      <c r="AK3440" s="52">
        <f t="shared" si="392"/>
        <v>-36.520599913281011</v>
      </c>
      <c r="AL3440" s="77">
        <f t="shared" si="389"/>
        <v>2.2281273453336528E-4</v>
      </c>
    </row>
    <row r="3441" spans="4:38" x14ac:dyDescent="0.25">
      <c r="D3441" s="2">
        <v>34.229999999999997</v>
      </c>
      <c r="E3441" s="4"/>
      <c r="X3441" s="71">
        <v>34.359999999999403</v>
      </c>
      <c r="Y3441" s="52">
        <f t="shared" si="390"/>
        <v>-10.169999999999963</v>
      </c>
      <c r="Z3441" s="71">
        <f t="shared" si="386"/>
        <v>9.6161227838367266E-2</v>
      </c>
      <c r="AA3441" s="45"/>
      <c r="AB3441" s="74">
        <v>34.359999999999403</v>
      </c>
      <c r="AC3441" s="75">
        <f t="shared" si="393"/>
        <v>-13.509999999999756</v>
      </c>
      <c r="AD3441" s="74">
        <f t="shared" si="387"/>
        <v>4.4565624839752835E-2</v>
      </c>
      <c r="AE3441" s="45"/>
      <c r="AF3441" s="76">
        <v>34.359999999999403</v>
      </c>
      <c r="AG3441" s="52">
        <f t="shared" si="391"/>
        <v>-43.520299956639953</v>
      </c>
      <c r="AH3441" s="76">
        <f t="shared" si="388"/>
        <v>4.4460055892895866E-5</v>
      </c>
      <c r="AJ3441" s="77">
        <v>34.359999999999403</v>
      </c>
      <c r="AK3441" s="52">
        <f t="shared" si="392"/>
        <v>-36.530599913281009</v>
      </c>
      <c r="AL3441" s="77">
        <f t="shared" si="389"/>
        <v>2.22300279464416E-4</v>
      </c>
    </row>
    <row r="3442" spans="4:38" x14ac:dyDescent="0.25">
      <c r="D3442" s="5">
        <v>34.24</v>
      </c>
      <c r="E3442" s="4"/>
      <c r="X3442" s="71">
        <v>34.369999999999301</v>
      </c>
      <c r="Y3442" s="52">
        <f t="shared" si="390"/>
        <v>-10.173333333333296</v>
      </c>
      <c r="Z3442" s="71">
        <f t="shared" si="386"/>
        <v>9.6087449685486756E-2</v>
      </c>
      <c r="AA3442" s="45"/>
      <c r="AB3442" s="74">
        <v>34.369999999999301</v>
      </c>
      <c r="AC3442" s="75">
        <f t="shared" si="393"/>
        <v>-13.519999999999756</v>
      </c>
      <c r="AD3442" s="74">
        <f t="shared" si="387"/>
        <v>4.4463126746913356E-2</v>
      </c>
      <c r="AE3442" s="45"/>
      <c r="AF3442" s="76">
        <v>34.369999999999301</v>
      </c>
      <c r="AG3442" s="52">
        <f t="shared" si="391"/>
        <v>-43.530299956639951</v>
      </c>
      <c r="AH3442" s="76">
        <f t="shared" si="388"/>
        <v>4.4357800601896622E-5</v>
      </c>
      <c r="AJ3442" s="77">
        <v>34.369999999999301</v>
      </c>
      <c r="AK3442" s="52">
        <f t="shared" si="392"/>
        <v>-36.540599913281007</v>
      </c>
      <c r="AL3442" s="77">
        <f t="shared" si="389"/>
        <v>2.2178900300941952E-4</v>
      </c>
    </row>
    <row r="3443" spans="4:38" x14ac:dyDescent="0.25">
      <c r="D3443" s="2">
        <v>34.25</v>
      </c>
      <c r="E3443" s="4"/>
      <c r="X3443" s="71">
        <v>34.379999999999299</v>
      </c>
      <c r="Y3443" s="52">
        <f t="shared" si="390"/>
        <v>-10.17666666666663</v>
      </c>
      <c r="Z3443" s="71">
        <f t="shared" si="386"/>
        <v>9.6013728137705506E-2</v>
      </c>
      <c r="AA3443" s="45"/>
      <c r="AB3443" s="74">
        <v>34.379999999999299</v>
      </c>
      <c r="AC3443" s="75">
        <f t="shared" si="393"/>
        <v>-13.529999999999756</v>
      </c>
      <c r="AD3443" s="74">
        <f t="shared" si="387"/>
        <v>4.4360864393145738E-2</v>
      </c>
      <c r="AE3443" s="45"/>
      <c r="AF3443" s="76">
        <v>34.379999999999299</v>
      </c>
      <c r="AG3443" s="52">
        <f t="shared" si="391"/>
        <v>-43.540299956639949</v>
      </c>
      <c r="AH3443" s="76">
        <f t="shared" si="388"/>
        <v>4.4255780491540405E-5</v>
      </c>
      <c r="AJ3443" s="77">
        <v>34.379999999999299</v>
      </c>
      <c r="AK3443" s="52">
        <f t="shared" si="392"/>
        <v>-36.550599913281005</v>
      </c>
      <c r="AL3443" s="77">
        <f t="shared" si="389"/>
        <v>2.2127890245763815E-4</v>
      </c>
    </row>
    <row r="3444" spans="4:38" x14ac:dyDescent="0.25">
      <c r="D3444" s="5">
        <v>34.26</v>
      </c>
      <c r="E3444" s="4"/>
      <c r="X3444" s="71">
        <v>34.389999999999297</v>
      </c>
      <c r="Y3444" s="52">
        <f t="shared" si="390"/>
        <v>-10.179999999999964</v>
      </c>
      <c r="Z3444" s="71">
        <f t="shared" si="386"/>
        <v>9.5940063151594077E-2</v>
      </c>
      <c r="AA3444" s="45"/>
      <c r="AB3444" s="74">
        <v>34.389999999999297</v>
      </c>
      <c r="AC3444" s="75">
        <f t="shared" si="393"/>
        <v>-13.539999999999756</v>
      </c>
      <c r="AD3444" s="74">
        <f t="shared" si="387"/>
        <v>4.4258837236265128E-2</v>
      </c>
      <c r="AE3444" s="45"/>
      <c r="AF3444" s="76">
        <v>34.389999999999297</v>
      </c>
      <c r="AG3444" s="52">
        <f t="shared" si="391"/>
        <v>-43.550299956639947</v>
      </c>
      <c r="AH3444" s="76">
        <f t="shared" si="388"/>
        <v>4.4153995020926739E-5</v>
      </c>
      <c r="AJ3444" s="77">
        <v>34.389999999999297</v>
      </c>
      <c r="AK3444" s="52">
        <f t="shared" si="392"/>
        <v>-36.560599913281003</v>
      </c>
      <c r="AL3444" s="77">
        <f t="shared" si="389"/>
        <v>2.2076997510457039E-4</v>
      </c>
    </row>
    <row r="3445" spans="4:38" x14ac:dyDescent="0.25">
      <c r="D3445" s="2">
        <v>34.270000000000003</v>
      </c>
      <c r="E3445" s="4"/>
      <c r="X3445" s="71">
        <v>34.399999999999402</v>
      </c>
      <c r="Y3445" s="52">
        <f t="shared" si="390"/>
        <v>-10.183333333333298</v>
      </c>
      <c r="Z3445" s="71">
        <f t="shared" si="386"/>
        <v>9.58664546837565E-2</v>
      </c>
      <c r="AA3445" s="45"/>
      <c r="AB3445" s="74">
        <v>34.399999999999402</v>
      </c>
      <c r="AC3445" s="75">
        <f t="shared" si="393"/>
        <v>-13.549999999999756</v>
      </c>
      <c r="AD3445" s="74">
        <f t="shared" si="387"/>
        <v>4.4157044735333724E-2</v>
      </c>
      <c r="AE3445" s="45"/>
      <c r="AF3445" s="76">
        <v>34.399999999999402</v>
      </c>
      <c r="AG3445" s="52">
        <f t="shared" si="391"/>
        <v>-43.560299956639945</v>
      </c>
      <c r="AH3445" s="76">
        <f t="shared" si="388"/>
        <v>4.4052443650399354E-5</v>
      </c>
      <c r="AJ3445" s="77">
        <v>34.399999999999402</v>
      </c>
      <c r="AK3445" s="52">
        <f t="shared" si="392"/>
        <v>-36.570599913281001</v>
      </c>
      <c r="AL3445" s="77">
        <f t="shared" si="389"/>
        <v>2.202622182519336E-4</v>
      </c>
    </row>
    <row r="3446" spans="4:38" x14ac:dyDescent="0.25">
      <c r="D3446" s="5">
        <v>34.28</v>
      </c>
      <c r="E3446" s="4"/>
      <c r="X3446" s="71">
        <v>34.4099999999993</v>
      </c>
      <c r="Y3446" s="52">
        <f t="shared" si="390"/>
        <v>-10.186666666666632</v>
      </c>
      <c r="Z3446" s="71">
        <f t="shared" si="386"/>
        <v>9.5792902690830004E-2</v>
      </c>
      <c r="AA3446" s="45"/>
      <c r="AB3446" s="74">
        <v>34.4099999999993</v>
      </c>
      <c r="AC3446" s="75">
        <f t="shared" si="393"/>
        <v>-13.559999999999755</v>
      </c>
      <c r="AD3446" s="74">
        <f t="shared" si="387"/>
        <v>4.4055486350657806E-2</v>
      </c>
      <c r="AE3446" s="45"/>
      <c r="AF3446" s="76">
        <v>34.4099999999993</v>
      </c>
      <c r="AG3446" s="52">
        <f t="shared" si="391"/>
        <v>-43.570299956639943</v>
      </c>
      <c r="AH3446" s="76">
        <f t="shared" si="388"/>
        <v>4.3951125841542841E-5</v>
      </c>
      <c r="AJ3446" s="77">
        <v>34.4099999999993</v>
      </c>
      <c r="AK3446" s="52">
        <f t="shared" si="392"/>
        <v>-36.580599913280999</v>
      </c>
      <c r="AL3446" s="77">
        <f t="shared" si="389"/>
        <v>2.1975562920765156E-4</v>
      </c>
    </row>
    <row r="3447" spans="4:38" x14ac:dyDescent="0.25">
      <c r="D3447" s="2">
        <v>34.29</v>
      </c>
      <c r="E3447" s="4"/>
      <c r="X3447" s="71">
        <v>34.419999999999298</v>
      </c>
      <c r="Y3447" s="52">
        <f t="shared" si="390"/>
        <v>-10.189999999999966</v>
      </c>
      <c r="Z3447" s="71">
        <f t="shared" si="386"/>
        <v>9.5719407129485179E-2</v>
      </c>
      <c r="AA3447" s="45"/>
      <c r="AB3447" s="74">
        <v>34.419999999999298</v>
      </c>
      <c r="AC3447" s="75">
        <f t="shared" si="393"/>
        <v>-13.569999999999755</v>
      </c>
      <c r="AD3447" s="74">
        <f t="shared" si="387"/>
        <v>4.3954161543784911E-2</v>
      </c>
      <c r="AE3447" s="45"/>
      <c r="AF3447" s="76">
        <v>34.419999999999298</v>
      </c>
      <c r="AG3447" s="52">
        <f t="shared" si="391"/>
        <v>-43.580299956639941</v>
      </c>
      <c r="AH3447" s="76">
        <f t="shared" si="388"/>
        <v>4.3850041057180417E-5</v>
      </c>
      <c r="AJ3447" s="77">
        <v>34.419999999999298</v>
      </c>
      <c r="AK3447" s="52">
        <f t="shared" si="392"/>
        <v>-36.590599913280997</v>
      </c>
      <c r="AL3447" s="77">
        <f t="shared" si="389"/>
        <v>2.1925020528583918E-4</v>
      </c>
    </row>
    <row r="3448" spans="4:38" x14ac:dyDescent="0.25">
      <c r="D3448" s="5">
        <v>34.299999999999997</v>
      </c>
      <c r="E3448" s="4"/>
      <c r="X3448" s="71">
        <v>34.429999999999303</v>
      </c>
      <c r="Y3448" s="52">
        <f t="shared" si="390"/>
        <v>-10.1933333333333</v>
      </c>
      <c r="Z3448" s="71">
        <f t="shared" si="386"/>
        <v>9.5645967956425743E-2</v>
      </c>
      <c r="AA3448" s="45"/>
      <c r="AB3448" s="74">
        <v>34.429999999999303</v>
      </c>
      <c r="AC3448" s="75">
        <f t="shared" si="393"/>
        <v>-13.579999999999755</v>
      </c>
      <c r="AD3448" s="74">
        <f t="shared" si="387"/>
        <v>4.385306977750103E-2</v>
      </c>
      <c r="AE3448" s="45"/>
      <c r="AF3448" s="76">
        <v>34.429999999999303</v>
      </c>
      <c r="AG3448" s="52">
        <f t="shared" si="391"/>
        <v>-43.590299956639939</v>
      </c>
      <c r="AH3448" s="76">
        <f t="shared" si="388"/>
        <v>4.3749188761370525E-5</v>
      </c>
      <c r="AJ3448" s="77">
        <v>34.429999999999303</v>
      </c>
      <c r="AK3448" s="52">
        <f t="shared" si="392"/>
        <v>-36.600599913280995</v>
      </c>
      <c r="AL3448" s="77">
        <f t="shared" si="389"/>
        <v>2.1874594380678989E-4</v>
      </c>
    </row>
    <row r="3449" spans="4:38" x14ac:dyDescent="0.25">
      <c r="D3449" s="2">
        <v>34.31</v>
      </c>
      <c r="E3449" s="4"/>
      <c r="X3449" s="71">
        <v>34.439999999999301</v>
      </c>
      <c r="Y3449" s="52">
        <f t="shared" si="390"/>
        <v>-10.196666666666633</v>
      </c>
      <c r="Z3449" s="71">
        <f t="shared" si="386"/>
        <v>9.5572585128388704E-2</v>
      </c>
      <c r="AA3449" s="45"/>
      <c r="AB3449" s="74">
        <v>34.439999999999301</v>
      </c>
      <c r="AC3449" s="75">
        <f t="shared" si="393"/>
        <v>-13.589999999999755</v>
      </c>
      <c r="AD3449" s="74">
        <f t="shared" si="387"/>
        <v>4.3752210515827651E-2</v>
      </c>
      <c r="AE3449" s="45"/>
      <c r="AF3449" s="76">
        <v>34.439999999999301</v>
      </c>
      <c r="AG3449" s="52">
        <f t="shared" si="391"/>
        <v>-43.600299956639937</v>
      </c>
      <c r="AH3449" s="76">
        <f t="shared" si="388"/>
        <v>4.3648568419404271E-5</v>
      </c>
      <c r="AJ3449" s="77">
        <v>34.439999999999301</v>
      </c>
      <c r="AK3449" s="52">
        <f t="shared" si="392"/>
        <v>-36.610599913280993</v>
      </c>
      <c r="AL3449" s="77">
        <f t="shared" si="389"/>
        <v>2.1824284209695879E-4</v>
      </c>
    </row>
    <row r="3450" spans="4:38" x14ac:dyDescent="0.25">
      <c r="D3450" s="5">
        <v>34.32</v>
      </c>
      <c r="E3450" s="4"/>
      <c r="X3450" s="71">
        <v>34.449999999999299</v>
      </c>
      <c r="Y3450" s="52">
        <f t="shared" si="390"/>
        <v>-10.199999999999967</v>
      </c>
      <c r="Z3450" s="71">
        <f t="shared" si="386"/>
        <v>9.549925860214431E-2</v>
      </c>
      <c r="AA3450" s="45"/>
      <c r="AB3450" s="74">
        <v>34.449999999999299</v>
      </c>
      <c r="AC3450" s="75">
        <f t="shared" si="393"/>
        <v>-13.599999999999755</v>
      </c>
      <c r="AD3450" s="74">
        <f t="shared" si="387"/>
        <v>4.3651583224019047E-2</v>
      </c>
      <c r="AE3450" s="45"/>
      <c r="AF3450" s="76">
        <v>34.449999999999299</v>
      </c>
      <c r="AG3450" s="52">
        <f t="shared" si="391"/>
        <v>-43.610299956639935</v>
      </c>
      <c r="AH3450" s="76">
        <f t="shared" si="388"/>
        <v>4.3548179497802774E-5</v>
      </c>
      <c r="AJ3450" s="77">
        <v>34.449999999999299</v>
      </c>
      <c r="AK3450" s="52">
        <f t="shared" si="392"/>
        <v>-36.620599913280991</v>
      </c>
      <c r="AL3450" s="77">
        <f t="shared" si="389"/>
        <v>2.1774089748895147E-4</v>
      </c>
    </row>
    <row r="3451" spans="4:38" x14ac:dyDescent="0.25">
      <c r="D3451" s="2">
        <v>34.33</v>
      </c>
      <c r="E3451" s="4"/>
      <c r="X3451" s="71">
        <v>34.459999999999297</v>
      </c>
      <c r="Y3451" s="52">
        <f t="shared" si="390"/>
        <v>-10.203333333333301</v>
      </c>
      <c r="Z3451" s="71">
        <f t="shared" si="386"/>
        <v>9.5425988334495795E-2</v>
      </c>
      <c r="AA3451" s="45"/>
      <c r="AB3451" s="74">
        <v>34.459999999999297</v>
      </c>
      <c r="AC3451" s="75">
        <f t="shared" si="393"/>
        <v>-13.609999999999754</v>
      </c>
      <c r="AD3451" s="74">
        <f t="shared" si="387"/>
        <v>4.3551187368559327E-2</v>
      </c>
      <c r="AE3451" s="45"/>
      <c r="AF3451" s="76">
        <v>34.459999999999297</v>
      </c>
      <c r="AG3451" s="52">
        <f t="shared" si="391"/>
        <v>-43.620299956639933</v>
      </c>
      <c r="AH3451" s="76">
        <f t="shared" si="388"/>
        <v>4.3448021464313808E-5</v>
      </c>
      <c r="AJ3451" s="77">
        <v>34.459999999999297</v>
      </c>
      <c r="AK3451" s="52">
        <f t="shared" si="392"/>
        <v>-36.630599913280989</v>
      </c>
      <c r="AL3451" s="77">
        <f t="shared" si="389"/>
        <v>2.1724010732150712E-4</v>
      </c>
    </row>
    <row r="3452" spans="4:38" x14ac:dyDescent="0.25">
      <c r="D3452" s="5">
        <v>34.340000000000003</v>
      </c>
      <c r="E3452" s="4"/>
      <c r="X3452" s="71">
        <v>34.469999999999303</v>
      </c>
      <c r="Y3452" s="52">
        <f t="shared" si="390"/>
        <v>-10.206666666666635</v>
      </c>
      <c r="Z3452" s="71">
        <f t="shared" si="386"/>
        <v>9.5352774282279798E-2</v>
      </c>
      <c r="AA3452" s="45"/>
      <c r="AB3452" s="74">
        <v>34.469999999999303</v>
      </c>
      <c r="AC3452" s="75">
        <f t="shared" si="393"/>
        <v>-13.619999999999754</v>
      </c>
      <c r="AD3452" s="74">
        <f t="shared" si="387"/>
        <v>4.3451022417159604E-2</v>
      </c>
      <c r="AE3452" s="45"/>
      <c r="AF3452" s="76">
        <v>34.469999999999303</v>
      </c>
      <c r="AG3452" s="52">
        <f t="shared" si="391"/>
        <v>-43.630299956639931</v>
      </c>
      <c r="AH3452" s="76">
        <f t="shared" si="388"/>
        <v>4.33480937879096E-5</v>
      </c>
      <c r="AJ3452" s="77">
        <v>34.469999999999303</v>
      </c>
      <c r="AK3452" s="52">
        <f t="shared" si="392"/>
        <v>-36.640599913280987</v>
      </c>
      <c r="AL3452" s="77">
        <f t="shared" si="389"/>
        <v>2.1674046893948586E-4</v>
      </c>
    </row>
    <row r="3453" spans="4:38" x14ac:dyDescent="0.25">
      <c r="D3453" s="2">
        <v>34.35</v>
      </c>
      <c r="E3453" s="4"/>
      <c r="X3453" s="71">
        <v>34.479999999999301</v>
      </c>
      <c r="Y3453" s="52">
        <f t="shared" si="390"/>
        <v>-10.209999999999969</v>
      </c>
      <c r="Z3453" s="71">
        <f t="shared" si="386"/>
        <v>9.5279616402365874E-2</v>
      </c>
      <c r="AA3453" s="45"/>
      <c r="AB3453" s="74">
        <v>34.479999999999301</v>
      </c>
      <c r="AC3453" s="75">
        <f t="shared" si="393"/>
        <v>-13.629999999999754</v>
      </c>
      <c r="AD3453" s="74">
        <f t="shared" si="387"/>
        <v>4.3351087838755339E-2</v>
      </c>
      <c r="AE3453" s="45"/>
      <c r="AF3453" s="76">
        <v>34.479999999999301</v>
      </c>
      <c r="AG3453" s="52">
        <f t="shared" si="391"/>
        <v>-43.640299956639929</v>
      </c>
      <c r="AH3453" s="76">
        <f t="shared" si="388"/>
        <v>4.3248395938783479E-5</v>
      </c>
      <c r="AJ3453" s="77">
        <v>34.479999999999301</v>
      </c>
      <c r="AK3453" s="52">
        <f t="shared" si="392"/>
        <v>-36.650599913280985</v>
      </c>
      <c r="AL3453" s="77">
        <f t="shared" si="389"/>
        <v>2.1624197969385541E-4</v>
      </c>
    </row>
    <row r="3454" spans="4:38" x14ac:dyDescent="0.25">
      <c r="D3454" s="5">
        <v>34.36</v>
      </c>
      <c r="E3454" s="4"/>
      <c r="X3454" s="71">
        <v>34.489999999999299</v>
      </c>
      <c r="Y3454" s="52">
        <f t="shared" si="390"/>
        <v>-10.213333333333303</v>
      </c>
      <c r="Z3454" s="71">
        <f t="shared" si="386"/>
        <v>9.5206514651656637E-2</v>
      </c>
      <c r="AA3454" s="45"/>
      <c r="AB3454" s="74">
        <v>34.489999999999299</v>
      </c>
      <c r="AC3454" s="75">
        <f t="shared" si="393"/>
        <v>-13.639999999999754</v>
      </c>
      <c r="AD3454" s="74">
        <f t="shared" si="387"/>
        <v>4.3251383103503308E-2</v>
      </c>
      <c r="AE3454" s="45"/>
      <c r="AF3454" s="76">
        <v>34.489999999999299</v>
      </c>
      <c r="AG3454" s="52">
        <f t="shared" si="391"/>
        <v>-43.650299956639927</v>
      </c>
      <c r="AH3454" s="76">
        <f t="shared" si="388"/>
        <v>4.314892738834731E-5</v>
      </c>
      <c r="AJ3454" s="77">
        <v>34.489999999999299</v>
      </c>
      <c r="AK3454" s="52">
        <f t="shared" si="392"/>
        <v>-36.660599913280983</v>
      </c>
      <c r="AL3454" s="77">
        <f t="shared" si="389"/>
        <v>2.1574463694167464E-4</v>
      </c>
    </row>
    <row r="3455" spans="4:38" x14ac:dyDescent="0.25">
      <c r="D3455" s="2">
        <v>34.369999999999997</v>
      </c>
      <c r="E3455" s="4"/>
      <c r="X3455" s="71">
        <v>34.499999999999297</v>
      </c>
      <c r="Y3455" s="52">
        <f t="shared" si="390"/>
        <v>-10.216666666666637</v>
      </c>
      <c r="Z3455" s="71">
        <f t="shared" si="386"/>
        <v>9.5133468987088049E-2</v>
      </c>
      <c r="AA3455" s="45"/>
      <c r="AB3455" s="74">
        <v>34.499999999999297</v>
      </c>
      <c r="AC3455" s="75">
        <f t="shared" si="393"/>
        <v>-13.649999999999753</v>
      </c>
      <c r="AD3455" s="74">
        <f t="shared" si="387"/>
        <v>4.3151907682778962E-2</v>
      </c>
      <c r="AE3455" s="45"/>
      <c r="AF3455" s="76">
        <v>34.499999999999297</v>
      </c>
      <c r="AG3455" s="52">
        <f t="shared" si="391"/>
        <v>-43.660299956639925</v>
      </c>
      <c r="AH3455" s="76">
        <f t="shared" si="388"/>
        <v>4.3049687609228867E-5</v>
      </c>
      <c r="AJ3455" s="77">
        <v>34.499999999999297</v>
      </c>
      <c r="AK3455" s="52">
        <f t="shared" si="392"/>
        <v>-36.670599913280981</v>
      </c>
      <c r="AL3455" s="77">
        <f t="shared" si="389"/>
        <v>2.1524843804608302E-4</v>
      </c>
    </row>
    <row r="3456" spans="4:38" x14ac:dyDescent="0.25">
      <c r="D3456" s="5">
        <v>34.380000000000003</v>
      </c>
      <c r="E3456" s="4"/>
      <c r="X3456" s="71">
        <v>34.509999999999302</v>
      </c>
      <c r="Y3456" s="52">
        <f t="shared" si="390"/>
        <v>-10.21999999999997</v>
      </c>
      <c r="Z3456" s="71">
        <f t="shared" si="386"/>
        <v>9.5060479365628781E-2</v>
      </c>
      <c r="AA3456" s="45"/>
      <c r="AB3456" s="74">
        <v>34.509999999999302</v>
      </c>
      <c r="AC3456" s="75">
        <f t="shared" si="393"/>
        <v>-13.659999999999753</v>
      </c>
      <c r="AD3456" s="74">
        <f t="shared" si="387"/>
        <v>4.3052661049173505E-2</v>
      </c>
      <c r="AE3456" s="45"/>
      <c r="AF3456" s="76">
        <v>34.509999999999302</v>
      </c>
      <c r="AG3456" s="52">
        <f t="shared" si="391"/>
        <v>-43.670299956639923</v>
      </c>
      <c r="AH3456" s="76">
        <f t="shared" si="388"/>
        <v>4.2950676075268598E-5</v>
      </c>
      <c r="AJ3456" s="77">
        <v>34.509999999999302</v>
      </c>
      <c r="AK3456" s="52">
        <f t="shared" si="392"/>
        <v>-36.680599913280979</v>
      </c>
      <c r="AL3456" s="77">
        <f t="shared" si="389"/>
        <v>2.1475338037628178E-4</v>
      </c>
    </row>
    <row r="3457" spans="4:38" x14ac:dyDescent="0.25">
      <c r="D3457" s="2">
        <v>34.39</v>
      </c>
      <c r="E3457" s="4"/>
      <c r="X3457" s="71">
        <v>34.5199999999993</v>
      </c>
      <c r="Y3457" s="52">
        <f t="shared" si="390"/>
        <v>-10.223333333333304</v>
      </c>
      <c r="Z3457" s="71">
        <f t="shared" si="386"/>
        <v>9.4987545744280671E-2</v>
      </c>
      <c r="AA3457" s="45"/>
      <c r="AB3457" s="74">
        <v>34.5199999999993</v>
      </c>
      <c r="AC3457" s="75">
        <f t="shared" si="393"/>
        <v>-13.669999999999753</v>
      </c>
      <c r="AD3457" s="74">
        <f t="shared" si="387"/>
        <v>4.2953642676491155E-2</v>
      </c>
      <c r="AE3457" s="45"/>
      <c r="AF3457" s="76">
        <v>34.5199999999993</v>
      </c>
      <c r="AG3457" s="52">
        <f t="shared" si="391"/>
        <v>-43.680299956639921</v>
      </c>
      <c r="AH3457" s="76">
        <f t="shared" si="388"/>
        <v>4.2851892261517343E-5</v>
      </c>
      <c r="AJ3457" s="77">
        <v>34.5199999999993</v>
      </c>
      <c r="AK3457" s="52">
        <f t="shared" si="392"/>
        <v>-36.690599913280977</v>
      </c>
      <c r="AL3457" s="77">
        <f t="shared" si="389"/>
        <v>2.1425946130752566E-4</v>
      </c>
    </row>
    <row r="3458" spans="4:38" x14ac:dyDescent="0.25">
      <c r="D3458" s="5">
        <v>34.4</v>
      </c>
      <c r="E3458" s="4"/>
      <c r="X3458" s="71">
        <v>34.529999999999298</v>
      </c>
      <c r="Y3458" s="52">
        <f t="shared" si="390"/>
        <v>-10.226666666666638</v>
      </c>
      <c r="Z3458" s="71">
        <f t="shared" si="386"/>
        <v>9.4914668080078618E-2</v>
      </c>
      <c r="AA3458" s="45"/>
      <c r="AB3458" s="74">
        <v>34.529999999999298</v>
      </c>
      <c r="AC3458" s="75">
        <f t="shared" si="393"/>
        <v>-13.679999999999753</v>
      </c>
      <c r="AD3458" s="74">
        <f t="shared" si="387"/>
        <v>4.2854852039746379E-2</v>
      </c>
      <c r="AE3458" s="45"/>
      <c r="AF3458" s="76">
        <v>34.529999999999298</v>
      </c>
      <c r="AG3458" s="52">
        <f t="shared" si="391"/>
        <v>-43.690299956639919</v>
      </c>
      <c r="AH3458" s="76">
        <f t="shared" si="388"/>
        <v>4.2753335644233078E-5</v>
      </c>
      <c r="AJ3458" s="77">
        <v>34.529999999999298</v>
      </c>
      <c r="AK3458" s="52">
        <f t="shared" si="392"/>
        <v>-36.700599913280975</v>
      </c>
      <c r="AL3458" s="77">
        <f t="shared" si="389"/>
        <v>2.1376667822110409E-4</v>
      </c>
    </row>
    <row r="3459" spans="4:38" x14ac:dyDescent="0.25">
      <c r="D3459" s="2">
        <v>34.409999999999997</v>
      </c>
      <c r="E3459" s="4"/>
      <c r="X3459" s="71">
        <v>34.539999999999303</v>
      </c>
      <c r="Y3459" s="52">
        <f t="shared" si="390"/>
        <v>-10.229999999999972</v>
      </c>
      <c r="Z3459" s="71">
        <f t="shared" si="386"/>
        <v>9.484184633009031E-2</v>
      </c>
      <c r="AA3459" s="45"/>
      <c r="AB3459" s="74">
        <v>34.539999999999303</v>
      </c>
      <c r="AC3459" s="75">
        <f t="shared" si="393"/>
        <v>-13.689999999999753</v>
      </c>
      <c r="AD3459" s="74">
        <f t="shared" si="387"/>
        <v>4.275628861516103E-2</v>
      </c>
      <c r="AE3459" s="45"/>
      <c r="AF3459" s="76">
        <v>34.539999999999303</v>
      </c>
      <c r="AG3459" s="52">
        <f t="shared" si="391"/>
        <v>-43.700299956639917</v>
      </c>
      <c r="AH3459" s="76">
        <f t="shared" si="388"/>
        <v>4.2655005700878352E-5</v>
      </c>
      <c r="AJ3459" s="77">
        <v>34.539999999999303</v>
      </c>
      <c r="AK3459" s="52">
        <f t="shared" si="392"/>
        <v>-36.710599913280973</v>
      </c>
      <c r="AL3459" s="77">
        <f t="shared" si="389"/>
        <v>2.1327502850433097E-4</v>
      </c>
    </row>
    <row r="3460" spans="4:38" x14ac:dyDescent="0.25">
      <c r="D3460" s="5">
        <v>34.42</v>
      </c>
      <c r="E3460" s="4"/>
      <c r="X3460" s="71">
        <v>34.549999999999301</v>
      </c>
      <c r="Y3460" s="52">
        <f t="shared" si="390"/>
        <v>-10.233333333333306</v>
      </c>
      <c r="Z3460" s="71">
        <f t="shared" si="386"/>
        <v>9.4769080451416507E-2</v>
      </c>
      <c r="AA3460" s="45"/>
      <c r="AB3460" s="74">
        <v>34.549999999999301</v>
      </c>
      <c r="AC3460" s="75">
        <f t="shared" si="393"/>
        <v>-13.699999999999752</v>
      </c>
      <c r="AD3460" s="74">
        <f t="shared" si="387"/>
        <v>4.2657951880161679E-2</v>
      </c>
      <c r="AE3460" s="45"/>
      <c r="AF3460" s="76">
        <v>34.549999999999301</v>
      </c>
      <c r="AG3460" s="52">
        <f t="shared" si="391"/>
        <v>-43.710299956639915</v>
      </c>
      <c r="AH3460" s="76">
        <f t="shared" si="388"/>
        <v>4.2556901910117828E-5</v>
      </c>
      <c r="AJ3460" s="77">
        <v>34.549999999999301</v>
      </c>
      <c r="AK3460" s="52">
        <f t="shared" si="392"/>
        <v>-36.720599913280971</v>
      </c>
      <c r="AL3460" s="77">
        <f t="shared" si="389"/>
        <v>2.1278450955052812E-4</v>
      </c>
    </row>
    <row r="3461" spans="4:38" x14ac:dyDescent="0.25">
      <c r="D3461" s="2">
        <v>34.43</v>
      </c>
      <c r="E3461" s="4"/>
      <c r="X3461" s="71">
        <v>34.559999999999299</v>
      </c>
      <c r="Y3461" s="52">
        <f t="shared" si="390"/>
        <v>-10.23666666666664</v>
      </c>
      <c r="Z3461" s="71">
        <f t="shared" si="386"/>
        <v>9.4696370401190846E-2</v>
      </c>
      <c r="AA3461" s="45"/>
      <c r="AB3461" s="74">
        <v>34.559999999999299</v>
      </c>
      <c r="AC3461" s="75">
        <f t="shared" si="393"/>
        <v>-13.709999999999752</v>
      </c>
      <c r="AD3461" s="74">
        <f t="shared" si="387"/>
        <v>4.2559841313376721E-2</v>
      </c>
      <c r="AE3461" s="45"/>
      <c r="AF3461" s="76">
        <v>34.559999999999299</v>
      </c>
      <c r="AG3461" s="52">
        <f t="shared" si="391"/>
        <v>-43.720299956639913</v>
      </c>
      <c r="AH3461" s="76">
        <f t="shared" si="388"/>
        <v>4.245902375181459E-5</v>
      </c>
      <c r="AJ3461" s="77">
        <v>34.559999999999299</v>
      </c>
      <c r="AK3461" s="52">
        <f t="shared" si="392"/>
        <v>-36.730599913280969</v>
      </c>
      <c r="AL3461" s="77">
        <f t="shared" si="389"/>
        <v>2.1229511875901248E-4</v>
      </c>
    </row>
    <row r="3462" spans="4:38" x14ac:dyDescent="0.25">
      <c r="D3462" s="5">
        <v>34.44</v>
      </c>
      <c r="E3462" s="4"/>
      <c r="X3462" s="71">
        <v>34.569999999999297</v>
      </c>
      <c r="Y3462" s="52">
        <f t="shared" si="390"/>
        <v>-10.239999999999974</v>
      </c>
      <c r="Z3462" s="71">
        <f t="shared" ref="Z3462:Z3525" si="394">POWER(10,Y3462/10)</f>
        <v>9.4623716136579869E-2</v>
      </c>
      <c r="AA3462" s="45"/>
      <c r="AB3462" s="74">
        <v>34.569999999999297</v>
      </c>
      <c r="AC3462" s="75">
        <f t="shared" si="393"/>
        <v>-13.719999999999752</v>
      </c>
      <c r="AD3462" s="74">
        <f t="shared" ref="AD3462:AD3525" si="395">POWER(10,AC3462/10)</f>
        <v>4.2461956394633689E-2</v>
      </c>
      <c r="AE3462" s="45"/>
      <c r="AF3462" s="76">
        <v>34.569999999999297</v>
      </c>
      <c r="AG3462" s="52">
        <f t="shared" si="391"/>
        <v>-43.730299956639911</v>
      </c>
      <c r="AH3462" s="76">
        <f t="shared" ref="AH3462:AH3525" si="396">POWER(10,AG3462/10)</f>
        <v>4.2361370707028845E-5</v>
      </c>
      <c r="AJ3462" s="77">
        <v>34.569999999999297</v>
      </c>
      <c r="AK3462" s="52">
        <f t="shared" si="392"/>
        <v>-36.740599913280967</v>
      </c>
      <c r="AL3462" s="77">
        <f t="shared" ref="AL3462:AL3525" si="397">POWER(10,AK3462/10)</f>
        <v>2.118068535350835E-4</v>
      </c>
    </row>
    <row r="3463" spans="4:38" x14ac:dyDescent="0.25">
      <c r="D3463" s="2">
        <v>34.450000000000003</v>
      </c>
      <c r="E3463" s="4"/>
      <c r="X3463" s="71">
        <v>34.579999999999302</v>
      </c>
      <c r="Y3463" s="52">
        <f t="shared" si="390"/>
        <v>-10.243333333333307</v>
      </c>
      <c r="Z3463" s="71">
        <f t="shared" si="394"/>
        <v>9.4551117614782909E-2</v>
      </c>
      <c r="AA3463" s="45"/>
      <c r="AB3463" s="74">
        <v>34.579999999999302</v>
      </c>
      <c r="AC3463" s="75">
        <f t="shared" si="393"/>
        <v>-13.729999999999752</v>
      </c>
      <c r="AD3463" s="74">
        <f t="shared" si="395"/>
        <v>4.2364296604956532E-2</v>
      </c>
      <c r="AE3463" s="45"/>
      <c r="AF3463" s="76">
        <v>34.579999999999302</v>
      </c>
      <c r="AG3463" s="52">
        <f t="shared" si="391"/>
        <v>-43.740299956639909</v>
      </c>
      <c r="AH3463" s="76">
        <f t="shared" si="396"/>
        <v>4.226394225801357E-5</v>
      </c>
      <c r="AJ3463" s="77">
        <v>34.579999999999302</v>
      </c>
      <c r="AK3463" s="52">
        <f t="shared" si="392"/>
        <v>-36.750599913280965</v>
      </c>
      <c r="AL3463" s="77">
        <f t="shared" si="397"/>
        <v>2.1131971129000686E-4</v>
      </c>
    </row>
    <row r="3464" spans="4:38" x14ac:dyDescent="0.25">
      <c r="D3464" s="5">
        <v>34.46</v>
      </c>
      <c r="E3464" s="4"/>
      <c r="X3464" s="71">
        <v>34.5899999999993</v>
      </c>
      <c r="Y3464" s="52">
        <f t="shared" ref="Y3464:Y3527" si="398">Y3463-$Z$1</f>
        <v>-10.246666666666641</v>
      </c>
      <c r="Z3464" s="71">
        <f t="shared" si="394"/>
        <v>9.4478574793032219E-2</v>
      </c>
      <c r="AA3464" s="45"/>
      <c r="AB3464" s="74">
        <v>34.5899999999993</v>
      </c>
      <c r="AC3464" s="75">
        <f t="shared" si="393"/>
        <v>-13.739999999999752</v>
      </c>
      <c r="AD3464" s="74">
        <f t="shared" si="395"/>
        <v>4.2266861426562698E-2</v>
      </c>
      <c r="AE3464" s="45"/>
      <c r="AF3464" s="76">
        <v>34.5899999999993</v>
      </c>
      <c r="AG3464" s="52">
        <f t="shared" ref="AG3464:AG3527" si="399">AG3463-$AH$1</f>
        <v>-43.750299956639907</v>
      </c>
      <c r="AH3464" s="76">
        <f t="shared" si="396"/>
        <v>4.2166737888212821E-5</v>
      </c>
      <c r="AJ3464" s="77">
        <v>34.5899999999993</v>
      </c>
      <c r="AK3464" s="52">
        <f t="shared" ref="AK3464:AK3527" si="400">AK3463-$AL$1</f>
        <v>-36.760599913280963</v>
      </c>
      <c r="AL3464" s="77">
        <f t="shared" si="397"/>
        <v>2.1083368944100364E-4</v>
      </c>
    </row>
    <row r="3465" spans="4:38" x14ac:dyDescent="0.25">
      <c r="D3465" s="2">
        <v>34.47</v>
      </c>
      <c r="E3465" s="4"/>
      <c r="X3465" s="71">
        <v>34.599999999999298</v>
      </c>
      <c r="Y3465" s="52">
        <f t="shared" si="398"/>
        <v>-10.249999999999975</v>
      </c>
      <c r="Z3465" s="71">
        <f t="shared" si="394"/>
        <v>9.4406087628592886E-2</v>
      </c>
      <c r="AA3465" s="45"/>
      <c r="AB3465" s="74">
        <v>34.599999999999298</v>
      </c>
      <c r="AC3465" s="75">
        <f t="shared" si="393"/>
        <v>-13.749999999999751</v>
      </c>
      <c r="AD3465" s="74">
        <f t="shared" si="395"/>
        <v>4.2169650342860632E-2</v>
      </c>
      <c r="AE3465" s="45"/>
      <c r="AF3465" s="76">
        <v>34.599999999999298</v>
      </c>
      <c r="AG3465" s="52">
        <f t="shared" si="399"/>
        <v>-43.760299956639905</v>
      </c>
      <c r="AH3465" s="76">
        <f t="shared" si="396"/>
        <v>4.206975708225885E-5</v>
      </c>
      <c r="AJ3465" s="77">
        <v>34.599999999999298</v>
      </c>
      <c r="AK3465" s="52">
        <f t="shared" si="400"/>
        <v>-36.770599913280961</v>
      </c>
      <c r="AL3465" s="77">
        <f t="shared" si="397"/>
        <v>2.1034878541123392E-4</v>
      </c>
    </row>
    <row r="3466" spans="4:38" x14ac:dyDescent="0.25">
      <c r="D3466" s="5">
        <v>34.479999999999997</v>
      </c>
      <c r="E3466" s="4"/>
      <c r="X3466" s="71">
        <v>34.609999999999303</v>
      </c>
      <c r="Y3466" s="52">
        <f t="shared" si="398"/>
        <v>-10.253333333333309</v>
      </c>
      <c r="Z3466" s="71">
        <f t="shared" si="394"/>
        <v>9.4333656078762596E-2</v>
      </c>
      <c r="AA3466" s="45"/>
      <c r="AB3466" s="74">
        <v>34.609999999999303</v>
      </c>
      <c r="AC3466" s="75">
        <f t="shared" si="393"/>
        <v>-13.759999999999751</v>
      </c>
      <c r="AD3466" s="74">
        <f t="shared" si="395"/>
        <v>4.2072662838446823E-2</v>
      </c>
      <c r="AE3466" s="45"/>
      <c r="AF3466" s="76">
        <v>34.609999999999303</v>
      </c>
      <c r="AG3466" s="52">
        <f t="shared" si="399"/>
        <v>-43.770299956639903</v>
      </c>
      <c r="AH3466" s="76">
        <f t="shared" si="396"/>
        <v>4.1972999325968937E-5</v>
      </c>
      <c r="AJ3466" s="77">
        <v>34.609999999999303</v>
      </c>
      <c r="AK3466" s="52">
        <f t="shared" si="400"/>
        <v>-36.780599913280959</v>
      </c>
      <c r="AL3466" s="77">
        <f t="shared" si="397"/>
        <v>2.0986499662978487E-4</v>
      </c>
    </row>
    <row r="3467" spans="4:38" x14ac:dyDescent="0.25">
      <c r="D3467" s="2">
        <v>34.49</v>
      </c>
      <c r="E3467" s="4"/>
      <c r="X3467" s="71">
        <v>34.619999999999301</v>
      </c>
      <c r="Y3467" s="52">
        <f t="shared" si="398"/>
        <v>-10.256666666666643</v>
      </c>
      <c r="Z3467" s="71">
        <f t="shared" si="394"/>
        <v>9.4261280100872105E-2</v>
      </c>
      <c r="AA3467" s="45"/>
      <c r="AB3467" s="74">
        <v>34.619999999999301</v>
      </c>
      <c r="AC3467" s="75">
        <f t="shared" si="393"/>
        <v>-13.769999999999751</v>
      </c>
      <c r="AD3467" s="74">
        <f t="shared" si="395"/>
        <v>4.1975898399103151E-2</v>
      </c>
      <c r="AE3467" s="45"/>
      <c r="AF3467" s="76">
        <v>34.619999999999301</v>
      </c>
      <c r="AG3467" s="52">
        <f t="shared" si="399"/>
        <v>-43.780299956639901</v>
      </c>
      <c r="AH3467" s="76">
        <f t="shared" si="396"/>
        <v>4.1876464106343238E-5</v>
      </c>
      <c r="AJ3467" s="77">
        <v>34.619999999999301</v>
      </c>
      <c r="AK3467" s="52">
        <f t="shared" si="400"/>
        <v>-36.790599913280957</v>
      </c>
      <c r="AL3467" s="77">
        <f t="shared" si="397"/>
        <v>2.0938232053165616E-4</v>
      </c>
    </row>
    <row r="3468" spans="4:38" x14ac:dyDescent="0.25">
      <c r="D3468" s="5">
        <v>34.5</v>
      </c>
      <c r="E3468" s="4"/>
      <c r="X3468" s="71">
        <v>34.629999999999299</v>
      </c>
      <c r="Y3468" s="52">
        <f t="shared" si="398"/>
        <v>-10.259999999999977</v>
      </c>
      <c r="Z3468" s="71">
        <f t="shared" si="394"/>
        <v>9.4188959652284659E-2</v>
      </c>
      <c r="AA3468" s="45"/>
      <c r="AB3468" s="74">
        <v>34.629999999999299</v>
      </c>
      <c r="AC3468" s="75">
        <f t="shared" si="393"/>
        <v>-13.779999999999751</v>
      </c>
      <c r="AD3468" s="74">
        <f t="shared" si="395"/>
        <v>4.1879356511794232E-2</v>
      </c>
      <c r="AE3468" s="45"/>
      <c r="AF3468" s="76">
        <v>34.629999999999299</v>
      </c>
      <c r="AG3468" s="52">
        <f t="shared" si="399"/>
        <v>-43.790299956639899</v>
      </c>
      <c r="AH3468" s="76">
        <f t="shared" si="396"/>
        <v>4.1780150911561564E-5</v>
      </c>
      <c r="AJ3468" s="77">
        <v>34.629999999999299</v>
      </c>
      <c r="AK3468" s="52">
        <f t="shared" si="400"/>
        <v>-36.800599913280955</v>
      </c>
      <c r="AL3468" s="77">
        <f t="shared" si="397"/>
        <v>2.0890075455774789E-4</v>
      </c>
    </row>
    <row r="3469" spans="4:38" x14ac:dyDescent="0.25">
      <c r="D3469" s="2">
        <v>34.51</v>
      </c>
      <c r="E3469" s="4"/>
      <c r="X3469" s="71">
        <v>34.639999999999297</v>
      </c>
      <c r="Y3469" s="52">
        <f t="shared" si="398"/>
        <v>-10.263333333333311</v>
      </c>
      <c r="Z3469" s="71">
        <f t="shared" si="394"/>
        <v>9.4116694690396213E-2</v>
      </c>
      <c r="AA3469" s="45"/>
      <c r="AB3469" s="74">
        <v>34.639999999999297</v>
      </c>
      <c r="AC3469" s="75">
        <f t="shared" si="393"/>
        <v>-13.78999999999975</v>
      </c>
      <c r="AD3469" s="74">
        <f t="shared" si="395"/>
        <v>4.1783036664664562E-2</v>
      </c>
      <c r="AE3469" s="45"/>
      <c r="AF3469" s="76">
        <v>34.639999999999297</v>
      </c>
      <c r="AG3469" s="52">
        <f t="shared" si="399"/>
        <v>-43.800299956639897</v>
      </c>
      <c r="AH3469" s="76">
        <f t="shared" si="396"/>
        <v>4.1684059230980847E-5</v>
      </c>
      <c r="AJ3469" s="77">
        <v>34.639999999999297</v>
      </c>
      <c r="AK3469" s="52">
        <f t="shared" si="400"/>
        <v>-36.810599913280953</v>
      </c>
      <c r="AL3469" s="77">
        <f t="shared" si="397"/>
        <v>2.0842029615484448E-4</v>
      </c>
    </row>
    <row r="3470" spans="4:38" x14ac:dyDescent="0.25">
      <c r="D3470" s="5">
        <v>34.520000000000003</v>
      </c>
      <c r="E3470" s="4"/>
      <c r="X3470" s="71">
        <v>34.649999999999302</v>
      </c>
      <c r="Y3470" s="52">
        <f t="shared" si="398"/>
        <v>-10.266666666666644</v>
      </c>
      <c r="Z3470" s="71">
        <f t="shared" si="394"/>
        <v>9.4044485172635639E-2</v>
      </c>
      <c r="AA3470" s="45"/>
      <c r="AB3470" s="74">
        <v>34.649999999999302</v>
      </c>
      <c r="AC3470" s="75">
        <f t="shared" si="393"/>
        <v>-13.79999999999975</v>
      </c>
      <c r="AD3470" s="74">
        <f t="shared" si="395"/>
        <v>4.1686938347035928E-2</v>
      </c>
      <c r="AE3470" s="45"/>
      <c r="AF3470" s="76">
        <v>34.649999999999302</v>
      </c>
      <c r="AG3470" s="52">
        <f t="shared" si="399"/>
        <v>-43.810299956639895</v>
      </c>
      <c r="AH3470" s="76">
        <f t="shared" si="396"/>
        <v>4.1588188555132732E-5</v>
      </c>
      <c r="AJ3470" s="77">
        <v>34.649999999999302</v>
      </c>
      <c r="AK3470" s="52">
        <f t="shared" si="400"/>
        <v>-36.820599913280951</v>
      </c>
      <c r="AL3470" s="77">
        <f t="shared" si="397"/>
        <v>2.07940942775604E-4</v>
      </c>
    </row>
    <row r="3471" spans="4:38" x14ac:dyDescent="0.25">
      <c r="D3471" s="2">
        <v>34.53</v>
      </c>
      <c r="E3471" s="4"/>
      <c r="X3471" s="71">
        <v>34.6599999999993</v>
      </c>
      <c r="Y3471" s="52">
        <f t="shared" si="398"/>
        <v>-10.269999999999978</v>
      </c>
      <c r="Z3471" s="71">
        <f t="shared" si="394"/>
        <v>9.3972331056464187E-2</v>
      </c>
      <c r="AA3471" s="45"/>
      <c r="AB3471" s="74">
        <v>34.6599999999993</v>
      </c>
      <c r="AC3471" s="75">
        <f t="shared" si="393"/>
        <v>-13.80999999999975</v>
      </c>
      <c r="AD3471" s="74">
        <f t="shared" si="395"/>
        <v>4.1591061049404597E-2</v>
      </c>
      <c r="AE3471" s="45"/>
      <c r="AF3471" s="76">
        <v>34.6599999999993</v>
      </c>
      <c r="AG3471" s="52">
        <f t="shared" si="399"/>
        <v>-43.820299956639893</v>
      </c>
      <c r="AH3471" s="76">
        <f t="shared" si="396"/>
        <v>4.1492538375720275E-5</v>
      </c>
      <c r="AJ3471" s="77">
        <v>34.6599999999993</v>
      </c>
      <c r="AK3471" s="52">
        <f t="shared" si="400"/>
        <v>-36.830599913280949</v>
      </c>
      <c r="AL3471" s="77">
        <f t="shared" si="397"/>
        <v>2.0746269187854228E-4</v>
      </c>
    </row>
    <row r="3472" spans="4:38" x14ac:dyDescent="0.25">
      <c r="D3472" s="5">
        <v>34.54</v>
      </c>
      <c r="E3472" s="4"/>
      <c r="X3472" s="71">
        <v>34.669999999999298</v>
      </c>
      <c r="Y3472" s="52">
        <f t="shared" si="398"/>
        <v>-10.273333333333312</v>
      </c>
      <c r="Z3472" s="71">
        <f t="shared" si="394"/>
        <v>9.3900232299376052E-2</v>
      </c>
      <c r="AA3472" s="45"/>
      <c r="AB3472" s="74">
        <v>34.669999999999298</v>
      </c>
      <c r="AC3472" s="75">
        <f t="shared" si="393"/>
        <v>-13.81999999999975</v>
      </c>
      <c r="AD3472" s="74">
        <f t="shared" si="395"/>
        <v>4.1495404263438666E-2</v>
      </c>
      <c r="AE3472" s="45"/>
      <c r="AF3472" s="76">
        <v>34.669999999999298</v>
      </c>
      <c r="AG3472" s="52">
        <f t="shared" si="399"/>
        <v>-43.830299956639891</v>
      </c>
      <c r="AH3472" s="76">
        <f t="shared" si="396"/>
        <v>4.1397108185615912E-5</v>
      </c>
      <c r="AJ3472" s="77">
        <v>34.669999999999298</v>
      </c>
      <c r="AK3472" s="52">
        <f t="shared" si="400"/>
        <v>-36.840599913280947</v>
      </c>
      <c r="AL3472" s="77">
        <f t="shared" si="397"/>
        <v>2.0698554092802017E-4</v>
      </c>
    </row>
    <row r="3473" spans="4:38" x14ac:dyDescent="0.25">
      <c r="D3473" s="2">
        <v>34.549999999999997</v>
      </c>
      <c r="E3473" s="4"/>
      <c r="X3473" s="71">
        <v>34.679999999999303</v>
      </c>
      <c r="Y3473" s="52">
        <f t="shared" si="398"/>
        <v>-10.276666666666646</v>
      </c>
      <c r="Z3473" s="71">
        <f t="shared" si="394"/>
        <v>9.3828188858897724E-2</v>
      </c>
      <c r="AA3473" s="45"/>
      <c r="AB3473" s="74">
        <v>34.679999999999303</v>
      </c>
      <c r="AC3473" s="75">
        <f t="shared" si="393"/>
        <v>-13.82999999999975</v>
      </c>
      <c r="AD3473" s="74">
        <f t="shared" si="395"/>
        <v>4.1399967481975407E-2</v>
      </c>
      <c r="AE3473" s="45"/>
      <c r="AF3473" s="76">
        <v>34.679999999999303</v>
      </c>
      <c r="AG3473" s="52">
        <f t="shared" si="399"/>
        <v>-43.840299956639889</v>
      </c>
      <c r="AH3473" s="76">
        <f t="shared" si="396"/>
        <v>4.1301897478858181E-5</v>
      </c>
      <c r="AJ3473" s="77">
        <v>34.679999999999303</v>
      </c>
      <c r="AK3473" s="52">
        <f t="shared" si="400"/>
        <v>-36.850599913280945</v>
      </c>
      <c r="AL3473" s="77">
        <f t="shared" si="397"/>
        <v>2.065094873942317E-4</v>
      </c>
    </row>
    <row r="3474" spans="4:38" x14ac:dyDescent="0.25">
      <c r="D3474" s="5">
        <v>34.56</v>
      </c>
      <c r="E3474" s="4"/>
      <c r="X3474" s="71">
        <v>34.689999999999301</v>
      </c>
      <c r="Y3474" s="52">
        <f t="shared" si="398"/>
        <v>-10.27999999999998</v>
      </c>
      <c r="Z3474" s="71">
        <f t="shared" si="394"/>
        <v>9.3756200692588415E-2</v>
      </c>
      <c r="AA3474" s="45"/>
      <c r="AB3474" s="74">
        <v>34.689999999999301</v>
      </c>
      <c r="AC3474" s="75">
        <f t="shared" si="393"/>
        <v>-13.839999999999749</v>
      </c>
      <c r="AD3474" s="74">
        <f t="shared" si="395"/>
        <v>4.130475019901849E-2</v>
      </c>
      <c r="AE3474" s="45"/>
      <c r="AF3474" s="76">
        <v>34.689999999999301</v>
      </c>
      <c r="AG3474" s="52">
        <f t="shared" si="399"/>
        <v>-43.850299956639887</v>
      </c>
      <c r="AH3474" s="76">
        <f t="shared" si="396"/>
        <v>4.1206905750649333E-5</v>
      </c>
      <c r="AJ3474" s="77">
        <v>34.689999999999301</v>
      </c>
      <c r="AK3474" s="52">
        <f t="shared" si="400"/>
        <v>-36.860599913280943</v>
      </c>
      <c r="AL3474" s="77">
        <f t="shared" si="397"/>
        <v>2.0603452875318757E-4</v>
      </c>
    </row>
    <row r="3475" spans="4:38" x14ac:dyDescent="0.25">
      <c r="D3475" s="2">
        <v>34.57</v>
      </c>
      <c r="E3475" s="4"/>
      <c r="X3475" s="71">
        <v>34.699999999999299</v>
      </c>
      <c r="Y3475" s="52">
        <f t="shared" si="398"/>
        <v>-10.283333333333314</v>
      </c>
      <c r="Z3475" s="71">
        <f t="shared" si="394"/>
        <v>9.3684267758040035E-2</v>
      </c>
      <c r="AA3475" s="45"/>
      <c r="AB3475" s="74">
        <v>34.699999999999299</v>
      </c>
      <c r="AC3475" s="75">
        <f t="shared" si="393"/>
        <v>-13.849999999999749</v>
      </c>
      <c r="AD3475" s="74">
        <f t="shared" si="395"/>
        <v>4.1209751909735394E-2</v>
      </c>
      <c r="AE3475" s="45"/>
      <c r="AF3475" s="76">
        <v>34.699999999999299</v>
      </c>
      <c r="AG3475" s="52">
        <f t="shared" si="399"/>
        <v>-43.860299956639885</v>
      </c>
      <c r="AH3475" s="76">
        <f t="shared" si="396"/>
        <v>4.111213249735282E-5</v>
      </c>
      <c r="AJ3475" s="77">
        <v>34.699999999999299</v>
      </c>
      <c r="AK3475" s="52">
        <f t="shared" si="400"/>
        <v>-36.870599913280941</v>
      </c>
      <c r="AL3475" s="77">
        <f t="shared" si="397"/>
        <v>2.0556066248670553E-4</v>
      </c>
    </row>
    <row r="3476" spans="4:38" x14ac:dyDescent="0.25">
      <c r="D3476" s="5">
        <v>34.58</v>
      </c>
      <c r="E3476" s="4"/>
      <c r="X3476" s="71">
        <v>34.709999999999297</v>
      </c>
      <c r="Y3476" s="52">
        <f t="shared" si="398"/>
        <v>-10.286666666666648</v>
      </c>
      <c r="Z3476" s="71">
        <f t="shared" si="394"/>
        <v>9.3612390012876787E-2</v>
      </c>
      <c r="AA3476" s="45"/>
      <c r="AB3476" s="74">
        <v>34.709999999999297</v>
      </c>
      <c r="AC3476" s="75">
        <f t="shared" si="393"/>
        <v>-13.859999999999749</v>
      </c>
      <c r="AD3476" s="74">
        <f t="shared" si="395"/>
        <v>4.1114972110454603E-2</v>
      </c>
      <c r="AE3476" s="45"/>
      <c r="AF3476" s="76">
        <v>34.709999999999297</v>
      </c>
      <c r="AG3476" s="52">
        <f t="shared" si="399"/>
        <v>-43.870299956639883</v>
      </c>
      <c r="AH3476" s="76">
        <f t="shared" si="396"/>
        <v>4.1017577216490145E-5</v>
      </c>
      <c r="AJ3476" s="77">
        <v>34.709999999999297</v>
      </c>
      <c r="AK3476" s="52">
        <f t="shared" si="400"/>
        <v>-36.880599913280939</v>
      </c>
      <c r="AL3476" s="77">
        <f t="shared" si="397"/>
        <v>2.0508788608239231E-4</v>
      </c>
    </row>
    <row r="3477" spans="4:38" x14ac:dyDescent="0.25">
      <c r="D3477" s="2">
        <v>34.590000000000003</v>
      </c>
      <c r="E3477" s="4"/>
      <c r="X3477" s="71">
        <v>34.719999999999303</v>
      </c>
      <c r="Y3477" s="52">
        <f t="shared" si="398"/>
        <v>-10.289999999999981</v>
      </c>
      <c r="Z3477" s="71">
        <f t="shared" si="394"/>
        <v>9.354056741475554E-2</v>
      </c>
      <c r="AA3477" s="45"/>
      <c r="AB3477" s="74">
        <v>34.719999999999303</v>
      </c>
      <c r="AC3477" s="75">
        <f t="shared" si="393"/>
        <v>-13.869999999999749</v>
      </c>
      <c r="AD3477" s="74">
        <f t="shared" si="395"/>
        <v>4.1020410298663046E-2</v>
      </c>
      <c r="AE3477" s="45"/>
      <c r="AF3477" s="76">
        <v>34.719999999999303</v>
      </c>
      <c r="AG3477" s="52">
        <f t="shared" si="399"/>
        <v>-43.880299956639881</v>
      </c>
      <c r="AH3477" s="76">
        <f t="shared" si="396"/>
        <v>4.0923239406738772E-5</v>
      </c>
      <c r="AJ3477" s="77">
        <v>34.719999999999303</v>
      </c>
      <c r="AK3477" s="52">
        <f t="shared" si="400"/>
        <v>-36.890599913280937</v>
      </c>
      <c r="AL3477" s="77">
        <f t="shared" si="397"/>
        <v>2.0461619703363555E-4</v>
      </c>
    </row>
    <row r="3478" spans="4:38" x14ac:dyDescent="0.25">
      <c r="D3478" s="5">
        <v>34.6</v>
      </c>
      <c r="E3478" s="4"/>
      <c r="X3478" s="71">
        <v>34.729999999999301</v>
      </c>
      <c r="Y3478" s="52">
        <f t="shared" si="398"/>
        <v>-10.293333333333315</v>
      </c>
      <c r="Z3478" s="71">
        <f t="shared" si="394"/>
        <v>9.3468799921365683E-2</v>
      </c>
      <c r="AA3478" s="45"/>
      <c r="AB3478" s="74">
        <v>34.729999999999301</v>
      </c>
      <c r="AC3478" s="75">
        <f t="shared" si="393"/>
        <v>-13.879999999999749</v>
      </c>
      <c r="AD3478" s="74">
        <f t="shared" si="395"/>
        <v>4.0926065973003453E-2</v>
      </c>
      <c r="AE3478" s="45"/>
      <c r="AF3478" s="76">
        <v>34.729999999999301</v>
      </c>
      <c r="AG3478" s="52">
        <f t="shared" si="399"/>
        <v>-43.890299956639879</v>
      </c>
      <c r="AH3478" s="76">
        <f t="shared" si="396"/>
        <v>4.0829118567928951E-5</v>
      </c>
      <c r="AJ3478" s="77">
        <v>34.729999999999301</v>
      </c>
      <c r="AK3478" s="52">
        <f t="shared" si="400"/>
        <v>-36.900599913280935</v>
      </c>
      <c r="AL3478" s="77">
        <f t="shared" si="397"/>
        <v>2.0414559283958621E-4</v>
      </c>
    </row>
    <row r="3479" spans="4:38" x14ac:dyDescent="0.25">
      <c r="D3479" s="2">
        <v>34.61</v>
      </c>
      <c r="E3479" s="4"/>
      <c r="X3479" s="71">
        <v>34.739999999999299</v>
      </c>
      <c r="Y3479" s="52">
        <f t="shared" si="398"/>
        <v>-10.296666666666649</v>
      </c>
      <c r="Z3479" s="71">
        <f t="shared" si="394"/>
        <v>9.3397087490428909E-2</v>
      </c>
      <c r="AA3479" s="45"/>
      <c r="AB3479" s="74">
        <v>34.739999999999299</v>
      </c>
      <c r="AC3479" s="75">
        <f t="shared" si="393"/>
        <v>-13.889999999999748</v>
      </c>
      <c r="AD3479" s="74">
        <f t="shared" si="395"/>
        <v>4.0831938633271558E-2</v>
      </c>
      <c r="AE3479" s="45"/>
      <c r="AF3479" s="76">
        <v>34.739999999999299</v>
      </c>
      <c r="AG3479" s="52">
        <f t="shared" si="399"/>
        <v>-43.900299956639877</v>
      </c>
      <c r="AH3479" s="76">
        <f t="shared" si="396"/>
        <v>4.0735214201041285E-5</v>
      </c>
      <c r="AJ3479" s="77">
        <v>34.739999999999299</v>
      </c>
      <c r="AK3479" s="52">
        <f t="shared" si="400"/>
        <v>-36.910599913280933</v>
      </c>
      <c r="AL3479" s="77">
        <f t="shared" si="397"/>
        <v>2.0367607100514837E-4</v>
      </c>
    </row>
    <row r="3480" spans="4:38" x14ac:dyDescent="0.25">
      <c r="D3480" s="5">
        <v>34.619999999999997</v>
      </c>
      <c r="E3480" s="4"/>
      <c r="X3480" s="71">
        <v>34.749999999999297</v>
      </c>
      <c r="Y3480" s="52">
        <f t="shared" si="398"/>
        <v>-10.299999999999983</v>
      </c>
      <c r="Z3480" s="71">
        <f t="shared" si="394"/>
        <v>9.3325430079699442E-2</v>
      </c>
      <c r="AA3480" s="45"/>
      <c r="AB3480" s="74">
        <v>34.749999999999297</v>
      </c>
      <c r="AC3480" s="75">
        <f t="shared" si="393"/>
        <v>-13.899999999999748</v>
      </c>
      <c r="AD3480" s="74">
        <f t="shared" si="395"/>
        <v>4.0738027780413626E-2</v>
      </c>
      <c r="AE3480" s="45"/>
      <c r="AF3480" s="76">
        <v>34.749999999999297</v>
      </c>
      <c r="AG3480" s="52">
        <f t="shared" si="399"/>
        <v>-43.910299956639875</v>
      </c>
      <c r="AH3480" s="76">
        <f t="shared" si="396"/>
        <v>4.0641525808204383E-5</v>
      </c>
      <c r="AJ3480" s="77">
        <v>34.749999999999297</v>
      </c>
      <c r="AK3480" s="52">
        <f t="shared" si="400"/>
        <v>-36.920599913280931</v>
      </c>
      <c r="AL3480" s="77">
        <f t="shared" si="397"/>
        <v>2.0320762904096364E-4</v>
      </c>
    </row>
    <row r="3481" spans="4:38" x14ac:dyDescent="0.25">
      <c r="D3481" s="2">
        <v>34.630000000000003</v>
      </c>
      <c r="E3481" s="4"/>
      <c r="X3481" s="71">
        <v>34.759999999999302</v>
      </c>
      <c r="Y3481" s="52">
        <f t="shared" si="398"/>
        <v>-10.303333333333317</v>
      </c>
      <c r="Z3481" s="71">
        <f t="shared" si="394"/>
        <v>9.3253827646963952E-2</v>
      </c>
      <c r="AA3481" s="45"/>
      <c r="AB3481" s="74">
        <v>34.759999999999302</v>
      </c>
      <c r="AC3481" s="75">
        <f t="shared" si="393"/>
        <v>-13.909999999999748</v>
      </c>
      <c r="AD3481" s="74">
        <f t="shared" si="395"/>
        <v>4.0644332916523633E-2</v>
      </c>
      <c r="AE3481" s="45"/>
      <c r="AF3481" s="76">
        <v>34.759999999999302</v>
      </c>
      <c r="AG3481" s="52">
        <f t="shared" si="399"/>
        <v>-43.920299956639873</v>
      </c>
      <c r="AH3481" s="76">
        <f t="shared" si="396"/>
        <v>4.0548052892691426E-5</v>
      </c>
      <c r="AJ3481" s="77">
        <v>34.759999999999302</v>
      </c>
      <c r="AK3481" s="52">
        <f t="shared" si="400"/>
        <v>-36.930599913280929</v>
      </c>
      <c r="AL3481" s="77">
        <f t="shared" si="397"/>
        <v>2.0274026446339902E-4</v>
      </c>
    </row>
    <row r="3482" spans="4:38" x14ac:dyDescent="0.25">
      <c r="D3482" s="5">
        <v>34.64</v>
      </c>
      <c r="E3482" s="4"/>
      <c r="X3482" s="71">
        <v>34.7699999999993</v>
      </c>
      <c r="Y3482" s="52">
        <f t="shared" si="398"/>
        <v>-10.306666666666651</v>
      </c>
      <c r="Z3482" s="71">
        <f t="shared" si="394"/>
        <v>9.3182280150041485E-2</v>
      </c>
      <c r="AA3482" s="45"/>
      <c r="AB3482" s="74">
        <v>34.7699999999993</v>
      </c>
      <c r="AC3482" s="75">
        <f t="shared" si="393"/>
        <v>-13.919999999999748</v>
      </c>
      <c r="AD3482" s="74">
        <f t="shared" si="395"/>
        <v>4.0550853544840719E-2</v>
      </c>
      <c r="AE3482" s="45"/>
      <c r="AF3482" s="76">
        <v>34.7699999999993</v>
      </c>
      <c r="AG3482" s="52">
        <f t="shared" si="399"/>
        <v>-43.930299956639871</v>
      </c>
      <c r="AH3482" s="76">
        <f t="shared" si="396"/>
        <v>4.0454794958918554E-5</v>
      </c>
      <c r="AJ3482" s="77">
        <v>34.7699999999993</v>
      </c>
      <c r="AK3482" s="52">
        <f t="shared" si="400"/>
        <v>-36.940599913280927</v>
      </c>
      <c r="AL3482" s="77">
        <f t="shared" si="397"/>
        <v>2.0227397479453474E-4</v>
      </c>
    </row>
    <row r="3483" spans="4:38" x14ac:dyDescent="0.25">
      <c r="D3483" s="2">
        <v>34.65</v>
      </c>
      <c r="E3483" s="4"/>
      <c r="X3483" s="71">
        <v>34.779999999999298</v>
      </c>
      <c r="Y3483" s="52">
        <f t="shared" si="398"/>
        <v>-10.309999999999985</v>
      </c>
      <c r="Z3483" s="71">
        <f t="shared" si="394"/>
        <v>9.3110787546783355E-2</v>
      </c>
      <c r="AA3483" s="45"/>
      <c r="AB3483" s="74">
        <v>34.779999999999298</v>
      </c>
      <c r="AC3483" s="75">
        <f t="shared" si="393"/>
        <v>-13.929999999999747</v>
      </c>
      <c r="AD3483" s="74">
        <f t="shared" si="395"/>
        <v>4.0457589169746601E-2</v>
      </c>
      <c r="AE3483" s="45"/>
      <c r="AF3483" s="76">
        <v>34.779999999999298</v>
      </c>
      <c r="AG3483" s="52">
        <f t="shared" si="399"/>
        <v>-43.940299956639869</v>
      </c>
      <c r="AH3483" s="76">
        <f t="shared" si="396"/>
        <v>4.036175151244139E-5</v>
      </c>
      <c r="AJ3483" s="77">
        <v>34.779999999999298</v>
      </c>
      <c r="AK3483" s="52">
        <f t="shared" si="400"/>
        <v>-36.950599913280925</v>
      </c>
      <c r="AL3483" s="77">
        <f t="shared" si="397"/>
        <v>2.0180875756214874E-4</v>
      </c>
    </row>
    <row r="3484" spans="4:38" x14ac:dyDescent="0.25">
      <c r="D3484" s="5">
        <v>34.659999999999997</v>
      </c>
      <c r="E3484" s="4"/>
      <c r="X3484" s="71">
        <v>34.789999999999303</v>
      </c>
      <c r="Y3484" s="52">
        <f t="shared" si="398"/>
        <v>-10.313333333333318</v>
      </c>
      <c r="Z3484" s="71">
        <f t="shared" si="394"/>
        <v>9.3039349795073306E-2</v>
      </c>
      <c r="AA3484" s="45"/>
      <c r="AB3484" s="74">
        <v>34.789999999999303</v>
      </c>
      <c r="AC3484" s="75">
        <f t="shared" si="393"/>
        <v>-13.939999999999747</v>
      </c>
      <c r="AD3484" s="74">
        <f t="shared" si="395"/>
        <v>4.0364539296762821E-2</v>
      </c>
      <c r="AE3484" s="45"/>
      <c r="AF3484" s="76">
        <v>34.789999999999303</v>
      </c>
      <c r="AG3484" s="52">
        <f t="shared" si="399"/>
        <v>-43.950299956639867</v>
      </c>
      <c r="AH3484" s="76">
        <f t="shared" si="396"/>
        <v>4.0268922059952785E-5</v>
      </c>
      <c r="AJ3484" s="77">
        <v>34.789999999999303</v>
      </c>
      <c r="AK3484" s="52">
        <f t="shared" si="400"/>
        <v>-36.960599913280923</v>
      </c>
      <c r="AL3484" s="77">
        <f t="shared" si="397"/>
        <v>2.013446102997062E-4</v>
      </c>
    </row>
    <row r="3485" spans="4:38" x14ac:dyDescent="0.25">
      <c r="D3485" s="2">
        <v>34.67</v>
      </c>
      <c r="E3485" s="4"/>
      <c r="X3485" s="71">
        <v>34.799999999999301</v>
      </c>
      <c r="Y3485" s="52">
        <f t="shared" si="398"/>
        <v>-10.316666666666652</v>
      </c>
      <c r="Z3485" s="71">
        <f t="shared" si="394"/>
        <v>9.2967966852827405E-2</v>
      </c>
      <c r="AA3485" s="45"/>
      <c r="AB3485" s="74">
        <v>34.799999999999301</v>
      </c>
      <c r="AC3485" s="75">
        <f t="shared" si="393"/>
        <v>-13.949999999999747</v>
      </c>
      <c r="AD3485" s="74">
        <f t="shared" si="395"/>
        <v>4.0271703432548232E-2</v>
      </c>
      <c r="AE3485" s="45"/>
      <c r="AF3485" s="76">
        <v>34.799999999999301</v>
      </c>
      <c r="AG3485" s="52">
        <f t="shared" si="399"/>
        <v>-43.960299956639865</v>
      </c>
      <c r="AH3485" s="76">
        <f t="shared" si="396"/>
        <v>4.0176306109280362E-5</v>
      </c>
      <c r="AJ3485" s="77">
        <v>34.799999999999301</v>
      </c>
      <c r="AK3485" s="52">
        <f t="shared" si="400"/>
        <v>-36.970599913280921</v>
      </c>
      <c r="AL3485" s="77">
        <f t="shared" si="397"/>
        <v>2.0088153054634422E-4</v>
      </c>
    </row>
    <row r="3486" spans="4:38" x14ac:dyDescent="0.25">
      <c r="D3486" s="5">
        <v>34.68</v>
      </c>
      <c r="E3486" s="4"/>
      <c r="X3486" s="71">
        <v>34.809999999999299</v>
      </c>
      <c r="Y3486" s="52">
        <f t="shared" si="398"/>
        <v>-10.319999999999986</v>
      </c>
      <c r="Z3486" s="71">
        <f t="shared" si="394"/>
        <v>9.2896638677993887E-2</v>
      </c>
      <c r="AA3486" s="45"/>
      <c r="AB3486" s="74">
        <v>34.809999999999299</v>
      </c>
      <c r="AC3486" s="75">
        <f t="shared" si="393"/>
        <v>-13.959999999999747</v>
      </c>
      <c r="AD3486" s="74">
        <f t="shared" si="395"/>
        <v>4.0179081084896338E-2</v>
      </c>
      <c r="AE3486" s="45"/>
      <c r="AF3486" s="76">
        <v>34.809999999999299</v>
      </c>
      <c r="AG3486" s="52">
        <f t="shared" si="399"/>
        <v>-43.970299956639863</v>
      </c>
      <c r="AH3486" s="76">
        <f t="shared" si="396"/>
        <v>4.0083903169383427E-5</v>
      </c>
      <c r="AJ3486" s="77">
        <v>34.809999999999299</v>
      </c>
      <c r="AK3486" s="52">
        <f t="shared" si="400"/>
        <v>-36.980599913280919</v>
      </c>
      <c r="AL3486" s="77">
        <f t="shared" si="397"/>
        <v>2.0041951584686001E-4</v>
      </c>
    </row>
    <row r="3487" spans="4:38" x14ac:dyDescent="0.25">
      <c r="D3487" s="2">
        <v>34.69</v>
      </c>
      <c r="E3487" s="4"/>
      <c r="X3487" s="71">
        <v>34.819999999999297</v>
      </c>
      <c r="Y3487" s="52">
        <f t="shared" si="398"/>
        <v>-10.32333333333332</v>
      </c>
      <c r="Z3487" s="71">
        <f t="shared" si="394"/>
        <v>9.2825365228553475E-2</v>
      </c>
      <c r="AA3487" s="45"/>
      <c r="AB3487" s="74">
        <v>34.819999999999297</v>
      </c>
      <c r="AC3487" s="75">
        <f t="shared" si="393"/>
        <v>-13.969999999999747</v>
      </c>
      <c r="AD3487" s="74">
        <f t="shared" si="395"/>
        <v>4.0086671762732611E-2</v>
      </c>
      <c r="AE3487" s="45"/>
      <c r="AF3487" s="76">
        <v>34.819999999999297</v>
      </c>
      <c r="AG3487" s="52">
        <f t="shared" si="399"/>
        <v>-43.980299956639861</v>
      </c>
      <c r="AH3487" s="76">
        <f t="shared" si="396"/>
        <v>3.9991712750350931E-5</v>
      </c>
      <c r="AJ3487" s="77">
        <v>34.819999999999297</v>
      </c>
      <c r="AK3487" s="52">
        <f t="shared" si="400"/>
        <v>-36.990599913280917</v>
      </c>
      <c r="AL3487" s="77">
        <f t="shared" si="397"/>
        <v>1.9995856375169734E-4</v>
      </c>
    </row>
    <row r="3488" spans="4:38" x14ac:dyDescent="0.25">
      <c r="D3488" s="5">
        <v>34.700000000000003</v>
      </c>
      <c r="E3488" s="4"/>
      <c r="X3488" s="71">
        <v>34.829999999999302</v>
      </c>
      <c r="Y3488" s="52">
        <f t="shared" si="398"/>
        <v>-10.326666666666654</v>
      </c>
      <c r="Z3488" s="71">
        <f t="shared" si="394"/>
        <v>9.2754146462518908E-2</v>
      </c>
      <c r="AA3488" s="45"/>
      <c r="AB3488" s="74">
        <v>34.829999999999302</v>
      </c>
      <c r="AC3488" s="75">
        <f t="shared" si="393"/>
        <v>-13.979999999999746</v>
      </c>
      <c r="AD3488" s="74">
        <f t="shared" si="395"/>
        <v>3.9994474976112082E-2</v>
      </c>
      <c r="AE3488" s="45"/>
      <c r="AF3488" s="76">
        <v>34.829999999999302</v>
      </c>
      <c r="AG3488" s="52">
        <f t="shared" si="399"/>
        <v>-43.990299956639859</v>
      </c>
      <c r="AH3488" s="76">
        <f t="shared" si="396"/>
        <v>3.9899734363398391E-5</v>
      </c>
      <c r="AJ3488" s="77">
        <v>34.829999999999302</v>
      </c>
      <c r="AK3488" s="52">
        <f t="shared" si="400"/>
        <v>-37.000599913280915</v>
      </c>
      <c r="AL3488" s="77">
        <f t="shared" si="397"/>
        <v>1.9949867181693473E-4</v>
      </c>
    </row>
    <row r="3489" spans="4:38" x14ac:dyDescent="0.25">
      <c r="D3489" s="2">
        <v>34.71</v>
      </c>
      <c r="E3489" s="4"/>
      <c r="X3489" s="71">
        <v>34.8399999999993</v>
      </c>
      <c r="Y3489" s="52">
        <f t="shared" si="398"/>
        <v>-10.329999999999988</v>
      </c>
      <c r="Z3489" s="71">
        <f t="shared" si="394"/>
        <v>9.2682982337935149E-2</v>
      </c>
      <c r="AA3489" s="45"/>
      <c r="AB3489" s="74">
        <v>34.8399999999993</v>
      </c>
      <c r="AC3489" s="75">
        <f t="shared" si="393"/>
        <v>-13.989999999999746</v>
      </c>
      <c r="AD3489" s="74">
        <f t="shared" si="395"/>
        <v>3.9902490236216524E-2</v>
      </c>
      <c r="AE3489" s="45"/>
      <c r="AF3489" s="76">
        <v>34.8399999999993</v>
      </c>
      <c r="AG3489" s="52">
        <f t="shared" si="399"/>
        <v>-44.000299956639857</v>
      </c>
      <c r="AH3489" s="76">
        <f t="shared" si="396"/>
        <v>3.9807967520865468E-5</v>
      </c>
      <c r="AJ3489" s="77">
        <v>34.8399999999993</v>
      </c>
      <c r="AK3489" s="52">
        <f t="shared" si="400"/>
        <v>-37.010599913280913</v>
      </c>
      <c r="AL3489" s="77">
        <f t="shared" si="397"/>
        <v>1.9903983760427026E-4</v>
      </c>
    </row>
    <row r="3490" spans="4:38" x14ac:dyDescent="0.25">
      <c r="D3490" s="5">
        <v>34.72</v>
      </c>
      <c r="E3490" s="4"/>
      <c r="X3490" s="71">
        <v>34.849999999999298</v>
      </c>
      <c r="Y3490" s="52">
        <f t="shared" si="398"/>
        <v>-10.333333333333321</v>
      </c>
      <c r="Z3490" s="71">
        <f t="shared" si="394"/>
        <v>9.2611872812879581E-2</v>
      </c>
      <c r="AA3490" s="45"/>
      <c r="AB3490" s="74">
        <v>34.849999999999298</v>
      </c>
      <c r="AC3490" s="75">
        <f t="shared" si="393"/>
        <v>-13.999999999999746</v>
      </c>
      <c r="AD3490" s="74">
        <f t="shared" si="395"/>
        <v>3.9810717055352045E-2</v>
      </c>
      <c r="AE3490" s="45"/>
      <c r="AF3490" s="76">
        <v>34.849999999999298</v>
      </c>
      <c r="AG3490" s="52">
        <f t="shared" si="399"/>
        <v>-44.010299956639855</v>
      </c>
      <c r="AH3490" s="76">
        <f t="shared" si="396"/>
        <v>3.9716411736213656E-5</v>
      </c>
      <c r="AJ3490" s="77">
        <v>34.849999999999298</v>
      </c>
      <c r="AK3490" s="52">
        <f t="shared" si="400"/>
        <v>-37.020599913280911</v>
      </c>
      <c r="AL3490" s="77">
        <f t="shared" si="397"/>
        <v>1.9858205868101132E-4</v>
      </c>
    </row>
    <row r="3491" spans="4:38" x14ac:dyDescent="0.25">
      <c r="D3491" s="2">
        <v>34.729999999999997</v>
      </c>
      <c r="E3491" s="4"/>
      <c r="X3491" s="71">
        <v>34.859999999999303</v>
      </c>
      <c r="Y3491" s="52">
        <f t="shared" si="398"/>
        <v>-10.336666666666655</v>
      </c>
      <c r="Z3491" s="71">
        <f t="shared" si="394"/>
        <v>9.2540817845461504E-2</v>
      </c>
      <c r="AA3491" s="45"/>
      <c r="AB3491" s="74">
        <v>34.859999999999303</v>
      </c>
      <c r="AC3491" s="75">
        <f t="shared" si="393"/>
        <v>-14.009999999999746</v>
      </c>
      <c r="AD3491" s="74">
        <f t="shared" si="395"/>
        <v>3.9719154946946354E-2</v>
      </c>
      <c r="AE3491" s="45"/>
      <c r="AF3491" s="76">
        <v>34.859999999999303</v>
      </c>
      <c r="AG3491" s="52">
        <f t="shared" si="399"/>
        <v>-44.020299956639853</v>
      </c>
      <c r="AH3491" s="76">
        <f t="shared" si="396"/>
        <v>3.9625066524023135E-5</v>
      </c>
      <c r="AJ3491" s="77">
        <v>34.859999999999303</v>
      </c>
      <c r="AK3491" s="52">
        <f t="shared" si="400"/>
        <v>-37.030599913280909</v>
      </c>
      <c r="AL3491" s="77">
        <f t="shared" si="397"/>
        <v>1.9812533262005924E-4</v>
      </c>
    </row>
    <row r="3492" spans="4:38" x14ac:dyDescent="0.25">
      <c r="D3492" s="5">
        <v>34.74</v>
      </c>
      <c r="E3492" s="4"/>
      <c r="X3492" s="71">
        <v>34.869999999999301</v>
      </c>
      <c r="Y3492" s="52">
        <f t="shared" si="398"/>
        <v>-10.339999999999989</v>
      </c>
      <c r="Z3492" s="71">
        <f t="shared" si="394"/>
        <v>9.2469817393822457E-2</v>
      </c>
      <c r="AA3492" s="45"/>
      <c r="AB3492" s="74">
        <v>34.869999999999301</v>
      </c>
      <c r="AC3492" s="75">
        <f t="shared" si="393"/>
        <v>-14.019999999999746</v>
      </c>
      <c r="AD3492" s="74">
        <f t="shared" si="395"/>
        <v>3.9627803425546247E-2</v>
      </c>
      <c r="AE3492" s="45"/>
      <c r="AF3492" s="76">
        <v>34.869999999999301</v>
      </c>
      <c r="AG3492" s="52">
        <f t="shared" si="399"/>
        <v>-44.030299956639851</v>
      </c>
      <c r="AH3492" s="76">
        <f t="shared" si="396"/>
        <v>3.9533931399990848E-5</v>
      </c>
      <c r="AJ3492" s="77">
        <v>34.869999999999301</v>
      </c>
      <c r="AK3492" s="52">
        <f t="shared" si="400"/>
        <v>-37.040599913280907</v>
      </c>
      <c r="AL3492" s="77">
        <f t="shared" si="397"/>
        <v>1.9766965699989755E-4</v>
      </c>
    </row>
    <row r="3493" spans="4:38" x14ac:dyDescent="0.25">
      <c r="D3493" s="2">
        <v>34.75</v>
      </c>
      <c r="E3493" s="4"/>
      <c r="X3493" s="71">
        <v>34.879999999999299</v>
      </c>
      <c r="Y3493" s="52">
        <f t="shared" si="398"/>
        <v>-10.343333333333323</v>
      </c>
      <c r="Z3493" s="71">
        <f t="shared" si="394"/>
        <v>9.2398871416136133E-2</v>
      </c>
      <c r="AA3493" s="45"/>
      <c r="AB3493" s="74">
        <v>34.879999999999299</v>
      </c>
      <c r="AC3493" s="75">
        <f t="shared" si="393"/>
        <v>-14.029999999999745</v>
      </c>
      <c r="AD3493" s="74">
        <f t="shared" si="395"/>
        <v>3.9536662006815097E-2</v>
      </c>
      <c r="AE3493" s="45"/>
      <c r="AF3493" s="76">
        <v>34.879999999999299</v>
      </c>
      <c r="AG3493" s="52">
        <f t="shared" si="399"/>
        <v>-44.040299956639849</v>
      </c>
      <c r="AH3493" s="76">
        <f t="shared" si="396"/>
        <v>3.9443005880927359E-5</v>
      </c>
      <c r="AJ3493" s="77">
        <v>34.879999999999299</v>
      </c>
      <c r="AK3493" s="52">
        <f t="shared" si="400"/>
        <v>-37.050599913280905</v>
      </c>
      <c r="AL3493" s="77">
        <f t="shared" si="397"/>
        <v>1.9721502940458021E-4</v>
      </c>
    </row>
    <row r="3494" spans="4:38" x14ac:dyDescent="0.25">
      <c r="D3494" s="5">
        <v>34.76</v>
      </c>
      <c r="E3494" s="4"/>
      <c r="X3494" s="71">
        <v>34.889999999999297</v>
      </c>
      <c r="Y3494" s="52">
        <f t="shared" si="398"/>
        <v>-10.346666666666657</v>
      </c>
      <c r="Z3494" s="71">
        <f t="shared" si="394"/>
        <v>9.2327979870608201E-2</v>
      </c>
      <c r="AA3494" s="45"/>
      <c r="AB3494" s="74">
        <v>34.889999999999297</v>
      </c>
      <c r="AC3494" s="75">
        <f t="shared" si="393"/>
        <v>-14.039999999999745</v>
      </c>
      <c r="AD3494" s="74">
        <f t="shared" si="395"/>
        <v>3.9445730207530137E-2</v>
      </c>
      <c r="AE3494" s="45"/>
      <c r="AF3494" s="76">
        <v>34.889999999999297</v>
      </c>
      <c r="AG3494" s="52">
        <f t="shared" si="399"/>
        <v>-44.050299956639847</v>
      </c>
      <c r="AH3494" s="76">
        <f t="shared" si="396"/>
        <v>3.9352289484754539E-5</v>
      </c>
      <c r="AJ3494" s="77">
        <v>34.889999999999297</v>
      </c>
      <c r="AK3494" s="52">
        <f t="shared" si="400"/>
        <v>-37.060599913280903</v>
      </c>
      <c r="AL3494" s="77">
        <f t="shared" si="397"/>
        <v>1.9676144742371629E-4</v>
      </c>
    </row>
    <row r="3495" spans="4:38" x14ac:dyDescent="0.25">
      <c r="D3495" s="2">
        <v>34.770000000000003</v>
      </c>
      <c r="E3495" s="4"/>
      <c r="X3495" s="71">
        <v>34.899999999999302</v>
      </c>
      <c r="Y3495" s="52">
        <f t="shared" si="398"/>
        <v>-10.349999999999991</v>
      </c>
      <c r="Z3495" s="71">
        <f t="shared" si="394"/>
        <v>9.2257142715476498E-2</v>
      </c>
      <c r="AA3495" s="45"/>
      <c r="AB3495" s="74">
        <v>34.899999999999302</v>
      </c>
      <c r="AC3495" s="75">
        <f t="shared" si="393"/>
        <v>-14.049999999999745</v>
      </c>
      <c r="AD3495" s="74">
        <f t="shared" si="395"/>
        <v>3.9355007545580044E-2</v>
      </c>
      <c r="AE3495" s="45"/>
      <c r="AF3495" s="76">
        <v>34.899999999999302</v>
      </c>
      <c r="AG3495" s="52">
        <f t="shared" si="399"/>
        <v>-44.060299956639845</v>
      </c>
      <c r="AH3495" s="76">
        <f t="shared" si="396"/>
        <v>3.9261781730503242E-5</v>
      </c>
      <c r="AJ3495" s="77">
        <v>34.899999999999302</v>
      </c>
      <c r="AK3495" s="52">
        <f t="shared" si="400"/>
        <v>-37.070599913280901</v>
      </c>
      <c r="AL3495" s="77">
        <f t="shared" si="397"/>
        <v>1.9630890865246029E-4</v>
      </c>
    </row>
    <row r="3496" spans="4:38" x14ac:dyDescent="0.25">
      <c r="D3496" s="5">
        <v>34.78</v>
      </c>
      <c r="E3496" s="4"/>
      <c r="X3496" s="71">
        <v>34.9099999999993</v>
      </c>
      <c r="Y3496" s="52">
        <f t="shared" si="398"/>
        <v>-10.353333333333325</v>
      </c>
      <c r="Z3496" s="71">
        <f t="shared" si="394"/>
        <v>9.2186359909010862E-2</v>
      </c>
      <c r="AA3496" s="45"/>
      <c r="AB3496" s="74">
        <v>34.9099999999993</v>
      </c>
      <c r="AC3496" s="75">
        <f t="shared" si="393"/>
        <v>-14.059999999999745</v>
      </c>
      <c r="AD3496" s="74">
        <f t="shared" si="395"/>
        <v>3.9264493539962281E-2</v>
      </c>
      <c r="AE3496" s="45"/>
      <c r="AF3496" s="76">
        <v>34.9099999999993</v>
      </c>
      <c r="AG3496" s="52">
        <f t="shared" si="399"/>
        <v>-44.070299956639843</v>
      </c>
      <c r="AH3496" s="76">
        <f t="shared" si="396"/>
        <v>3.9171482138310214E-5</v>
      </c>
      <c r="AJ3496" s="77">
        <v>34.9099999999993</v>
      </c>
      <c r="AK3496" s="52">
        <f t="shared" si="400"/>
        <v>-37.080599913280899</v>
      </c>
      <c r="AL3496" s="77">
        <f t="shared" si="397"/>
        <v>1.9585741069149526E-4</v>
      </c>
    </row>
    <row r="3497" spans="4:38" x14ac:dyDescent="0.25">
      <c r="D3497" s="2">
        <v>34.79</v>
      </c>
      <c r="E3497" s="4"/>
      <c r="X3497" s="71">
        <v>34.919999999999298</v>
      </c>
      <c r="Y3497" s="52">
        <f t="shared" si="398"/>
        <v>-10.356666666666658</v>
      </c>
      <c r="Z3497" s="71">
        <f t="shared" si="394"/>
        <v>9.2115631409513204E-2</v>
      </c>
      <c r="AA3497" s="45"/>
      <c r="AB3497" s="74">
        <v>34.919999999999298</v>
      </c>
      <c r="AC3497" s="75">
        <f t="shared" si="393"/>
        <v>-14.069999999999744</v>
      </c>
      <c r="AD3497" s="74">
        <f t="shared" si="395"/>
        <v>3.9174187710780586E-2</v>
      </c>
      <c r="AE3497" s="45"/>
      <c r="AF3497" s="76">
        <v>34.919999999999298</v>
      </c>
      <c r="AG3497" s="52">
        <f t="shared" si="399"/>
        <v>-44.080299956639841</v>
      </c>
      <c r="AH3497" s="76">
        <f t="shared" si="396"/>
        <v>3.9081390229416151E-5</v>
      </c>
      <c r="AJ3497" s="77">
        <v>34.919999999999298</v>
      </c>
      <c r="AK3497" s="52">
        <f t="shared" si="400"/>
        <v>-37.090599913280897</v>
      </c>
      <c r="AL3497" s="77">
        <f t="shared" si="397"/>
        <v>1.9540695114702507E-4</v>
      </c>
    </row>
    <row r="3498" spans="4:38" x14ac:dyDescent="0.25">
      <c r="D3498" s="5">
        <v>34.799999999999997</v>
      </c>
      <c r="E3498" s="4"/>
      <c r="X3498" s="71">
        <v>34.929999999999303</v>
      </c>
      <c r="Y3498" s="52">
        <f t="shared" si="398"/>
        <v>-10.359999999999992</v>
      </c>
      <c r="Z3498" s="71">
        <f t="shared" si="394"/>
        <v>9.2044957175317271E-2</v>
      </c>
      <c r="AA3498" s="45"/>
      <c r="AB3498" s="74">
        <v>34.929999999999303</v>
      </c>
      <c r="AC3498" s="75">
        <f t="shared" si="393"/>
        <v>-14.079999999999744</v>
      </c>
      <c r="AD3498" s="74">
        <f t="shared" si="395"/>
        <v>3.9084089579242504E-2</v>
      </c>
      <c r="AE3498" s="45"/>
      <c r="AF3498" s="76">
        <v>34.929999999999303</v>
      </c>
      <c r="AG3498" s="52">
        <f t="shared" si="399"/>
        <v>-44.090299956639839</v>
      </c>
      <c r="AH3498" s="76">
        <f t="shared" si="396"/>
        <v>3.8991505526162719E-5</v>
      </c>
      <c r="AJ3498" s="77">
        <v>34.929999999999303</v>
      </c>
      <c r="AK3498" s="52">
        <f t="shared" si="400"/>
        <v>-37.100599913280895</v>
      </c>
      <c r="AL3498" s="77">
        <f t="shared" si="397"/>
        <v>1.9495752763075733E-4</v>
      </c>
    </row>
    <row r="3499" spans="4:38" x14ac:dyDescent="0.25">
      <c r="D3499" s="2">
        <v>34.81</v>
      </c>
      <c r="E3499" s="4"/>
      <c r="X3499" s="71">
        <v>34.939999999999301</v>
      </c>
      <c r="Y3499" s="52">
        <f t="shared" si="398"/>
        <v>-10.363333333333326</v>
      </c>
      <c r="Z3499" s="71">
        <f t="shared" si="394"/>
        <v>9.1974337164788977E-2</v>
      </c>
      <c r="AA3499" s="45"/>
      <c r="AB3499" s="74">
        <v>34.939999999999301</v>
      </c>
      <c r="AC3499" s="75">
        <f t="shared" si="393"/>
        <v>-14.089999999999744</v>
      </c>
      <c r="AD3499" s="74">
        <f t="shared" si="395"/>
        <v>3.8994198667656625E-2</v>
      </c>
      <c r="AE3499" s="45"/>
      <c r="AF3499" s="76">
        <v>34.939999999999301</v>
      </c>
      <c r="AG3499" s="52">
        <f t="shared" si="399"/>
        <v>-44.100299956639837</v>
      </c>
      <c r="AH3499" s="76">
        <f t="shared" si="396"/>
        <v>3.8901827551989953E-5</v>
      </c>
      <c r="AJ3499" s="77">
        <v>34.939999999999301</v>
      </c>
      <c r="AK3499" s="52">
        <f t="shared" si="400"/>
        <v>-37.110599913280893</v>
      </c>
      <c r="AL3499" s="77">
        <f t="shared" si="397"/>
        <v>1.94509137759894E-4</v>
      </c>
    </row>
    <row r="3500" spans="4:38" x14ac:dyDescent="0.25">
      <c r="D3500" s="5">
        <v>34.82</v>
      </c>
      <c r="E3500" s="4"/>
      <c r="X3500" s="71">
        <v>34.949999999999299</v>
      </c>
      <c r="Y3500" s="52">
        <f t="shared" si="398"/>
        <v>-10.36666666666666</v>
      </c>
      <c r="Z3500" s="71">
        <f t="shared" si="394"/>
        <v>9.1903771336326087E-2</v>
      </c>
      <c r="AA3500" s="45"/>
      <c r="AB3500" s="74">
        <v>34.949999999999299</v>
      </c>
      <c r="AC3500" s="75">
        <f t="shared" ref="AC3500:AC3563" si="401">AC3499-$AD$1</f>
        <v>-14.099999999999744</v>
      </c>
      <c r="AD3500" s="74">
        <f t="shared" si="395"/>
        <v>3.8904514499430345E-2</v>
      </c>
      <c r="AE3500" s="45"/>
      <c r="AF3500" s="76">
        <v>34.949999999999299</v>
      </c>
      <c r="AG3500" s="52">
        <f t="shared" si="399"/>
        <v>-44.110299956639835</v>
      </c>
      <c r="AH3500" s="76">
        <f t="shared" si="396"/>
        <v>3.8812355831434386E-5</v>
      </c>
      <c r="AJ3500" s="77">
        <v>34.949999999999299</v>
      </c>
      <c r="AK3500" s="52">
        <f t="shared" si="400"/>
        <v>-37.120599913280891</v>
      </c>
      <c r="AL3500" s="77">
        <f t="shared" si="397"/>
        <v>1.9406177915711628E-4</v>
      </c>
    </row>
    <row r="3501" spans="4:38" x14ac:dyDescent="0.25">
      <c r="D3501" s="2">
        <v>34.83</v>
      </c>
      <c r="E3501" s="4"/>
      <c r="X3501" s="71">
        <v>34.959999999999297</v>
      </c>
      <c r="Y3501" s="52">
        <f t="shared" si="398"/>
        <v>-10.369999999999994</v>
      </c>
      <c r="Z3501" s="71">
        <f t="shared" si="394"/>
        <v>9.1833259648358173E-2</v>
      </c>
      <c r="AA3501" s="45"/>
      <c r="AB3501" s="74">
        <v>34.959999999999297</v>
      </c>
      <c r="AC3501" s="75">
        <f t="shared" si="401"/>
        <v>-14.109999999999744</v>
      </c>
      <c r="AD3501" s="74">
        <f t="shared" si="395"/>
        <v>3.8815036599067113E-2</v>
      </c>
      <c r="AE3501" s="45"/>
      <c r="AF3501" s="76">
        <v>34.959999999999297</v>
      </c>
      <c r="AG3501" s="52">
        <f t="shared" si="399"/>
        <v>-44.120299956639833</v>
      </c>
      <c r="AH3501" s="76">
        <f t="shared" si="396"/>
        <v>3.8723089890125706E-5</v>
      </c>
      <c r="AJ3501" s="77">
        <v>34.959999999999297</v>
      </c>
      <c r="AK3501" s="52">
        <f t="shared" si="400"/>
        <v>-37.130599913280889</v>
      </c>
      <c r="AL3501" s="77">
        <f t="shared" si="397"/>
        <v>1.9361544945057301E-4</v>
      </c>
    </row>
    <row r="3502" spans="4:38" x14ac:dyDescent="0.25">
      <c r="D3502" s="5">
        <v>34.840000000000003</v>
      </c>
      <c r="E3502" s="4"/>
      <c r="X3502" s="71">
        <v>34.969999999999303</v>
      </c>
      <c r="Y3502" s="52">
        <f t="shared" si="398"/>
        <v>-10.373333333333328</v>
      </c>
      <c r="Z3502" s="71">
        <f t="shared" si="394"/>
        <v>9.1762802059346976E-2</v>
      </c>
      <c r="AA3502" s="45"/>
      <c r="AB3502" s="74">
        <v>34.969999999999303</v>
      </c>
      <c r="AC3502" s="75">
        <f t="shared" si="401"/>
        <v>-14.119999999999743</v>
      </c>
      <c r="AD3502" s="74">
        <f t="shared" si="395"/>
        <v>3.8725764492163993E-2</v>
      </c>
      <c r="AE3502" s="45"/>
      <c r="AF3502" s="76">
        <v>34.969999999999303</v>
      </c>
      <c r="AG3502" s="52">
        <f t="shared" si="399"/>
        <v>-44.130299956639831</v>
      </c>
      <c r="AH3502" s="76">
        <f t="shared" si="396"/>
        <v>3.8634029254784931E-5</v>
      </c>
      <c r="AJ3502" s="77">
        <v>34.969999999999303</v>
      </c>
      <c r="AK3502" s="52">
        <f t="shared" si="400"/>
        <v>-37.140599913280887</v>
      </c>
      <c r="AL3502" s="77">
        <f t="shared" si="397"/>
        <v>1.9317014627386926E-4</v>
      </c>
    </row>
    <row r="3503" spans="4:38" x14ac:dyDescent="0.25">
      <c r="D3503" s="2">
        <v>34.85</v>
      </c>
      <c r="E3503" s="4"/>
      <c r="X3503" s="71">
        <v>34.979999999999301</v>
      </c>
      <c r="Y3503" s="52">
        <f t="shared" si="398"/>
        <v>-10.376666666666662</v>
      </c>
      <c r="Z3503" s="71">
        <f t="shared" si="394"/>
        <v>9.1692398527785851E-2</v>
      </c>
      <c r="AA3503" s="45"/>
      <c r="AB3503" s="74">
        <v>34.979999999999301</v>
      </c>
      <c r="AC3503" s="75">
        <f t="shared" si="401"/>
        <v>-14.129999999999743</v>
      </c>
      <c r="AD3503" s="74">
        <f t="shared" si="395"/>
        <v>3.8636697705409194E-2</v>
      </c>
      <c r="AE3503" s="45"/>
      <c r="AF3503" s="76">
        <v>34.979999999999301</v>
      </c>
      <c r="AG3503" s="52">
        <f t="shared" si="399"/>
        <v>-44.140299956639829</v>
      </c>
      <c r="AH3503" s="76">
        <f t="shared" si="396"/>
        <v>3.8545173453221354E-5</v>
      </c>
      <c r="AJ3503" s="77">
        <v>34.979999999999301</v>
      </c>
      <c r="AK3503" s="52">
        <f t="shared" si="400"/>
        <v>-37.150599913280885</v>
      </c>
      <c r="AL3503" s="77">
        <f t="shared" si="397"/>
        <v>1.9272586726605119E-4</v>
      </c>
    </row>
    <row r="3504" spans="4:38" x14ac:dyDescent="0.25">
      <c r="D3504" s="5">
        <v>34.86</v>
      </c>
      <c r="E3504" s="4"/>
      <c r="X3504" s="71">
        <v>34.989999999999299</v>
      </c>
      <c r="Y3504" s="52">
        <f t="shared" si="398"/>
        <v>-10.379999999999995</v>
      </c>
      <c r="Z3504" s="71">
        <f t="shared" si="394"/>
        <v>9.162204901220003E-2</v>
      </c>
      <c r="AA3504" s="45"/>
      <c r="AB3504" s="74">
        <v>34.989999999999299</v>
      </c>
      <c r="AC3504" s="75">
        <f t="shared" si="401"/>
        <v>-14.139999999999743</v>
      </c>
      <c r="AD3504" s="74">
        <f t="shared" si="395"/>
        <v>3.8547835766579441E-2</v>
      </c>
      <c r="AE3504" s="45"/>
      <c r="AF3504" s="76">
        <v>34.989999999999299</v>
      </c>
      <c r="AG3504" s="52">
        <f t="shared" si="399"/>
        <v>-44.150299956639827</v>
      </c>
      <c r="AH3504" s="76">
        <f t="shared" si="396"/>
        <v>3.8456522014330307E-5</v>
      </c>
      <c r="AJ3504" s="77">
        <v>34.989999999999299</v>
      </c>
      <c r="AK3504" s="52">
        <f t="shared" si="400"/>
        <v>-37.160599913280883</v>
      </c>
      <c r="AL3504" s="77">
        <f t="shared" si="397"/>
        <v>1.922826100715964E-4</v>
      </c>
    </row>
    <row r="3505" spans="4:38" x14ac:dyDescent="0.25">
      <c r="D3505" s="2">
        <v>34.869999999999997</v>
      </c>
      <c r="E3505" s="4"/>
      <c r="X3505" s="71">
        <v>34.999999999999297</v>
      </c>
      <c r="Y3505" s="52">
        <f t="shared" si="398"/>
        <v>-10.383333333333329</v>
      </c>
      <c r="Z3505" s="71">
        <f t="shared" si="394"/>
        <v>9.1551753471146788E-2</v>
      </c>
      <c r="AA3505" s="45"/>
      <c r="AB3505" s="74">
        <v>34.999999999999297</v>
      </c>
      <c r="AC3505" s="75">
        <f t="shared" si="401"/>
        <v>-14.149999999999743</v>
      </c>
      <c r="AD3505" s="74">
        <f t="shared" si="395"/>
        <v>3.845917820453762E-2</v>
      </c>
      <c r="AE3505" s="45"/>
      <c r="AF3505" s="76">
        <v>34.999999999999297</v>
      </c>
      <c r="AG3505" s="52">
        <f t="shared" si="399"/>
        <v>-44.160299956639825</v>
      </c>
      <c r="AH3505" s="76">
        <f t="shared" si="396"/>
        <v>3.8368074468090815E-5</v>
      </c>
      <c r="AJ3505" s="77">
        <v>34.999999999999297</v>
      </c>
      <c r="AK3505" s="52">
        <f t="shared" si="400"/>
        <v>-37.170599913280881</v>
      </c>
      <c r="AL3505" s="77">
        <f t="shared" si="397"/>
        <v>1.9184037234039905E-4</v>
      </c>
    </row>
    <row r="3506" spans="4:38" x14ac:dyDescent="0.25">
      <c r="D3506" s="5">
        <v>34.880000000000003</v>
      </c>
      <c r="E3506" s="4"/>
      <c r="X3506" s="71">
        <v>35.009999999999302</v>
      </c>
      <c r="Y3506" s="52">
        <f t="shared" si="398"/>
        <v>-10.386666666666663</v>
      </c>
      <c r="Z3506" s="71">
        <f t="shared" si="394"/>
        <v>9.1481511863214834E-2</v>
      </c>
      <c r="AA3506" s="45"/>
      <c r="AB3506" s="74">
        <v>35.009999999999302</v>
      </c>
      <c r="AC3506" s="75">
        <f t="shared" si="401"/>
        <v>-14.159999999999743</v>
      </c>
      <c r="AD3506" s="74">
        <f t="shared" si="395"/>
        <v>3.8370724549230142E-2</v>
      </c>
      <c r="AE3506" s="45"/>
      <c r="AF3506" s="76">
        <v>35.009999999999302</v>
      </c>
      <c r="AG3506" s="52">
        <f t="shared" si="399"/>
        <v>-44.170299956639823</v>
      </c>
      <c r="AH3506" s="76">
        <f t="shared" si="396"/>
        <v>3.8279830345562657E-5</v>
      </c>
      <c r="AJ3506" s="77">
        <v>35.009999999999302</v>
      </c>
      <c r="AK3506" s="52">
        <f t="shared" si="400"/>
        <v>-37.180599913280879</v>
      </c>
      <c r="AL3506" s="77">
        <f t="shared" si="397"/>
        <v>1.9139915172775875E-4</v>
      </c>
    </row>
    <row r="3507" spans="4:38" x14ac:dyDescent="0.25">
      <c r="D3507" s="2">
        <v>34.89</v>
      </c>
      <c r="E3507" s="4"/>
      <c r="X3507" s="71">
        <v>35.0199999999993</v>
      </c>
      <c r="Y3507" s="52">
        <f t="shared" si="398"/>
        <v>-10.389999999999997</v>
      </c>
      <c r="Z3507" s="71">
        <f t="shared" si="394"/>
        <v>9.1411324147025061E-2</v>
      </c>
      <c r="AA3507" s="45"/>
      <c r="AB3507" s="74">
        <v>35.0199999999993</v>
      </c>
      <c r="AC3507" s="75">
        <f t="shared" si="401"/>
        <v>-14.169999999999742</v>
      </c>
      <c r="AD3507" s="74">
        <f t="shared" si="395"/>
        <v>3.8282474331684517E-2</v>
      </c>
      <c r="AE3507" s="45"/>
      <c r="AF3507" s="76">
        <v>35.0199999999993</v>
      </c>
      <c r="AG3507" s="52">
        <f t="shared" si="399"/>
        <v>-44.180299956639821</v>
      </c>
      <c r="AH3507" s="76">
        <f t="shared" si="396"/>
        <v>3.819178917888442E-5</v>
      </c>
      <c r="AJ3507" s="77">
        <v>35.0199999999993</v>
      </c>
      <c r="AK3507" s="52">
        <f t="shared" si="400"/>
        <v>-37.190599913280877</v>
      </c>
      <c r="AL3507" s="77">
        <f t="shared" si="397"/>
        <v>1.9095894589436733E-4</v>
      </c>
    </row>
    <row r="3508" spans="4:38" x14ac:dyDescent="0.25">
      <c r="D3508" s="5">
        <v>34.9</v>
      </c>
      <c r="E3508" s="4"/>
      <c r="X3508" s="71">
        <v>35.029999999999298</v>
      </c>
      <c r="Y3508" s="52">
        <f t="shared" si="398"/>
        <v>-10.393333333333331</v>
      </c>
      <c r="Z3508" s="71">
        <f t="shared" si="394"/>
        <v>9.1341190281229792E-2</v>
      </c>
      <c r="AA3508" s="45"/>
      <c r="AB3508" s="74">
        <v>35.029999999999298</v>
      </c>
      <c r="AC3508" s="75">
        <f t="shared" si="401"/>
        <v>-14.179999999999742</v>
      </c>
      <c r="AD3508" s="74">
        <f t="shared" si="395"/>
        <v>3.8194427084006922E-2</v>
      </c>
      <c r="AE3508" s="45"/>
      <c r="AF3508" s="76">
        <v>35.029999999999298</v>
      </c>
      <c r="AG3508" s="52">
        <f t="shared" si="399"/>
        <v>-44.190299956639819</v>
      </c>
      <c r="AH3508" s="76">
        <f t="shared" si="396"/>
        <v>3.8103950501270523E-5</v>
      </c>
      <c r="AJ3508" s="77">
        <v>35.029999999999298</v>
      </c>
      <c r="AK3508" s="52">
        <f t="shared" si="400"/>
        <v>-37.200599913280875</v>
      </c>
      <c r="AL3508" s="77">
        <f t="shared" si="397"/>
        <v>1.9051975250629799E-4</v>
      </c>
    </row>
    <row r="3509" spans="4:38" x14ac:dyDescent="0.25">
      <c r="D3509" s="2">
        <v>34.909999999999997</v>
      </c>
      <c r="E3509" s="4"/>
      <c r="X3509" s="71">
        <v>35.039999999999303</v>
      </c>
      <c r="Y3509" s="52">
        <f t="shared" si="398"/>
        <v>-10.396666666666665</v>
      </c>
      <c r="Z3509" s="71">
        <f t="shared" si="394"/>
        <v>9.1271110224513091E-2</v>
      </c>
      <c r="AA3509" s="45"/>
      <c r="AB3509" s="74">
        <v>35.039999999999303</v>
      </c>
      <c r="AC3509" s="75">
        <f t="shared" si="401"/>
        <v>-14.189999999999742</v>
      </c>
      <c r="AD3509" s="74">
        <f t="shared" si="395"/>
        <v>3.8106582339379552E-2</v>
      </c>
      <c r="AE3509" s="45"/>
      <c r="AF3509" s="76">
        <v>35.039999999999303</v>
      </c>
      <c r="AG3509" s="52">
        <f t="shared" si="399"/>
        <v>-44.200299956639817</v>
      </c>
      <c r="AH3509" s="76">
        <f t="shared" si="396"/>
        <v>3.8016313847008993E-5</v>
      </c>
      <c r="AJ3509" s="77">
        <v>35.039999999999303</v>
      </c>
      <c r="AK3509" s="52">
        <f t="shared" si="400"/>
        <v>-37.210599913280873</v>
      </c>
      <c r="AL3509" s="77">
        <f t="shared" si="397"/>
        <v>1.9008156923499045E-4</v>
      </c>
    </row>
    <row r="3510" spans="4:38" x14ac:dyDescent="0.25">
      <c r="D3510" s="5">
        <v>34.92</v>
      </c>
      <c r="E3510" s="4"/>
      <c r="X3510" s="71">
        <v>35.049999999999301</v>
      </c>
      <c r="Y3510" s="52">
        <f t="shared" si="398"/>
        <v>-10.399999999999999</v>
      </c>
      <c r="Z3510" s="71">
        <f t="shared" si="394"/>
        <v>9.1201083935590996E-2</v>
      </c>
      <c r="AA3510" s="45"/>
      <c r="AB3510" s="74">
        <v>35.049999999999301</v>
      </c>
      <c r="AC3510" s="75">
        <f t="shared" si="401"/>
        <v>-14.199999999999742</v>
      </c>
      <c r="AD3510" s="74">
        <f t="shared" si="395"/>
        <v>3.8018939632058379E-2</v>
      </c>
      <c r="AE3510" s="45"/>
      <c r="AF3510" s="76">
        <v>35.049999999999301</v>
      </c>
      <c r="AG3510" s="52">
        <f t="shared" si="399"/>
        <v>-44.210299956639815</v>
      </c>
      <c r="AH3510" s="76">
        <f t="shared" si="396"/>
        <v>3.7928878751459125E-5</v>
      </c>
      <c r="AJ3510" s="77">
        <v>35.049999999999301</v>
      </c>
      <c r="AK3510" s="52">
        <f t="shared" si="400"/>
        <v>-37.220599913280871</v>
      </c>
      <c r="AL3510" s="77">
        <f t="shared" si="397"/>
        <v>1.8964439375724127E-4</v>
      </c>
    </row>
    <row r="3511" spans="4:38" x14ac:dyDescent="0.25">
      <c r="D3511" s="2">
        <v>34.93</v>
      </c>
      <c r="E3511" s="4"/>
      <c r="X3511" s="71">
        <v>35.059999999999299</v>
      </c>
      <c r="Y3511" s="52">
        <f t="shared" si="398"/>
        <v>-10.403333333333332</v>
      </c>
      <c r="Z3511" s="71">
        <f t="shared" si="394"/>
        <v>9.113111137321088E-2</v>
      </c>
      <c r="AA3511" s="45"/>
      <c r="AB3511" s="74">
        <v>35.059999999999299</v>
      </c>
      <c r="AC3511" s="75">
        <f t="shared" si="401"/>
        <v>-14.209999999999742</v>
      </c>
      <c r="AD3511" s="74">
        <f t="shared" si="395"/>
        <v>3.7931498497370451E-2</v>
      </c>
      <c r="AE3511" s="45"/>
      <c r="AF3511" s="76">
        <v>35.059999999999299</v>
      </c>
      <c r="AG3511" s="52">
        <f t="shared" si="399"/>
        <v>-44.220299956639813</v>
      </c>
      <c r="AH3511" s="76">
        <f t="shared" si="396"/>
        <v>3.7841644751048631E-5</v>
      </c>
      <c r="AJ3511" s="77">
        <v>35.059999999999299</v>
      </c>
      <c r="AK3511" s="52">
        <f t="shared" si="400"/>
        <v>-37.230599913280869</v>
      </c>
      <c r="AL3511" s="77">
        <f t="shared" si="397"/>
        <v>1.8920822375518924E-4</v>
      </c>
    </row>
    <row r="3512" spans="4:38" x14ac:dyDescent="0.25">
      <c r="D3512" s="5">
        <v>34.94</v>
      </c>
      <c r="E3512" s="4"/>
      <c r="X3512" s="71">
        <v>35.069999999999297</v>
      </c>
      <c r="Y3512" s="52">
        <f t="shared" si="398"/>
        <v>-10.406666666666666</v>
      </c>
      <c r="Z3512" s="71">
        <f t="shared" si="394"/>
        <v>9.1061192496151994E-2</v>
      </c>
      <c r="AA3512" s="45"/>
      <c r="AB3512" s="74">
        <v>35.069999999999297</v>
      </c>
      <c r="AC3512" s="75">
        <f t="shared" si="401"/>
        <v>-14.219999999999741</v>
      </c>
      <c r="AD3512" s="74">
        <f t="shared" si="395"/>
        <v>3.7844258471711571E-2</v>
      </c>
      <c r="AE3512" s="45"/>
      <c r="AF3512" s="76">
        <v>35.069999999999297</v>
      </c>
      <c r="AG3512" s="52">
        <f t="shared" si="399"/>
        <v>-44.230299956639811</v>
      </c>
      <c r="AH3512" s="76">
        <f t="shared" si="396"/>
        <v>3.7754611383271651E-5</v>
      </c>
      <c r="AJ3512" s="77">
        <v>35.069999999999297</v>
      </c>
      <c r="AK3512" s="52">
        <f t="shared" si="400"/>
        <v>-37.240599913280867</v>
      </c>
      <c r="AL3512" s="77">
        <f t="shared" si="397"/>
        <v>1.8877305691630412E-4</v>
      </c>
    </row>
    <row r="3513" spans="4:38" x14ac:dyDescent="0.25">
      <c r="D3513" s="2">
        <v>34.950000000000003</v>
      </c>
      <c r="E3513" s="4"/>
      <c r="X3513" s="71">
        <v>35.079999999999302</v>
      </c>
      <c r="Y3513" s="52">
        <f t="shared" si="398"/>
        <v>-10.41</v>
      </c>
      <c r="Z3513" s="71">
        <f t="shared" si="394"/>
        <v>9.0991327263225147E-2</v>
      </c>
      <c r="AA3513" s="45"/>
      <c r="AB3513" s="74">
        <v>35.079999999999302</v>
      </c>
      <c r="AC3513" s="75">
        <f t="shared" si="401"/>
        <v>-14.229999999999741</v>
      </c>
      <c r="AD3513" s="74">
        <f t="shared" si="395"/>
        <v>3.7757219092543842E-2</v>
      </c>
      <c r="AE3513" s="45"/>
      <c r="AF3513" s="76">
        <v>35.079999999999302</v>
      </c>
      <c r="AG3513" s="52">
        <f t="shared" si="399"/>
        <v>-44.240299956639809</v>
      </c>
      <c r="AH3513" s="76">
        <f t="shared" si="396"/>
        <v>3.7667778186685864E-5</v>
      </c>
      <c r="AJ3513" s="77">
        <v>35.079999999999302</v>
      </c>
      <c r="AK3513" s="52">
        <f t="shared" si="400"/>
        <v>-37.250599913280865</v>
      </c>
      <c r="AL3513" s="77">
        <f t="shared" si="397"/>
        <v>1.883388909333753E-4</v>
      </c>
    </row>
    <row r="3514" spans="4:38" x14ac:dyDescent="0.25">
      <c r="D3514" s="5">
        <v>34.96</v>
      </c>
      <c r="E3514" s="4"/>
      <c r="X3514" s="71">
        <v>35.0899999999993</v>
      </c>
      <c r="Y3514" s="52">
        <f t="shared" si="398"/>
        <v>-10.413333333333334</v>
      </c>
      <c r="Z3514" s="71">
        <f t="shared" si="394"/>
        <v>9.0921515633272679E-2</v>
      </c>
      <c r="AA3514" s="45"/>
      <c r="AB3514" s="74">
        <v>35.0899999999993</v>
      </c>
      <c r="AC3514" s="75">
        <f t="shared" si="401"/>
        <v>-14.239999999999741</v>
      </c>
      <c r="AD3514" s="74">
        <f t="shared" si="395"/>
        <v>3.7670379898393114E-2</v>
      </c>
      <c r="AE3514" s="45"/>
      <c r="AF3514" s="76">
        <v>35.0899999999993</v>
      </c>
      <c r="AG3514" s="52">
        <f t="shared" si="399"/>
        <v>-44.250299956639807</v>
      </c>
      <c r="AH3514" s="76">
        <f t="shared" si="396"/>
        <v>3.7581144700910242E-5</v>
      </c>
      <c r="AJ3514" s="77">
        <v>35.0899999999993</v>
      </c>
      <c r="AK3514" s="52">
        <f t="shared" si="400"/>
        <v>-37.260599913280863</v>
      </c>
      <c r="AL3514" s="77">
        <f t="shared" si="397"/>
        <v>1.8790572350449764E-4</v>
      </c>
    </row>
    <row r="3515" spans="4:38" x14ac:dyDescent="0.25">
      <c r="D3515" s="2">
        <v>34.97</v>
      </c>
      <c r="E3515" s="4"/>
      <c r="X3515" s="71">
        <v>35.099999999999298</v>
      </c>
      <c r="Y3515" s="52">
        <f t="shared" si="398"/>
        <v>-10.416666666666668</v>
      </c>
      <c r="Z3515" s="71">
        <f t="shared" si="394"/>
        <v>9.0851757565168639E-2</v>
      </c>
      <c r="AA3515" s="45"/>
      <c r="AB3515" s="74">
        <v>35.099999999999298</v>
      </c>
      <c r="AC3515" s="75">
        <f t="shared" si="401"/>
        <v>-14.249999999999741</v>
      </c>
      <c r="AD3515" s="74">
        <f t="shared" si="395"/>
        <v>3.758374042884665E-2</v>
      </c>
      <c r="AE3515" s="45"/>
      <c r="AF3515" s="76">
        <v>35.099999999999298</v>
      </c>
      <c r="AG3515" s="52">
        <f t="shared" si="399"/>
        <v>-44.260299956639805</v>
      </c>
      <c r="AH3515" s="76">
        <f t="shared" si="396"/>
        <v>3.74947104666228E-5</v>
      </c>
      <c r="AJ3515" s="77">
        <v>35.099999999999298</v>
      </c>
      <c r="AK3515" s="52">
        <f t="shared" si="400"/>
        <v>-37.270599913280861</v>
      </c>
      <c r="AL3515" s="77">
        <f t="shared" si="397"/>
        <v>1.8747355233306057E-4</v>
      </c>
    </row>
    <row r="3516" spans="4:38" x14ac:dyDescent="0.25">
      <c r="D3516" s="5">
        <v>34.979999999999997</v>
      </c>
      <c r="E3516" s="4"/>
      <c r="X3516" s="71">
        <v>35.109999999999303</v>
      </c>
      <c r="Y3516" s="52">
        <f t="shared" si="398"/>
        <v>-10.420000000000002</v>
      </c>
      <c r="Z3516" s="71">
        <f t="shared" si="394"/>
        <v>9.0782053017818512E-2</v>
      </c>
      <c r="AA3516" s="45"/>
      <c r="AB3516" s="74">
        <v>35.109999999999303</v>
      </c>
      <c r="AC3516" s="75">
        <f t="shared" si="401"/>
        <v>-14.25999999999974</v>
      </c>
      <c r="AD3516" s="74">
        <f t="shared" si="395"/>
        <v>3.7497300224550584E-2</v>
      </c>
      <c r="AE3516" s="45"/>
      <c r="AF3516" s="76">
        <v>35.109999999999303</v>
      </c>
      <c r="AG3516" s="52">
        <f t="shared" si="399"/>
        <v>-44.270299956639803</v>
      </c>
      <c r="AH3516" s="76">
        <f t="shared" si="396"/>
        <v>3.7408475025557699E-5</v>
      </c>
      <c r="AJ3516" s="77">
        <v>35.109999999999303</v>
      </c>
      <c r="AK3516" s="52">
        <f t="shared" si="400"/>
        <v>-37.280599913280859</v>
      </c>
      <c r="AL3516" s="77">
        <f t="shared" si="397"/>
        <v>1.8704237512773519E-4</v>
      </c>
    </row>
    <row r="3517" spans="4:38" x14ac:dyDescent="0.25">
      <c r="D3517" s="2">
        <v>34.99</v>
      </c>
      <c r="E3517" s="4"/>
      <c r="X3517" s="71">
        <v>35.119999999999301</v>
      </c>
      <c r="Y3517" s="52">
        <f t="shared" si="398"/>
        <v>-10.423333333333336</v>
      </c>
      <c r="Z3517" s="71">
        <f t="shared" si="394"/>
        <v>9.0712401950159421E-2</v>
      </c>
      <c r="AA3517" s="45"/>
      <c r="AB3517" s="74">
        <v>35.119999999999301</v>
      </c>
      <c r="AC3517" s="75">
        <f t="shared" si="401"/>
        <v>-14.26999999999974</v>
      </c>
      <c r="AD3517" s="74">
        <f t="shared" si="395"/>
        <v>3.7411058827207549E-2</v>
      </c>
      <c r="AE3517" s="45"/>
      <c r="AF3517" s="76">
        <v>35.119999999999301</v>
      </c>
      <c r="AG3517" s="52">
        <f t="shared" si="399"/>
        <v>-44.280299956639801</v>
      </c>
      <c r="AH3517" s="76">
        <f t="shared" si="396"/>
        <v>3.7322437920503347E-5</v>
      </c>
      <c r="AJ3517" s="77">
        <v>35.119999999999301</v>
      </c>
      <c r="AK3517" s="52">
        <f t="shared" si="400"/>
        <v>-37.290599913280857</v>
      </c>
      <c r="AL3517" s="77">
        <f t="shared" si="397"/>
        <v>1.8661218960246357E-4</v>
      </c>
    </row>
    <row r="3518" spans="4:38" x14ac:dyDescent="0.25">
      <c r="D3518" s="5">
        <v>35</v>
      </c>
      <c r="E3518" s="4"/>
      <c r="X3518" s="71">
        <v>35.129999999999299</v>
      </c>
      <c r="Y3518" s="52">
        <f t="shared" si="398"/>
        <v>-10.426666666666669</v>
      </c>
      <c r="Z3518" s="71">
        <f t="shared" si="394"/>
        <v>9.0642804321159856E-2</v>
      </c>
      <c r="AA3518" s="45"/>
      <c r="AB3518" s="74">
        <v>35.129999999999299</v>
      </c>
      <c r="AC3518" s="75">
        <f t="shared" si="401"/>
        <v>-14.27999999999974</v>
      </c>
      <c r="AD3518" s="74">
        <f t="shared" si="395"/>
        <v>3.7325015779574276E-2</v>
      </c>
      <c r="AE3518" s="45"/>
      <c r="AF3518" s="76">
        <v>35.129999999999299</v>
      </c>
      <c r="AG3518" s="52">
        <f t="shared" si="399"/>
        <v>-44.290299956639799</v>
      </c>
      <c r="AH3518" s="76">
        <f t="shared" si="396"/>
        <v>3.7236598695299581E-5</v>
      </c>
      <c r="AJ3518" s="77">
        <v>35.129999999999299</v>
      </c>
      <c r="AK3518" s="52">
        <f t="shared" si="400"/>
        <v>-37.300599913280855</v>
      </c>
      <c r="AL3518" s="77">
        <f t="shared" si="397"/>
        <v>1.8618299347644416E-4</v>
      </c>
    </row>
    <row r="3519" spans="4:38" x14ac:dyDescent="0.25">
      <c r="D3519" s="2">
        <v>35.01</v>
      </c>
      <c r="E3519" s="4"/>
      <c r="X3519" s="71">
        <v>35.139999999999297</v>
      </c>
      <c r="Y3519" s="52">
        <f t="shared" si="398"/>
        <v>-10.430000000000003</v>
      </c>
      <c r="Z3519" s="71">
        <f t="shared" si="394"/>
        <v>9.0573260089819918E-2</v>
      </c>
      <c r="AA3519" s="45"/>
      <c r="AB3519" s="74">
        <v>35.139999999999297</v>
      </c>
      <c r="AC3519" s="75">
        <f t="shared" si="401"/>
        <v>-14.28999999999974</v>
      </c>
      <c r="AD3519" s="74">
        <f t="shared" si="395"/>
        <v>3.7239170625459062E-2</v>
      </c>
      <c r="AE3519" s="45"/>
      <c r="AF3519" s="76">
        <v>35.139999999999297</v>
      </c>
      <c r="AG3519" s="52">
        <f t="shared" si="399"/>
        <v>-44.300299956639797</v>
      </c>
      <c r="AH3519" s="76">
        <f t="shared" si="396"/>
        <v>3.7150956894835167E-5</v>
      </c>
      <c r="AJ3519" s="77">
        <v>35.139999999999297</v>
      </c>
      <c r="AK3519" s="52">
        <f t="shared" si="400"/>
        <v>-37.310599913280853</v>
      </c>
      <c r="AL3519" s="77">
        <f t="shared" si="397"/>
        <v>1.8575478447412257E-4</v>
      </c>
    </row>
    <row r="3520" spans="4:38" x14ac:dyDescent="0.25">
      <c r="D3520" s="5">
        <v>35.020000000000003</v>
      </c>
      <c r="E3520" s="4"/>
      <c r="X3520" s="71">
        <v>35.149999999999302</v>
      </c>
      <c r="Y3520" s="52">
        <f t="shared" si="398"/>
        <v>-10.433333333333337</v>
      </c>
      <c r="Z3520" s="71">
        <f t="shared" si="394"/>
        <v>9.0503769215171129E-2</v>
      </c>
      <c r="AA3520" s="45"/>
      <c r="AB3520" s="74">
        <v>35.149999999999302</v>
      </c>
      <c r="AC3520" s="75">
        <f t="shared" si="401"/>
        <v>-14.29999999999974</v>
      </c>
      <c r="AD3520" s="74">
        <f t="shared" si="395"/>
        <v>3.7153522909719482E-2</v>
      </c>
      <c r="AE3520" s="45"/>
      <c r="AF3520" s="76">
        <v>35.149999999999302</v>
      </c>
      <c r="AG3520" s="52">
        <f t="shared" si="399"/>
        <v>-44.310299956639795</v>
      </c>
      <c r="AH3520" s="76">
        <f t="shared" si="396"/>
        <v>3.7065512065046017E-5</v>
      </c>
      <c r="AJ3520" s="77">
        <v>35.149999999999302</v>
      </c>
      <c r="AK3520" s="52">
        <f t="shared" si="400"/>
        <v>-37.320599913280851</v>
      </c>
      <c r="AL3520" s="77">
        <f t="shared" si="397"/>
        <v>1.8532756032517696E-4</v>
      </c>
    </row>
    <row r="3521" spans="4:38" x14ac:dyDescent="0.25">
      <c r="D3521" s="2">
        <v>35.03</v>
      </c>
      <c r="E3521" s="4"/>
      <c r="X3521" s="71">
        <v>35.1599999999993</v>
      </c>
      <c r="Y3521" s="52">
        <f t="shared" si="398"/>
        <v>-10.436666666666671</v>
      </c>
      <c r="Z3521" s="71">
        <f t="shared" si="394"/>
        <v>9.0434331656276332E-2</v>
      </c>
      <c r="AA3521" s="45"/>
      <c r="AB3521" s="74">
        <v>35.1599999999993</v>
      </c>
      <c r="AC3521" s="75">
        <f t="shared" si="401"/>
        <v>-14.309999999999739</v>
      </c>
      <c r="AD3521" s="74">
        <f t="shared" si="395"/>
        <v>3.7068072178259824E-2</v>
      </c>
      <c r="AE3521" s="45"/>
      <c r="AF3521" s="76">
        <v>35.1599999999993</v>
      </c>
      <c r="AG3521" s="52">
        <f t="shared" si="399"/>
        <v>-44.320299956639793</v>
      </c>
      <c r="AH3521" s="76">
        <f t="shared" si="396"/>
        <v>3.6980263752912009E-5</v>
      </c>
      <c r="AJ3521" s="77">
        <v>35.1599999999993</v>
      </c>
      <c r="AK3521" s="52">
        <f t="shared" si="400"/>
        <v>-37.330599913280849</v>
      </c>
      <c r="AL3521" s="77">
        <f t="shared" si="397"/>
        <v>1.8490131876450702E-4</v>
      </c>
    </row>
    <row r="3522" spans="4:38" x14ac:dyDescent="0.25">
      <c r="D3522" s="5">
        <v>35.04</v>
      </c>
      <c r="E3522" s="4"/>
      <c r="X3522" s="71">
        <v>35.169999999999298</v>
      </c>
      <c r="Y3522" s="52">
        <f t="shared" si="398"/>
        <v>-10.440000000000005</v>
      </c>
      <c r="Z3522" s="71">
        <f t="shared" si="394"/>
        <v>9.0364947372230026E-2</v>
      </c>
      <c r="AA3522" s="45"/>
      <c r="AB3522" s="74">
        <v>35.169999999999298</v>
      </c>
      <c r="AC3522" s="75">
        <f t="shared" si="401"/>
        <v>-14.319999999999739</v>
      </c>
      <c r="AD3522" s="74">
        <f t="shared" si="395"/>
        <v>3.6982817978028833E-2</v>
      </c>
      <c r="AE3522" s="45"/>
      <c r="AF3522" s="76">
        <v>35.169999999999298</v>
      </c>
      <c r="AG3522" s="52">
        <f t="shared" si="399"/>
        <v>-44.330299956639792</v>
      </c>
      <c r="AH3522" s="76">
        <f t="shared" si="396"/>
        <v>3.6895211506455204E-5</v>
      </c>
      <c r="AJ3522" s="77">
        <v>35.169999999999298</v>
      </c>
      <c r="AK3522" s="52">
        <f t="shared" si="400"/>
        <v>-37.340599913280847</v>
      </c>
      <c r="AL3522" s="77">
        <f t="shared" si="397"/>
        <v>1.8447605753222311E-4</v>
      </c>
    </row>
    <row r="3523" spans="4:38" x14ac:dyDescent="0.25">
      <c r="D3523" s="2">
        <v>35.049999999999997</v>
      </c>
      <c r="E3523" s="4"/>
      <c r="X3523" s="71">
        <v>35.179999999999303</v>
      </c>
      <c r="Y3523" s="52">
        <f t="shared" si="398"/>
        <v>-10.443333333333339</v>
      </c>
      <c r="Z3523" s="71">
        <f t="shared" si="394"/>
        <v>9.0295616322157865E-2</v>
      </c>
      <c r="AA3523" s="45"/>
      <c r="AB3523" s="74">
        <v>35.179999999999303</v>
      </c>
      <c r="AC3523" s="75">
        <f t="shared" si="401"/>
        <v>-14.329999999999739</v>
      </c>
      <c r="AD3523" s="74">
        <f t="shared" si="395"/>
        <v>3.6897759857017244E-2</v>
      </c>
      <c r="AE3523" s="45"/>
      <c r="AF3523" s="76">
        <v>35.179999999999303</v>
      </c>
      <c r="AG3523" s="52">
        <f t="shared" si="399"/>
        <v>-44.34029995663979</v>
      </c>
      <c r="AH3523" s="76">
        <f t="shared" si="396"/>
        <v>3.6810354874737E-5</v>
      </c>
      <c r="AJ3523" s="77">
        <v>35.179999999999303</v>
      </c>
      <c r="AK3523" s="52">
        <f t="shared" si="400"/>
        <v>-37.350599913280845</v>
      </c>
      <c r="AL3523" s="77">
        <f t="shared" si="397"/>
        <v>1.8405177437363224E-4</v>
      </c>
    </row>
    <row r="3524" spans="4:38" x14ac:dyDescent="0.25">
      <c r="D3524" s="5">
        <v>35.06</v>
      </c>
      <c r="E3524" s="4"/>
      <c r="X3524" s="71">
        <v>35.189999999999301</v>
      </c>
      <c r="Y3524" s="52">
        <f t="shared" si="398"/>
        <v>-10.446666666666673</v>
      </c>
      <c r="Z3524" s="71">
        <f t="shared" si="394"/>
        <v>9.0226338465216827E-2</v>
      </c>
      <c r="AA3524" s="45"/>
      <c r="AB3524" s="74">
        <v>35.189999999999301</v>
      </c>
      <c r="AC3524" s="75">
        <f t="shared" si="401"/>
        <v>-14.339999999999739</v>
      </c>
      <c r="AD3524" s="74">
        <f t="shared" si="395"/>
        <v>3.6812897364255345E-2</v>
      </c>
      <c r="AE3524" s="45"/>
      <c r="AF3524" s="76">
        <v>35.189999999999301</v>
      </c>
      <c r="AG3524" s="52">
        <f t="shared" si="399"/>
        <v>-44.350299956639788</v>
      </c>
      <c r="AH3524" s="76">
        <f t="shared" si="396"/>
        <v>3.6725693407855919E-5</v>
      </c>
      <c r="AJ3524" s="77">
        <v>35.189999999999301</v>
      </c>
      <c r="AK3524" s="52">
        <f t="shared" si="400"/>
        <v>-37.360599913280844</v>
      </c>
      <c r="AL3524" s="77">
        <f t="shared" si="397"/>
        <v>1.8362846703922692E-4</v>
      </c>
    </row>
    <row r="3525" spans="4:38" x14ac:dyDescent="0.25">
      <c r="D3525" s="2">
        <v>35.07</v>
      </c>
      <c r="E3525" s="4"/>
      <c r="X3525" s="71">
        <v>35.199999999999299</v>
      </c>
      <c r="Y3525" s="52">
        <f t="shared" si="398"/>
        <v>-10.450000000000006</v>
      </c>
      <c r="Z3525" s="71">
        <f t="shared" si="394"/>
        <v>9.0157113760595542E-2</v>
      </c>
      <c r="AA3525" s="45"/>
      <c r="AB3525" s="74">
        <v>35.199999999999299</v>
      </c>
      <c r="AC3525" s="75">
        <f t="shared" si="401"/>
        <v>-14.349999999999739</v>
      </c>
      <c r="AD3525" s="74">
        <f t="shared" si="395"/>
        <v>3.672823004981067E-2</v>
      </c>
      <c r="AE3525" s="45"/>
      <c r="AF3525" s="76">
        <v>35.199999999999299</v>
      </c>
      <c r="AG3525" s="52">
        <f t="shared" si="399"/>
        <v>-44.360299956639786</v>
      </c>
      <c r="AH3525" s="76">
        <f t="shared" si="396"/>
        <v>3.6641226656945413E-5</v>
      </c>
      <c r="AJ3525" s="77">
        <v>35.199999999999299</v>
      </c>
      <c r="AK3525" s="52">
        <f t="shared" si="400"/>
        <v>-37.370599913280842</v>
      </c>
      <c r="AL3525" s="77">
        <f t="shared" si="397"/>
        <v>1.8320613328467452E-4</v>
      </c>
    </row>
    <row r="3526" spans="4:38" x14ac:dyDescent="0.25">
      <c r="D3526" s="5">
        <v>35.08</v>
      </c>
      <c r="E3526" s="4"/>
      <c r="X3526" s="71">
        <v>35.209999999999297</v>
      </c>
      <c r="Y3526" s="52">
        <f t="shared" si="398"/>
        <v>-10.45333333333334</v>
      </c>
      <c r="Z3526" s="71">
        <f t="shared" ref="Z3526:Z3589" si="402">POWER(10,Y3526/10)</f>
        <v>9.0087942167513577E-2</v>
      </c>
      <c r="AA3526" s="45"/>
      <c r="AB3526" s="74">
        <v>35.209999999999297</v>
      </c>
      <c r="AC3526" s="75">
        <f t="shared" si="401"/>
        <v>-14.359999999999738</v>
      </c>
      <c r="AD3526" s="74">
        <f t="shared" ref="AD3526:AD3589" si="403">POWER(10,AC3526/10)</f>
        <v>3.6643757464785529E-2</v>
      </c>
      <c r="AE3526" s="45"/>
      <c r="AF3526" s="76">
        <v>35.209999999999297</v>
      </c>
      <c r="AG3526" s="52">
        <f t="shared" si="399"/>
        <v>-44.370299956639784</v>
      </c>
      <c r="AH3526" s="76">
        <f t="shared" ref="AH3526:AH3589" si="404">POWER(10,AG3526/10)</f>
        <v>3.6556954174171052E-5</v>
      </c>
      <c r="AJ3526" s="77">
        <v>35.209999999999297</v>
      </c>
      <c r="AK3526" s="52">
        <f t="shared" si="400"/>
        <v>-37.38059991328084</v>
      </c>
      <c r="AL3526" s="77">
        <f t="shared" ref="AL3526:AL3589" si="405">POWER(10,AK3526/10)</f>
        <v>1.8278477087080316E-4</v>
      </c>
    </row>
    <row r="3527" spans="4:38" x14ac:dyDescent="0.25">
      <c r="D3527" s="2">
        <v>35.090000000000003</v>
      </c>
      <c r="E3527" s="4"/>
      <c r="X3527" s="71">
        <v>35.219999999999303</v>
      </c>
      <c r="Y3527" s="52">
        <f t="shared" si="398"/>
        <v>-10.456666666666674</v>
      </c>
      <c r="Z3527" s="71">
        <f t="shared" si="402"/>
        <v>9.001882364522211E-2</v>
      </c>
      <c r="AA3527" s="45"/>
      <c r="AB3527" s="74">
        <v>35.219999999999303</v>
      </c>
      <c r="AC3527" s="75">
        <f t="shared" si="401"/>
        <v>-14.369999999999738</v>
      </c>
      <c r="AD3527" s="74">
        <f t="shared" si="403"/>
        <v>3.6559479161314683E-2</v>
      </c>
      <c r="AE3527" s="45"/>
      <c r="AF3527" s="76">
        <v>35.219999999999303</v>
      </c>
      <c r="AG3527" s="52">
        <f t="shared" si="399"/>
        <v>-44.380299956639782</v>
      </c>
      <c r="AH3527" s="76">
        <f t="shared" si="404"/>
        <v>3.6472875512728653E-5</v>
      </c>
      <c r="AJ3527" s="77">
        <v>35.219999999999303</v>
      </c>
      <c r="AK3527" s="52">
        <f t="shared" si="400"/>
        <v>-37.390599913280838</v>
      </c>
      <c r="AL3527" s="77">
        <f t="shared" si="405"/>
        <v>1.8236437756359098E-4</v>
      </c>
    </row>
    <row r="3528" spans="4:38" x14ac:dyDescent="0.25">
      <c r="D3528" s="5">
        <v>35.1</v>
      </c>
      <c r="E3528" s="4"/>
      <c r="X3528" s="71">
        <v>35.229999999999301</v>
      </c>
      <c r="Y3528" s="52">
        <f t="shared" ref="Y3528:Y3591" si="406">Y3527-$Z$1</f>
        <v>-10.460000000000008</v>
      </c>
      <c r="Z3528" s="71">
        <f t="shared" si="402"/>
        <v>8.9949758153003351E-2</v>
      </c>
      <c r="AA3528" s="45"/>
      <c r="AB3528" s="74">
        <v>35.229999999999301</v>
      </c>
      <c r="AC3528" s="75">
        <f t="shared" si="401"/>
        <v>-14.379999999999738</v>
      </c>
      <c r="AD3528" s="74">
        <f t="shared" si="403"/>
        <v>3.6475394692562967E-2</v>
      </c>
      <c r="AE3528" s="45"/>
      <c r="AF3528" s="76">
        <v>35.229999999999301</v>
      </c>
      <c r="AG3528" s="52">
        <f t="shared" ref="AG3528:AG3591" si="407">AG3527-$AH$1</f>
        <v>-44.39029995663978</v>
      </c>
      <c r="AH3528" s="76">
        <f t="shared" si="404"/>
        <v>3.638899022684146E-5</v>
      </c>
      <c r="AJ3528" s="77">
        <v>35.229999999999301</v>
      </c>
      <c r="AK3528" s="52">
        <f t="shared" ref="AK3528:AK3591" si="408">AK3527-$AL$1</f>
        <v>-37.400599913280836</v>
      </c>
      <c r="AL3528" s="77">
        <f t="shared" si="405"/>
        <v>1.8194495113415512E-4</v>
      </c>
    </row>
    <row r="3529" spans="4:38" x14ac:dyDescent="0.25">
      <c r="D3529" s="2">
        <v>35.11</v>
      </c>
      <c r="E3529" s="4"/>
      <c r="X3529" s="71">
        <v>35.239999999999299</v>
      </c>
      <c r="Y3529" s="52">
        <f t="shared" si="406"/>
        <v>-10.463333333333342</v>
      </c>
      <c r="Z3529" s="71">
        <f t="shared" si="402"/>
        <v>8.9880745650170762E-2</v>
      </c>
      <c r="AA3529" s="45"/>
      <c r="AB3529" s="74">
        <v>35.239999999999299</v>
      </c>
      <c r="AC3529" s="75">
        <f t="shared" si="401"/>
        <v>-14.389999999999738</v>
      </c>
      <c r="AD3529" s="74">
        <f t="shared" si="403"/>
        <v>3.6391503612722885E-2</v>
      </c>
      <c r="AE3529" s="45"/>
      <c r="AF3529" s="76">
        <v>35.239999999999299</v>
      </c>
      <c r="AG3529" s="52">
        <f t="shared" si="407"/>
        <v>-44.400299956639778</v>
      </c>
      <c r="AH3529" s="76">
        <f t="shared" si="404"/>
        <v>3.6305297871757972E-5</v>
      </c>
      <c r="AJ3529" s="77">
        <v>35.239999999999299</v>
      </c>
      <c r="AK3529" s="52">
        <f t="shared" si="408"/>
        <v>-37.410599913280834</v>
      </c>
      <c r="AL3529" s="77">
        <f t="shared" si="405"/>
        <v>1.815264893587378E-4</v>
      </c>
    </row>
    <row r="3530" spans="4:38" x14ac:dyDescent="0.25">
      <c r="D3530" s="5">
        <v>35.119999999999997</v>
      </c>
      <c r="E3530" s="4"/>
      <c r="X3530" s="71">
        <v>35.249999999999297</v>
      </c>
      <c r="Y3530" s="52">
        <f t="shared" si="406"/>
        <v>-10.466666666666676</v>
      </c>
      <c r="Z3530" s="71">
        <f t="shared" si="402"/>
        <v>8.981178609606924E-2</v>
      </c>
      <c r="AA3530" s="45"/>
      <c r="AB3530" s="74">
        <v>35.249999999999297</v>
      </c>
      <c r="AC3530" s="75">
        <f t="shared" si="401"/>
        <v>-14.399999999999737</v>
      </c>
      <c r="AD3530" s="74">
        <f t="shared" si="403"/>
        <v>3.630780547701231E-2</v>
      </c>
      <c r="AE3530" s="45"/>
      <c r="AF3530" s="76">
        <v>35.249999999999297</v>
      </c>
      <c r="AG3530" s="52">
        <f t="shared" si="407"/>
        <v>-44.410299956639776</v>
      </c>
      <c r="AH3530" s="76">
        <f t="shared" si="404"/>
        <v>3.6221798003749775E-5</v>
      </c>
      <c r="AJ3530" s="77">
        <v>35.249999999999297</v>
      </c>
      <c r="AK3530" s="52">
        <f t="shared" si="408"/>
        <v>-37.420599913280832</v>
      </c>
      <c r="AL3530" s="77">
        <f t="shared" si="405"/>
        <v>1.8110899001869693E-4</v>
      </c>
    </row>
    <row r="3531" spans="4:38" x14ac:dyDescent="0.25">
      <c r="D3531" s="2">
        <v>35.130000000000003</v>
      </c>
      <c r="E3531" s="4"/>
      <c r="X3531" s="71">
        <v>35.259999999999302</v>
      </c>
      <c r="Y3531" s="52">
        <f t="shared" si="406"/>
        <v>-10.47000000000001</v>
      </c>
      <c r="Z3531" s="71">
        <f t="shared" si="402"/>
        <v>8.9742879450074614E-2</v>
      </c>
      <c r="AA3531" s="45"/>
      <c r="AB3531" s="74">
        <v>35.259999999999302</v>
      </c>
      <c r="AC3531" s="75">
        <f t="shared" si="401"/>
        <v>-14.409999999999737</v>
      </c>
      <c r="AD3531" s="74">
        <f t="shared" si="403"/>
        <v>3.622429984167206E-2</v>
      </c>
      <c r="AE3531" s="45"/>
      <c r="AF3531" s="76">
        <v>35.259999999999302</v>
      </c>
      <c r="AG3531" s="52">
        <f t="shared" si="407"/>
        <v>-44.420299956639774</v>
      </c>
      <c r="AH3531" s="76">
        <f t="shared" si="404"/>
        <v>3.6138490180108762E-5</v>
      </c>
      <c r="AJ3531" s="77">
        <v>35.259999999999302</v>
      </c>
      <c r="AK3531" s="52">
        <f t="shared" si="408"/>
        <v>-37.43059991328083</v>
      </c>
      <c r="AL3531" s="77">
        <f t="shared" si="405"/>
        <v>1.806924509004923E-4</v>
      </c>
    </row>
    <row r="3532" spans="4:38" x14ac:dyDescent="0.25">
      <c r="D3532" s="5">
        <v>35.14</v>
      </c>
      <c r="E3532" s="4"/>
      <c r="X3532" s="71">
        <v>35.2699999999993</v>
      </c>
      <c r="Y3532" s="52">
        <f t="shared" si="406"/>
        <v>-10.473333333333343</v>
      </c>
      <c r="Z3532" s="71">
        <f t="shared" si="402"/>
        <v>8.9674025671594021E-2</v>
      </c>
      <c r="AA3532" s="45"/>
      <c r="AB3532" s="74">
        <v>35.2699999999993</v>
      </c>
      <c r="AC3532" s="75">
        <f t="shared" si="401"/>
        <v>-14.419999999999737</v>
      </c>
      <c r="AD3532" s="74">
        <f t="shared" si="403"/>
        <v>3.6140986263963511E-2</v>
      </c>
      <c r="AE3532" s="45"/>
      <c r="AF3532" s="76">
        <v>35.2699999999993</v>
      </c>
      <c r="AG3532" s="52">
        <f t="shared" si="407"/>
        <v>-44.430299956639772</v>
      </c>
      <c r="AH3532" s="76">
        <f t="shared" si="404"/>
        <v>3.6055373959145266E-5</v>
      </c>
      <c r="AJ3532" s="77">
        <v>35.2699999999993</v>
      </c>
      <c r="AK3532" s="52">
        <f t="shared" si="408"/>
        <v>-37.440599913280828</v>
      </c>
      <c r="AL3532" s="77">
        <f t="shared" si="405"/>
        <v>1.8027686979567493E-4</v>
      </c>
    </row>
    <row r="3533" spans="4:38" x14ac:dyDescent="0.25">
      <c r="D3533" s="2">
        <v>35.15</v>
      </c>
      <c r="E3533" s="4"/>
      <c r="X3533" s="71">
        <v>35.279999999999298</v>
      </c>
      <c r="Y3533" s="52">
        <f t="shared" si="406"/>
        <v>-10.476666666666677</v>
      </c>
      <c r="Z3533" s="71">
        <f t="shared" si="402"/>
        <v>8.9605224720065768E-2</v>
      </c>
      <c r="AA3533" s="45"/>
      <c r="AB3533" s="74">
        <v>35.279999999999298</v>
      </c>
      <c r="AC3533" s="75">
        <f t="shared" si="401"/>
        <v>-14.429999999999737</v>
      </c>
      <c r="AD3533" s="74">
        <f t="shared" si="403"/>
        <v>3.6057864302166419E-2</v>
      </c>
      <c r="AE3533" s="45"/>
      <c r="AF3533" s="76">
        <v>35.279999999999298</v>
      </c>
      <c r="AG3533" s="52">
        <f t="shared" si="407"/>
        <v>-44.44029995663977</v>
      </c>
      <c r="AH3533" s="76">
        <f t="shared" si="404"/>
        <v>3.5972448900185294E-5</v>
      </c>
      <c r="AJ3533" s="77">
        <v>35.279999999999298</v>
      </c>
      <c r="AK3533" s="52">
        <f t="shared" si="408"/>
        <v>-37.450599913280826</v>
      </c>
      <c r="AL3533" s="77">
        <f t="shared" si="405"/>
        <v>1.798622445008749E-4</v>
      </c>
    </row>
    <row r="3534" spans="4:38" x14ac:dyDescent="0.25">
      <c r="D3534" s="5">
        <v>35.159999999999997</v>
      </c>
      <c r="E3534" s="4"/>
      <c r="X3534" s="71">
        <v>35.289999999999303</v>
      </c>
      <c r="Y3534" s="52">
        <f t="shared" si="406"/>
        <v>-10.480000000000011</v>
      </c>
      <c r="Z3534" s="71">
        <f t="shared" si="402"/>
        <v>8.9536476554959124E-2</v>
      </c>
      <c r="AA3534" s="45"/>
      <c r="AB3534" s="74">
        <v>35.289999999999303</v>
      </c>
      <c r="AC3534" s="75">
        <f t="shared" si="401"/>
        <v>-14.439999999999737</v>
      </c>
      <c r="AD3534" s="74">
        <f t="shared" si="403"/>
        <v>3.5974933515576402E-2</v>
      </c>
      <c r="AE3534" s="45"/>
      <c r="AF3534" s="76">
        <v>35.289999999999303</v>
      </c>
      <c r="AG3534" s="52">
        <f t="shared" si="407"/>
        <v>-44.450299956639768</v>
      </c>
      <c r="AH3534" s="76">
        <f t="shared" si="404"/>
        <v>3.5889714563568385E-5</v>
      </c>
      <c r="AJ3534" s="77">
        <v>35.289999999999303</v>
      </c>
      <c r="AK3534" s="52">
        <f t="shared" si="408"/>
        <v>-37.460599913280824</v>
      </c>
      <c r="AL3534" s="77">
        <f t="shared" si="405"/>
        <v>1.7944857281779078E-4</v>
      </c>
    </row>
    <row r="3535" spans="4:38" x14ac:dyDescent="0.25">
      <c r="D3535" s="2">
        <v>35.17</v>
      </c>
      <c r="E3535" s="4"/>
      <c r="X3535" s="71">
        <v>35.299999999999301</v>
      </c>
      <c r="Y3535" s="52">
        <f t="shared" si="406"/>
        <v>-10.483333333333345</v>
      </c>
      <c r="Z3535" s="71">
        <f t="shared" si="402"/>
        <v>8.9467781135774624E-2</v>
      </c>
      <c r="AA3535" s="45"/>
      <c r="AB3535" s="74">
        <v>35.299999999999301</v>
      </c>
      <c r="AC3535" s="75">
        <f t="shared" si="401"/>
        <v>-14.449999999999736</v>
      </c>
      <c r="AD3535" s="74">
        <f t="shared" si="403"/>
        <v>3.5892193464502689E-2</v>
      </c>
      <c r="AE3535" s="45"/>
      <c r="AF3535" s="76">
        <v>35.299999999999301</v>
      </c>
      <c r="AG3535" s="52">
        <f t="shared" si="407"/>
        <v>-44.460299956639766</v>
      </c>
      <c r="AH3535" s="76">
        <f t="shared" si="404"/>
        <v>3.580717051064543E-5</v>
      </c>
      <c r="AJ3535" s="77">
        <v>35.299999999999301</v>
      </c>
      <c r="AK3535" s="52">
        <f t="shared" si="408"/>
        <v>-37.470599913280822</v>
      </c>
      <c r="AL3535" s="77">
        <f t="shared" si="405"/>
        <v>1.7903585255317614E-4</v>
      </c>
    </row>
    <row r="3536" spans="4:38" x14ac:dyDescent="0.25">
      <c r="D3536" s="5">
        <v>35.18</v>
      </c>
      <c r="E3536" s="4"/>
      <c r="X3536" s="71">
        <v>35.309999999999299</v>
      </c>
      <c r="Y3536" s="52">
        <f t="shared" si="406"/>
        <v>-10.486666666666679</v>
      </c>
      <c r="Z3536" s="71">
        <f t="shared" si="402"/>
        <v>8.9399138422043792E-2</v>
      </c>
      <c r="AA3536" s="45"/>
      <c r="AB3536" s="74">
        <v>35.309999999999299</v>
      </c>
      <c r="AC3536" s="75">
        <f t="shared" si="401"/>
        <v>-14.459999999999736</v>
      </c>
      <c r="AD3536" s="74">
        <f t="shared" si="403"/>
        <v>3.5809643710265772E-2</v>
      </c>
      <c r="AE3536" s="45"/>
      <c r="AF3536" s="76">
        <v>35.309999999999299</v>
      </c>
      <c r="AG3536" s="52">
        <f t="shared" si="407"/>
        <v>-44.470299956639764</v>
      </c>
      <c r="AH3536" s="76">
        <f t="shared" si="404"/>
        <v>3.5724816303775977E-5</v>
      </c>
      <c r="AJ3536" s="77">
        <v>35.309999999999299</v>
      </c>
      <c r="AK3536" s="52">
        <f t="shared" si="408"/>
        <v>-37.48059991328082</v>
      </c>
      <c r="AL3536" s="77">
        <f t="shared" si="405"/>
        <v>1.7862408151882896E-4</v>
      </c>
    </row>
    <row r="3537" spans="4:38" x14ac:dyDescent="0.25">
      <c r="D3537" s="2">
        <v>35.19</v>
      </c>
      <c r="E3537" s="4"/>
      <c r="X3537" s="71">
        <v>35.319999999999297</v>
      </c>
      <c r="Y3537" s="52">
        <f t="shared" si="406"/>
        <v>-10.490000000000013</v>
      </c>
      <c r="Z3537" s="71">
        <f t="shared" si="402"/>
        <v>8.9330548373329252E-2</v>
      </c>
      <c r="AA3537" s="45"/>
      <c r="AB3537" s="74">
        <v>35.319999999999297</v>
      </c>
      <c r="AC3537" s="75">
        <f t="shared" si="401"/>
        <v>-14.469999999999736</v>
      </c>
      <c r="AD3537" s="74">
        <f t="shared" si="403"/>
        <v>3.5727283815195049E-2</v>
      </c>
      <c r="AE3537" s="45"/>
      <c r="AF3537" s="76">
        <v>35.319999999999297</v>
      </c>
      <c r="AG3537" s="52">
        <f t="shared" si="407"/>
        <v>-44.480299956639762</v>
      </c>
      <c r="AH3537" s="76">
        <f t="shared" si="404"/>
        <v>3.5642651506326388E-5</v>
      </c>
      <c r="AJ3537" s="77">
        <v>35.319999999999297</v>
      </c>
      <c r="AK3537" s="52">
        <f t="shared" si="408"/>
        <v>-37.490599913280818</v>
      </c>
      <c r="AL3537" s="77">
        <f t="shared" si="405"/>
        <v>1.7821325753158081E-4</v>
      </c>
    </row>
    <row r="3538" spans="4:38" x14ac:dyDescent="0.25">
      <c r="D3538" s="5">
        <v>35.200000000000003</v>
      </c>
      <c r="E3538" s="4"/>
      <c r="X3538" s="71">
        <v>35.329999999999302</v>
      </c>
      <c r="Y3538" s="52">
        <f t="shared" si="406"/>
        <v>-10.493333333333347</v>
      </c>
      <c r="Z3538" s="71">
        <f t="shared" si="402"/>
        <v>8.9262010949224549E-2</v>
      </c>
      <c r="AA3538" s="45"/>
      <c r="AB3538" s="74">
        <v>35.329999999999302</v>
      </c>
      <c r="AC3538" s="75">
        <f t="shared" si="401"/>
        <v>-14.479999999999736</v>
      </c>
      <c r="AD3538" s="74">
        <f t="shared" si="403"/>
        <v>3.5645113342626579E-2</v>
      </c>
      <c r="AE3538" s="45"/>
      <c r="AF3538" s="76">
        <v>35.329999999999302</v>
      </c>
      <c r="AG3538" s="52">
        <f t="shared" si="407"/>
        <v>-44.49029995663976</v>
      </c>
      <c r="AH3538" s="76">
        <f t="shared" si="404"/>
        <v>3.55606756826669E-5</v>
      </c>
      <c r="AJ3538" s="77">
        <v>35.329999999999302</v>
      </c>
      <c r="AK3538" s="52">
        <f t="shared" si="408"/>
        <v>-37.500599913280816</v>
      </c>
      <c r="AL3538" s="77">
        <f t="shared" si="405"/>
        <v>1.7780337841328319E-4</v>
      </c>
    </row>
    <row r="3539" spans="4:38" x14ac:dyDescent="0.25">
      <c r="D3539" s="2">
        <v>35.21</v>
      </c>
      <c r="E3539" s="4"/>
      <c r="X3539" s="71">
        <v>35.3399999999993</v>
      </c>
      <c r="Y3539" s="52">
        <f t="shared" si="406"/>
        <v>-10.49666666666668</v>
      </c>
      <c r="Z3539" s="71">
        <f t="shared" si="402"/>
        <v>8.919352610935434E-2</v>
      </c>
      <c r="AA3539" s="45"/>
      <c r="AB3539" s="74">
        <v>35.3399999999993</v>
      </c>
      <c r="AC3539" s="75">
        <f t="shared" si="401"/>
        <v>-14.489999999999736</v>
      </c>
      <c r="AD3539" s="74">
        <f t="shared" si="403"/>
        <v>3.556313185690068E-2</v>
      </c>
      <c r="AE3539" s="45"/>
      <c r="AF3539" s="76">
        <v>35.3399999999993</v>
      </c>
      <c r="AG3539" s="52">
        <f t="shared" si="407"/>
        <v>-44.500299956639758</v>
      </c>
      <c r="AH3539" s="76">
        <f t="shared" si="404"/>
        <v>3.5478888398169864E-5</v>
      </c>
      <c r="AJ3539" s="77">
        <v>35.3399999999993</v>
      </c>
      <c r="AK3539" s="52">
        <f t="shared" si="408"/>
        <v>-37.510599913280814</v>
      </c>
      <c r="AL3539" s="77">
        <f t="shared" si="405"/>
        <v>1.7739444199079844E-4</v>
      </c>
    </row>
    <row r="3540" spans="4:38" x14ac:dyDescent="0.25">
      <c r="D3540" s="5">
        <v>35.22</v>
      </c>
      <c r="E3540" s="4"/>
      <c r="X3540" s="71">
        <v>35.349999999999298</v>
      </c>
      <c r="Y3540" s="52">
        <f t="shared" si="406"/>
        <v>-10.500000000000014</v>
      </c>
      <c r="Z3540" s="71">
        <f t="shared" si="402"/>
        <v>8.9125093813374259E-2</v>
      </c>
      <c r="AA3540" s="45"/>
      <c r="AB3540" s="74">
        <v>35.349999999999298</v>
      </c>
      <c r="AC3540" s="75">
        <f t="shared" si="401"/>
        <v>-14.499999999999735</v>
      </c>
      <c r="AD3540" s="74">
        <f t="shared" si="403"/>
        <v>3.5481338923359695E-2</v>
      </c>
      <c r="AE3540" s="45"/>
      <c r="AF3540" s="76">
        <v>35.349999999999298</v>
      </c>
      <c r="AG3540" s="52">
        <f t="shared" si="407"/>
        <v>-44.510299956639756</v>
      </c>
      <c r="AH3540" s="76">
        <f t="shared" si="404"/>
        <v>3.5397289219207354E-5</v>
      </c>
      <c r="AJ3540" s="77">
        <v>35.349999999999298</v>
      </c>
      <c r="AK3540" s="52">
        <f t="shared" si="408"/>
        <v>-37.520599913280812</v>
      </c>
      <c r="AL3540" s="77">
        <f t="shared" si="405"/>
        <v>1.7698644609598601E-4</v>
      </c>
    </row>
    <row r="3541" spans="4:38" x14ac:dyDescent="0.25">
      <c r="D3541" s="2">
        <v>35.229999999999997</v>
      </c>
      <c r="E3541" s="4"/>
      <c r="X3541" s="71">
        <v>35.359999999999303</v>
      </c>
      <c r="Y3541" s="52">
        <f t="shared" si="406"/>
        <v>-10.503333333333348</v>
      </c>
      <c r="Z3541" s="71">
        <f t="shared" si="402"/>
        <v>8.905671402097072E-2</v>
      </c>
      <c r="AA3541" s="45"/>
      <c r="AB3541" s="74">
        <v>35.359999999999303</v>
      </c>
      <c r="AC3541" s="75">
        <f t="shared" si="401"/>
        <v>-14.509999999999735</v>
      </c>
      <c r="AD3541" s="74">
        <f t="shared" si="403"/>
        <v>3.5399734108345619E-2</v>
      </c>
      <c r="AE3541" s="45"/>
      <c r="AF3541" s="76">
        <v>35.359999999999303</v>
      </c>
      <c r="AG3541" s="52">
        <f t="shared" si="407"/>
        <v>-44.520299956639754</v>
      </c>
      <c r="AH3541" s="76">
        <f t="shared" si="404"/>
        <v>3.531587771314853E-5</v>
      </c>
      <c r="AJ3541" s="77">
        <v>35.359999999999303</v>
      </c>
      <c r="AK3541" s="52">
        <f t="shared" si="408"/>
        <v>-37.53059991328081</v>
      </c>
      <c r="AL3541" s="77">
        <f t="shared" si="405"/>
        <v>1.7657938856569235E-4</v>
      </c>
    </row>
    <row r="3542" spans="4:38" x14ac:dyDescent="0.25">
      <c r="D3542" s="5">
        <v>35.24</v>
      </c>
      <c r="E3542" s="4"/>
      <c r="X3542" s="71">
        <v>35.369999999999301</v>
      </c>
      <c r="Y3542" s="52">
        <f t="shared" si="406"/>
        <v>-10.506666666666682</v>
      </c>
      <c r="Z3542" s="71">
        <f t="shared" si="402"/>
        <v>8.8988386691861376E-2</v>
      </c>
      <c r="AA3542" s="45"/>
      <c r="AB3542" s="74">
        <v>35.369999999999301</v>
      </c>
      <c r="AC3542" s="75">
        <f t="shared" si="401"/>
        <v>-14.519999999999735</v>
      </c>
      <c r="AD3542" s="74">
        <f t="shared" si="403"/>
        <v>3.5318316979197829E-2</v>
      </c>
      <c r="AE3542" s="45"/>
      <c r="AF3542" s="76">
        <v>35.369999999999301</v>
      </c>
      <c r="AG3542" s="52">
        <f t="shared" si="407"/>
        <v>-44.530299956639752</v>
      </c>
      <c r="AH3542" s="76">
        <f t="shared" si="404"/>
        <v>3.5234653448357817E-5</v>
      </c>
      <c r="AJ3542" s="77">
        <v>35.369999999999301</v>
      </c>
      <c r="AK3542" s="52">
        <f t="shared" si="408"/>
        <v>-37.540599913280808</v>
      </c>
      <c r="AL3542" s="77">
        <f t="shared" si="405"/>
        <v>1.7617326724173857E-4</v>
      </c>
    </row>
    <row r="3543" spans="4:38" x14ac:dyDescent="0.25">
      <c r="D3543" s="2">
        <v>35.25</v>
      </c>
      <c r="E3543" s="4"/>
      <c r="X3543" s="71">
        <v>35.379999999999299</v>
      </c>
      <c r="Y3543" s="52">
        <f t="shared" si="406"/>
        <v>-10.510000000000016</v>
      </c>
      <c r="Z3543" s="71">
        <f t="shared" si="402"/>
        <v>8.8920111785794523E-2</v>
      </c>
      <c r="AA3543" s="45"/>
      <c r="AB3543" s="74">
        <v>35.379999999999299</v>
      </c>
      <c r="AC3543" s="75">
        <f t="shared" si="401"/>
        <v>-14.529999999999735</v>
      </c>
      <c r="AD3543" s="74">
        <f t="shared" si="403"/>
        <v>3.5237087104250865E-2</v>
      </c>
      <c r="AE3543" s="45"/>
      <c r="AF3543" s="76">
        <v>35.379999999999299</v>
      </c>
      <c r="AG3543" s="52">
        <f t="shared" si="407"/>
        <v>-44.54029995663975</v>
      </c>
      <c r="AH3543" s="76">
        <f t="shared" si="404"/>
        <v>3.5153615994192178E-5</v>
      </c>
      <c r="AJ3543" s="77">
        <v>35.379999999999299</v>
      </c>
      <c r="AK3543" s="52">
        <f t="shared" si="408"/>
        <v>-37.550599913280806</v>
      </c>
      <c r="AL3543" s="77">
        <f t="shared" si="405"/>
        <v>1.7576807997091048E-4</v>
      </c>
    </row>
    <row r="3544" spans="4:38" x14ac:dyDescent="0.25">
      <c r="D3544" s="5">
        <v>35.26</v>
      </c>
      <c r="E3544" s="4"/>
      <c r="X3544" s="71">
        <v>35.389999999999297</v>
      </c>
      <c r="Y3544" s="52">
        <f t="shared" si="406"/>
        <v>-10.51333333333335</v>
      </c>
      <c r="Z3544" s="71">
        <f t="shared" si="402"/>
        <v>8.8851889262549347E-2</v>
      </c>
      <c r="AA3544" s="45"/>
      <c r="AB3544" s="74">
        <v>35.389999999999297</v>
      </c>
      <c r="AC3544" s="75">
        <f t="shared" si="401"/>
        <v>-14.539999999999734</v>
      </c>
      <c r="AD3544" s="74">
        <f t="shared" si="403"/>
        <v>3.5156044052831951E-2</v>
      </c>
      <c r="AE3544" s="45"/>
      <c r="AF3544" s="76">
        <v>35.389999999999297</v>
      </c>
      <c r="AG3544" s="52">
        <f t="shared" si="407"/>
        <v>-44.550299956639748</v>
      </c>
      <c r="AH3544" s="76">
        <f t="shared" si="404"/>
        <v>3.5072764920999045E-5</v>
      </c>
      <c r="AJ3544" s="77">
        <v>35.389999999999297</v>
      </c>
      <c r="AK3544" s="52">
        <f t="shared" si="408"/>
        <v>-37.560599913280804</v>
      </c>
      <c r="AL3544" s="77">
        <f t="shared" si="405"/>
        <v>1.7536382460494492E-4</v>
      </c>
    </row>
    <row r="3545" spans="4:38" x14ac:dyDescent="0.25">
      <c r="D3545" s="2">
        <v>35.270000000000003</v>
      </c>
      <c r="E3545" s="4"/>
      <c r="X3545" s="71">
        <v>35.399999999999302</v>
      </c>
      <c r="Y3545" s="52">
        <f t="shared" si="406"/>
        <v>-10.516666666666683</v>
      </c>
      <c r="Z3545" s="71">
        <f t="shared" si="402"/>
        <v>8.8783719081936135E-2</v>
      </c>
      <c r="AA3545" s="45"/>
      <c r="AB3545" s="74">
        <v>35.399999999999302</v>
      </c>
      <c r="AC3545" s="75">
        <f t="shared" si="401"/>
        <v>-14.549999999999734</v>
      </c>
      <c r="AD3545" s="74">
        <f t="shared" si="403"/>
        <v>3.5075187395258937E-2</v>
      </c>
      <c r="AE3545" s="45"/>
      <c r="AF3545" s="76">
        <v>35.399999999999302</v>
      </c>
      <c r="AG3545" s="52">
        <f t="shared" si="407"/>
        <v>-44.560299956639746</v>
      </c>
      <c r="AH3545" s="76">
        <f t="shared" si="404"/>
        <v>3.499209980011419E-5</v>
      </c>
      <c r="AJ3545" s="77">
        <v>35.399999999999302</v>
      </c>
      <c r="AK3545" s="52">
        <f t="shared" si="408"/>
        <v>-37.570599913280802</v>
      </c>
      <c r="AL3545" s="77">
        <f t="shared" si="405"/>
        <v>1.7496049900052077E-4</v>
      </c>
    </row>
    <row r="3546" spans="4:38" x14ac:dyDescent="0.25">
      <c r="D3546" s="5">
        <v>35.28</v>
      </c>
      <c r="E3546" s="4"/>
      <c r="X3546" s="71">
        <v>35.4099999999993</v>
      </c>
      <c r="Y3546" s="52">
        <f t="shared" si="406"/>
        <v>-10.520000000000017</v>
      </c>
      <c r="Z3546" s="71">
        <f t="shared" si="402"/>
        <v>8.8715601203795721E-2</v>
      </c>
      <c r="AA3546" s="45"/>
      <c r="AB3546" s="74">
        <v>35.4099999999993</v>
      </c>
      <c r="AC3546" s="75">
        <f t="shared" si="401"/>
        <v>-14.559999999999734</v>
      </c>
      <c r="AD3546" s="74">
        <f t="shared" si="403"/>
        <v>3.4994516702837868E-2</v>
      </c>
      <c r="AE3546" s="45"/>
      <c r="AF3546" s="76">
        <v>35.4099999999993</v>
      </c>
      <c r="AG3546" s="52">
        <f t="shared" si="407"/>
        <v>-44.570299956639744</v>
      </c>
      <c r="AH3546" s="76">
        <f t="shared" si="404"/>
        <v>3.4911620203859059E-5</v>
      </c>
      <c r="AJ3546" s="77">
        <v>35.4099999999993</v>
      </c>
      <c r="AK3546" s="52">
        <f t="shared" si="408"/>
        <v>-37.5805999132808</v>
      </c>
      <c r="AL3546" s="77">
        <f t="shared" si="405"/>
        <v>1.7455810101924555E-4</v>
      </c>
    </row>
    <row r="3547" spans="4:38" x14ac:dyDescent="0.25">
      <c r="D3547" s="2">
        <v>35.29</v>
      </c>
      <c r="E3547" s="4"/>
      <c r="X3547" s="71">
        <v>35.419999999999298</v>
      </c>
      <c r="Y3547" s="52">
        <f t="shared" si="406"/>
        <v>-10.523333333333351</v>
      </c>
      <c r="Z3547" s="71">
        <f t="shared" si="402"/>
        <v>8.8647535587999912E-2</v>
      </c>
      <c r="AA3547" s="45"/>
      <c r="AB3547" s="74">
        <v>35.419999999999298</v>
      </c>
      <c r="AC3547" s="75">
        <f t="shared" si="401"/>
        <v>-14.569999999999734</v>
      </c>
      <c r="AD3547" s="74">
        <f t="shared" si="403"/>
        <v>3.4914031547860741E-2</v>
      </c>
      <c r="AE3547" s="45"/>
      <c r="AF3547" s="76">
        <v>35.419999999999298</v>
      </c>
      <c r="AG3547" s="52">
        <f t="shared" si="407"/>
        <v>-44.580299956639742</v>
      </c>
      <c r="AH3547" s="76">
        <f t="shared" si="404"/>
        <v>3.4831325705538961E-5</v>
      </c>
      <c r="AJ3547" s="77">
        <v>35.419999999999298</v>
      </c>
      <c r="AK3547" s="52">
        <f t="shared" si="408"/>
        <v>-37.590599913280798</v>
      </c>
      <c r="AL3547" s="77">
        <f t="shared" si="405"/>
        <v>1.7415662852764488E-4</v>
      </c>
    </row>
    <row r="3548" spans="4:38" x14ac:dyDescent="0.25">
      <c r="D3548" s="5">
        <v>35.299999999999997</v>
      </c>
      <c r="E3548" s="4"/>
      <c r="X3548" s="71">
        <v>35.429999999999303</v>
      </c>
      <c r="Y3548" s="52">
        <f t="shared" si="406"/>
        <v>-10.526666666666685</v>
      </c>
      <c r="Z3548" s="71">
        <f t="shared" si="402"/>
        <v>8.8579522194451296E-2</v>
      </c>
      <c r="AA3548" s="45"/>
      <c r="AB3548" s="74">
        <v>35.429999999999303</v>
      </c>
      <c r="AC3548" s="75">
        <f t="shared" si="401"/>
        <v>-14.579999999999734</v>
      </c>
      <c r="AD3548" s="74">
        <f t="shared" si="403"/>
        <v>3.4833731503603305E-2</v>
      </c>
      <c r="AE3548" s="45"/>
      <c r="AF3548" s="76">
        <v>35.429999999999303</v>
      </c>
      <c r="AG3548" s="52">
        <f t="shared" si="407"/>
        <v>-44.59029995663974</v>
      </c>
      <c r="AH3548" s="76">
        <f t="shared" si="404"/>
        <v>3.4751215879440402E-5</v>
      </c>
      <c r="AJ3548" s="77">
        <v>35.429999999999303</v>
      </c>
      <c r="AK3548" s="52">
        <f t="shared" si="408"/>
        <v>-37.600599913280796</v>
      </c>
      <c r="AL3548" s="77">
        <f t="shared" si="405"/>
        <v>1.7375607939715216E-4</v>
      </c>
    </row>
    <row r="3549" spans="4:38" x14ac:dyDescent="0.25">
      <c r="D3549" s="2">
        <v>35.31</v>
      </c>
      <c r="E3549" s="4"/>
      <c r="X3549" s="71">
        <v>35.439999999999301</v>
      </c>
      <c r="Y3549" s="52">
        <f t="shared" si="406"/>
        <v>-10.530000000000019</v>
      </c>
      <c r="Z3549" s="71">
        <f t="shared" si="402"/>
        <v>8.8511560983083146E-2</v>
      </c>
      <c r="AA3549" s="45"/>
      <c r="AB3549" s="74">
        <v>35.439999999999301</v>
      </c>
      <c r="AC3549" s="75">
        <f t="shared" si="401"/>
        <v>-14.589999999999733</v>
      </c>
      <c r="AD3549" s="74">
        <f t="shared" si="403"/>
        <v>3.4753616144322694E-2</v>
      </c>
      <c r="AE3549" s="45"/>
      <c r="AF3549" s="76">
        <v>35.439999999999301</v>
      </c>
      <c r="AG3549" s="52">
        <f t="shared" si="407"/>
        <v>-44.600299956639738</v>
      </c>
      <c r="AH3549" s="76">
        <f t="shared" si="404"/>
        <v>3.4671290300828997E-5</v>
      </c>
      <c r="AJ3549" s="77">
        <v>35.439999999999301</v>
      </c>
      <c r="AK3549" s="52">
        <f t="shared" si="408"/>
        <v>-37.610599913280794</v>
      </c>
      <c r="AL3549" s="77">
        <f t="shared" si="405"/>
        <v>1.7335645150409526E-4</v>
      </c>
    </row>
    <row r="3550" spans="4:38" x14ac:dyDescent="0.25">
      <c r="D3550" s="5">
        <v>35.32</v>
      </c>
      <c r="E3550" s="4"/>
      <c r="X3550" s="71">
        <v>35.449999999999299</v>
      </c>
      <c r="Y3550" s="52">
        <f t="shared" si="406"/>
        <v>-10.533333333333353</v>
      </c>
      <c r="Z3550" s="71">
        <f t="shared" si="402"/>
        <v>8.8443651913859556E-2</v>
      </c>
      <c r="AA3550" s="45"/>
      <c r="AB3550" s="74">
        <v>35.449999999999299</v>
      </c>
      <c r="AC3550" s="75">
        <f t="shared" si="401"/>
        <v>-14.599999999999733</v>
      </c>
      <c r="AD3550" s="74">
        <f t="shared" si="403"/>
        <v>3.4673685045255281E-2</v>
      </c>
      <c r="AE3550" s="45"/>
      <c r="AF3550" s="76">
        <v>35.449999999999299</v>
      </c>
      <c r="AG3550" s="52">
        <f t="shared" si="407"/>
        <v>-44.610299956639736</v>
      </c>
      <c r="AH3550" s="76">
        <f t="shared" si="404"/>
        <v>3.4591548545947395E-5</v>
      </c>
      <c r="AJ3550" s="77">
        <v>35.449999999999299</v>
      </c>
      <c r="AK3550" s="52">
        <f t="shared" si="408"/>
        <v>-37.620599913280792</v>
      </c>
      <c r="AL3550" s="77">
        <f t="shared" si="405"/>
        <v>1.7295774272968738E-4</v>
      </c>
    </row>
    <row r="3551" spans="4:38" x14ac:dyDescent="0.25">
      <c r="D3551" s="2">
        <v>35.33</v>
      </c>
      <c r="E3551" s="4"/>
      <c r="X3551" s="71">
        <v>35.459999999999297</v>
      </c>
      <c r="Y3551" s="52">
        <f t="shared" si="406"/>
        <v>-10.536666666666687</v>
      </c>
      <c r="Z3551" s="71">
        <f t="shared" si="402"/>
        <v>8.8375794946775277E-2</v>
      </c>
      <c r="AA3551" s="45"/>
      <c r="AB3551" s="74">
        <v>35.459999999999297</v>
      </c>
      <c r="AC3551" s="75">
        <f t="shared" si="401"/>
        <v>-14.609999999999733</v>
      </c>
      <c r="AD3551" s="74">
        <f t="shared" si="403"/>
        <v>3.4593937782614312E-2</v>
      </c>
      <c r="AE3551" s="45"/>
      <c r="AF3551" s="76">
        <v>35.459999999999297</v>
      </c>
      <c r="AG3551" s="52">
        <f t="shared" si="407"/>
        <v>-44.620299956639734</v>
      </c>
      <c r="AH3551" s="76">
        <f t="shared" si="404"/>
        <v>3.4511990192012649E-5</v>
      </c>
      <c r="AJ3551" s="77">
        <v>35.459999999999297</v>
      </c>
      <c r="AK3551" s="52">
        <f t="shared" si="408"/>
        <v>-37.63059991328079</v>
      </c>
      <c r="AL3551" s="77">
        <f t="shared" si="405"/>
        <v>1.7255995096001405E-4</v>
      </c>
    </row>
    <row r="3552" spans="4:38" x14ac:dyDescent="0.25">
      <c r="D3552" s="5">
        <v>35.340000000000003</v>
      </c>
      <c r="E3552" s="4"/>
      <c r="X3552" s="71">
        <v>35.469999999999303</v>
      </c>
      <c r="Y3552" s="52">
        <f t="shared" si="406"/>
        <v>-10.54000000000002</v>
      </c>
      <c r="Z3552" s="71">
        <f t="shared" si="402"/>
        <v>8.8307990041855855E-2</v>
      </c>
      <c r="AA3552" s="45"/>
      <c r="AB3552" s="74">
        <v>35.469999999999303</v>
      </c>
      <c r="AC3552" s="75">
        <f t="shared" si="401"/>
        <v>-14.619999999999733</v>
      </c>
      <c r="AD3552" s="74">
        <f t="shared" si="403"/>
        <v>3.4514373933587729E-2</v>
      </c>
      <c r="AE3552" s="45"/>
      <c r="AF3552" s="76">
        <v>35.469999999999303</v>
      </c>
      <c r="AG3552" s="52">
        <f t="shared" si="407"/>
        <v>-44.630299956639732</v>
      </c>
      <c r="AH3552" s="76">
        <f t="shared" si="404"/>
        <v>3.443261481721439E-5</v>
      </c>
      <c r="AJ3552" s="77">
        <v>35.469999999999303</v>
      </c>
      <c r="AK3552" s="52">
        <f t="shared" si="408"/>
        <v>-37.640599913280788</v>
      </c>
      <c r="AL3552" s="77">
        <f t="shared" si="405"/>
        <v>1.7216307408602285E-4</v>
      </c>
    </row>
    <row r="3553" spans="4:38" x14ac:dyDescent="0.25">
      <c r="D3553" s="2">
        <v>35.35</v>
      </c>
      <c r="E3553" s="4"/>
      <c r="X3553" s="71">
        <v>35.479999999999301</v>
      </c>
      <c r="Y3553" s="52">
        <f t="shared" si="406"/>
        <v>-10.543333333333354</v>
      </c>
      <c r="Z3553" s="71">
        <f t="shared" si="402"/>
        <v>8.8240237159157339E-2</v>
      </c>
      <c r="AA3553" s="45"/>
      <c r="AB3553" s="74">
        <v>35.479999999999301</v>
      </c>
      <c r="AC3553" s="75">
        <f t="shared" si="401"/>
        <v>-14.629999999999733</v>
      </c>
      <c r="AD3553" s="74">
        <f t="shared" si="403"/>
        <v>3.4434993076335969E-2</v>
      </c>
      <c r="AE3553" s="45"/>
      <c r="AF3553" s="76">
        <v>35.479999999999301</v>
      </c>
      <c r="AG3553" s="52">
        <f t="shared" si="407"/>
        <v>-44.64029995663973</v>
      </c>
      <c r="AH3553" s="76">
        <f t="shared" si="404"/>
        <v>3.4353422000712228E-5</v>
      </c>
      <c r="AJ3553" s="77">
        <v>35.479999999999301</v>
      </c>
      <c r="AK3553" s="52">
        <f t="shared" si="408"/>
        <v>-37.650599913280786</v>
      </c>
      <c r="AL3553" s="77">
        <f t="shared" si="405"/>
        <v>1.7176711000351186E-4</v>
      </c>
    </row>
    <row r="3554" spans="4:38" x14ac:dyDescent="0.25">
      <c r="D3554" s="5">
        <v>35.36</v>
      </c>
      <c r="E3554" s="4"/>
      <c r="X3554" s="71">
        <v>35.489999999999299</v>
      </c>
      <c r="Y3554" s="52">
        <f t="shared" si="406"/>
        <v>-10.546666666666688</v>
      </c>
      <c r="Z3554" s="71">
        <f t="shared" si="402"/>
        <v>8.817253625876656E-2</v>
      </c>
      <c r="AA3554" s="45"/>
      <c r="AB3554" s="74">
        <v>35.489999999999299</v>
      </c>
      <c r="AC3554" s="75">
        <f t="shared" si="401"/>
        <v>-14.639999999999732</v>
      </c>
      <c r="AD3554" s="74">
        <f t="shared" si="403"/>
        <v>3.4355794789989569E-2</v>
      </c>
      <c r="AE3554" s="45"/>
      <c r="AF3554" s="76">
        <v>35.489999999999299</v>
      </c>
      <c r="AG3554" s="52">
        <f t="shared" si="407"/>
        <v>-44.650299956639728</v>
      </c>
      <c r="AH3554" s="76">
        <f t="shared" si="404"/>
        <v>3.4274411322633672E-5</v>
      </c>
      <c r="AJ3554" s="77">
        <v>35.489999999999299</v>
      </c>
      <c r="AK3554" s="52">
        <f t="shared" si="408"/>
        <v>-37.660599913280784</v>
      </c>
      <c r="AL3554" s="77">
        <f t="shared" si="405"/>
        <v>1.7137205661311953E-4</v>
      </c>
    </row>
    <row r="3555" spans="4:38" x14ac:dyDescent="0.25">
      <c r="D3555" s="2">
        <v>35.369999999999997</v>
      </c>
      <c r="E3555" s="4"/>
      <c r="X3555" s="71">
        <v>35.499999999999297</v>
      </c>
      <c r="Y3555" s="52">
        <f t="shared" si="406"/>
        <v>-10.550000000000022</v>
      </c>
      <c r="Z3555" s="71">
        <f t="shared" si="402"/>
        <v>8.8104887300800974E-2</v>
      </c>
      <c r="AA3555" s="45"/>
      <c r="AB3555" s="74">
        <v>35.499999999999297</v>
      </c>
      <c r="AC3555" s="75">
        <f t="shared" si="401"/>
        <v>-14.649999999999732</v>
      </c>
      <c r="AD3555" s="74">
        <f t="shared" si="403"/>
        <v>3.4276778654647143E-2</v>
      </c>
      <c r="AE3555" s="45"/>
      <c r="AF3555" s="76">
        <v>35.499999999999297</v>
      </c>
      <c r="AG3555" s="52">
        <f t="shared" si="407"/>
        <v>-44.660299956639726</v>
      </c>
      <c r="AH3555" s="76">
        <f t="shared" si="404"/>
        <v>3.4195582364072094E-5</v>
      </c>
      <c r="AJ3555" s="77">
        <v>35.499999999999297</v>
      </c>
      <c r="AK3555" s="52">
        <f t="shared" si="408"/>
        <v>-37.670599913280782</v>
      </c>
      <c r="AL3555" s="77">
        <f t="shared" si="405"/>
        <v>1.7097791182031175E-4</v>
      </c>
    </row>
    <row r="3556" spans="4:38" x14ac:dyDescent="0.25">
      <c r="D3556" s="5">
        <v>35.380000000000003</v>
      </c>
      <c r="E3556" s="4"/>
      <c r="X3556" s="71">
        <v>35.509999999999302</v>
      </c>
      <c r="Y3556" s="52">
        <f t="shared" si="406"/>
        <v>-10.553333333333356</v>
      </c>
      <c r="Z3556" s="71">
        <f t="shared" si="402"/>
        <v>8.8037290245408462E-2</v>
      </c>
      <c r="AA3556" s="45"/>
      <c r="AB3556" s="74">
        <v>35.509999999999302</v>
      </c>
      <c r="AC3556" s="75">
        <f t="shared" si="401"/>
        <v>-14.659999999999732</v>
      </c>
      <c r="AD3556" s="74">
        <f t="shared" si="403"/>
        <v>3.4197944251373E-2</v>
      </c>
      <c r="AE3556" s="45"/>
      <c r="AF3556" s="76">
        <v>35.509999999999302</v>
      </c>
      <c r="AG3556" s="52">
        <f t="shared" si="407"/>
        <v>-44.670299956639724</v>
      </c>
      <c r="AH3556" s="76">
        <f t="shared" si="404"/>
        <v>3.4116934707084082E-5</v>
      </c>
      <c r="AJ3556" s="77">
        <v>35.509999999999302</v>
      </c>
      <c r="AK3556" s="52">
        <f t="shared" si="408"/>
        <v>-37.68059991328078</v>
      </c>
      <c r="AL3556" s="77">
        <f t="shared" si="405"/>
        <v>1.7058467353537181E-4</v>
      </c>
    </row>
    <row r="3557" spans="4:38" x14ac:dyDescent="0.25">
      <c r="D3557" s="2">
        <v>35.39</v>
      </c>
      <c r="E3557" s="4"/>
      <c r="X3557" s="71">
        <v>35.5199999999993</v>
      </c>
      <c r="Y3557" s="52">
        <f t="shared" si="406"/>
        <v>-10.55666666666669</v>
      </c>
      <c r="Z3557" s="71">
        <f t="shared" si="402"/>
        <v>8.7969745052767764E-2</v>
      </c>
      <c r="AA3557" s="45"/>
      <c r="AB3557" s="74">
        <v>35.5199999999993</v>
      </c>
      <c r="AC3557" s="75">
        <f t="shared" si="401"/>
        <v>-14.669999999999732</v>
      </c>
      <c r="AD3557" s="74">
        <f t="shared" si="403"/>
        <v>3.4119291162194948E-2</v>
      </c>
      <c r="AE3557" s="45"/>
      <c r="AF3557" s="76">
        <v>35.5199999999993</v>
      </c>
      <c r="AG3557" s="52">
        <f t="shared" si="407"/>
        <v>-44.680299956639722</v>
      </c>
      <c r="AH3557" s="76">
        <f t="shared" si="404"/>
        <v>3.4038467934687772E-5</v>
      </c>
      <c r="AJ3557" s="77">
        <v>35.5199999999993</v>
      </c>
      <c r="AK3557" s="52">
        <f t="shared" si="408"/>
        <v>-37.690599913280778</v>
      </c>
      <c r="AL3557" s="77">
        <f t="shared" si="405"/>
        <v>1.7019233967339005E-4</v>
      </c>
    </row>
    <row r="3558" spans="4:38" x14ac:dyDescent="0.25">
      <c r="D3558" s="5">
        <v>35.4</v>
      </c>
      <c r="E3558" s="4"/>
      <c r="X3558" s="71">
        <v>35.529999999999298</v>
      </c>
      <c r="Y3558" s="52">
        <f t="shared" si="406"/>
        <v>-10.560000000000024</v>
      </c>
      <c r="Z3558" s="71">
        <f t="shared" si="402"/>
        <v>8.7902251683087962E-2</v>
      </c>
      <c r="AA3558" s="45"/>
      <c r="AB3558" s="74">
        <v>35.529999999999298</v>
      </c>
      <c r="AC3558" s="75">
        <f t="shared" si="401"/>
        <v>-14.679999999999731</v>
      </c>
      <c r="AD3558" s="74">
        <f t="shared" si="403"/>
        <v>3.4040818970102187E-2</v>
      </c>
      <c r="AE3558" s="45"/>
      <c r="AF3558" s="76">
        <v>35.529999999999298</v>
      </c>
      <c r="AG3558" s="52">
        <f t="shared" si="407"/>
        <v>-44.69029995663972</v>
      </c>
      <c r="AH3558" s="76">
        <f t="shared" si="404"/>
        <v>3.3960181630859963E-5</v>
      </c>
      <c r="AJ3558" s="77">
        <v>35.529999999999298</v>
      </c>
      <c r="AK3558" s="52">
        <f t="shared" si="408"/>
        <v>-37.700599913280776</v>
      </c>
      <c r="AL3558" s="77">
        <f t="shared" si="405"/>
        <v>1.6980090815425081E-4</v>
      </c>
    </row>
    <row r="3559" spans="4:38" x14ac:dyDescent="0.25">
      <c r="D3559" s="2">
        <v>35.409999999999997</v>
      </c>
      <c r="E3559" s="4"/>
      <c r="X3559" s="71">
        <v>35.539999999999303</v>
      </c>
      <c r="Y3559" s="52">
        <f t="shared" si="406"/>
        <v>-10.563333333333357</v>
      </c>
      <c r="Z3559" s="71">
        <f t="shared" si="402"/>
        <v>8.7834810096608651E-2</v>
      </c>
      <c r="AA3559" s="45"/>
      <c r="AB3559" s="74">
        <v>35.539999999999303</v>
      </c>
      <c r="AC3559" s="75">
        <f t="shared" si="401"/>
        <v>-14.689999999999731</v>
      </c>
      <c r="AD3559" s="74">
        <f t="shared" si="403"/>
        <v>3.3962527259042925E-2</v>
      </c>
      <c r="AE3559" s="45"/>
      <c r="AF3559" s="76">
        <v>35.539999999999303</v>
      </c>
      <c r="AG3559" s="52">
        <f t="shared" si="407"/>
        <v>-44.700299956639718</v>
      </c>
      <c r="AH3559" s="76">
        <f t="shared" si="404"/>
        <v>3.3882075380534461E-5</v>
      </c>
      <c r="AJ3559" s="77">
        <v>35.539999999999303</v>
      </c>
      <c r="AK3559" s="52">
        <f t="shared" si="408"/>
        <v>-37.710599913280774</v>
      </c>
      <c r="AL3559" s="77">
        <f t="shared" si="405"/>
        <v>1.6941037690262374E-4</v>
      </c>
    </row>
    <row r="3560" spans="4:38" x14ac:dyDescent="0.25">
      <c r="D3560" s="5">
        <v>35.42</v>
      </c>
      <c r="E3560" s="4"/>
      <c r="X3560" s="71">
        <v>35.549999999999301</v>
      </c>
      <c r="Y3560" s="52">
        <f t="shared" si="406"/>
        <v>-10.566666666666691</v>
      </c>
      <c r="Z3560" s="71">
        <f t="shared" si="402"/>
        <v>8.7767420253600126E-2</v>
      </c>
      <c r="AA3560" s="45"/>
      <c r="AB3560" s="74">
        <v>35.549999999999301</v>
      </c>
      <c r="AC3560" s="75">
        <f t="shared" si="401"/>
        <v>-14.699999999999731</v>
      </c>
      <c r="AD3560" s="74">
        <f t="shared" si="403"/>
        <v>3.3884415613922338E-2</v>
      </c>
      <c r="AE3560" s="45"/>
      <c r="AF3560" s="76">
        <v>35.549999999999301</v>
      </c>
      <c r="AG3560" s="52">
        <f t="shared" si="407"/>
        <v>-44.710299956639716</v>
      </c>
      <c r="AH3560" s="76">
        <f t="shared" si="404"/>
        <v>3.3804148769599833E-5</v>
      </c>
      <c r="AJ3560" s="77">
        <v>35.549999999999301</v>
      </c>
      <c r="AK3560" s="52">
        <f t="shared" si="408"/>
        <v>-37.720599913280772</v>
      </c>
      <c r="AL3560" s="77">
        <f t="shared" si="405"/>
        <v>1.6902074384795069E-4</v>
      </c>
    </row>
    <row r="3561" spans="4:38" x14ac:dyDescent="0.25">
      <c r="D3561" s="2">
        <v>35.43</v>
      </c>
      <c r="E3561" s="4"/>
      <c r="X3561" s="71">
        <v>35.559999999999299</v>
      </c>
      <c r="Y3561" s="52">
        <f t="shared" si="406"/>
        <v>-10.570000000000025</v>
      </c>
      <c r="Z3561" s="71">
        <f t="shared" si="402"/>
        <v>8.7700082114362921E-2</v>
      </c>
      <c r="AA3561" s="45"/>
      <c r="AB3561" s="74">
        <v>35.559999999999299</v>
      </c>
      <c r="AC3561" s="75">
        <f t="shared" si="401"/>
        <v>-14.709999999999731</v>
      </c>
      <c r="AD3561" s="74">
        <f t="shared" si="403"/>
        <v>3.380648362060025E-2</v>
      </c>
      <c r="AE3561" s="45"/>
      <c r="AF3561" s="76">
        <v>35.559999999999299</v>
      </c>
      <c r="AG3561" s="52">
        <f t="shared" si="407"/>
        <v>-44.720299956639714</v>
      </c>
      <c r="AH3561" s="76">
        <f t="shared" si="404"/>
        <v>3.3726401384896818E-5</v>
      </c>
      <c r="AJ3561" s="77">
        <v>35.559999999999299</v>
      </c>
      <c r="AK3561" s="52">
        <f t="shared" si="408"/>
        <v>-37.73059991328077</v>
      </c>
      <c r="AL3561" s="77">
        <f t="shared" si="405"/>
        <v>1.6863200692443603E-4</v>
      </c>
    </row>
    <row r="3562" spans="4:38" x14ac:dyDescent="0.25">
      <c r="D3562" s="5">
        <v>35.44</v>
      </c>
      <c r="E3562" s="4"/>
      <c r="X3562" s="71">
        <v>35.569999999999297</v>
      </c>
      <c r="Y3562" s="52">
        <f t="shared" si="406"/>
        <v>-10.573333333333359</v>
      </c>
      <c r="Z3562" s="71">
        <f t="shared" si="402"/>
        <v>8.7632795639228267E-2</v>
      </c>
      <c r="AA3562" s="45"/>
      <c r="AB3562" s="74">
        <v>35.569999999999297</v>
      </c>
      <c r="AC3562" s="75">
        <f t="shared" si="401"/>
        <v>-14.719999999999731</v>
      </c>
      <c r="AD3562" s="74">
        <f t="shared" si="403"/>
        <v>3.3728730865888963E-2</v>
      </c>
      <c r="AE3562" s="45"/>
      <c r="AF3562" s="76">
        <v>35.569999999999297</v>
      </c>
      <c r="AG3562" s="52">
        <f t="shared" si="407"/>
        <v>-44.730299956639712</v>
      </c>
      <c r="AH3562" s="76">
        <f t="shared" si="404"/>
        <v>3.3648832814216637E-5</v>
      </c>
      <c r="AJ3562" s="77">
        <v>35.569999999999297</v>
      </c>
      <c r="AK3562" s="52">
        <f t="shared" si="408"/>
        <v>-37.740599913280768</v>
      </c>
      <c r="AL3562" s="77">
        <f t="shared" si="405"/>
        <v>1.6824416407103495E-4</v>
      </c>
    </row>
    <row r="3563" spans="4:38" x14ac:dyDescent="0.25">
      <c r="D3563" s="2">
        <v>35.450000000000003</v>
      </c>
      <c r="E3563" s="4"/>
      <c r="X3563" s="71">
        <v>35.579999999999302</v>
      </c>
      <c r="Y3563" s="52">
        <f t="shared" si="406"/>
        <v>-10.576666666666693</v>
      </c>
      <c r="Z3563" s="71">
        <f t="shared" si="402"/>
        <v>8.7565560788557678E-2</v>
      </c>
      <c r="AA3563" s="45"/>
      <c r="AB3563" s="74">
        <v>35.579999999999302</v>
      </c>
      <c r="AC3563" s="75">
        <f t="shared" si="401"/>
        <v>-14.72999999999973</v>
      </c>
      <c r="AD3563" s="74">
        <f t="shared" si="403"/>
        <v>3.3651156937551142E-2</v>
      </c>
      <c r="AE3563" s="45"/>
      <c r="AF3563" s="76">
        <v>35.579999999999302</v>
      </c>
      <c r="AG3563" s="52">
        <f t="shared" si="407"/>
        <v>-44.74029995663971</v>
      </c>
      <c r="AH3563" s="76">
        <f t="shared" si="404"/>
        <v>3.3571442646298407E-5</v>
      </c>
      <c r="AJ3563" s="77">
        <v>35.579999999999302</v>
      </c>
      <c r="AK3563" s="52">
        <f t="shared" si="408"/>
        <v>-37.750599913280766</v>
      </c>
      <c r="AL3563" s="77">
        <f t="shared" si="405"/>
        <v>1.6785721323144388E-4</v>
      </c>
    </row>
    <row r="3564" spans="4:38" x14ac:dyDescent="0.25">
      <c r="D3564" s="5">
        <v>35.46</v>
      </c>
      <c r="E3564" s="4"/>
      <c r="X3564" s="71">
        <v>35.5899999999993</v>
      </c>
      <c r="Y3564" s="52">
        <f t="shared" si="406"/>
        <v>-10.580000000000027</v>
      </c>
      <c r="Z3564" s="71">
        <f t="shared" si="402"/>
        <v>8.7498377522743018E-2</v>
      </c>
      <c r="AA3564" s="45"/>
      <c r="AB3564" s="74">
        <v>35.5899999999993</v>
      </c>
      <c r="AC3564" s="75">
        <f t="shared" ref="AC3564:AC3627" si="409">AC3563-$AD$1</f>
        <v>-14.73999999999973</v>
      </c>
      <c r="AD3564" s="74">
        <f t="shared" si="403"/>
        <v>3.3573761424297528E-2</v>
      </c>
      <c r="AE3564" s="45"/>
      <c r="AF3564" s="76">
        <v>35.5899999999993</v>
      </c>
      <c r="AG3564" s="52">
        <f t="shared" si="407"/>
        <v>-44.750299956639708</v>
      </c>
      <c r="AH3564" s="76">
        <f t="shared" si="404"/>
        <v>3.3494230470827083E-5</v>
      </c>
      <c r="AJ3564" s="77">
        <v>35.5899999999993</v>
      </c>
      <c r="AK3564" s="52">
        <f t="shared" si="408"/>
        <v>-37.760599913280764</v>
      </c>
      <c r="AL3564" s="77">
        <f t="shared" si="405"/>
        <v>1.6747115235408739E-4</v>
      </c>
    </row>
    <row r="3565" spans="4:38" x14ac:dyDescent="0.25">
      <c r="D3565" s="2">
        <v>35.47</v>
      </c>
      <c r="E3565" s="4"/>
      <c r="X3565" s="71">
        <v>35.599999999999298</v>
      </c>
      <c r="Y3565" s="52">
        <f t="shared" si="406"/>
        <v>-10.583333333333361</v>
      </c>
      <c r="Z3565" s="71">
        <f t="shared" si="402"/>
        <v>8.7431245802206806E-2</v>
      </c>
      <c r="AA3565" s="45"/>
      <c r="AB3565" s="74">
        <v>35.599999999999298</v>
      </c>
      <c r="AC3565" s="75">
        <f t="shared" si="409"/>
        <v>-14.74999999999973</v>
      </c>
      <c r="AD3565" s="74">
        <f t="shared" si="403"/>
        <v>3.349654391578484E-2</v>
      </c>
      <c r="AE3565" s="45"/>
      <c r="AF3565" s="76">
        <v>35.599999999999298</v>
      </c>
      <c r="AG3565" s="52">
        <f t="shared" si="407"/>
        <v>-44.760299956639706</v>
      </c>
      <c r="AH3565" s="76">
        <f t="shared" si="404"/>
        <v>3.3417195878431526E-5</v>
      </c>
      <c r="AJ3565" s="77">
        <v>35.599999999999298</v>
      </c>
      <c r="AK3565" s="52">
        <f t="shared" si="408"/>
        <v>-37.770599913280762</v>
      </c>
      <c r="AL3565" s="77">
        <f t="shared" si="405"/>
        <v>1.6708597939210971E-4</v>
      </c>
    </row>
    <row r="3566" spans="4:38" x14ac:dyDescent="0.25">
      <c r="D3566" s="5">
        <v>35.479999999999997</v>
      </c>
      <c r="E3566" s="4"/>
      <c r="X3566" s="71">
        <v>35.609999999999303</v>
      </c>
      <c r="Y3566" s="52">
        <f t="shared" si="406"/>
        <v>-10.586666666666694</v>
      </c>
      <c r="Z3566" s="71">
        <f t="shared" si="402"/>
        <v>8.7364165587401607E-2</v>
      </c>
      <c r="AA3566" s="45"/>
      <c r="AB3566" s="74">
        <v>35.609999999999303</v>
      </c>
      <c r="AC3566" s="75">
        <f t="shared" si="409"/>
        <v>-14.75999999999973</v>
      </c>
      <c r="AD3566" s="74">
        <f t="shared" si="403"/>
        <v>3.3419504002613502E-2</v>
      </c>
      <c r="AE3566" s="45"/>
      <c r="AF3566" s="76">
        <v>35.609999999999303</v>
      </c>
      <c r="AG3566" s="52">
        <f t="shared" si="407"/>
        <v>-44.770299956639704</v>
      </c>
      <c r="AH3566" s="76">
        <f t="shared" si="404"/>
        <v>3.3340338460681874E-5</v>
      </c>
      <c r="AJ3566" s="77">
        <v>35.609999999999303</v>
      </c>
      <c r="AK3566" s="52">
        <f t="shared" si="408"/>
        <v>-37.78059991328076</v>
      </c>
      <c r="AL3566" s="77">
        <f t="shared" si="405"/>
        <v>1.6670169230336188E-4</v>
      </c>
    </row>
    <row r="3567" spans="4:38" x14ac:dyDescent="0.25">
      <c r="D3567" s="2">
        <v>35.49</v>
      </c>
      <c r="E3567" s="4"/>
      <c r="X3567" s="71">
        <v>35.619999999999301</v>
      </c>
      <c r="Y3567" s="52">
        <f t="shared" si="406"/>
        <v>-10.590000000000028</v>
      </c>
      <c r="Z3567" s="71">
        <f t="shared" si="402"/>
        <v>8.7297136838810546E-2</v>
      </c>
      <c r="AA3567" s="45"/>
      <c r="AB3567" s="74">
        <v>35.619999999999301</v>
      </c>
      <c r="AC3567" s="75">
        <f t="shared" si="409"/>
        <v>-14.76999999999973</v>
      </c>
      <c r="AD3567" s="74">
        <f t="shared" si="403"/>
        <v>3.3342641276325566E-2</v>
      </c>
      <c r="AE3567" s="45"/>
      <c r="AF3567" s="76">
        <v>35.619999999999301</v>
      </c>
      <c r="AG3567" s="52">
        <f t="shared" si="407"/>
        <v>-44.780299956639702</v>
      </c>
      <c r="AH3567" s="76">
        <f t="shared" si="404"/>
        <v>3.3263657810087871E-5</v>
      </c>
      <c r="AJ3567" s="77">
        <v>35.619999999999301</v>
      </c>
      <c r="AK3567" s="52">
        <f t="shared" si="408"/>
        <v>-37.790599913280758</v>
      </c>
      <c r="AL3567" s="77">
        <f t="shared" si="405"/>
        <v>1.6631828905039168E-4</v>
      </c>
    </row>
    <row r="3568" spans="4:38" x14ac:dyDescent="0.25">
      <c r="D3568" s="5">
        <v>35.5</v>
      </c>
      <c r="E3568" s="4"/>
      <c r="X3568" s="71">
        <v>35.629999999999299</v>
      </c>
      <c r="Y3568" s="52">
        <f t="shared" si="406"/>
        <v>-10.593333333333362</v>
      </c>
      <c r="Z3568" s="71">
        <f t="shared" si="402"/>
        <v>8.7230159516947056E-2</v>
      </c>
      <c r="AA3568" s="45"/>
      <c r="AB3568" s="74">
        <v>35.629999999999299</v>
      </c>
      <c r="AC3568" s="75">
        <f t="shared" si="409"/>
        <v>-14.779999999999729</v>
      </c>
      <c r="AD3568" s="74">
        <f t="shared" si="403"/>
        <v>3.3265955329402519E-2</v>
      </c>
      <c r="AE3568" s="45"/>
      <c r="AF3568" s="76">
        <v>35.629999999999299</v>
      </c>
      <c r="AG3568" s="52">
        <f t="shared" si="407"/>
        <v>-44.7902999566397</v>
      </c>
      <c r="AH3568" s="76">
        <f t="shared" si="404"/>
        <v>3.3187153520096279E-5</v>
      </c>
      <c r="AJ3568" s="77">
        <v>35.629999999999299</v>
      </c>
      <c r="AK3568" s="52">
        <f t="shared" si="408"/>
        <v>-37.800599913280756</v>
      </c>
      <c r="AL3568" s="77">
        <f t="shared" si="405"/>
        <v>1.6593576760043382E-4</v>
      </c>
    </row>
    <row r="3569" spans="4:38" x14ac:dyDescent="0.25">
      <c r="D3569" s="2">
        <v>35.51</v>
      </c>
      <c r="E3569" s="4"/>
      <c r="X3569" s="71">
        <v>35.639999999999297</v>
      </c>
      <c r="Y3569" s="52">
        <f t="shared" si="406"/>
        <v>-10.596666666666696</v>
      </c>
      <c r="Z3569" s="71">
        <f t="shared" si="402"/>
        <v>8.7163233582354685E-2</v>
      </c>
      <c r="AA3569" s="45"/>
      <c r="AB3569" s="74">
        <v>35.639999999999297</v>
      </c>
      <c r="AC3569" s="75">
        <f t="shared" si="409"/>
        <v>-14.789999999999729</v>
      </c>
      <c r="AD3569" s="74">
        <f t="shared" si="403"/>
        <v>3.3189445755263093E-2</v>
      </c>
      <c r="AE3569" s="45"/>
      <c r="AF3569" s="76">
        <v>35.639999999999297</v>
      </c>
      <c r="AG3569" s="52">
        <f t="shared" si="407"/>
        <v>-44.800299956639698</v>
      </c>
      <c r="AH3569" s="76">
        <f t="shared" si="404"/>
        <v>3.3110825185088913E-5</v>
      </c>
      <c r="AJ3569" s="77">
        <v>35.639999999999297</v>
      </c>
      <c r="AK3569" s="52">
        <f t="shared" si="408"/>
        <v>-37.810599913280754</v>
      </c>
      <c r="AL3569" s="77">
        <f t="shared" si="405"/>
        <v>1.6555412592539706E-4</v>
      </c>
    </row>
    <row r="3570" spans="4:38" x14ac:dyDescent="0.25">
      <c r="D3570" s="5">
        <v>35.520000000000003</v>
      </c>
      <c r="E3570" s="4"/>
      <c r="X3570" s="71">
        <v>35.649999999999302</v>
      </c>
      <c r="Y3570" s="52">
        <f t="shared" si="406"/>
        <v>-10.60000000000003</v>
      </c>
      <c r="Z3570" s="71">
        <f t="shared" si="402"/>
        <v>8.7096358995607429E-2</v>
      </c>
      <c r="AA3570" s="45"/>
      <c r="AB3570" s="74">
        <v>35.649999999999302</v>
      </c>
      <c r="AC3570" s="75">
        <f t="shared" si="409"/>
        <v>-14.799999999999729</v>
      </c>
      <c r="AD3570" s="74">
        <f t="shared" si="403"/>
        <v>3.3113112148261167E-2</v>
      </c>
      <c r="AE3570" s="45"/>
      <c r="AF3570" s="76">
        <v>35.649999999999302</v>
      </c>
      <c r="AG3570" s="52">
        <f t="shared" si="407"/>
        <v>-44.810299956639696</v>
      </c>
      <c r="AH3570" s="76">
        <f t="shared" si="404"/>
        <v>3.3034672400380644E-5</v>
      </c>
      <c r="AJ3570" s="77">
        <v>35.649999999999302</v>
      </c>
      <c r="AK3570" s="52">
        <f t="shared" si="408"/>
        <v>-37.820599913280752</v>
      </c>
      <c r="AL3570" s="77">
        <f t="shared" si="405"/>
        <v>1.6517336200185618E-4</v>
      </c>
    </row>
    <row r="3571" spans="4:38" x14ac:dyDescent="0.25">
      <c r="D3571" s="2">
        <v>35.53</v>
      </c>
      <c r="E3571" s="4"/>
      <c r="X3571" s="71">
        <v>35.6599999999993</v>
      </c>
      <c r="Y3571" s="52">
        <f t="shared" si="406"/>
        <v>-10.603333333333364</v>
      </c>
      <c r="Z3571" s="71">
        <f t="shared" si="402"/>
        <v>8.7029535717309509E-2</v>
      </c>
      <c r="AA3571" s="45"/>
      <c r="AB3571" s="74">
        <v>35.6599999999993</v>
      </c>
      <c r="AC3571" s="75">
        <f t="shared" si="409"/>
        <v>-14.809999999999729</v>
      </c>
      <c r="AD3571" s="74">
        <f t="shared" si="403"/>
        <v>3.3036954103683541E-2</v>
      </c>
      <c r="AE3571" s="45"/>
      <c r="AF3571" s="76">
        <v>35.6599999999993</v>
      </c>
      <c r="AG3571" s="52">
        <f t="shared" si="407"/>
        <v>-44.820299956639694</v>
      </c>
      <c r="AH3571" s="76">
        <f t="shared" si="404"/>
        <v>3.2958694762216892E-5</v>
      </c>
      <c r="AJ3571" s="77">
        <v>35.6599999999993</v>
      </c>
      <c r="AK3571" s="52">
        <f t="shared" si="408"/>
        <v>-37.83059991328075</v>
      </c>
      <c r="AL3571" s="77">
        <f t="shared" si="405"/>
        <v>1.6479347381103749E-4</v>
      </c>
    </row>
    <row r="3572" spans="4:38" x14ac:dyDescent="0.25">
      <c r="D3572" s="5">
        <v>35.54</v>
      </c>
      <c r="E3572" s="4"/>
      <c r="X3572" s="71">
        <v>35.669999999999298</v>
      </c>
      <c r="Y3572" s="52">
        <f t="shared" si="406"/>
        <v>-10.606666666666698</v>
      </c>
      <c r="Z3572" s="71">
        <f t="shared" si="402"/>
        <v>8.6962763708095359E-2</v>
      </c>
      <c r="AA3572" s="45"/>
      <c r="AB3572" s="74">
        <v>35.669999999999298</v>
      </c>
      <c r="AC3572" s="75">
        <f t="shared" si="409"/>
        <v>-14.819999999999729</v>
      </c>
      <c r="AD3572" s="74">
        <f t="shared" si="403"/>
        <v>3.2960971217747818E-2</v>
      </c>
      <c r="AE3572" s="45"/>
      <c r="AF3572" s="76">
        <v>35.669999999999298</v>
      </c>
      <c r="AG3572" s="52">
        <f t="shared" si="407"/>
        <v>-44.830299956639692</v>
      </c>
      <c r="AH3572" s="76">
        <f t="shared" si="404"/>
        <v>3.2882891867771877E-5</v>
      </c>
      <c r="AJ3572" s="77">
        <v>35.669999999999298</v>
      </c>
      <c r="AK3572" s="52">
        <f t="shared" si="408"/>
        <v>-37.840599913280748</v>
      </c>
      <c r="AL3572" s="77">
        <f t="shared" si="405"/>
        <v>1.6441445933881255E-4</v>
      </c>
    </row>
    <row r="3573" spans="4:38" x14ac:dyDescent="0.25">
      <c r="D3573" s="2">
        <v>35.549999999999997</v>
      </c>
      <c r="E3573" s="4"/>
      <c r="X3573" s="71">
        <v>35.679999999999303</v>
      </c>
      <c r="Y3573" s="52">
        <f t="shared" si="406"/>
        <v>-10.610000000000031</v>
      </c>
      <c r="Z3573" s="71">
        <f t="shared" si="402"/>
        <v>8.6896042928629527E-2</v>
      </c>
      <c r="AA3573" s="45"/>
      <c r="AB3573" s="74">
        <v>35.679999999999303</v>
      </c>
      <c r="AC3573" s="75">
        <f t="shared" si="409"/>
        <v>-14.829999999999728</v>
      </c>
      <c r="AD3573" s="74">
        <f t="shared" si="403"/>
        <v>3.2885163087600353E-2</v>
      </c>
      <c r="AE3573" s="45"/>
      <c r="AF3573" s="76">
        <v>35.679999999999303</v>
      </c>
      <c r="AG3573" s="52">
        <f t="shared" si="407"/>
        <v>-44.84029995663969</v>
      </c>
      <c r="AH3573" s="76">
        <f t="shared" si="404"/>
        <v>3.2807263315146162E-5</v>
      </c>
      <c r="AJ3573" s="77">
        <v>35.679999999999303</v>
      </c>
      <c r="AK3573" s="52">
        <f t="shared" si="408"/>
        <v>-37.850599913280746</v>
      </c>
      <c r="AL3573" s="77">
        <f t="shared" si="405"/>
        <v>1.6403631657568374E-4</v>
      </c>
    </row>
    <row r="3574" spans="4:38" x14ac:dyDescent="0.25">
      <c r="D3574" s="5">
        <v>35.56</v>
      </c>
      <c r="E3574" s="4"/>
      <c r="X3574" s="71">
        <v>35.689999999999301</v>
      </c>
      <c r="Y3574" s="52">
        <f t="shared" si="406"/>
        <v>-10.613333333333365</v>
      </c>
      <c r="Z3574" s="71">
        <f t="shared" si="402"/>
        <v>8.6829373339606858E-2</v>
      </c>
      <c r="AA3574" s="45"/>
      <c r="AB3574" s="74">
        <v>35.689999999999301</v>
      </c>
      <c r="AC3574" s="75">
        <f t="shared" si="409"/>
        <v>-14.839999999999728</v>
      </c>
      <c r="AD3574" s="74">
        <f t="shared" si="403"/>
        <v>3.2809529311313937E-2</v>
      </c>
      <c r="AE3574" s="45"/>
      <c r="AF3574" s="76">
        <v>35.689999999999301</v>
      </c>
      <c r="AG3574" s="52">
        <f t="shared" si="407"/>
        <v>-44.850299956639688</v>
      </c>
      <c r="AH3574" s="76">
        <f t="shared" si="404"/>
        <v>3.2731808703364612E-5</v>
      </c>
      <c r="AJ3574" s="77">
        <v>35.689999999999301</v>
      </c>
      <c r="AK3574" s="52">
        <f t="shared" si="408"/>
        <v>-37.860599913280744</v>
      </c>
      <c r="AL3574" s="77">
        <f t="shared" si="405"/>
        <v>1.6365904351677642E-4</v>
      </c>
    </row>
    <row r="3575" spans="4:38" x14ac:dyDescent="0.25">
      <c r="D3575" s="2">
        <v>35.57</v>
      </c>
      <c r="E3575" s="4"/>
      <c r="X3575" s="71">
        <v>35.699999999999299</v>
      </c>
      <c r="Y3575" s="52">
        <f t="shared" si="406"/>
        <v>-10.616666666666699</v>
      </c>
      <c r="Z3575" s="71">
        <f t="shared" si="402"/>
        <v>8.6762754901752351E-2</v>
      </c>
      <c r="AA3575" s="45"/>
      <c r="AB3575" s="74">
        <v>35.699999999999299</v>
      </c>
      <c r="AC3575" s="75">
        <f t="shared" si="409"/>
        <v>-14.849999999999728</v>
      </c>
      <c r="AD3575" s="74">
        <f t="shared" si="403"/>
        <v>3.2734069487885854E-2</v>
      </c>
      <c r="AE3575" s="45"/>
      <c r="AF3575" s="76">
        <v>35.699999999999299</v>
      </c>
      <c r="AG3575" s="52">
        <f t="shared" si="407"/>
        <v>-44.860299956639686</v>
      </c>
      <c r="AH3575" s="76">
        <f t="shared" si="404"/>
        <v>3.2656527632374573E-5</v>
      </c>
      <c r="AJ3575" s="77">
        <v>35.699999999999299</v>
      </c>
      <c r="AK3575" s="52">
        <f t="shared" si="408"/>
        <v>-37.870599913280742</v>
      </c>
      <c r="AL3575" s="77">
        <f t="shared" si="405"/>
        <v>1.6328263816182604E-4</v>
      </c>
    </row>
    <row r="3576" spans="4:38" x14ac:dyDescent="0.25">
      <c r="D3576" s="5">
        <v>35.58</v>
      </c>
      <c r="E3576" s="4"/>
      <c r="X3576" s="71">
        <v>35.709999999999297</v>
      </c>
      <c r="Y3576" s="52">
        <f t="shared" si="406"/>
        <v>-10.620000000000033</v>
      </c>
      <c r="Z3576" s="71">
        <f t="shared" si="402"/>
        <v>8.6696187575820954E-2</v>
      </c>
      <c r="AA3576" s="45"/>
      <c r="AB3576" s="74">
        <v>35.709999999999297</v>
      </c>
      <c r="AC3576" s="75">
        <f t="shared" si="409"/>
        <v>-14.859999999999728</v>
      </c>
      <c r="AD3576" s="74">
        <f t="shared" si="403"/>
        <v>3.2658783217235629E-2</v>
      </c>
      <c r="AE3576" s="45"/>
      <c r="AF3576" s="76">
        <v>35.709999999999297</v>
      </c>
      <c r="AG3576" s="52">
        <f t="shared" si="407"/>
        <v>-44.870299956639684</v>
      </c>
      <c r="AH3576" s="76">
        <f t="shared" si="404"/>
        <v>3.2581419703043063E-5</v>
      </c>
      <c r="AJ3576" s="77">
        <v>35.709999999999297</v>
      </c>
      <c r="AK3576" s="52">
        <f t="shared" si="408"/>
        <v>-37.88059991328074</v>
      </c>
      <c r="AL3576" s="77">
        <f t="shared" si="405"/>
        <v>1.629070985151686E-4</v>
      </c>
    </row>
    <row r="3577" spans="4:38" x14ac:dyDescent="0.25">
      <c r="D3577" s="2">
        <v>35.590000000000003</v>
      </c>
      <c r="E3577" s="4"/>
      <c r="X3577" s="71">
        <v>35.719999999999303</v>
      </c>
      <c r="Y3577" s="52">
        <f t="shared" si="406"/>
        <v>-10.623333333333367</v>
      </c>
      <c r="Z3577" s="71">
        <f t="shared" si="402"/>
        <v>8.6629671322598051E-2</v>
      </c>
      <c r="AA3577" s="45"/>
      <c r="AB3577" s="74">
        <v>35.719999999999303</v>
      </c>
      <c r="AC3577" s="75">
        <f t="shared" si="409"/>
        <v>-14.869999999999727</v>
      </c>
      <c r="AD3577" s="74">
        <f t="shared" si="403"/>
        <v>3.2583670100202917E-2</v>
      </c>
      <c r="AE3577" s="45"/>
      <c r="AF3577" s="76">
        <v>35.719999999999303</v>
      </c>
      <c r="AG3577" s="52">
        <f t="shared" si="407"/>
        <v>-44.880299956639682</v>
      </c>
      <c r="AH3577" s="76">
        <f t="shared" si="404"/>
        <v>3.2506484517155499E-5</v>
      </c>
      <c r="AJ3577" s="77">
        <v>35.719999999999303</v>
      </c>
      <c r="AK3577" s="52">
        <f t="shared" si="408"/>
        <v>-37.890599913280738</v>
      </c>
      <c r="AL3577" s="77">
        <f t="shared" si="405"/>
        <v>1.6253242258573088E-4</v>
      </c>
    </row>
    <row r="3578" spans="4:38" x14ac:dyDescent="0.25">
      <c r="D3578" s="5">
        <v>35.6</v>
      </c>
      <c r="E3578" s="4"/>
      <c r="X3578" s="71">
        <v>35.729999999999301</v>
      </c>
      <c r="Y3578" s="52">
        <f t="shared" si="406"/>
        <v>-10.626666666666701</v>
      </c>
      <c r="Z3578" s="71">
        <f t="shared" si="402"/>
        <v>8.6563206102898846E-2</v>
      </c>
      <c r="AA3578" s="45"/>
      <c r="AB3578" s="74">
        <v>35.729999999999301</v>
      </c>
      <c r="AC3578" s="75">
        <f t="shared" si="409"/>
        <v>-14.879999999999727</v>
      </c>
      <c r="AD3578" s="74">
        <f t="shared" si="403"/>
        <v>3.2508729738545475E-2</v>
      </c>
      <c r="AE3578" s="45"/>
      <c r="AF3578" s="76">
        <v>35.729999999999301</v>
      </c>
      <c r="AG3578" s="52">
        <f t="shared" si="407"/>
        <v>-44.89029995663968</v>
      </c>
      <c r="AH3578" s="76">
        <f t="shared" si="404"/>
        <v>3.2431721677412913E-5</v>
      </c>
      <c r="AJ3578" s="77">
        <v>35.729999999999301</v>
      </c>
      <c r="AK3578" s="52">
        <f t="shared" si="408"/>
        <v>-37.900599913280736</v>
      </c>
      <c r="AL3578" s="77">
        <f t="shared" si="405"/>
        <v>1.6215860838701779E-4</v>
      </c>
    </row>
    <row r="3579" spans="4:38" x14ac:dyDescent="0.25">
      <c r="D3579" s="2">
        <v>35.61</v>
      </c>
      <c r="E3579" s="4"/>
      <c r="X3579" s="71">
        <v>35.739999999999299</v>
      </c>
      <c r="Y3579" s="52">
        <f t="shared" si="406"/>
        <v>-10.630000000000035</v>
      </c>
      <c r="Z3579" s="71">
        <f t="shared" si="402"/>
        <v>8.6496791877568605E-2</v>
      </c>
      <c r="AA3579" s="45"/>
      <c r="AB3579" s="74">
        <v>35.739999999999299</v>
      </c>
      <c r="AC3579" s="75">
        <f t="shared" si="409"/>
        <v>-14.889999999999727</v>
      </c>
      <c r="AD3579" s="74">
        <f t="shared" si="403"/>
        <v>3.2433961734936949E-2</v>
      </c>
      <c r="AE3579" s="45"/>
      <c r="AF3579" s="76">
        <v>35.739999999999299</v>
      </c>
      <c r="AG3579" s="52">
        <f t="shared" si="407"/>
        <v>-44.900299956639678</v>
      </c>
      <c r="AH3579" s="76">
        <f t="shared" si="404"/>
        <v>3.235713078743013E-5</v>
      </c>
      <c r="AJ3579" s="77">
        <v>35.739999999999299</v>
      </c>
      <c r="AK3579" s="52">
        <f t="shared" si="408"/>
        <v>-37.910599913280734</v>
      </c>
      <c r="AL3579" s="77">
        <f t="shared" si="405"/>
        <v>1.6178565393710424E-4</v>
      </c>
    </row>
    <row r="3580" spans="4:38" x14ac:dyDescent="0.25">
      <c r="D3580" s="5">
        <v>35.619999999999997</v>
      </c>
      <c r="E3580" s="4"/>
      <c r="X3580" s="71">
        <v>35.749999999999297</v>
      </c>
      <c r="Y3580" s="52">
        <f t="shared" si="406"/>
        <v>-10.633333333333368</v>
      </c>
      <c r="Z3580" s="71">
        <f t="shared" si="402"/>
        <v>8.6430428607482873E-2</v>
      </c>
      <c r="AA3580" s="45"/>
      <c r="AB3580" s="74">
        <v>35.749999999999297</v>
      </c>
      <c r="AC3580" s="75">
        <f t="shared" si="409"/>
        <v>-14.899999999999727</v>
      </c>
      <c r="AD3580" s="74">
        <f t="shared" si="403"/>
        <v>3.2359365692964853E-2</v>
      </c>
      <c r="AE3580" s="45"/>
      <c r="AF3580" s="76">
        <v>35.749999999999297</v>
      </c>
      <c r="AG3580" s="52">
        <f t="shared" si="407"/>
        <v>-44.910299956639676</v>
      </c>
      <c r="AH3580" s="76">
        <f t="shared" si="404"/>
        <v>3.2282711451733776E-5</v>
      </c>
      <c r="AJ3580" s="77">
        <v>35.749999999999297</v>
      </c>
      <c r="AK3580" s="52">
        <f t="shared" si="408"/>
        <v>-37.920599913280732</v>
      </c>
      <c r="AL3580" s="77">
        <f t="shared" si="405"/>
        <v>1.6141355725862261E-4</v>
      </c>
    </row>
    <row r="3581" spans="4:38" x14ac:dyDescent="0.25">
      <c r="D3581" s="2">
        <v>35.630000000000003</v>
      </c>
      <c r="E3581" s="4"/>
      <c r="X3581" s="71">
        <v>35.759999999999302</v>
      </c>
      <c r="Y3581" s="52">
        <f t="shared" si="406"/>
        <v>-10.636666666666702</v>
      </c>
      <c r="Z3581" s="71">
        <f t="shared" si="402"/>
        <v>8.6364116253546952E-2</v>
      </c>
      <c r="AA3581" s="45"/>
      <c r="AB3581" s="74">
        <v>35.759999999999302</v>
      </c>
      <c r="AC3581" s="75">
        <f t="shared" si="409"/>
        <v>-14.909999999999727</v>
      </c>
      <c r="AD3581" s="74">
        <f t="shared" si="403"/>
        <v>3.2284941217128382E-2</v>
      </c>
      <c r="AE3581" s="45"/>
      <c r="AF3581" s="76">
        <v>35.759999999999302</v>
      </c>
      <c r="AG3581" s="52">
        <f t="shared" si="407"/>
        <v>-44.920299956639674</v>
      </c>
      <c r="AH3581" s="76">
        <f t="shared" si="404"/>
        <v>3.2208463275759844E-5</v>
      </c>
      <c r="AJ3581" s="77">
        <v>35.759999999999302</v>
      </c>
      <c r="AK3581" s="52">
        <f t="shared" si="408"/>
        <v>-37.93059991328073</v>
      </c>
      <c r="AL3581" s="77">
        <f t="shared" si="405"/>
        <v>1.6104231637875332E-4</v>
      </c>
    </row>
    <row r="3582" spans="4:38" x14ac:dyDescent="0.25">
      <c r="D3582" s="5">
        <v>35.64</v>
      </c>
      <c r="E3582" s="4"/>
      <c r="X3582" s="71">
        <v>35.7699999999993</v>
      </c>
      <c r="Y3582" s="52">
        <f t="shared" si="406"/>
        <v>-10.640000000000036</v>
      </c>
      <c r="Z3582" s="71">
        <f t="shared" si="402"/>
        <v>8.6297854776696284E-2</v>
      </c>
      <c r="AA3582" s="45"/>
      <c r="AB3582" s="74">
        <v>35.7699999999993</v>
      </c>
      <c r="AC3582" s="75">
        <f t="shared" si="409"/>
        <v>-14.919999999999726</v>
      </c>
      <c r="AD3582" s="74">
        <f t="shared" si="403"/>
        <v>3.2210687912836364E-2</v>
      </c>
      <c r="AE3582" s="45"/>
      <c r="AF3582" s="76">
        <v>35.7699999999993</v>
      </c>
      <c r="AG3582" s="52">
        <f t="shared" si="407"/>
        <v>-44.930299956639672</v>
      </c>
      <c r="AH3582" s="76">
        <f t="shared" si="404"/>
        <v>3.2134385865851994E-5</v>
      </c>
      <c r="AJ3582" s="77">
        <v>35.7699999999993</v>
      </c>
      <c r="AK3582" s="52">
        <f t="shared" si="408"/>
        <v>-37.940599913280728</v>
      </c>
      <c r="AL3582" s="77">
        <f t="shared" si="405"/>
        <v>1.6067192932921391E-4</v>
      </c>
    </row>
    <row r="3583" spans="4:38" x14ac:dyDescent="0.25">
      <c r="D3583" s="2">
        <v>35.65</v>
      </c>
      <c r="E3583" s="4"/>
      <c r="X3583" s="71">
        <v>35.779999999999298</v>
      </c>
      <c r="Y3583" s="52">
        <f t="shared" si="406"/>
        <v>-10.64333333333337</v>
      </c>
      <c r="Z3583" s="71">
        <f t="shared" si="402"/>
        <v>8.6231644137896274E-2</v>
      </c>
      <c r="AA3583" s="45"/>
      <c r="AB3583" s="74">
        <v>35.779999999999298</v>
      </c>
      <c r="AC3583" s="75">
        <f t="shared" si="409"/>
        <v>-14.929999999999726</v>
      </c>
      <c r="AD3583" s="74">
        <f t="shared" si="403"/>
        <v>3.2136605386405191E-2</v>
      </c>
      <c r="AE3583" s="45"/>
      <c r="AF3583" s="76">
        <v>35.779999999999298</v>
      </c>
      <c r="AG3583" s="52">
        <f t="shared" si="407"/>
        <v>-44.94029995663967</v>
      </c>
      <c r="AH3583" s="76">
        <f t="shared" si="404"/>
        <v>3.2060478829259122E-5</v>
      </c>
      <c r="AJ3583" s="77">
        <v>35.779999999999298</v>
      </c>
      <c r="AK3583" s="52">
        <f t="shared" si="408"/>
        <v>-37.950599913280726</v>
      </c>
      <c r="AL3583" s="77">
        <f t="shared" si="405"/>
        <v>1.6030239414624965E-4</v>
      </c>
    </row>
    <row r="3584" spans="4:38" x14ac:dyDescent="0.25">
      <c r="D3584" s="5">
        <v>35.659999999999997</v>
      </c>
      <c r="E3584" s="4"/>
      <c r="X3584" s="71">
        <v>35.789999999999303</v>
      </c>
      <c r="Y3584" s="52">
        <f t="shared" si="406"/>
        <v>-10.646666666666704</v>
      </c>
      <c r="Z3584" s="71">
        <f t="shared" si="402"/>
        <v>8.6165484298142192E-2</v>
      </c>
      <c r="AA3584" s="45"/>
      <c r="AB3584" s="74">
        <v>35.789999999999303</v>
      </c>
      <c r="AC3584" s="75">
        <f t="shared" si="409"/>
        <v>-14.939999999999726</v>
      </c>
      <c r="AD3584" s="74">
        <f t="shared" si="403"/>
        <v>3.2062693245056659E-2</v>
      </c>
      <c r="AE3584" s="45"/>
      <c r="AF3584" s="76">
        <v>35.789999999999303</v>
      </c>
      <c r="AG3584" s="52">
        <f t="shared" si="407"/>
        <v>-44.950299956639668</v>
      </c>
      <c r="AH3584" s="76">
        <f t="shared" si="404"/>
        <v>3.1986741774133425E-5</v>
      </c>
      <c r="AJ3584" s="77">
        <v>35.789999999999303</v>
      </c>
      <c r="AK3584" s="52">
        <f t="shared" si="408"/>
        <v>-37.960599913280724</v>
      </c>
      <c r="AL3584" s="77">
        <f t="shared" si="405"/>
        <v>1.5993370887062126E-4</v>
      </c>
    </row>
    <row r="3585" spans="4:38" x14ac:dyDescent="0.25">
      <c r="D3585" s="2">
        <v>35.67</v>
      </c>
      <c r="E3585" s="4"/>
      <c r="X3585" s="71">
        <v>35.799999999999301</v>
      </c>
      <c r="Y3585" s="52">
        <f t="shared" si="406"/>
        <v>-10.650000000000038</v>
      </c>
      <c r="Z3585" s="71">
        <f t="shared" si="402"/>
        <v>8.6099375218459298E-2</v>
      </c>
      <c r="AA3585" s="45"/>
      <c r="AB3585" s="74">
        <v>35.799999999999301</v>
      </c>
      <c r="AC3585" s="75">
        <f t="shared" si="409"/>
        <v>-14.949999999999726</v>
      </c>
      <c r="AD3585" s="74">
        <f t="shared" si="403"/>
        <v>3.1988951096915984E-2</v>
      </c>
      <c r="AE3585" s="45"/>
      <c r="AF3585" s="76">
        <v>35.799999999999301</v>
      </c>
      <c r="AG3585" s="52">
        <f t="shared" si="407"/>
        <v>-44.960299956639666</v>
      </c>
      <c r="AH3585" s="76">
        <f t="shared" si="404"/>
        <v>3.1913174309528485E-5</v>
      </c>
      <c r="AJ3585" s="77">
        <v>35.799999999999301</v>
      </c>
      <c r="AK3585" s="52">
        <f t="shared" si="408"/>
        <v>-37.970599913280722</v>
      </c>
      <c r="AL3585" s="77">
        <f t="shared" si="405"/>
        <v>1.5956587154759667E-4</v>
      </c>
    </row>
    <row r="3586" spans="4:38" x14ac:dyDescent="0.25">
      <c r="D3586" s="5">
        <v>35.68</v>
      </c>
      <c r="E3586" s="4"/>
      <c r="X3586" s="71">
        <v>35.809999999999299</v>
      </c>
      <c r="Y3586" s="52">
        <f t="shared" si="406"/>
        <v>-10.653333333333372</v>
      </c>
      <c r="Z3586" s="71">
        <f t="shared" si="402"/>
        <v>8.6033316859902759E-2</v>
      </c>
      <c r="AA3586" s="45"/>
      <c r="AB3586" s="74">
        <v>35.809999999999299</v>
      </c>
      <c r="AC3586" s="75">
        <f t="shared" si="409"/>
        <v>-14.959999999999726</v>
      </c>
      <c r="AD3586" s="74">
        <f t="shared" si="403"/>
        <v>3.1915378551009621E-2</v>
      </c>
      <c r="AE3586" s="45"/>
      <c r="AF3586" s="76">
        <v>35.809999999999299</v>
      </c>
      <c r="AG3586" s="52">
        <f t="shared" si="407"/>
        <v>-44.970299956639664</v>
      </c>
      <c r="AH3586" s="76">
        <f t="shared" si="404"/>
        <v>3.183977604539682E-5</v>
      </c>
      <c r="AJ3586" s="77">
        <v>35.809999999999299</v>
      </c>
      <c r="AK3586" s="52">
        <f t="shared" si="408"/>
        <v>-37.98059991328072</v>
      </c>
      <c r="AL3586" s="77">
        <f t="shared" si="405"/>
        <v>1.5919888022693869E-4</v>
      </c>
    </row>
    <row r="3587" spans="4:38" x14ac:dyDescent="0.25">
      <c r="D3587" s="2">
        <v>35.69</v>
      </c>
      <c r="E3587" s="4"/>
      <c r="X3587" s="71">
        <v>35.819999999999297</v>
      </c>
      <c r="Y3587" s="52">
        <f t="shared" si="406"/>
        <v>-10.656666666666705</v>
      </c>
      <c r="Z3587" s="71">
        <f t="shared" si="402"/>
        <v>8.5967309183557661E-2</v>
      </c>
      <c r="AA3587" s="45"/>
      <c r="AB3587" s="74">
        <v>35.819999999999297</v>
      </c>
      <c r="AC3587" s="75">
        <f t="shared" si="409"/>
        <v>-14.969999999999725</v>
      </c>
      <c r="AD3587" s="74">
        <f t="shared" si="403"/>
        <v>3.1841975217263244E-2</v>
      </c>
      <c r="AE3587" s="45"/>
      <c r="AF3587" s="76">
        <v>35.819999999999297</v>
      </c>
      <c r="AG3587" s="52">
        <f t="shared" si="407"/>
        <v>-44.980299956639662</v>
      </c>
      <c r="AH3587" s="76">
        <f t="shared" si="404"/>
        <v>3.1766546592588242E-5</v>
      </c>
      <c r="AJ3587" s="77">
        <v>35.819999999999297</v>
      </c>
      <c r="AK3587" s="52">
        <f t="shared" si="408"/>
        <v>-37.990599913280718</v>
      </c>
      <c r="AL3587" s="77">
        <f t="shared" si="405"/>
        <v>1.5883273296289565E-4</v>
      </c>
    </row>
    <row r="3588" spans="4:38" x14ac:dyDescent="0.25">
      <c r="D3588" s="5">
        <v>35.700000000000003</v>
      </c>
      <c r="E3588" s="4"/>
      <c r="X3588" s="71">
        <v>35.829999999999302</v>
      </c>
      <c r="Y3588" s="52">
        <f t="shared" si="406"/>
        <v>-10.660000000000039</v>
      </c>
      <c r="Z3588" s="71">
        <f t="shared" si="402"/>
        <v>8.5901352150538776E-2</v>
      </c>
      <c r="AA3588" s="45"/>
      <c r="AB3588" s="74">
        <v>35.829999999999302</v>
      </c>
      <c r="AC3588" s="75">
        <f t="shared" si="409"/>
        <v>-14.979999999999725</v>
      </c>
      <c r="AD3588" s="74">
        <f t="shared" si="403"/>
        <v>3.1768740706499717E-2</v>
      </c>
      <c r="AE3588" s="45"/>
      <c r="AF3588" s="76">
        <v>35.829999999999302</v>
      </c>
      <c r="AG3588" s="52">
        <f t="shared" si="407"/>
        <v>-44.99029995663966</v>
      </c>
      <c r="AH3588" s="76">
        <f t="shared" si="404"/>
        <v>3.1693485562847433E-5</v>
      </c>
      <c r="AJ3588" s="77">
        <v>35.829999999999302</v>
      </c>
      <c r="AK3588" s="52">
        <f t="shared" si="408"/>
        <v>-38.000599913280716</v>
      </c>
      <c r="AL3588" s="77">
        <f t="shared" si="405"/>
        <v>1.5846742781419173E-4</v>
      </c>
    </row>
    <row r="3589" spans="4:38" x14ac:dyDescent="0.25">
      <c r="D3589" s="2">
        <v>35.71</v>
      </c>
      <c r="E3589" s="4"/>
      <c r="X3589" s="71">
        <v>35.8399999999993</v>
      </c>
      <c r="Y3589" s="52">
        <f t="shared" si="406"/>
        <v>-10.663333333333373</v>
      </c>
      <c r="Z3589" s="71">
        <f t="shared" si="402"/>
        <v>8.5835445721990922E-2</v>
      </c>
      <c r="AA3589" s="45"/>
      <c r="AB3589" s="74">
        <v>35.8399999999993</v>
      </c>
      <c r="AC3589" s="75">
        <f t="shared" si="409"/>
        <v>-14.989999999999725</v>
      </c>
      <c r="AD3589" s="74">
        <f t="shared" si="403"/>
        <v>3.1695674630436904E-2</v>
      </c>
      <c r="AE3589" s="45"/>
      <c r="AF3589" s="76">
        <v>35.8399999999993</v>
      </c>
      <c r="AG3589" s="52">
        <f t="shared" si="407"/>
        <v>-45.000299956639658</v>
      </c>
      <c r="AH3589" s="76">
        <f t="shared" si="404"/>
        <v>3.1620592568812038E-5</v>
      </c>
      <c r="AJ3589" s="77">
        <v>35.8399999999993</v>
      </c>
      <c r="AK3589" s="52">
        <f t="shared" si="408"/>
        <v>-38.010599913280714</v>
      </c>
      <c r="AL3589" s="77">
        <f t="shared" si="405"/>
        <v>1.5810296284401483E-4</v>
      </c>
    </row>
    <row r="3590" spans="4:38" x14ac:dyDescent="0.25">
      <c r="D3590" s="5">
        <v>35.72</v>
      </c>
      <c r="E3590" s="4"/>
      <c r="X3590" s="71">
        <v>35.849999999999298</v>
      </c>
      <c r="Y3590" s="52">
        <f t="shared" si="406"/>
        <v>-10.666666666666707</v>
      </c>
      <c r="Z3590" s="71">
        <f t="shared" ref="Z3590:Z3653" si="410">POWER(10,Y3590/10)</f>
        <v>8.5769589859088627E-2</v>
      </c>
      <c r="AA3590" s="45"/>
      <c r="AB3590" s="74">
        <v>35.849999999999298</v>
      </c>
      <c r="AC3590" s="75">
        <f t="shared" si="409"/>
        <v>-14.999999999999725</v>
      </c>
      <c r="AD3590" s="74">
        <f t="shared" ref="AD3590:AD3653" si="411">POWER(10,AC3590/10)</f>
        <v>3.162277660168579E-2</v>
      </c>
      <c r="AE3590" s="45"/>
      <c r="AF3590" s="76">
        <v>35.849999999999298</v>
      </c>
      <c r="AG3590" s="52">
        <f t="shared" si="407"/>
        <v>-45.010299956639656</v>
      </c>
      <c r="AH3590" s="76">
        <f t="shared" ref="AH3590:AH3653" si="412">POWER(10,AG3590/10)</f>
        <v>3.1547867224010758E-5</v>
      </c>
      <c r="AJ3590" s="77">
        <v>35.849999999999298</v>
      </c>
      <c r="AK3590" s="52">
        <f t="shared" si="408"/>
        <v>-38.020599913280712</v>
      </c>
      <c r="AL3590" s="77">
        <f t="shared" ref="AL3590:AL3653" si="413">POWER(10,AK3590/10)</f>
        <v>1.5773933612000884E-4</v>
      </c>
    </row>
    <row r="3591" spans="4:38" x14ac:dyDescent="0.25">
      <c r="D3591" s="2">
        <v>35.729999999999997</v>
      </c>
      <c r="E3591" s="4"/>
      <c r="X3591" s="71">
        <v>35.859999999999303</v>
      </c>
      <c r="Y3591" s="52">
        <f t="shared" si="406"/>
        <v>-10.670000000000041</v>
      </c>
      <c r="Z3591" s="71">
        <f t="shared" si="410"/>
        <v>8.5703784523036119E-2</v>
      </c>
      <c r="AA3591" s="45"/>
      <c r="AB3591" s="74">
        <v>35.859999999999303</v>
      </c>
      <c r="AC3591" s="75">
        <f t="shared" si="409"/>
        <v>-15.009999999999724</v>
      </c>
      <c r="AD3591" s="74">
        <f t="shared" si="411"/>
        <v>3.1550046233748269E-2</v>
      </c>
      <c r="AE3591" s="45"/>
      <c r="AF3591" s="76">
        <v>35.859999999999303</v>
      </c>
      <c r="AG3591" s="52">
        <f t="shared" si="407"/>
        <v>-45.020299956639654</v>
      </c>
      <c r="AH3591" s="76">
        <f t="shared" si="412"/>
        <v>3.1475309142860947E-5</v>
      </c>
      <c r="AJ3591" s="77">
        <v>35.859999999999303</v>
      </c>
      <c r="AK3591" s="52">
        <f t="shared" si="408"/>
        <v>-38.03059991328071</v>
      </c>
      <c r="AL3591" s="77">
        <f t="shared" si="413"/>
        <v>1.5737654571425989E-4</v>
      </c>
    </row>
    <row r="3592" spans="4:38" x14ac:dyDescent="0.25">
      <c r="D3592" s="5">
        <v>35.74</v>
      </c>
      <c r="E3592" s="4"/>
      <c r="X3592" s="71">
        <v>35.869999999999301</v>
      </c>
      <c r="Y3592" s="52">
        <f t="shared" ref="Y3592:Y3655" si="414">Y3591-$Z$1</f>
        <v>-10.673333333333375</v>
      </c>
      <c r="Z3592" s="71">
        <f t="shared" si="410"/>
        <v>8.5638029675067617E-2</v>
      </c>
      <c r="AA3592" s="45"/>
      <c r="AB3592" s="74">
        <v>35.869999999999301</v>
      </c>
      <c r="AC3592" s="75">
        <f t="shared" si="409"/>
        <v>-15.019999999999724</v>
      </c>
      <c r="AD3592" s="74">
        <f t="shared" si="411"/>
        <v>3.1477483141015145E-2</v>
      </c>
      <c r="AE3592" s="45"/>
      <c r="AF3592" s="76">
        <v>35.869999999999301</v>
      </c>
      <c r="AG3592" s="52">
        <f t="shared" ref="AG3592:AG3655" si="415">AG3591-$AH$1</f>
        <v>-45.030299956639652</v>
      </c>
      <c r="AH3592" s="76">
        <f t="shared" si="412"/>
        <v>3.1402917940666995E-5</v>
      </c>
      <c r="AJ3592" s="77">
        <v>35.869999999999301</v>
      </c>
      <c r="AK3592" s="52">
        <f t="shared" ref="AK3592:AK3655" si="416">AK3591-$AL$1</f>
        <v>-38.040599913280708</v>
      </c>
      <c r="AL3592" s="77">
        <f t="shared" si="413"/>
        <v>1.5701458970329024E-4</v>
      </c>
    </row>
    <row r="3593" spans="4:38" x14ac:dyDescent="0.25">
      <c r="D3593" s="2">
        <v>35.75</v>
      </c>
      <c r="E3593" s="4"/>
      <c r="X3593" s="71">
        <v>35.879999999999299</v>
      </c>
      <c r="Y3593" s="52">
        <f t="shared" si="414"/>
        <v>-10.676666666666708</v>
      </c>
      <c r="Z3593" s="71">
        <f t="shared" si="410"/>
        <v>8.5572325276446912E-2</v>
      </c>
      <c r="AA3593" s="45"/>
      <c r="AB3593" s="74">
        <v>35.879999999999299</v>
      </c>
      <c r="AC3593" s="75">
        <f t="shared" si="409"/>
        <v>-15.029999999999724</v>
      </c>
      <c r="AD3593" s="74">
        <f t="shared" si="411"/>
        <v>3.1405086938764162E-2</v>
      </c>
      <c r="AE3593" s="45"/>
      <c r="AF3593" s="76">
        <v>35.879999999999299</v>
      </c>
      <c r="AG3593" s="52">
        <f t="shared" si="415"/>
        <v>-45.04029995663965</v>
      </c>
      <c r="AH3593" s="76">
        <f t="shared" si="412"/>
        <v>3.1330693233617957E-5</v>
      </c>
      <c r="AJ3593" s="77">
        <v>35.879999999999299</v>
      </c>
      <c r="AK3593" s="52">
        <f t="shared" si="416"/>
        <v>-38.050599913280706</v>
      </c>
      <c r="AL3593" s="77">
        <f t="shared" si="413"/>
        <v>1.5665346616804457E-4</v>
      </c>
    </row>
    <row r="3594" spans="4:38" x14ac:dyDescent="0.25">
      <c r="D3594" s="5">
        <v>35.76</v>
      </c>
      <c r="E3594" s="4"/>
      <c r="X3594" s="71">
        <v>35.889999999999297</v>
      </c>
      <c r="Y3594" s="52">
        <f t="shared" si="414"/>
        <v>-10.680000000000042</v>
      </c>
      <c r="Z3594" s="71">
        <f t="shared" si="410"/>
        <v>8.5506671288467465E-2</v>
      </c>
      <c r="AA3594" s="45"/>
      <c r="AB3594" s="74">
        <v>35.889999999999297</v>
      </c>
      <c r="AC3594" s="75">
        <f t="shared" si="409"/>
        <v>-15.039999999999724</v>
      </c>
      <c r="AD3594" s="74">
        <f t="shared" si="411"/>
        <v>3.1332857243157833E-2</v>
      </c>
      <c r="AE3594" s="45"/>
      <c r="AF3594" s="76">
        <v>35.889999999999297</v>
      </c>
      <c r="AG3594" s="52">
        <f t="shared" si="415"/>
        <v>-45.050299956639648</v>
      </c>
      <c r="AH3594" s="76">
        <f t="shared" si="412"/>
        <v>3.1258634638785397E-5</v>
      </c>
      <c r="AJ3594" s="77">
        <v>35.889999999999297</v>
      </c>
      <c r="AK3594" s="52">
        <f t="shared" si="416"/>
        <v>-38.060599913280704</v>
      </c>
      <c r="AL3594" s="77">
        <f t="shared" si="413"/>
        <v>1.5629317319388244E-4</v>
      </c>
    </row>
    <row r="3595" spans="4:38" x14ac:dyDescent="0.25">
      <c r="D3595" s="2">
        <v>35.770000000000003</v>
      </c>
      <c r="E3595" s="4"/>
      <c r="X3595" s="71">
        <v>35.899999999999302</v>
      </c>
      <c r="Y3595" s="52">
        <f t="shared" si="414"/>
        <v>-10.683333333333376</v>
      </c>
      <c r="Z3595" s="71">
        <f t="shared" si="410"/>
        <v>8.5441067672452672E-2</v>
      </c>
      <c r="AA3595" s="45"/>
      <c r="AB3595" s="74">
        <v>35.899999999999302</v>
      </c>
      <c r="AC3595" s="75">
        <f t="shared" si="409"/>
        <v>-15.049999999999724</v>
      </c>
      <c r="AD3595" s="74">
        <f t="shared" si="411"/>
        <v>3.1260793671241523E-2</v>
      </c>
      <c r="AE3595" s="45"/>
      <c r="AF3595" s="76">
        <v>35.899999999999302</v>
      </c>
      <c r="AG3595" s="52">
        <f t="shared" si="415"/>
        <v>-45.060299956639646</v>
      </c>
      <c r="AH3595" s="76">
        <f t="shared" si="412"/>
        <v>3.1186741774122157E-5</v>
      </c>
      <c r="AJ3595" s="77">
        <v>35.899999999999302</v>
      </c>
      <c r="AK3595" s="52">
        <f t="shared" si="416"/>
        <v>-38.070599913280702</v>
      </c>
      <c r="AL3595" s="77">
        <f t="shared" si="413"/>
        <v>1.5593370887056609E-4</v>
      </c>
    </row>
    <row r="3596" spans="4:38" x14ac:dyDescent="0.25">
      <c r="D3596" s="5">
        <v>35.78</v>
      </c>
      <c r="E3596" s="4"/>
      <c r="X3596" s="71">
        <v>35.9099999999993</v>
      </c>
      <c r="Y3596" s="52">
        <f t="shared" si="414"/>
        <v>-10.68666666666671</v>
      </c>
      <c r="Z3596" s="71">
        <f t="shared" si="410"/>
        <v>8.5375514389755283E-2</v>
      </c>
      <c r="AA3596" s="45"/>
      <c r="AB3596" s="74">
        <v>35.9099999999993</v>
      </c>
      <c r="AC3596" s="75">
        <f t="shared" si="409"/>
        <v>-15.059999999999723</v>
      </c>
      <c r="AD3596" s="74">
        <f t="shared" si="411"/>
        <v>3.1188895840941349E-2</v>
      </c>
      <c r="AE3596" s="45"/>
      <c r="AF3596" s="76">
        <v>35.9099999999993</v>
      </c>
      <c r="AG3596" s="52">
        <f t="shared" si="415"/>
        <v>-45.070299956639644</v>
      </c>
      <c r="AH3596" s="76">
        <f t="shared" si="412"/>
        <v>3.1115014258459142E-5</v>
      </c>
      <c r="AJ3596" s="77">
        <v>35.9099999999993</v>
      </c>
      <c r="AK3596" s="52">
        <f t="shared" si="416"/>
        <v>-38.0805999132807</v>
      </c>
      <c r="AL3596" s="77">
        <f t="shared" si="413"/>
        <v>1.555750712922511E-4</v>
      </c>
    </row>
    <row r="3597" spans="4:38" x14ac:dyDescent="0.25">
      <c r="D3597" s="2">
        <v>35.79</v>
      </c>
      <c r="E3597" s="4"/>
      <c r="X3597" s="71">
        <v>35.919999999999298</v>
      </c>
      <c r="Y3597" s="52">
        <f t="shared" si="414"/>
        <v>-10.690000000000044</v>
      </c>
      <c r="Z3597" s="71">
        <f t="shared" si="410"/>
        <v>8.5310011401758049E-2</v>
      </c>
      <c r="AA3597" s="45"/>
      <c r="AB3597" s="74">
        <v>35.919999999999298</v>
      </c>
      <c r="AC3597" s="75">
        <f t="shared" si="409"/>
        <v>-15.069999999999723</v>
      </c>
      <c r="AD3597" s="74">
        <f t="shared" si="411"/>
        <v>3.1117163371062143E-2</v>
      </c>
      <c r="AE3597" s="45"/>
      <c r="AF3597" s="76">
        <v>35.919999999999298</v>
      </c>
      <c r="AG3597" s="52">
        <f t="shared" si="415"/>
        <v>-45.080299956639642</v>
      </c>
      <c r="AH3597" s="76">
        <f t="shared" si="412"/>
        <v>3.1043451711504377E-5</v>
      </c>
      <c r="AJ3597" s="77">
        <v>35.919999999999298</v>
      </c>
      <c r="AK3597" s="52">
        <f t="shared" si="416"/>
        <v>-38.090599913280698</v>
      </c>
      <c r="AL3597" s="77">
        <f t="shared" si="413"/>
        <v>1.5521725855747738E-4</v>
      </c>
    </row>
    <row r="3598" spans="4:38" x14ac:dyDescent="0.25">
      <c r="D3598" s="5">
        <v>35.799999999999997</v>
      </c>
      <c r="E3598" s="4"/>
      <c r="X3598" s="71">
        <v>35.929999999999303</v>
      </c>
      <c r="Y3598" s="52">
        <f t="shared" si="414"/>
        <v>-10.693333333333378</v>
      </c>
      <c r="Z3598" s="71">
        <f t="shared" si="410"/>
        <v>8.5244558669873099E-2</v>
      </c>
      <c r="AA3598" s="45"/>
      <c r="AB3598" s="74">
        <v>35.929999999999303</v>
      </c>
      <c r="AC3598" s="75">
        <f t="shared" si="409"/>
        <v>-15.079999999999723</v>
      </c>
      <c r="AD3598" s="74">
        <f t="shared" si="411"/>
        <v>3.1045595881285522E-2</v>
      </c>
      <c r="AE3598" s="45"/>
      <c r="AF3598" s="76">
        <v>35.929999999999303</v>
      </c>
      <c r="AG3598" s="52">
        <f t="shared" si="415"/>
        <v>-45.09029995663964</v>
      </c>
      <c r="AH3598" s="76">
        <f t="shared" si="412"/>
        <v>3.0972053753840301E-5</v>
      </c>
      <c r="AJ3598" s="77">
        <v>35.929999999999303</v>
      </c>
      <c r="AK3598" s="52">
        <f t="shared" si="416"/>
        <v>-38.100599913280696</v>
      </c>
      <c r="AL3598" s="77">
        <f t="shared" si="413"/>
        <v>1.5486026876915682E-4</v>
      </c>
    </row>
    <row r="3599" spans="4:38" x14ac:dyDescent="0.25">
      <c r="D3599" s="2">
        <v>35.81</v>
      </c>
      <c r="E3599" s="4"/>
      <c r="X3599" s="71">
        <v>35.939999999999301</v>
      </c>
      <c r="Y3599" s="52">
        <f t="shared" si="414"/>
        <v>-10.696666666666712</v>
      </c>
      <c r="Z3599" s="71">
        <f t="shared" si="410"/>
        <v>8.5179156155542141E-2</v>
      </c>
      <c r="AA3599" s="45"/>
      <c r="AB3599" s="74">
        <v>35.939999999999301</v>
      </c>
      <c r="AC3599" s="75">
        <f t="shared" si="409"/>
        <v>-15.089999999999723</v>
      </c>
      <c r="AD3599" s="74">
        <f t="shared" si="411"/>
        <v>3.0974192992167755E-2</v>
      </c>
      <c r="AE3599" s="45"/>
      <c r="AF3599" s="76">
        <v>35.939999999999301</v>
      </c>
      <c r="AG3599" s="52">
        <f t="shared" si="415"/>
        <v>-45.100299956639638</v>
      </c>
      <c r="AH3599" s="76">
        <f t="shared" si="412"/>
        <v>3.0900820006922003E-5</v>
      </c>
      <c r="AJ3599" s="77">
        <v>35.939999999999301</v>
      </c>
      <c r="AK3599" s="52">
        <f t="shared" si="416"/>
        <v>-38.110599913280694</v>
      </c>
      <c r="AL3599" s="77">
        <f t="shared" si="413"/>
        <v>1.545041000345657E-4</v>
      </c>
    </row>
    <row r="3600" spans="4:38" x14ac:dyDescent="0.25">
      <c r="D3600" s="5">
        <v>35.82</v>
      </c>
      <c r="E3600" s="4"/>
      <c r="X3600" s="71">
        <v>35.949999999999299</v>
      </c>
      <c r="Y3600" s="52">
        <f t="shared" si="414"/>
        <v>-10.700000000000045</v>
      </c>
      <c r="Z3600" s="71">
        <f t="shared" si="410"/>
        <v>8.5113803820236741E-2</v>
      </c>
      <c r="AA3600" s="45"/>
      <c r="AB3600" s="74">
        <v>35.949999999999299</v>
      </c>
      <c r="AC3600" s="75">
        <f t="shared" si="409"/>
        <v>-15.099999999999723</v>
      </c>
      <c r="AD3600" s="74">
        <f t="shared" si="411"/>
        <v>3.0902954325137875E-2</v>
      </c>
      <c r="AE3600" s="45"/>
      <c r="AF3600" s="76">
        <v>35.949999999999299</v>
      </c>
      <c r="AG3600" s="52">
        <f t="shared" si="415"/>
        <v>-45.110299956639636</v>
      </c>
      <c r="AH3600" s="76">
        <f t="shared" si="412"/>
        <v>3.0829750093075345E-5</v>
      </c>
      <c r="AJ3600" s="77">
        <v>35.949999999999299</v>
      </c>
      <c r="AK3600" s="52">
        <f t="shared" si="416"/>
        <v>-38.120599913280692</v>
      </c>
      <c r="AL3600" s="77">
        <f t="shared" si="413"/>
        <v>1.5414875046533251E-4</v>
      </c>
    </row>
    <row r="3601" spans="4:38" x14ac:dyDescent="0.25">
      <c r="D3601" s="2">
        <v>35.83</v>
      </c>
      <c r="E3601" s="4"/>
      <c r="X3601" s="71">
        <v>35.959999999999297</v>
      </c>
      <c r="Y3601" s="52">
        <f t="shared" si="414"/>
        <v>-10.703333333333379</v>
      </c>
      <c r="Z3601" s="71">
        <f t="shared" si="410"/>
        <v>8.5048501625457726E-2</v>
      </c>
      <c r="AA3601" s="45"/>
      <c r="AB3601" s="74">
        <v>35.959999999999297</v>
      </c>
      <c r="AC3601" s="75">
        <f t="shared" si="409"/>
        <v>-15.109999999999722</v>
      </c>
      <c r="AD3601" s="74">
        <f t="shared" si="411"/>
        <v>3.0831879502495513E-2</v>
      </c>
      <c r="AE3601" s="45"/>
      <c r="AF3601" s="76">
        <v>35.959999999999297</v>
      </c>
      <c r="AG3601" s="52">
        <f t="shared" si="415"/>
        <v>-45.120299956639634</v>
      </c>
      <c r="AH3601" s="76">
        <f t="shared" si="412"/>
        <v>3.0758843635494619E-5</v>
      </c>
      <c r="AJ3601" s="77">
        <v>35.959999999999297</v>
      </c>
      <c r="AK3601" s="52">
        <f t="shared" si="416"/>
        <v>-38.13059991328069</v>
      </c>
      <c r="AL3601" s="77">
        <f t="shared" si="413"/>
        <v>1.5379421817742926E-4</v>
      </c>
    </row>
    <row r="3602" spans="4:38" x14ac:dyDescent="0.25">
      <c r="D3602" s="5">
        <v>35.840000000000003</v>
      </c>
      <c r="E3602" s="4"/>
      <c r="X3602" s="71">
        <v>35.969999999999303</v>
      </c>
      <c r="Y3602" s="52">
        <f t="shared" si="414"/>
        <v>-10.706666666666713</v>
      </c>
      <c r="Z3602" s="71">
        <f t="shared" si="410"/>
        <v>8.4983249532735616E-2</v>
      </c>
      <c r="AA3602" s="45"/>
      <c r="AB3602" s="74">
        <v>35.969999999999303</v>
      </c>
      <c r="AC3602" s="75">
        <f t="shared" si="409"/>
        <v>-15.119999999999722</v>
      </c>
      <c r="AD3602" s="74">
        <f t="shared" si="411"/>
        <v>3.0760968147409039E-2</v>
      </c>
      <c r="AE3602" s="45"/>
      <c r="AF3602" s="76">
        <v>35.969999999999303</v>
      </c>
      <c r="AG3602" s="52">
        <f t="shared" si="415"/>
        <v>-45.130299956639632</v>
      </c>
      <c r="AH3602" s="76">
        <f t="shared" si="412"/>
        <v>3.0688100258240954E-5</v>
      </c>
      <c r="AJ3602" s="77">
        <v>35.969999999999303</v>
      </c>
      <c r="AK3602" s="52">
        <f t="shared" si="416"/>
        <v>-38.140599913280688</v>
      </c>
      <c r="AL3602" s="77">
        <f t="shared" si="413"/>
        <v>1.5344050129116076E-4</v>
      </c>
    </row>
    <row r="3603" spans="4:38" x14ac:dyDescent="0.25">
      <c r="D3603" s="2">
        <v>35.85</v>
      </c>
      <c r="E3603" s="4"/>
      <c r="X3603" s="71">
        <v>35.979999999999301</v>
      </c>
      <c r="Y3603" s="52">
        <f t="shared" si="414"/>
        <v>-10.710000000000047</v>
      </c>
      <c r="Z3603" s="71">
        <f t="shared" si="410"/>
        <v>8.4918047503630453E-2</v>
      </c>
      <c r="AA3603" s="45"/>
      <c r="AB3603" s="74">
        <v>35.979999999999301</v>
      </c>
      <c r="AC3603" s="75">
        <f t="shared" si="409"/>
        <v>-15.129999999999722</v>
      </c>
      <c r="AD3603" s="74">
        <f t="shared" si="411"/>
        <v>3.0690219883913537E-2</v>
      </c>
      <c r="AE3603" s="45"/>
      <c r="AF3603" s="76">
        <v>35.979999999999301</v>
      </c>
      <c r="AG3603" s="52">
        <f t="shared" si="415"/>
        <v>-45.14029995663963</v>
      </c>
      <c r="AH3603" s="76">
        <f t="shared" si="412"/>
        <v>3.0617519586239948E-5</v>
      </c>
      <c r="AJ3603" s="77">
        <v>35.979999999999301</v>
      </c>
      <c r="AK3603" s="52">
        <f t="shared" si="416"/>
        <v>-38.150599913280686</v>
      </c>
      <c r="AL3603" s="77">
        <f t="shared" si="413"/>
        <v>1.5308759793115583E-4</v>
      </c>
    </row>
    <row r="3604" spans="4:38" x14ac:dyDescent="0.25">
      <c r="D3604" s="5">
        <v>35.86</v>
      </c>
      <c r="E3604" s="4"/>
      <c r="X3604" s="71">
        <v>35.989999999999299</v>
      </c>
      <c r="Y3604" s="52">
        <f t="shared" si="414"/>
        <v>-10.713333333333381</v>
      </c>
      <c r="Z3604" s="71">
        <f t="shared" si="410"/>
        <v>8.485289549973167E-2</v>
      </c>
      <c r="AA3604" s="45"/>
      <c r="AB3604" s="74">
        <v>35.989999999999299</v>
      </c>
      <c r="AC3604" s="75">
        <f t="shared" si="409"/>
        <v>-15.139999999999722</v>
      </c>
      <c r="AD3604" s="74">
        <f t="shared" si="411"/>
        <v>3.0619634336908723E-2</v>
      </c>
      <c r="AE3604" s="45"/>
      <c r="AF3604" s="76">
        <v>35.989999999999299</v>
      </c>
      <c r="AG3604" s="52">
        <f t="shared" si="415"/>
        <v>-45.150299956639628</v>
      </c>
      <c r="AH3604" s="76">
        <f t="shared" si="412"/>
        <v>3.0547101245279851E-5</v>
      </c>
      <c r="AJ3604" s="77">
        <v>35.989999999999299</v>
      </c>
      <c r="AK3604" s="52">
        <f t="shared" si="416"/>
        <v>-38.160599913280684</v>
      </c>
      <c r="AL3604" s="77">
        <f t="shared" si="413"/>
        <v>1.5273550622635547E-4</v>
      </c>
    </row>
    <row r="3605" spans="4:38" x14ac:dyDescent="0.25">
      <c r="D3605" s="2">
        <v>35.869999999999997</v>
      </c>
      <c r="E3605" s="4"/>
      <c r="X3605" s="71">
        <v>35.999999999999297</v>
      </c>
      <c r="Y3605" s="52">
        <f t="shared" si="414"/>
        <v>-10.716666666666715</v>
      </c>
      <c r="Z3605" s="71">
        <f t="shared" si="410"/>
        <v>8.4787793482658261E-2</v>
      </c>
      <c r="AA3605" s="45"/>
      <c r="AB3605" s="74">
        <v>35.999999999999297</v>
      </c>
      <c r="AC3605" s="75">
        <f t="shared" si="409"/>
        <v>-15.149999999999721</v>
      </c>
      <c r="AD3605" s="74">
        <f t="shared" si="411"/>
        <v>3.054921113215708E-2</v>
      </c>
      <c r="AE3605" s="45"/>
      <c r="AF3605" s="76">
        <v>35.999999999999297</v>
      </c>
      <c r="AG3605" s="52">
        <f t="shared" si="415"/>
        <v>-45.160299956639626</v>
      </c>
      <c r="AH3605" s="76">
        <f t="shared" si="412"/>
        <v>3.0476844862009736E-5</v>
      </c>
      <c r="AJ3605" s="77">
        <v>35.999999999999297</v>
      </c>
      <c r="AK3605" s="52">
        <f t="shared" si="416"/>
        <v>-38.170599913280682</v>
      </c>
      <c r="AL3605" s="77">
        <f t="shared" si="413"/>
        <v>1.5238422431000499E-4</v>
      </c>
    </row>
    <row r="3606" spans="4:38" x14ac:dyDescent="0.25">
      <c r="D3606" s="5">
        <v>35.880000000000003</v>
      </c>
      <c r="E3606" s="4"/>
      <c r="X3606" s="71">
        <v>36.009999999999302</v>
      </c>
      <c r="Y3606" s="52">
        <f t="shared" si="414"/>
        <v>-10.720000000000049</v>
      </c>
      <c r="Z3606" s="71">
        <f t="shared" si="410"/>
        <v>8.4722741414058667E-2</v>
      </c>
      <c r="AA3606" s="45"/>
      <c r="AB3606" s="74">
        <v>36.009999999999302</v>
      </c>
      <c r="AC3606" s="75">
        <f t="shared" si="409"/>
        <v>-15.159999999999721</v>
      </c>
      <c r="AD3606" s="74">
        <f t="shared" si="411"/>
        <v>3.0478949896281783E-2</v>
      </c>
      <c r="AE3606" s="45"/>
      <c r="AF3606" s="76">
        <v>36.009999999999302</v>
      </c>
      <c r="AG3606" s="52">
        <f t="shared" si="415"/>
        <v>-45.170299956639624</v>
      </c>
      <c r="AH3606" s="76">
        <f t="shared" si="412"/>
        <v>3.0406750063937145E-5</v>
      </c>
      <c r="AJ3606" s="77">
        <v>36.009999999999302</v>
      </c>
      <c r="AK3606" s="52">
        <f t="shared" si="416"/>
        <v>-38.18059991328068</v>
      </c>
      <c r="AL3606" s="77">
        <f t="shared" si="413"/>
        <v>1.5203375031964242E-4</v>
      </c>
    </row>
    <row r="3607" spans="4:38" x14ac:dyDescent="0.25">
      <c r="D3607" s="2">
        <v>35.89</v>
      </c>
      <c r="E3607" s="4"/>
      <c r="X3607" s="71">
        <v>36.0199999999993</v>
      </c>
      <c r="Y3607" s="52">
        <f t="shared" si="414"/>
        <v>-10.723333333333382</v>
      </c>
      <c r="Z3607" s="71">
        <f t="shared" si="410"/>
        <v>8.4657739255610723E-2</v>
      </c>
      <c r="AA3607" s="45"/>
      <c r="AB3607" s="74">
        <v>36.0199999999993</v>
      </c>
      <c r="AC3607" s="75">
        <f t="shared" si="409"/>
        <v>-15.169999999999721</v>
      </c>
      <c r="AD3607" s="74">
        <f t="shared" si="411"/>
        <v>3.0408850256764729E-2</v>
      </c>
      <c r="AE3607" s="45"/>
      <c r="AF3607" s="76">
        <v>36.0199999999993</v>
      </c>
      <c r="AG3607" s="52">
        <f t="shared" si="415"/>
        <v>-45.180299956639622</v>
      </c>
      <c r="AH3607" s="76">
        <f t="shared" si="412"/>
        <v>3.0336816479426551E-5</v>
      </c>
      <c r="AJ3607" s="77">
        <v>36.0199999999993</v>
      </c>
      <c r="AK3607" s="52">
        <f t="shared" si="416"/>
        <v>-38.190599913280678</v>
      </c>
      <c r="AL3607" s="77">
        <f t="shared" si="413"/>
        <v>1.5168408239708928E-4</v>
      </c>
    </row>
    <row r="3608" spans="4:38" x14ac:dyDescent="0.25">
      <c r="D3608" s="5">
        <v>35.9</v>
      </c>
      <c r="E3608" s="4"/>
      <c r="X3608" s="71">
        <v>36.029999999999298</v>
      </c>
      <c r="Y3608" s="52">
        <f t="shared" si="414"/>
        <v>-10.726666666666716</v>
      </c>
      <c r="Z3608" s="71">
        <f t="shared" si="410"/>
        <v>8.4592786969021602E-2</v>
      </c>
      <c r="AA3608" s="45"/>
      <c r="AB3608" s="74">
        <v>36.029999999999298</v>
      </c>
      <c r="AC3608" s="75">
        <f t="shared" si="409"/>
        <v>-15.179999999999721</v>
      </c>
      <c r="AD3608" s="74">
        <f t="shared" si="411"/>
        <v>3.0338911841944646E-2</v>
      </c>
      <c r="AE3608" s="45"/>
      <c r="AF3608" s="76">
        <v>36.029999999999298</v>
      </c>
      <c r="AG3608" s="52">
        <f t="shared" si="415"/>
        <v>-45.19029995663962</v>
      </c>
      <c r="AH3608" s="76">
        <f t="shared" si="412"/>
        <v>3.026704373769699E-5</v>
      </c>
      <c r="AJ3608" s="77">
        <v>36.029999999999298</v>
      </c>
      <c r="AK3608" s="52">
        <f t="shared" si="416"/>
        <v>-38.200599913280676</v>
      </c>
      <c r="AL3608" s="77">
        <f t="shared" si="413"/>
        <v>1.5133521868844157E-4</v>
      </c>
    </row>
    <row r="3609" spans="4:38" x14ac:dyDescent="0.25">
      <c r="D3609" s="2">
        <v>35.909999999999997</v>
      </c>
      <c r="E3609" s="4"/>
      <c r="X3609" s="71">
        <v>36.039999999999303</v>
      </c>
      <c r="Y3609" s="52">
        <f t="shared" si="414"/>
        <v>-10.73000000000005</v>
      </c>
      <c r="Z3609" s="71">
        <f t="shared" si="410"/>
        <v>8.4527884516027982E-2</v>
      </c>
      <c r="AA3609" s="45"/>
      <c r="AB3609" s="74">
        <v>36.039999999999303</v>
      </c>
      <c r="AC3609" s="75">
        <f t="shared" si="409"/>
        <v>-15.189999999999721</v>
      </c>
      <c r="AD3609" s="74">
        <f t="shared" si="411"/>
        <v>3.0269134281014982E-2</v>
      </c>
      <c r="AE3609" s="45"/>
      <c r="AF3609" s="76">
        <v>36.039999999999303</v>
      </c>
      <c r="AG3609" s="52">
        <f t="shared" si="415"/>
        <v>-45.200299956639618</v>
      </c>
      <c r="AH3609" s="76">
        <f t="shared" si="412"/>
        <v>3.019743146882028E-5</v>
      </c>
      <c r="AJ3609" s="77">
        <v>36.039999999999303</v>
      </c>
      <c r="AK3609" s="52">
        <f t="shared" si="416"/>
        <v>-38.210599913280674</v>
      </c>
      <c r="AL3609" s="77">
        <f t="shared" si="413"/>
        <v>1.5098715734405838E-4</v>
      </c>
    </row>
    <row r="3610" spans="4:38" x14ac:dyDescent="0.25">
      <c r="D3610" s="5">
        <v>35.92</v>
      </c>
      <c r="E3610" s="4"/>
      <c r="X3610" s="71">
        <v>36.049999999999301</v>
      </c>
      <c r="Y3610" s="52">
        <f t="shared" si="414"/>
        <v>-10.733333333333384</v>
      </c>
      <c r="Z3610" s="71">
        <f t="shared" si="410"/>
        <v>8.4463031858395876E-2</v>
      </c>
      <c r="AA3610" s="45"/>
      <c r="AB3610" s="74">
        <v>36.049999999999301</v>
      </c>
      <c r="AC3610" s="75">
        <f t="shared" si="409"/>
        <v>-15.19999999999972</v>
      </c>
      <c r="AD3610" s="74">
        <f t="shared" si="411"/>
        <v>3.0199517204022103E-2</v>
      </c>
      <c r="AE3610" s="45"/>
      <c r="AF3610" s="76">
        <v>36.049999999999301</v>
      </c>
      <c r="AG3610" s="52">
        <f t="shared" si="415"/>
        <v>-45.210299956639616</v>
      </c>
      <c r="AH3610" s="76">
        <f t="shared" si="412"/>
        <v>3.0127979303719204E-5</v>
      </c>
      <c r="AJ3610" s="77">
        <v>36.049999999999301</v>
      </c>
      <c r="AK3610" s="52">
        <f t="shared" si="416"/>
        <v>-38.220599913280672</v>
      </c>
      <c r="AL3610" s="77">
        <f t="shared" si="413"/>
        <v>1.506398965185531E-4</v>
      </c>
    </row>
    <row r="3611" spans="4:38" x14ac:dyDescent="0.25">
      <c r="D3611" s="2">
        <v>35.93</v>
      </c>
      <c r="E3611" s="4"/>
      <c r="X3611" s="71">
        <v>36.059999999999299</v>
      </c>
      <c r="Y3611" s="52">
        <f t="shared" si="414"/>
        <v>-10.736666666666718</v>
      </c>
      <c r="Z3611" s="71">
        <f t="shared" si="410"/>
        <v>8.4398228957920457E-2</v>
      </c>
      <c r="AA3611" s="45"/>
      <c r="AB3611" s="74">
        <v>36.059999999999299</v>
      </c>
      <c r="AC3611" s="75">
        <f t="shared" si="409"/>
        <v>-15.20999999999972</v>
      </c>
      <c r="AD3611" s="74">
        <f t="shared" si="411"/>
        <v>3.0130060241863151E-2</v>
      </c>
      <c r="AE3611" s="45"/>
      <c r="AF3611" s="76">
        <v>36.059999999999299</v>
      </c>
      <c r="AG3611" s="52">
        <f t="shared" si="415"/>
        <v>-45.220299956639614</v>
      </c>
      <c r="AH3611" s="76">
        <f t="shared" si="412"/>
        <v>3.0058686874165194E-5</v>
      </c>
      <c r="AJ3611" s="77">
        <v>36.059999999999299</v>
      </c>
      <c r="AK3611" s="52">
        <f t="shared" si="416"/>
        <v>-38.23059991328067</v>
      </c>
      <c r="AL3611" s="77">
        <f t="shared" si="413"/>
        <v>1.5029343437078315E-4</v>
      </c>
    </row>
    <row r="3612" spans="4:38" x14ac:dyDescent="0.25">
      <c r="D3612" s="5">
        <v>35.94</v>
      </c>
      <c r="E3612" s="4"/>
      <c r="X3612" s="71">
        <v>36.069999999999297</v>
      </c>
      <c r="Y3612" s="52">
        <f t="shared" si="414"/>
        <v>-10.740000000000052</v>
      </c>
      <c r="Z3612" s="71">
        <f t="shared" si="410"/>
        <v>8.4333475776426511E-2</v>
      </c>
      <c r="AA3612" s="45"/>
      <c r="AB3612" s="74">
        <v>36.069999999999297</v>
      </c>
      <c r="AC3612" s="75">
        <f t="shared" si="409"/>
        <v>-15.21999999999972</v>
      </c>
      <c r="AD3612" s="74">
        <f t="shared" si="411"/>
        <v>3.0060763026284236E-2</v>
      </c>
      <c r="AE3612" s="45"/>
      <c r="AF3612" s="76">
        <v>36.069999999999297</v>
      </c>
      <c r="AG3612" s="52">
        <f t="shared" si="415"/>
        <v>-45.230299956639612</v>
      </c>
      <c r="AH3612" s="76">
        <f t="shared" si="412"/>
        <v>2.9989553812776793E-5</v>
      </c>
      <c r="AJ3612" s="77">
        <v>36.069999999999297</v>
      </c>
      <c r="AK3612" s="52">
        <f t="shared" si="416"/>
        <v>-38.240599913280668</v>
      </c>
      <c r="AL3612" s="77">
        <f t="shared" si="413"/>
        <v>1.4994776906384122E-4</v>
      </c>
    </row>
    <row r="3613" spans="4:38" x14ac:dyDescent="0.25">
      <c r="D3613" s="2">
        <v>35.950000000000003</v>
      </c>
      <c r="E3613" s="4"/>
      <c r="X3613" s="71">
        <v>36.079999999999302</v>
      </c>
      <c r="Y3613" s="52">
        <f t="shared" si="414"/>
        <v>-10.743333333333386</v>
      </c>
      <c r="Z3613" s="71">
        <f t="shared" si="410"/>
        <v>8.4268772275767886E-2</v>
      </c>
      <c r="AA3613" s="45"/>
      <c r="AB3613" s="74">
        <v>36.079999999999302</v>
      </c>
      <c r="AC3613" s="75">
        <f t="shared" si="409"/>
        <v>-15.22999999999972</v>
      </c>
      <c r="AD3613" s="74">
        <f t="shared" si="411"/>
        <v>2.9991625189878437E-2</v>
      </c>
      <c r="AE3613" s="45"/>
      <c r="AF3613" s="76">
        <v>36.079999999999302</v>
      </c>
      <c r="AG3613" s="52">
        <f t="shared" si="415"/>
        <v>-45.24029995663961</v>
      </c>
      <c r="AH3613" s="76">
        <f t="shared" si="412"/>
        <v>2.9920579753017388E-5</v>
      </c>
      <c r="AJ3613" s="77">
        <v>36.079999999999302</v>
      </c>
      <c r="AK3613" s="52">
        <f t="shared" si="416"/>
        <v>-38.250599913280666</v>
      </c>
      <c r="AL3613" s="77">
        <f t="shared" si="413"/>
        <v>1.4960289876504379E-4</v>
      </c>
    </row>
    <row r="3614" spans="4:38" x14ac:dyDescent="0.25">
      <c r="D3614" s="5">
        <v>35.96</v>
      </c>
      <c r="E3614" s="4"/>
      <c r="X3614" s="71">
        <v>36.0899999999993</v>
      </c>
      <c r="Y3614" s="52">
        <f t="shared" si="414"/>
        <v>-10.746666666666719</v>
      </c>
      <c r="Z3614" s="71">
        <f t="shared" si="410"/>
        <v>8.4204118417827684E-2</v>
      </c>
      <c r="AA3614" s="45"/>
      <c r="AB3614" s="74">
        <v>36.0899999999993</v>
      </c>
      <c r="AC3614" s="75">
        <f t="shared" si="409"/>
        <v>-15.23999999999972</v>
      </c>
      <c r="AD3614" s="74">
        <f t="shared" si="411"/>
        <v>2.9922646366083813E-2</v>
      </c>
      <c r="AE3614" s="45"/>
      <c r="AF3614" s="76">
        <v>36.0899999999993</v>
      </c>
      <c r="AG3614" s="52">
        <f t="shared" si="415"/>
        <v>-45.250299956639608</v>
      </c>
      <c r="AH3614" s="76">
        <f t="shared" si="412"/>
        <v>2.9851764329193225E-5</v>
      </c>
      <c r="AJ3614" s="77">
        <v>36.0899999999993</v>
      </c>
      <c r="AK3614" s="52">
        <f t="shared" si="416"/>
        <v>-38.260599913280664</v>
      </c>
      <c r="AL3614" s="77">
        <f t="shared" si="413"/>
        <v>1.4925882164592332E-4</v>
      </c>
    </row>
    <row r="3615" spans="4:38" x14ac:dyDescent="0.25">
      <c r="D3615" s="2">
        <v>35.97</v>
      </c>
      <c r="E3615" s="4"/>
      <c r="X3615" s="71">
        <v>36.099999999999298</v>
      </c>
      <c r="Y3615" s="52">
        <f t="shared" si="414"/>
        <v>-10.750000000000053</v>
      </c>
      <c r="Z3615" s="71">
        <f t="shared" si="410"/>
        <v>8.4139514164518467E-2</v>
      </c>
      <c r="AA3615" s="45"/>
      <c r="AB3615" s="74">
        <v>36.099999999999298</v>
      </c>
      <c r="AC3615" s="75">
        <f t="shared" si="409"/>
        <v>-15.249999999999719</v>
      </c>
      <c r="AD3615" s="74">
        <f t="shared" si="411"/>
        <v>2.9853826189181514E-2</v>
      </c>
      <c r="AE3615" s="45"/>
      <c r="AF3615" s="76">
        <v>36.099999999999298</v>
      </c>
      <c r="AG3615" s="52">
        <f t="shared" si="415"/>
        <v>-45.260299956639606</v>
      </c>
      <c r="AH3615" s="76">
        <f t="shared" si="412"/>
        <v>2.978310717645193E-5</v>
      </c>
      <c r="AJ3615" s="77">
        <v>36.099999999999298</v>
      </c>
      <c r="AK3615" s="52">
        <f t="shared" si="416"/>
        <v>-38.270599913280662</v>
      </c>
      <c r="AL3615" s="77">
        <f t="shared" si="413"/>
        <v>1.4891553588221697E-4</v>
      </c>
    </row>
    <row r="3616" spans="4:38" x14ac:dyDescent="0.25">
      <c r="D3616" s="5">
        <v>35.979999999999997</v>
      </c>
      <c r="E3616" s="4"/>
      <c r="X3616" s="71">
        <v>36.109999999999303</v>
      </c>
      <c r="Y3616" s="52">
        <f t="shared" si="414"/>
        <v>-10.753333333333387</v>
      </c>
      <c r="Z3616" s="71">
        <f t="shared" si="410"/>
        <v>8.4074959477781777E-2</v>
      </c>
      <c r="AA3616" s="45"/>
      <c r="AB3616" s="74">
        <v>36.109999999999303</v>
      </c>
      <c r="AC3616" s="75">
        <f t="shared" si="409"/>
        <v>-15.259999999999719</v>
      </c>
      <c r="AD3616" s="74">
        <f t="shared" si="411"/>
        <v>2.9785164294293818E-2</v>
      </c>
      <c r="AE3616" s="45"/>
      <c r="AF3616" s="76">
        <v>36.109999999999303</v>
      </c>
      <c r="AG3616" s="52">
        <f t="shared" si="415"/>
        <v>-45.270299956639604</v>
      </c>
      <c r="AH3616" s="76">
        <f t="shared" si="412"/>
        <v>2.9714607930780021E-5</v>
      </c>
      <c r="AJ3616" s="77">
        <v>36.109999999999303</v>
      </c>
      <c r="AK3616" s="52">
        <f t="shared" si="416"/>
        <v>-38.28059991328066</v>
      </c>
      <c r="AL3616" s="77">
        <f t="shared" si="413"/>
        <v>1.485730396538575E-4</v>
      </c>
    </row>
    <row r="3617" spans="4:38" x14ac:dyDescent="0.25">
      <c r="D3617" s="2">
        <v>35.99</v>
      </c>
      <c r="E3617" s="4"/>
      <c r="X3617" s="71">
        <v>36.119999999999301</v>
      </c>
      <c r="Y3617" s="52">
        <f t="shared" si="414"/>
        <v>-10.756666666666721</v>
      </c>
      <c r="Z3617" s="71">
        <f t="shared" si="410"/>
        <v>8.4010454319588493E-2</v>
      </c>
      <c r="AA3617" s="45"/>
      <c r="AB3617" s="74">
        <v>36.119999999999301</v>
      </c>
      <c r="AC3617" s="75">
        <f t="shared" si="409"/>
        <v>-15.269999999999719</v>
      </c>
      <c r="AD3617" s="74">
        <f t="shared" si="411"/>
        <v>2.9716660317382172E-2</v>
      </c>
      <c r="AE3617" s="45"/>
      <c r="AF3617" s="76">
        <v>36.119999999999301</v>
      </c>
      <c r="AG3617" s="52">
        <f t="shared" si="415"/>
        <v>-45.280299956639602</v>
      </c>
      <c r="AH3617" s="76">
        <f t="shared" si="412"/>
        <v>2.9646266229001407E-5</v>
      </c>
      <c r="AJ3617" s="77">
        <v>36.119999999999301</v>
      </c>
      <c r="AK3617" s="52">
        <f t="shared" si="416"/>
        <v>-38.290599913280658</v>
      </c>
      <c r="AL3617" s="77">
        <f t="shared" si="413"/>
        <v>1.4823133114496453E-4</v>
      </c>
    </row>
    <row r="3618" spans="4:38" x14ac:dyDescent="0.25">
      <c r="D3618" s="5">
        <v>36</v>
      </c>
      <c r="E3618" s="4"/>
      <c r="X3618" s="71">
        <v>36.129999999999299</v>
      </c>
      <c r="Y3618" s="52">
        <f t="shared" si="414"/>
        <v>-10.760000000000055</v>
      </c>
      <c r="Z3618" s="71">
        <f t="shared" si="410"/>
        <v>8.3945998651938677E-2</v>
      </c>
      <c r="AA3618" s="45"/>
      <c r="AB3618" s="74">
        <v>36.129999999999299</v>
      </c>
      <c r="AC3618" s="75">
        <f t="shared" si="409"/>
        <v>-15.279999999999719</v>
      </c>
      <c r="AD3618" s="74">
        <f t="shared" si="411"/>
        <v>2.9648313895245335E-2</v>
      </c>
      <c r="AE3618" s="45"/>
      <c r="AF3618" s="76">
        <v>36.129999999999299</v>
      </c>
      <c r="AG3618" s="52">
        <f t="shared" si="415"/>
        <v>-45.290299956639601</v>
      </c>
      <c r="AH3618" s="76">
        <f t="shared" si="412"/>
        <v>2.9578081708775146E-5</v>
      </c>
      <c r="AJ3618" s="77">
        <v>36.129999999999299</v>
      </c>
      <c r="AK3618" s="52">
        <f t="shared" si="416"/>
        <v>-38.300599913280656</v>
      </c>
      <c r="AL3618" s="77">
        <f t="shared" si="413"/>
        <v>1.4789040854383331E-4</v>
      </c>
    </row>
    <row r="3619" spans="4:38" x14ac:dyDescent="0.25">
      <c r="D3619" s="2">
        <v>36.01</v>
      </c>
      <c r="E3619" s="4"/>
      <c r="X3619" s="71">
        <v>36.139999999999297</v>
      </c>
      <c r="Y3619" s="52">
        <f t="shared" si="414"/>
        <v>-10.763333333333389</v>
      </c>
      <c r="Z3619" s="71">
        <f t="shared" si="410"/>
        <v>8.3881592436861441E-2</v>
      </c>
      <c r="AA3619" s="45"/>
      <c r="AB3619" s="74">
        <v>36.139999999999297</v>
      </c>
      <c r="AC3619" s="75">
        <f t="shared" si="409"/>
        <v>-15.289999999999718</v>
      </c>
      <c r="AD3619" s="74">
        <f t="shared" si="411"/>
        <v>2.9580124665517356E-2</v>
      </c>
      <c r="AE3619" s="45"/>
      <c r="AF3619" s="76">
        <v>36.139999999999297</v>
      </c>
      <c r="AG3619" s="52">
        <f t="shared" si="415"/>
        <v>-45.300299956639599</v>
      </c>
      <c r="AH3619" s="76">
        <f t="shared" si="412"/>
        <v>2.9510054008593632E-5</v>
      </c>
      <c r="AJ3619" s="77">
        <v>36.139999999999297</v>
      </c>
      <c r="AK3619" s="52">
        <f t="shared" si="416"/>
        <v>-38.310599913280655</v>
      </c>
      <c r="AL3619" s="77">
        <f t="shared" si="413"/>
        <v>1.4755027004292588E-4</v>
      </c>
    </row>
    <row r="3620" spans="4:38" x14ac:dyDescent="0.25">
      <c r="D3620" s="5">
        <v>36.020000000000003</v>
      </c>
      <c r="E3620" s="4"/>
      <c r="X3620" s="71">
        <v>36.149999999999302</v>
      </c>
      <c r="Y3620" s="52">
        <f t="shared" si="414"/>
        <v>-10.766666666666723</v>
      </c>
      <c r="Z3620" s="71">
        <f t="shared" si="410"/>
        <v>8.3817235636415119E-2</v>
      </c>
      <c r="AA3620" s="45"/>
      <c r="AB3620" s="74">
        <v>36.149999999999302</v>
      </c>
      <c r="AC3620" s="75">
        <f t="shared" si="409"/>
        <v>-15.299999999999718</v>
      </c>
      <c r="AD3620" s="74">
        <f t="shared" si="411"/>
        <v>2.9512092266665759E-2</v>
      </c>
      <c r="AE3620" s="45"/>
      <c r="AF3620" s="76">
        <v>36.149999999999302</v>
      </c>
      <c r="AG3620" s="52">
        <f t="shared" si="415"/>
        <v>-45.310299956639597</v>
      </c>
      <c r="AH3620" s="76">
        <f t="shared" si="412"/>
        <v>2.9442182767780894E-5</v>
      </c>
      <c r="AJ3620" s="77">
        <v>36.149999999999302</v>
      </c>
      <c r="AK3620" s="52">
        <f t="shared" si="416"/>
        <v>-38.320599913280653</v>
      </c>
      <c r="AL3620" s="77">
        <f t="shared" si="413"/>
        <v>1.4721091383886227E-4</v>
      </c>
    </row>
    <row r="3621" spans="4:38" x14ac:dyDescent="0.25">
      <c r="D3621" s="2">
        <v>36.03</v>
      </c>
      <c r="E3621" s="4"/>
      <c r="X3621" s="71">
        <v>36.1599999999993</v>
      </c>
      <c r="Y3621" s="52">
        <f t="shared" si="414"/>
        <v>-10.770000000000056</v>
      </c>
      <c r="Z3621" s="71">
        <f t="shared" si="410"/>
        <v>8.3752928212687136E-2</v>
      </c>
      <c r="AA3621" s="45"/>
      <c r="AB3621" s="74">
        <v>36.1599999999993</v>
      </c>
      <c r="AC3621" s="75">
        <f t="shared" si="409"/>
        <v>-15.309999999999718</v>
      </c>
      <c r="AD3621" s="74">
        <f t="shared" si="411"/>
        <v>2.9444216337989524E-2</v>
      </c>
      <c r="AE3621" s="45"/>
      <c r="AF3621" s="76">
        <v>36.1599999999993</v>
      </c>
      <c r="AG3621" s="52">
        <f t="shared" si="415"/>
        <v>-45.320299956639595</v>
      </c>
      <c r="AH3621" s="76">
        <f t="shared" si="412"/>
        <v>2.9374467626490258E-5</v>
      </c>
      <c r="AJ3621" s="77">
        <v>36.1599999999993</v>
      </c>
      <c r="AK3621" s="52">
        <f t="shared" si="416"/>
        <v>-38.330599913280651</v>
      </c>
      <c r="AL3621" s="77">
        <f t="shared" si="413"/>
        <v>1.4687233813240945E-4</v>
      </c>
    </row>
    <row r="3622" spans="4:38" x14ac:dyDescent="0.25">
      <c r="D3622" s="5">
        <v>36.04</v>
      </c>
      <c r="E3622" s="4"/>
      <c r="X3622" s="71">
        <v>36.169999999999298</v>
      </c>
      <c r="Y3622" s="52">
        <f t="shared" si="414"/>
        <v>-10.77333333333339</v>
      </c>
      <c r="Z3622" s="71">
        <f t="shared" si="410"/>
        <v>8.3688670127794046E-2</v>
      </c>
      <c r="AA3622" s="45"/>
      <c r="AB3622" s="74">
        <v>36.169999999999298</v>
      </c>
      <c r="AC3622" s="75">
        <f t="shared" si="409"/>
        <v>-15.319999999999718</v>
      </c>
      <c r="AD3622" s="74">
        <f t="shared" si="411"/>
        <v>2.9376496519617205E-2</v>
      </c>
      <c r="AE3622" s="45"/>
      <c r="AF3622" s="76">
        <v>36.169999999999298</v>
      </c>
      <c r="AG3622" s="52">
        <f t="shared" si="415"/>
        <v>-45.330299956639593</v>
      </c>
      <c r="AH3622" s="76">
        <f t="shared" si="412"/>
        <v>2.9306908225702894E-5</v>
      </c>
      <c r="AJ3622" s="77">
        <v>36.169999999999298</v>
      </c>
      <c r="AK3622" s="52">
        <f t="shared" si="416"/>
        <v>-38.340599913280649</v>
      </c>
      <c r="AL3622" s="77">
        <f t="shared" si="413"/>
        <v>1.4653454112847244E-4</v>
      </c>
    </row>
    <row r="3623" spans="4:38" x14ac:dyDescent="0.25">
      <c r="D3623" s="2">
        <v>36.049999999999997</v>
      </c>
      <c r="E3623" s="4"/>
      <c r="X3623" s="71">
        <v>36.179999999999303</v>
      </c>
      <c r="Y3623" s="52">
        <f t="shared" si="414"/>
        <v>-10.776666666666724</v>
      </c>
      <c r="Z3623" s="71">
        <f t="shared" si="410"/>
        <v>8.3624461343881337E-2</v>
      </c>
      <c r="AA3623" s="45"/>
      <c r="AB3623" s="74">
        <v>36.179999999999303</v>
      </c>
      <c r="AC3623" s="75">
        <f t="shared" si="409"/>
        <v>-15.329999999999718</v>
      </c>
      <c r="AD3623" s="74">
        <f t="shared" si="411"/>
        <v>2.9308932452505113E-2</v>
      </c>
      <c r="AE3623" s="45"/>
      <c r="AF3623" s="76">
        <v>36.179999999999303</v>
      </c>
      <c r="AG3623" s="52">
        <f t="shared" si="415"/>
        <v>-45.340299956639591</v>
      </c>
      <c r="AH3623" s="76">
        <f t="shared" si="412"/>
        <v>2.9239504207225517E-5</v>
      </c>
      <c r="AJ3623" s="77">
        <v>36.179999999999303</v>
      </c>
      <c r="AK3623" s="52">
        <f t="shared" si="416"/>
        <v>-38.350599913280647</v>
      </c>
      <c r="AL3623" s="77">
        <f t="shared" si="413"/>
        <v>1.4619752103608568E-4</v>
      </c>
    </row>
    <row r="3624" spans="4:38" x14ac:dyDescent="0.25">
      <c r="D3624" s="5">
        <v>36.06</v>
      </c>
      <c r="E3624" s="4"/>
      <c r="X3624" s="71">
        <v>36.189999999999301</v>
      </c>
      <c r="Y3624" s="52">
        <f t="shared" si="414"/>
        <v>-10.780000000000058</v>
      </c>
      <c r="Z3624" s="71">
        <f t="shared" si="410"/>
        <v>8.3560301823123656E-2</v>
      </c>
      <c r="AA3624" s="45"/>
      <c r="AB3624" s="74">
        <v>36.189999999999301</v>
      </c>
      <c r="AC3624" s="75">
        <f t="shared" si="409"/>
        <v>-15.339999999999717</v>
      </c>
      <c r="AD3624" s="74">
        <f t="shared" si="411"/>
        <v>2.9241523778435245E-2</v>
      </c>
      <c r="AE3624" s="45"/>
      <c r="AF3624" s="76">
        <v>36.189999999999301</v>
      </c>
      <c r="AG3624" s="52">
        <f t="shared" si="415"/>
        <v>-45.350299956639589</v>
      </c>
      <c r="AH3624" s="76">
        <f t="shared" si="412"/>
        <v>2.9172255213688695E-5</v>
      </c>
      <c r="AJ3624" s="77">
        <v>36.189999999999301</v>
      </c>
      <c r="AK3624" s="52">
        <f t="shared" si="416"/>
        <v>-38.360599913280645</v>
      </c>
      <c r="AL3624" s="77">
        <f t="shared" si="413"/>
        <v>1.4586127606840165E-4</v>
      </c>
    </row>
    <row r="3625" spans="4:38" x14ac:dyDescent="0.25">
      <c r="D3625" s="2">
        <v>36.07</v>
      </c>
      <c r="E3625" s="4"/>
      <c r="X3625" s="71">
        <v>36.199999999999299</v>
      </c>
      <c r="Y3625" s="52">
        <f t="shared" si="414"/>
        <v>-10.783333333333392</v>
      </c>
      <c r="Z3625" s="71">
        <f t="shared" si="410"/>
        <v>8.3496191527724709E-2</v>
      </c>
      <c r="AA3625" s="45"/>
      <c r="AB3625" s="74">
        <v>36.199999999999299</v>
      </c>
      <c r="AC3625" s="75">
        <f t="shared" si="409"/>
        <v>-15.349999999999717</v>
      </c>
      <c r="AD3625" s="74">
        <f t="shared" si="411"/>
        <v>2.9174270140013562E-2</v>
      </c>
      <c r="AE3625" s="45"/>
      <c r="AF3625" s="76">
        <v>36.199999999999299</v>
      </c>
      <c r="AG3625" s="52">
        <f t="shared" si="415"/>
        <v>-45.360299956639587</v>
      </c>
      <c r="AH3625" s="76">
        <f t="shared" si="412"/>
        <v>2.9105160888545057E-5</v>
      </c>
      <c r="AJ3625" s="77">
        <v>36.199999999999299</v>
      </c>
      <c r="AK3625" s="52">
        <f t="shared" si="416"/>
        <v>-38.370599913280643</v>
      </c>
      <c r="AL3625" s="77">
        <f t="shared" si="413"/>
        <v>1.4552580444268355E-4</v>
      </c>
    </row>
    <row r="3626" spans="4:38" x14ac:dyDescent="0.25">
      <c r="D3626" s="5">
        <v>36.08</v>
      </c>
      <c r="E3626" s="4"/>
      <c r="X3626" s="71">
        <v>36.209999999999297</v>
      </c>
      <c r="Y3626" s="52">
        <f t="shared" si="414"/>
        <v>-10.786666666666726</v>
      </c>
      <c r="Z3626" s="71">
        <f t="shared" si="410"/>
        <v>8.3432130419916997E-2</v>
      </c>
      <c r="AA3626" s="45"/>
      <c r="AB3626" s="74">
        <v>36.209999999999297</v>
      </c>
      <c r="AC3626" s="75">
        <f t="shared" si="409"/>
        <v>-15.359999999999717</v>
      </c>
      <c r="AD3626" s="74">
        <f t="shared" si="411"/>
        <v>2.9107171180667947E-2</v>
      </c>
      <c r="AE3626" s="45"/>
      <c r="AF3626" s="76">
        <v>36.209999999999297</v>
      </c>
      <c r="AG3626" s="52">
        <f t="shared" si="415"/>
        <v>-45.370299956639585</v>
      </c>
      <c r="AH3626" s="76">
        <f t="shared" si="412"/>
        <v>2.9038220876067066E-5</v>
      </c>
      <c r="AJ3626" s="77">
        <v>36.209999999999297</v>
      </c>
      <c r="AK3626" s="52">
        <f t="shared" si="416"/>
        <v>-38.380599913280641</v>
      </c>
      <c r="AL3626" s="77">
        <f t="shared" si="413"/>
        <v>1.4519110438029396E-4</v>
      </c>
    </row>
    <row r="3627" spans="4:38" x14ac:dyDescent="0.25">
      <c r="D3627" s="2">
        <v>36.090000000000003</v>
      </c>
      <c r="E3627" s="4"/>
      <c r="X3627" s="71">
        <v>36.219999999999303</v>
      </c>
      <c r="Y3627" s="52">
        <f t="shared" si="414"/>
        <v>-10.79000000000006</v>
      </c>
      <c r="Z3627" s="71">
        <f t="shared" si="410"/>
        <v>8.3368118461962279E-2</v>
      </c>
      <c r="AA3627" s="45"/>
      <c r="AB3627" s="74">
        <v>36.219999999999303</v>
      </c>
      <c r="AC3627" s="75">
        <f t="shared" si="409"/>
        <v>-15.369999999999717</v>
      </c>
      <c r="AD3627" s="74">
        <f t="shared" si="411"/>
        <v>2.9040226544646389E-2</v>
      </c>
      <c r="AE3627" s="45"/>
      <c r="AF3627" s="76">
        <v>36.219999999999303</v>
      </c>
      <c r="AG3627" s="52">
        <f t="shared" si="415"/>
        <v>-45.380299956639583</v>
      </c>
      <c r="AH3627" s="76">
        <f t="shared" si="412"/>
        <v>2.8971434821345543E-5</v>
      </c>
      <c r="AJ3627" s="77">
        <v>36.219999999999303</v>
      </c>
      <c r="AK3627" s="52">
        <f t="shared" si="416"/>
        <v>-38.390599913280639</v>
      </c>
      <c r="AL3627" s="77">
        <f t="shared" si="413"/>
        <v>1.4485717410668618E-4</v>
      </c>
    </row>
    <row r="3628" spans="4:38" x14ac:dyDescent="0.25">
      <c r="D3628" s="5">
        <v>36.1</v>
      </c>
      <c r="E3628" s="4"/>
      <c r="X3628" s="71">
        <v>36.229999999999301</v>
      </c>
      <c r="Y3628" s="52">
        <f t="shared" si="414"/>
        <v>-10.793333333333393</v>
      </c>
      <c r="Z3628" s="71">
        <f t="shared" si="410"/>
        <v>8.3304155616151052E-2</v>
      </c>
      <c r="AA3628" s="45"/>
      <c r="AB3628" s="74">
        <v>36.229999999999301</v>
      </c>
      <c r="AC3628" s="75">
        <f t="shared" ref="AC3628:AC3691" si="417">AC3627-$AD$1</f>
        <v>-15.379999999999717</v>
      </c>
      <c r="AD3628" s="74">
        <f t="shared" si="411"/>
        <v>2.8973435877015109E-2</v>
      </c>
      <c r="AE3628" s="45"/>
      <c r="AF3628" s="76">
        <v>36.229999999999301</v>
      </c>
      <c r="AG3628" s="52">
        <f t="shared" si="415"/>
        <v>-45.390299956639581</v>
      </c>
      <c r="AH3628" s="76">
        <f t="shared" si="412"/>
        <v>2.8904802370287423E-5</v>
      </c>
      <c r="AJ3628" s="77">
        <v>36.229999999999301</v>
      </c>
      <c r="AK3628" s="52">
        <f t="shared" si="416"/>
        <v>-38.400599913280637</v>
      </c>
      <c r="AL3628" s="77">
        <f t="shared" si="413"/>
        <v>1.4452401185139567E-4</v>
      </c>
    </row>
    <row r="3629" spans="4:38" x14ac:dyDescent="0.25">
      <c r="D3629" s="2">
        <v>36.11</v>
      </c>
      <c r="E3629" s="4"/>
      <c r="X3629" s="71">
        <v>36.239999999999299</v>
      </c>
      <c r="Y3629" s="52">
        <f t="shared" si="414"/>
        <v>-10.796666666666727</v>
      </c>
      <c r="Z3629" s="71">
        <f t="shared" si="410"/>
        <v>8.3240241844802748E-2</v>
      </c>
      <c r="AA3629" s="45"/>
      <c r="AB3629" s="74">
        <v>36.239999999999299</v>
      </c>
      <c r="AC3629" s="75">
        <f t="shared" si="417"/>
        <v>-15.389999999999716</v>
      </c>
      <c r="AD3629" s="74">
        <f t="shared" si="411"/>
        <v>2.8906798823656626E-2</v>
      </c>
      <c r="AE3629" s="45"/>
      <c r="AF3629" s="76">
        <v>36.239999999999299</v>
      </c>
      <c r="AG3629" s="52">
        <f t="shared" si="415"/>
        <v>-45.400299956639579</v>
      </c>
      <c r="AH3629" s="76">
        <f t="shared" si="412"/>
        <v>2.8838323169614032E-5</v>
      </c>
      <c r="AJ3629" s="77">
        <v>36.239999999999299</v>
      </c>
      <c r="AK3629" s="52">
        <f t="shared" si="416"/>
        <v>-38.410599913280635</v>
      </c>
      <c r="AL3629" s="77">
        <f t="shared" si="413"/>
        <v>1.4419161584802907E-4</v>
      </c>
    </row>
    <row r="3630" spans="4:38" x14ac:dyDescent="0.25">
      <c r="D3630" s="5">
        <v>36.119999999999997</v>
      </c>
      <c r="E3630" s="4"/>
      <c r="X3630" s="71">
        <v>36.249999999999297</v>
      </c>
      <c r="Y3630" s="52">
        <f t="shared" si="414"/>
        <v>-10.800000000000061</v>
      </c>
      <c r="Z3630" s="71">
        <f t="shared" si="410"/>
        <v>8.3176377110265917E-2</v>
      </c>
      <c r="AA3630" s="45"/>
      <c r="AB3630" s="74">
        <v>36.249999999999297</v>
      </c>
      <c r="AC3630" s="75">
        <f t="shared" si="417"/>
        <v>-15.399999999999716</v>
      </c>
      <c r="AD3630" s="74">
        <f t="shared" si="411"/>
        <v>2.8840315031267931E-2</v>
      </c>
      <c r="AE3630" s="45"/>
      <c r="AF3630" s="76">
        <v>36.249999999999297</v>
      </c>
      <c r="AG3630" s="52">
        <f t="shared" si="415"/>
        <v>-45.410299956639577</v>
      </c>
      <c r="AH3630" s="76">
        <f t="shared" si="412"/>
        <v>2.8771996866859363E-5</v>
      </c>
      <c r="AJ3630" s="77">
        <v>36.249999999999297</v>
      </c>
      <c r="AK3630" s="52">
        <f t="shared" si="416"/>
        <v>-38.420599913280633</v>
      </c>
      <c r="AL3630" s="77">
        <f t="shared" si="413"/>
        <v>1.4385998433425582E-4</v>
      </c>
    </row>
    <row r="3631" spans="4:38" x14ac:dyDescent="0.25">
      <c r="D3631" s="2">
        <v>36.130000000000003</v>
      </c>
      <c r="E3631" s="4"/>
      <c r="X3631" s="71">
        <v>36.259999999999302</v>
      </c>
      <c r="Y3631" s="52">
        <f t="shared" si="414"/>
        <v>-10.803333333333395</v>
      </c>
      <c r="Z3631" s="71">
        <f t="shared" si="410"/>
        <v>8.3112561374917723E-2</v>
      </c>
      <c r="AA3631" s="45"/>
      <c r="AB3631" s="74">
        <v>36.259999999999302</v>
      </c>
      <c r="AC3631" s="75">
        <f t="shared" si="417"/>
        <v>-15.409999999999716</v>
      </c>
      <c r="AD3631" s="74">
        <f t="shared" si="411"/>
        <v>2.8773984147358562E-2</v>
      </c>
      <c r="AE3631" s="45"/>
      <c r="AF3631" s="76">
        <v>36.259999999999302</v>
      </c>
      <c r="AG3631" s="52">
        <f t="shared" si="415"/>
        <v>-45.420299956639575</v>
      </c>
      <c r="AH3631" s="76">
        <f t="shared" si="412"/>
        <v>2.8705823110367876E-5</v>
      </c>
      <c r="AJ3631" s="77">
        <v>36.259999999999302</v>
      </c>
      <c r="AK3631" s="52">
        <f t="shared" si="416"/>
        <v>-38.430599913280631</v>
      </c>
      <c r="AL3631" s="77">
        <f t="shared" si="413"/>
        <v>1.4352911555179848E-4</v>
      </c>
    </row>
    <row r="3632" spans="4:38" x14ac:dyDescent="0.25">
      <c r="D3632" s="5">
        <v>36.14</v>
      </c>
      <c r="E3632" s="4"/>
      <c r="X3632" s="71">
        <v>36.2699999999993</v>
      </c>
      <c r="Y3632" s="52">
        <f t="shared" si="414"/>
        <v>-10.806666666666729</v>
      </c>
      <c r="Z3632" s="71">
        <f t="shared" si="410"/>
        <v>8.3048794601164461E-2</v>
      </c>
      <c r="AA3632" s="45"/>
      <c r="AB3632" s="74">
        <v>36.2699999999993</v>
      </c>
      <c r="AC3632" s="75">
        <f t="shared" si="417"/>
        <v>-15.419999999999716</v>
      </c>
      <c r="AD3632" s="74">
        <f t="shared" si="411"/>
        <v>2.8707805820248771E-2</v>
      </c>
      <c r="AE3632" s="45"/>
      <c r="AF3632" s="76">
        <v>36.2699999999993</v>
      </c>
      <c r="AG3632" s="52">
        <f t="shared" si="415"/>
        <v>-45.430299956639573</v>
      </c>
      <c r="AH3632" s="76">
        <f t="shared" si="412"/>
        <v>2.8639801549293036E-5</v>
      </c>
      <c r="AJ3632" s="77">
        <v>36.2699999999993</v>
      </c>
      <c r="AK3632" s="52">
        <f t="shared" si="416"/>
        <v>-38.440599913280629</v>
      </c>
      <c r="AL3632" s="77">
        <f t="shared" si="413"/>
        <v>1.4319900774642413E-4</v>
      </c>
    </row>
    <row r="3633" spans="4:38" x14ac:dyDescent="0.25">
      <c r="D3633" s="2">
        <v>36.15</v>
      </c>
      <c r="E3633" s="4"/>
      <c r="X3633" s="71">
        <v>36.279999999999298</v>
      </c>
      <c r="Y3633" s="52">
        <f t="shared" si="414"/>
        <v>-10.810000000000063</v>
      </c>
      <c r="Z3633" s="71">
        <f t="shared" si="410"/>
        <v>8.2985076751441067E-2</v>
      </c>
      <c r="AA3633" s="45"/>
      <c r="AB3633" s="74">
        <v>36.279999999999298</v>
      </c>
      <c r="AC3633" s="75">
        <f t="shared" si="417"/>
        <v>-15.429999999999715</v>
      </c>
      <c r="AD3633" s="74">
        <f t="shared" si="411"/>
        <v>2.8641779699067685E-2</v>
      </c>
      <c r="AE3633" s="45"/>
      <c r="AF3633" s="76">
        <v>36.279999999999298</v>
      </c>
      <c r="AG3633" s="52">
        <f t="shared" si="415"/>
        <v>-45.440299956639571</v>
      </c>
      <c r="AH3633" s="76">
        <f t="shared" si="412"/>
        <v>2.8573931833594955E-5</v>
      </c>
      <c r="AJ3633" s="77">
        <v>36.279999999999298</v>
      </c>
      <c r="AK3633" s="52">
        <f t="shared" si="416"/>
        <v>-38.450599913280627</v>
      </c>
      <c r="AL3633" s="77">
        <f t="shared" si="413"/>
        <v>1.4286965916793354E-4</v>
      </c>
    </row>
    <row r="3634" spans="4:38" x14ac:dyDescent="0.25">
      <c r="D3634" s="5">
        <v>36.159999999999997</v>
      </c>
      <c r="E3634" s="4"/>
      <c r="X3634" s="71">
        <v>36.289999999999303</v>
      </c>
      <c r="Y3634" s="52">
        <f t="shared" si="414"/>
        <v>-10.813333333333397</v>
      </c>
      <c r="Z3634" s="71">
        <f t="shared" si="410"/>
        <v>8.2921407788211277E-2</v>
      </c>
      <c r="AA3634" s="45"/>
      <c r="AB3634" s="74">
        <v>36.289999999999303</v>
      </c>
      <c r="AC3634" s="75">
        <f t="shared" si="417"/>
        <v>-15.439999999999715</v>
      </c>
      <c r="AD3634" s="74">
        <f t="shared" si="411"/>
        <v>2.8575905433751332E-2</v>
      </c>
      <c r="AE3634" s="45"/>
      <c r="AF3634" s="76">
        <v>36.289999999999303</v>
      </c>
      <c r="AG3634" s="52">
        <f t="shared" si="415"/>
        <v>-45.450299956639569</v>
      </c>
      <c r="AH3634" s="76">
        <f t="shared" si="412"/>
        <v>2.8508213614038952E-5</v>
      </c>
      <c r="AJ3634" s="77">
        <v>36.289999999999303</v>
      </c>
      <c r="AK3634" s="52">
        <f t="shared" si="416"/>
        <v>-38.460599913280625</v>
      </c>
      <c r="AL3634" s="77">
        <f t="shared" si="413"/>
        <v>1.4254106807015389E-4</v>
      </c>
    </row>
    <row r="3635" spans="4:38" x14ac:dyDescent="0.25">
      <c r="D3635" s="2">
        <v>36.17</v>
      </c>
      <c r="E3635" s="4"/>
      <c r="X3635" s="71">
        <v>36.299999999999301</v>
      </c>
      <c r="Y3635" s="52">
        <f t="shared" si="414"/>
        <v>-10.81666666666673</v>
      </c>
      <c r="Z3635" s="71">
        <f t="shared" si="410"/>
        <v>8.285778767396787E-2</v>
      </c>
      <c r="AA3635" s="45"/>
      <c r="AB3635" s="74">
        <v>36.299999999999301</v>
      </c>
      <c r="AC3635" s="75">
        <f t="shared" si="417"/>
        <v>-15.449999999999715</v>
      </c>
      <c r="AD3635" s="74">
        <f t="shared" si="411"/>
        <v>2.8510182675040956E-2</v>
      </c>
      <c r="AE3635" s="45"/>
      <c r="AF3635" s="76">
        <v>36.299999999999301</v>
      </c>
      <c r="AG3635" s="52">
        <f t="shared" si="415"/>
        <v>-45.460299956639567</v>
      </c>
      <c r="AH3635" s="76">
        <f t="shared" si="412"/>
        <v>2.8442646542193677E-5</v>
      </c>
      <c r="AJ3635" s="77">
        <v>36.299999999999301</v>
      </c>
      <c r="AK3635" s="52">
        <f t="shared" si="416"/>
        <v>-38.470599913280623</v>
      </c>
      <c r="AL3635" s="77">
        <f t="shared" si="413"/>
        <v>1.422132327109276E-4</v>
      </c>
    </row>
    <row r="3636" spans="4:38" x14ac:dyDescent="0.25">
      <c r="D3636" s="5">
        <v>36.18</v>
      </c>
      <c r="E3636" s="4"/>
      <c r="X3636" s="71">
        <v>36.309999999999299</v>
      </c>
      <c r="Y3636" s="52">
        <f t="shared" si="414"/>
        <v>-10.820000000000064</v>
      </c>
      <c r="Z3636" s="71">
        <f t="shared" si="410"/>
        <v>8.279421637123216E-2</v>
      </c>
      <c r="AA3636" s="45"/>
      <c r="AB3636" s="74">
        <v>36.309999999999299</v>
      </c>
      <c r="AC3636" s="75">
        <f t="shared" si="417"/>
        <v>-15.459999999999715</v>
      </c>
      <c r="AD3636" s="74">
        <f t="shared" si="411"/>
        <v>2.844461107448102E-2</v>
      </c>
      <c r="AE3636" s="45"/>
      <c r="AF3636" s="76">
        <v>36.309999999999299</v>
      </c>
      <c r="AG3636" s="52">
        <f t="shared" si="415"/>
        <v>-45.470299956639565</v>
      </c>
      <c r="AH3636" s="76">
        <f t="shared" si="412"/>
        <v>2.8377230270428942E-5</v>
      </c>
      <c r="AJ3636" s="77">
        <v>36.309999999999299</v>
      </c>
      <c r="AK3636" s="52">
        <f t="shared" si="416"/>
        <v>-38.480599913280621</v>
      </c>
      <c r="AL3636" s="77">
        <f t="shared" si="413"/>
        <v>1.41886151352104E-4</v>
      </c>
    </row>
    <row r="3637" spans="4:38" x14ac:dyDescent="0.25">
      <c r="D3637" s="2">
        <v>36.19</v>
      </c>
      <c r="E3637" s="4"/>
      <c r="X3637" s="71">
        <v>36.319999999999297</v>
      </c>
      <c r="Y3637" s="52">
        <f t="shared" si="414"/>
        <v>-10.823333333333398</v>
      </c>
      <c r="Z3637" s="71">
        <f t="shared" si="410"/>
        <v>8.273069384255434E-2</v>
      </c>
      <c r="AA3637" s="45"/>
      <c r="AB3637" s="74">
        <v>36.319999999999297</v>
      </c>
      <c r="AC3637" s="75">
        <f t="shared" si="417"/>
        <v>-15.469999999999715</v>
      </c>
      <c r="AD3637" s="74">
        <f t="shared" si="411"/>
        <v>2.8379190284417415E-2</v>
      </c>
      <c r="AE3637" s="45"/>
      <c r="AF3637" s="76">
        <v>36.319999999999297</v>
      </c>
      <c r="AG3637" s="52">
        <f t="shared" si="415"/>
        <v>-45.480299956639563</v>
      </c>
      <c r="AH3637" s="76">
        <f t="shared" si="412"/>
        <v>2.8311964451914274E-5</v>
      </c>
      <c r="AJ3637" s="77">
        <v>36.319999999999297</v>
      </c>
      <c r="AK3637" s="52">
        <f t="shared" si="416"/>
        <v>-38.490599913280619</v>
      </c>
      <c r="AL3637" s="77">
        <f t="shared" si="413"/>
        <v>1.4155982225953079E-4</v>
      </c>
    </row>
    <row r="3638" spans="4:38" x14ac:dyDescent="0.25">
      <c r="D3638" s="5">
        <v>36.200000000000003</v>
      </c>
      <c r="E3638" s="4"/>
      <c r="X3638" s="71">
        <v>36.329999999999302</v>
      </c>
      <c r="Y3638" s="52">
        <f t="shared" si="414"/>
        <v>-10.826666666666732</v>
      </c>
      <c r="Z3638" s="71">
        <f t="shared" si="410"/>
        <v>8.2667220050513301E-2</v>
      </c>
      <c r="AA3638" s="45"/>
      <c r="AB3638" s="74">
        <v>36.329999999999302</v>
      </c>
      <c r="AC3638" s="75">
        <f t="shared" si="417"/>
        <v>-15.479999999999714</v>
      </c>
      <c r="AD3638" s="74">
        <f t="shared" si="411"/>
        <v>2.8313919957995645E-2</v>
      </c>
      <c r="AE3638" s="45"/>
      <c r="AF3638" s="76">
        <v>36.329999999999302</v>
      </c>
      <c r="AG3638" s="52">
        <f t="shared" si="415"/>
        <v>-45.490299956639561</v>
      </c>
      <c r="AH3638" s="76">
        <f t="shared" si="412"/>
        <v>2.8246848740616762E-5</v>
      </c>
      <c r="AJ3638" s="77">
        <v>36.329999999999302</v>
      </c>
      <c r="AK3638" s="52">
        <f t="shared" si="416"/>
        <v>-38.500599913280617</v>
      </c>
      <c r="AL3638" s="77">
        <f t="shared" si="413"/>
        <v>1.4123424370304332E-4</v>
      </c>
    </row>
    <row r="3639" spans="4:38" x14ac:dyDescent="0.25">
      <c r="D3639" s="2">
        <v>36.21</v>
      </c>
      <c r="E3639" s="4"/>
      <c r="X3639" s="71">
        <v>36.3399999999993</v>
      </c>
      <c r="Y3639" s="52">
        <f t="shared" si="414"/>
        <v>-10.830000000000066</v>
      </c>
      <c r="Z3639" s="71">
        <f t="shared" si="410"/>
        <v>8.2603794957716609E-2</v>
      </c>
      <c r="AA3639" s="45"/>
      <c r="AB3639" s="74">
        <v>36.3399999999993</v>
      </c>
      <c r="AC3639" s="75">
        <f t="shared" si="417"/>
        <v>-15.489999999999714</v>
      </c>
      <c r="AD3639" s="74">
        <f t="shared" si="411"/>
        <v>2.8248799749158917E-2</v>
      </c>
      <c r="AE3639" s="45"/>
      <c r="AF3639" s="76">
        <v>36.3399999999993</v>
      </c>
      <c r="AG3639" s="52">
        <f t="shared" si="415"/>
        <v>-45.500299956639559</v>
      </c>
      <c r="AH3639" s="76">
        <f t="shared" si="412"/>
        <v>2.8181882791299337E-5</v>
      </c>
      <c r="AJ3639" s="77">
        <v>36.3399999999993</v>
      </c>
      <c r="AK3639" s="52">
        <f t="shared" si="416"/>
        <v>-38.510599913280615</v>
      </c>
      <c r="AL3639" s="77">
        <f t="shared" si="413"/>
        <v>1.4090941395645626E-4</v>
      </c>
    </row>
    <row r="3640" spans="4:38" x14ac:dyDescent="0.25">
      <c r="D3640" s="5">
        <v>36.22</v>
      </c>
      <c r="E3640" s="4"/>
      <c r="X3640" s="71">
        <v>36.349999999999298</v>
      </c>
      <c r="Y3640" s="52">
        <f t="shared" si="414"/>
        <v>-10.8333333333334</v>
      </c>
      <c r="Z3640" s="71">
        <f t="shared" si="410"/>
        <v>8.2540418526800552E-2</v>
      </c>
      <c r="AA3640" s="45"/>
      <c r="AB3640" s="74">
        <v>36.349999999999298</v>
      </c>
      <c r="AC3640" s="75">
        <f t="shared" si="417"/>
        <v>-15.499999999999714</v>
      </c>
      <c r="AD3640" s="74">
        <f t="shared" si="411"/>
        <v>2.8183829312646382E-2</v>
      </c>
      <c r="AE3640" s="45"/>
      <c r="AF3640" s="76">
        <v>36.349999999999298</v>
      </c>
      <c r="AG3640" s="52">
        <f t="shared" si="415"/>
        <v>-45.510299956639557</v>
      </c>
      <c r="AH3640" s="76">
        <f t="shared" si="412"/>
        <v>2.811706625951909E-5</v>
      </c>
      <c r="AJ3640" s="77">
        <v>36.349999999999298</v>
      </c>
      <c r="AK3640" s="52">
        <f t="shared" si="416"/>
        <v>-38.520599913280613</v>
      </c>
      <c r="AL3640" s="77">
        <f t="shared" si="413"/>
        <v>1.4058533129755515E-4</v>
      </c>
    </row>
    <row r="3641" spans="4:38" x14ac:dyDescent="0.25">
      <c r="D3641" s="2">
        <v>36.229999999999997</v>
      </c>
      <c r="E3641" s="4"/>
      <c r="X3641" s="71">
        <v>36.359999999999303</v>
      </c>
      <c r="Y3641" s="52">
        <f t="shared" si="414"/>
        <v>-10.836666666666734</v>
      </c>
      <c r="Z3641" s="71">
        <f t="shared" si="410"/>
        <v>8.2477090720430135E-2</v>
      </c>
      <c r="AA3641" s="45"/>
      <c r="AB3641" s="74">
        <v>36.359999999999303</v>
      </c>
      <c r="AC3641" s="75">
        <f t="shared" si="417"/>
        <v>-15.509999999999714</v>
      </c>
      <c r="AD3641" s="74">
        <f t="shared" si="411"/>
        <v>2.811900830399125E-2</v>
      </c>
      <c r="AE3641" s="45"/>
      <c r="AF3641" s="76">
        <v>36.359999999999303</v>
      </c>
      <c r="AG3641" s="52">
        <f t="shared" si="415"/>
        <v>-45.520299956639555</v>
      </c>
      <c r="AH3641" s="76">
        <f t="shared" si="412"/>
        <v>2.8052398801625138E-5</v>
      </c>
      <c r="AJ3641" s="77">
        <v>36.359999999999303</v>
      </c>
      <c r="AK3641" s="52">
        <f t="shared" si="416"/>
        <v>-38.530599913280611</v>
      </c>
      <c r="AL3641" s="77">
        <f t="shared" si="413"/>
        <v>1.4026199400808573E-4</v>
      </c>
    </row>
    <row r="3642" spans="4:38" x14ac:dyDescent="0.25">
      <c r="D3642" s="5">
        <v>36.24</v>
      </c>
      <c r="E3642" s="4"/>
      <c r="X3642" s="71">
        <v>36.369999999999301</v>
      </c>
      <c r="Y3642" s="52">
        <f t="shared" si="414"/>
        <v>-10.840000000000067</v>
      </c>
      <c r="Z3642" s="71">
        <f t="shared" si="410"/>
        <v>8.2413811501298936E-2</v>
      </c>
      <c r="AA3642" s="45"/>
      <c r="AB3642" s="74">
        <v>36.369999999999301</v>
      </c>
      <c r="AC3642" s="75">
        <f t="shared" si="417"/>
        <v>-15.519999999999714</v>
      </c>
      <c r="AD3642" s="74">
        <f t="shared" si="411"/>
        <v>2.8054336379518967E-2</v>
      </c>
      <c r="AE3642" s="45"/>
      <c r="AF3642" s="76">
        <v>36.369999999999301</v>
      </c>
      <c r="AG3642" s="52">
        <f t="shared" si="415"/>
        <v>-45.530299956639553</v>
      </c>
      <c r="AH3642" s="76">
        <f t="shared" si="412"/>
        <v>2.7987880074757151E-5</v>
      </c>
      <c r="AJ3642" s="77">
        <v>36.369999999999301</v>
      </c>
      <c r="AK3642" s="52">
        <f t="shared" si="416"/>
        <v>-38.540599913280609</v>
      </c>
      <c r="AL3642" s="77">
        <f t="shared" si="413"/>
        <v>1.3993940037374561E-4</v>
      </c>
    </row>
    <row r="3643" spans="4:38" x14ac:dyDescent="0.25">
      <c r="D3643" s="2">
        <v>36.25</v>
      </c>
      <c r="E3643" s="4"/>
      <c r="X3643" s="71">
        <v>36.379999999999299</v>
      </c>
      <c r="Y3643" s="52">
        <f t="shared" si="414"/>
        <v>-10.843333333333401</v>
      </c>
      <c r="Z3643" s="71">
        <f t="shared" si="410"/>
        <v>8.2350580832129164E-2</v>
      </c>
      <c r="AA3643" s="45"/>
      <c r="AB3643" s="74">
        <v>36.379999999999299</v>
      </c>
      <c r="AC3643" s="75">
        <f t="shared" si="417"/>
        <v>-15.529999999999713</v>
      </c>
      <c r="AD3643" s="74">
        <f t="shared" si="411"/>
        <v>2.7989813196345463E-2</v>
      </c>
      <c r="AE3643" s="45"/>
      <c r="AF3643" s="76">
        <v>36.379999999999299</v>
      </c>
      <c r="AG3643" s="52">
        <f t="shared" si="415"/>
        <v>-45.540299956639551</v>
      </c>
      <c r="AH3643" s="76">
        <f t="shared" si="412"/>
        <v>2.7923509736843206E-5</v>
      </c>
      <c r="AJ3643" s="77">
        <v>36.379999999999299</v>
      </c>
      <c r="AK3643" s="52">
        <f t="shared" si="416"/>
        <v>-38.550599913280607</v>
      </c>
      <c r="AL3643" s="77">
        <f t="shared" si="413"/>
        <v>1.39617548684176E-4</v>
      </c>
    </row>
    <row r="3644" spans="4:38" x14ac:dyDescent="0.25">
      <c r="D3644" s="5">
        <v>36.26</v>
      </c>
      <c r="E3644" s="4"/>
      <c r="X3644" s="71">
        <v>36.389999999999297</v>
      </c>
      <c r="Y3644" s="52">
        <f t="shared" si="414"/>
        <v>-10.846666666666735</v>
      </c>
      <c r="Z3644" s="71">
        <f t="shared" si="410"/>
        <v>8.2287398675671641E-2</v>
      </c>
      <c r="AA3644" s="45"/>
      <c r="AB3644" s="74">
        <v>36.389999999999297</v>
      </c>
      <c r="AC3644" s="75">
        <f t="shared" si="417"/>
        <v>-15.539999999999713</v>
      </c>
      <c r="AD3644" s="74">
        <f t="shared" si="411"/>
        <v>2.7925438412375204E-2</v>
      </c>
      <c r="AE3644" s="45"/>
      <c r="AF3644" s="76">
        <v>36.389999999999297</v>
      </c>
      <c r="AG3644" s="52">
        <f t="shared" si="415"/>
        <v>-45.550299956639549</v>
      </c>
      <c r="AH3644" s="76">
        <f t="shared" si="412"/>
        <v>2.7859287446598139E-5</v>
      </c>
      <c r="AJ3644" s="77">
        <v>36.389999999999297</v>
      </c>
      <c r="AK3644" s="52">
        <f t="shared" si="416"/>
        <v>-38.560599913280605</v>
      </c>
      <c r="AL3644" s="77">
        <f t="shared" si="413"/>
        <v>1.3929643723295073E-4</v>
      </c>
    </row>
    <row r="3645" spans="4:38" x14ac:dyDescent="0.25">
      <c r="D3645" s="2">
        <v>36.270000000000003</v>
      </c>
      <c r="E3645" s="4"/>
      <c r="X3645" s="71">
        <v>36.399999999999302</v>
      </c>
      <c r="Y3645" s="52">
        <f t="shared" si="414"/>
        <v>-10.850000000000069</v>
      </c>
      <c r="Z3645" s="71">
        <f t="shared" si="410"/>
        <v>8.2224264994705823E-2</v>
      </c>
      <c r="AA3645" s="45"/>
      <c r="AB3645" s="74">
        <v>36.399999999999302</v>
      </c>
      <c r="AC3645" s="75">
        <f t="shared" si="417"/>
        <v>-15.549999999999713</v>
      </c>
      <c r="AD3645" s="74">
        <f t="shared" si="411"/>
        <v>2.7861211686299538E-2</v>
      </c>
      <c r="AE3645" s="45"/>
      <c r="AF3645" s="76">
        <v>36.399999999999302</v>
      </c>
      <c r="AG3645" s="52">
        <f t="shared" si="415"/>
        <v>-45.560299956639547</v>
      </c>
      <c r="AH3645" s="76">
        <f t="shared" si="412"/>
        <v>2.7795212863521854E-5</v>
      </c>
      <c r="AJ3645" s="77">
        <v>36.399999999999302</v>
      </c>
      <c r="AK3645" s="52">
        <f t="shared" si="416"/>
        <v>-38.570599913280603</v>
      </c>
      <c r="AL3645" s="77">
        <f t="shared" si="413"/>
        <v>1.3897606431756941E-4</v>
      </c>
    </row>
    <row r="3646" spans="4:38" x14ac:dyDescent="0.25">
      <c r="D3646" s="5">
        <v>36.28</v>
      </c>
      <c r="E3646" s="4"/>
      <c r="X3646" s="71">
        <v>36.4099999999993</v>
      </c>
      <c r="Y3646" s="52">
        <f t="shared" si="414"/>
        <v>-10.853333333333403</v>
      </c>
      <c r="Z3646" s="71">
        <f t="shared" si="410"/>
        <v>8.2161179752039543E-2</v>
      </c>
      <c r="AA3646" s="45"/>
      <c r="AB3646" s="74">
        <v>36.4099999999993</v>
      </c>
      <c r="AC3646" s="75">
        <f t="shared" si="417"/>
        <v>-15.559999999999713</v>
      </c>
      <c r="AD3646" s="74">
        <f t="shared" si="411"/>
        <v>2.7797132677594729E-2</v>
      </c>
      <c r="AE3646" s="45"/>
      <c r="AF3646" s="76">
        <v>36.4099999999993</v>
      </c>
      <c r="AG3646" s="52">
        <f t="shared" si="415"/>
        <v>-45.570299956639545</v>
      </c>
      <c r="AH3646" s="76">
        <f t="shared" si="412"/>
        <v>2.7731285647897184E-5</v>
      </c>
      <c r="AJ3646" s="77">
        <v>36.4099999999993</v>
      </c>
      <c r="AK3646" s="52">
        <f t="shared" si="416"/>
        <v>-38.580599913280601</v>
      </c>
      <c r="AL3646" s="77">
        <f t="shared" si="413"/>
        <v>1.3865642823944642E-4</v>
      </c>
    </row>
    <row r="3647" spans="4:38" x14ac:dyDescent="0.25">
      <c r="D3647" s="2">
        <v>36.29</v>
      </c>
      <c r="E3647" s="4"/>
      <c r="X3647" s="71">
        <v>36.419999999999298</v>
      </c>
      <c r="Y3647" s="52">
        <f t="shared" si="414"/>
        <v>-10.856666666666737</v>
      </c>
      <c r="Z3647" s="71">
        <f t="shared" si="410"/>
        <v>8.2098142910509458E-2</v>
      </c>
      <c r="AA3647" s="45"/>
      <c r="AB3647" s="74">
        <v>36.419999999999298</v>
      </c>
      <c r="AC3647" s="75">
        <f t="shared" si="417"/>
        <v>-15.569999999999713</v>
      </c>
      <c r="AD3647" s="74">
        <f t="shared" si="411"/>
        <v>2.7733201046520231E-2</v>
      </c>
      <c r="AE3647" s="45"/>
      <c r="AF3647" s="76">
        <v>36.419999999999298</v>
      </c>
      <c r="AG3647" s="52">
        <f t="shared" si="415"/>
        <v>-45.580299956639543</v>
      </c>
      <c r="AH3647" s="76">
        <f t="shared" si="412"/>
        <v>2.7667505460788508E-5</v>
      </c>
      <c r="AJ3647" s="77">
        <v>36.419999999999298</v>
      </c>
      <c r="AK3647" s="52">
        <f t="shared" si="416"/>
        <v>-38.590599913280599</v>
      </c>
      <c r="AL3647" s="77">
        <f t="shared" si="413"/>
        <v>1.3833752730390311E-4</v>
      </c>
    </row>
    <row r="3648" spans="4:38" x14ac:dyDescent="0.25">
      <c r="D3648" s="5">
        <v>36.299999999999997</v>
      </c>
      <c r="E3648" s="4"/>
      <c r="X3648" s="71">
        <v>36.429999999999303</v>
      </c>
      <c r="Y3648" s="52">
        <f t="shared" si="414"/>
        <v>-10.86000000000007</v>
      </c>
      <c r="Z3648" s="71">
        <f t="shared" si="410"/>
        <v>8.2035154432980512E-2</v>
      </c>
      <c r="AA3648" s="45"/>
      <c r="AB3648" s="74">
        <v>36.429999999999303</v>
      </c>
      <c r="AC3648" s="75">
        <f t="shared" si="417"/>
        <v>-15.579999999999712</v>
      </c>
      <c r="AD3648" s="74">
        <f t="shared" si="411"/>
        <v>2.7669416454116944E-2</v>
      </c>
      <c r="AE3648" s="45"/>
      <c r="AF3648" s="76">
        <v>36.429999999999303</v>
      </c>
      <c r="AG3648" s="52">
        <f t="shared" si="415"/>
        <v>-45.590299956639541</v>
      </c>
      <c r="AH3648" s="76">
        <f t="shared" si="412"/>
        <v>2.7603871964039567E-5</v>
      </c>
      <c r="AJ3648" s="77">
        <v>36.429999999999303</v>
      </c>
      <c r="AK3648" s="52">
        <f t="shared" si="416"/>
        <v>-38.600599913280597</v>
      </c>
      <c r="AL3648" s="77">
        <f t="shared" si="413"/>
        <v>1.3801935982015826E-4</v>
      </c>
    </row>
    <row r="3649" spans="4:38" x14ac:dyDescent="0.25">
      <c r="D3649" s="2">
        <v>36.31</v>
      </c>
      <c r="E3649" s="4"/>
      <c r="X3649" s="71">
        <v>36.439999999999301</v>
      </c>
      <c r="Y3649" s="52">
        <f t="shared" si="414"/>
        <v>-10.863333333333404</v>
      </c>
      <c r="Z3649" s="71">
        <f t="shared" si="410"/>
        <v>8.1972214282346106E-2</v>
      </c>
      <c r="AA3649" s="45"/>
      <c r="AB3649" s="74">
        <v>36.439999999999301</v>
      </c>
      <c r="AC3649" s="75">
        <f t="shared" si="417"/>
        <v>-15.589999999999712</v>
      </c>
      <c r="AD3649" s="74">
        <f t="shared" si="411"/>
        <v>2.7605778562205273E-2</v>
      </c>
      <c r="AE3649" s="45"/>
      <c r="AF3649" s="76">
        <v>36.439999999999301</v>
      </c>
      <c r="AG3649" s="52">
        <f t="shared" si="415"/>
        <v>-45.600299956639539</v>
      </c>
      <c r="AH3649" s="76">
        <f t="shared" si="412"/>
        <v>2.7540384820271844E-5</v>
      </c>
      <c r="AJ3649" s="77">
        <v>36.439999999999301</v>
      </c>
      <c r="AK3649" s="52">
        <f t="shared" si="416"/>
        <v>-38.610599913280595</v>
      </c>
      <c r="AL3649" s="77">
        <f t="shared" si="413"/>
        <v>1.3770192410131999E-4</v>
      </c>
    </row>
    <row r="3650" spans="4:38" x14ac:dyDescent="0.25">
      <c r="D3650" s="5">
        <v>36.32</v>
      </c>
      <c r="E3650" s="4"/>
      <c r="X3650" s="71">
        <v>36.449999999999299</v>
      </c>
      <c r="Y3650" s="52">
        <f t="shared" si="414"/>
        <v>-10.866666666666738</v>
      </c>
      <c r="Z3650" s="71">
        <f t="shared" si="410"/>
        <v>8.1909322421528361E-2</v>
      </c>
      <c r="AA3650" s="45"/>
      <c r="AB3650" s="74">
        <v>36.449999999999299</v>
      </c>
      <c r="AC3650" s="75">
        <f t="shared" si="417"/>
        <v>-15.599999999999712</v>
      </c>
      <c r="AD3650" s="74">
        <f t="shared" si="411"/>
        <v>2.7542287033383482E-2</v>
      </c>
      <c r="AE3650" s="45"/>
      <c r="AF3650" s="76">
        <v>36.449999999999299</v>
      </c>
      <c r="AG3650" s="52">
        <f t="shared" si="415"/>
        <v>-45.610299956639537</v>
      </c>
      <c r="AH3650" s="76">
        <f t="shared" si="412"/>
        <v>2.7477043692882928E-5</v>
      </c>
      <c r="AJ3650" s="77">
        <v>36.449999999999299</v>
      </c>
      <c r="AK3650" s="52">
        <f t="shared" si="416"/>
        <v>-38.620599913280593</v>
      </c>
      <c r="AL3650" s="77">
        <f t="shared" si="413"/>
        <v>1.3738521846437548E-4</v>
      </c>
    </row>
    <row r="3651" spans="4:38" x14ac:dyDescent="0.25">
      <c r="D3651" s="2">
        <v>36.33</v>
      </c>
      <c r="E3651" s="4"/>
      <c r="X3651" s="71">
        <v>36.459999999999297</v>
      </c>
      <c r="Y3651" s="52">
        <f t="shared" si="414"/>
        <v>-10.870000000000072</v>
      </c>
      <c r="Z3651" s="71">
        <f t="shared" si="410"/>
        <v>8.1846478813477563E-2</v>
      </c>
      <c r="AA3651" s="45"/>
      <c r="AB3651" s="74">
        <v>36.459999999999297</v>
      </c>
      <c r="AC3651" s="75">
        <f t="shared" si="417"/>
        <v>-15.609999999999712</v>
      </c>
      <c r="AD3651" s="74">
        <f t="shared" si="411"/>
        <v>2.7478941531025789E-2</v>
      </c>
      <c r="AE3651" s="45"/>
      <c r="AF3651" s="76">
        <v>36.459999999999297</v>
      </c>
      <c r="AG3651" s="52">
        <f t="shared" si="415"/>
        <v>-45.620299956639535</v>
      </c>
      <c r="AH3651" s="76">
        <f t="shared" si="412"/>
        <v>2.7413848246044362E-5</v>
      </c>
      <c r="AJ3651" s="77">
        <v>36.459999999999297</v>
      </c>
      <c r="AK3651" s="52">
        <f t="shared" si="416"/>
        <v>-38.630599913280591</v>
      </c>
      <c r="AL3651" s="77">
        <f t="shared" si="413"/>
        <v>1.3706924123018277E-4</v>
      </c>
    </row>
    <row r="3652" spans="4:38" x14ac:dyDescent="0.25">
      <c r="D3652" s="5">
        <v>36.340000000000003</v>
      </c>
      <c r="E3652" s="4"/>
      <c r="X3652" s="71">
        <v>36.469999999999303</v>
      </c>
      <c r="Y3652" s="52">
        <f t="shared" si="414"/>
        <v>-10.873333333333406</v>
      </c>
      <c r="Z3652" s="71">
        <f t="shared" si="410"/>
        <v>8.1783683421172704E-2</v>
      </c>
      <c r="AA3652" s="45"/>
      <c r="AB3652" s="74">
        <v>36.469999999999303</v>
      </c>
      <c r="AC3652" s="75">
        <f t="shared" si="417"/>
        <v>-15.619999999999711</v>
      </c>
      <c r="AD3652" s="74">
        <f t="shared" si="411"/>
        <v>2.7415741719280632E-2</v>
      </c>
      <c r="AE3652" s="45"/>
      <c r="AF3652" s="76">
        <v>36.469999999999303</v>
      </c>
      <c r="AG3652" s="52">
        <f t="shared" si="415"/>
        <v>-45.630299956639533</v>
      </c>
      <c r="AH3652" s="76">
        <f t="shared" si="412"/>
        <v>2.7350798144700333E-5</v>
      </c>
      <c r="AJ3652" s="77">
        <v>36.469999999999303</v>
      </c>
      <c r="AK3652" s="52">
        <f t="shared" si="416"/>
        <v>-38.640599913280589</v>
      </c>
      <c r="AL3652" s="77">
        <f t="shared" si="413"/>
        <v>1.3675399072346245E-4</v>
      </c>
    </row>
    <row r="3653" spans="4:38" x14ac:dyDescent="0.25">
      <c r="D3653" s="2">
        <v>36.35</v>
      </c>
      <c r="E3653" s="4"/>
      <c r="X3653" s="71">
        <v>36.479999999999301</v>
      </c>
      <c r="Y3653" s="52">
        <f t="shared" si="414"/>
        <v>-10.87666666666674</v>
      </c>
      <c r="Z3653" s="71">
        <f t="shared" si="410"/>
        <v>8.1720936207620928E-2</v>
      </c>
      <c r="AA3653" s="45"/>
      <c r="AB3653" s="74">
        <v>36.479999999999301</v>
      </c>
      <c r="AC3653" s="75">
        <f t="shared" si="417"/>
        <v>-15.629999999999711</v>
      </c>
      <c r="AD3653" s="74">
        <f t="shared" si="411"/>
        <v>2.7352687263068932E-2</v>
      </c>
      <c r="AE3653" s="45"/>
      <c r="AF3653" s="76">
        <v>36.479999999999301</v>
      </c>
      <c r="AG3653" s="52">
        <f t="shared" si="415"/>
        <v>-45.640299956639531</v>
      </c>
      <c r="AH3653" s="76">
        <f t="shared" si="412"/>
        <v>2.7287893054565325E-5</v>
      </c>
      <c r="AJ3653" s="77">
        <v>36.479999999999301</v>
      </c>
      <c r="AK3653" s="52">
        <f t="shared" si="416"/>
        <v>-38.650599913280587</v>
      </c>
      <c r="AL3653" s="77">
        <f t="shared" si="413"/>
        <v>1.3643946527278726E-4</v>
      </c>
    </row>
    <row r="3654" spans="4:38" x14ac:dyDescent="0.25">
      <c r="D3654" s="5">
        <v>36.36</v>
      </c>
      <c r="E3654" s="4"/>
      <c r="X3654" s="71">
        <v>36.489999999999299</v>
      </c>
      <c r="Y3654" s="52">
        <f t="shared" si="414"/>
        <v>-10.880000000000074</v>
      </c>
      <c r="Z3654" s="71">
        <f t="shared" ref="Z3654:Z3717" si="418">POWER(10,Y3654/10)</f>
        <v>8.1658237135857806E-2</v>
      </c>
      <c r="AA3654" s="45"/>
      <c r="AB3654" s="74">
        <v>36.489999999999299</v>
      </c>
      <c r="AC3654" s="75">
        <f t="shared" si="417"/>
        <v>-15.639999999999711</v>
      </c>
      <c r="AD3654" s="74">
        <f t="shared" ref="AD3654:AD3717" si="419">POWER(10,AC3654/10)</f>
        <v>2.7289777828082208E-2</v>
      </c>
      <c r="AE3654" s="45"/>
      <c r="AF3654" s="76">
        <v>36.489999999999299</v>
      </c>
      <c r="AG3654" s="52">
        <f t="shared" si="415"/>
        <v>-45.650299956639529</v>
      </c>
      <c r="AH3654" s="76">
        <f t="shared" ref="AH3654:AH3717" si="420">POWER(10,AG3654/10)</f>
        <v>2.7225132642122811E-5</v>
      </c>
      <c r="AJ3654" s="77">
        <v>36.489999999999299</v>
      </c>
      <c r="AK3654" s="52">
        <f t="shared" si="416"/>
        <v>-38.660599913280585</v>
      </c>
      <c r="AL3654" s="77">
        <f t="shared" ref="AL3654:AL3717" si="421">POWER(10,AK3654/10)</f>
        <v>1.3612566321057504E-4</v>
      </c>
    </row>
    <row r="3655" spans="4:38" x14ac:dyDescent="0.25">
      <c r="D3655" s="2">
        <v>36.369999999999997</v>
      </c>
      <c r="E3655" s="4"/>
      <c r="X3655" s="71">
        <v>36.499999999999297</v>
      </c>
      <c r="Y3655" s="52">
        <f t="shared" si="414"/>
        <v>-10.883333333333407</v>
      </c>
      <c r="Z3655" s="71">
        <f t="shared" si="418"/>
        <v>8.1595586168947479E-2</v>
      </c>
      <c r="AA3655" s="45"/>
      <c r="AB3655" s="74">
        <v>36.499999999999297</v>
      </c>
      <c r="AC3655" s="75">
        <f t="shared" si="417"/>
        <v>-15.649999999999711</v>
      </c>
      <c r="AD3655" s="74">
        <f t="shared" si="419"/>
        <v>2.7227013080780935E-2</v>
      </c>
      <c r="AE3655" s="45"/>
      <c r="AF3655" s="76">
        <v>36.499999999999297</v>
      </c>
      <c r="AG3655" s="52">
        <f t="shared" si="415"/>
        <v>-45.660299956639527</v>
      </c>
      <c r="AH3655" s="76">
        <f t="shared" si="420"/>
        <v>2.7162516574623441E-5</v>
      </c>
      <c r="AJ3655" s="77">
        <v>36.499999999999297</v>
      </c>
      <c r="AK3655" s="52">
        <f t="shared" si="416"/>
        <v>-38.670599913280583</v>
      </c>
      <c r="AL3655" s="77">
        <f t="shared" si="421"/>
        <v>1.3581258287307827E-4</v>
      </c>
    </row>
    <row r="3656" spans="4:38" x14ac:dyDescent="0.25">
      <c r="D3656" s="5">
        <v>36.380000000000003</v>
      </c>
      <c r="E3656" s="4"/>
      <c r="X3656" s="71">
        <v>36.509999999999302</v>
      </c>
      <c r="Y3656" s="52">
        <f t="shared" ref="Y3656:Y3719" si="422">Y3655-$Z$1</f>
        <v>-10.886666666666741</v>
      </c>
      <c r="Z3656" s="71">
        <f t="shared" si="418"/>
        <v>8.1532983269982151E-2</v>
      </c>
      <c r="AA3656" s="45"/>
      <c r="AB3656" s="74">
        <v>36.509999999999302</v>
      </c>
      <c r="AC3656" s="75">
        <f t="shared" si="417"/>
        <v>-15.659999999999711</v>
      </c>
      <c r="AD3656" s="74">
        <f t="shared" si="419"/>
        <v>2.7164392688392637E-2</v>
      </c>
      <c r="AE3656" s="45"/>
      <c r="AF3656" s="76">
        <v>36.509999999999302</v>
      </c>
      <c r="AG3656" s="52">
        <f t="shared" ref="AG3656:AG3719" si="423">AG3655-$AH$1</f>
        <v>-45.670299956639525</v>
      </c>
      <c r="AH3656" s="76">
        <f t="shared" si="420"/>
        <v>2.7100044520082951E-5</v>
      </c>
      <c r="AJ3656" s="77">
        <v>36.509999999999302</v>
      </c>
      <c r="AK3656" s="52">
        <f t="shared" ref="AK3656:AK3719" si="424">AK3655-$AL$1</f>
        <v>-38.680599913280581</v>
      </c>
      <c r="AL3656" s="77">
        <f t="shared" si="421"/>
        <v>1.3550022260037613E-4</v>
      </c>
    </row>
    <row r="3657" spans="4:38" x14ac:dyDescent="0.25">
      <c r="D3657" s="2">
        <v>36.39</v>
      </c>
      <c r="E3657" s="4"/>
      <c r="X3657" s="71">
        <v>36.5199999999993</v>
      </c>
      <c r="Y3657" s="52">
        <f t="shared" si="422"/>
        <v>-10.890000000000075</v>
      </c>
      <c r="Z3657" s="71">
        <f t="shared" si="418"/>
        <v>8.1470428402082504E-2</v>
      </c>
      <c r="AA3657" s="45"/>
      <c r="AB3657" s="74">
        <v>36.5199999999993</v>
      </c>
      <c r="AC3657" s="75">
        <f t="shared" si="417"/>
        <v>-15.66999999999971</v>
      </c>
      <c r="AD3657" s="74">
        <f t="shared" si="419"/>
        <v>2.7101916318910228E-2</v>
      </c>
      <c r="AE3657" s="45"/>
      <c r="AF3657" s="76">
        <v>36.5199999999993</v>
      </c>
      <c r="AG3657" s="52">
        <f t="shared" si="423"/>
        <v>-45.680299956639523</v>
      </c>
      <c r="AH3657" s="76">
        <f t="shared" si="420"/>
        <v>2.7037716147280822E-5</v>
      </c>
      <c r="AJ3657" s="77">
        <v>36.5199999999993</v>
      </c>
      <c r="AK3657" s="52">
        <f t="shared" si="424"/>
        <v>-38.690599913280579</v>
      </c>
      <c r="AL3657" s="77">
        <f t="shared" si="421"/>
        <v>1.3518858073636536E-4</v>
      </c>
    </row>
    <row r="3658" spans="4:38" x14ac:dyDescent="0.25">
      <c r="D3658" s="5">
        <v>36.4</v>
      </c>
      <c r="E3658" s="4"/>
      <c r="X3658" s="71">
        <v>36.529999999999298</v>
      </c>
      <c r="Y3658" s="52">
        <f t="shared" si="422"/>
        <v>-10.893333333333409</v>
      </c>
      <c r="Z3658" s="71">
        <f t="shared" si="418"/>
        <v>8.1407921528397528E-2</v>
      </c>
      <c r="AA3658" s="45"/>
      <c r="AB3658" s="74">
        <v>36.529999999999298</v>
      </c>
      <c r="AC3658" s="75">
        <f t="shared" si="417"/>
        <v>-15.67999999999971</v>
      </c>
      <c r="AD3658" s="74">
        <f t="shared" si="419"/>
        <v>2.7039583641090239E-2</v>
      </c>
      <c r="AE3658" s="45"/>
      <c r="AF3658" s="76">
        <v>36.529999999999298</v>
      </c>
      <c r="AG3658" s="52">
        <f t="shared" si="423"/>
        <v>-45.690299956639521</v>
      </c>
      <c r="AH3658" s="76">
        <f t="shared" si="420"/>
        <v>2.6975531125758186E-5</v>
      </c>
      <c r="AJ3658" s="77">
        <v>36.529999999999298</v>
      </c>
      <c r="AK3658" s="52">
        <f t="shared" si="424"/>
        <v>-38.700599913280577</v>
      </c>
      <c r="AL3658" s="77">
        <f t="shared" si="421"/>
        <v>1.3487765562875226E-4</v>
      </c>
    </row>
    <row r="3659" spans="4:38" x14ac:dyDescent="0.25">
      <c r="D3659" s="2">
        <v>36.409999999999997</v>
      </c>
      <c r="E3659" s="4"/>
      <c r="X3659" s="71">
        <v>36.539999999999303</v>
      </c>
      <c r="Y3659" s="52">
        <f t="shared" si="422"/>
        <v>-10.896666666666743</v>
      </c>
      <c r="Z3659" s="71">
        <f t="shared" si="418"/>
        <v>8.1345462612104347E-2</v>
      </c>
      <c r="AA3659" s="45"/>
      <c r="AB3659" s="74">
        <v>36.539999999999303</v>
      </c>
      <c r="AC3659" s="75">
        <f t="shared" si="417"/>
        <v>-15.68999999999971</v>
      </c>
      <c r="AD3659" s="74">
        <f t="shared" si="419"/>
        <v>2.6977394324450992E-2</v>
      </c>
      <c r="AE3659" s="45"/>
      <c r="AF3659" s="76">
        <v>36.539999999999303</v>
      </c>
      <c r="AG3659" s="52">
        <f t="shared" si="423"/>
        <v>-45.700299956639519</v>
      </c>
      <c r="AH3659" s="76">
        <f t="shared" si="420"/>
        <v>2.6913489125816196E-5</v>
      </c>
      <c r="AJ3659" s="77">
        <v>36.539999999999303</v>
      </c>
      <c r="AK3659" s="52">
        <f t="shared" si="424"/>
        <v>-38.710599913280575</v>
      </c>
      <c r="AL3659" s="77">
        <f t="shared" si="421"/>
        <v>1.3456744562904239E-4</v>
      </c>
    </row>
    <row r="3660" spans="4:38" x14ac:dyDescent="0.25">
      <c r="D3660" s="5">
        <v>36.42</v>
      </c>
      <c r="E3660" s="4"/>
      <c r="X3660" s="71">
        <v>36.549999999999301</v>
      </c>
      <c r="Y3660" s="52">
        <f t="shared" si="422"/>
        <v>-10.900000000000077</v>
      </c>
      <c r="Z3660" s="71">
        <f t="shared" si="418"/>
        <v>8.1283051616408461E-2</v>
      </c>
      <c r="AA3660" s="45"/>
      <c r="AB3660" s="74">
        <v>36.549999999999301</v>
      </c>
      <c r="AC3660" s="75">
        <f t="shared" si="417"/>
        <v>-15.69999999999971</v>
      </c>
      <c r="AD3660" s="74">
        <f t="shared" si="419"/>
        <v>2.691534803927095E-2</v>
      </c>
      <c r="AE3660" s="45"/>
      <c r="AF3660" s="76">
        <v>36.549999999999301</v>
      </c>
      <c r="AG3660" s="52">
        <f t="shared" si="423"/>
        <v>-45.710299956639517</v>
      </c>
      <c r="AH3660" s="76">
        <f t="shared" si="420"/>
        <v>2.6851589818514444E-5</v>
      </c>
      <c r="AJ3660" s="77">
        <v>36.549999999999301</v>
      </c>
      <c r="AK3660" s="52">
        <f t="shared" si="424"/>
        <v>-38.720599913280573</v>
      </c>
      <c r="AL3660" s="77">
        <f t="shared" si="421"/>
        <v>1.3425794909253374E-4</v>
      </c>
    </row>
    <row r="3661" spans="4:38" x14ac:dyDescent="0.25">
      <c r="D3661" s="2">
        <v>36.43</v>
      </c>
      <c r="E3661" s="4"/>
      <c r="X3661" s="71">
        <v>36.559999999999299</v>
      </c>
      <c r="Y3661" s="52">
        <f t="shared" si="422"/>
        <v>-10.903333333333411</v>
      </c>
      <c r="Z3661" s="71">
        <f t="shared" si="418"/>
        <v>8.1220688504543559E-2</v>
      </c>
      <c r="AA3661" s="45"/>
      <c r="AB3661" s="74">
        <v>36.559999999999299</v>
      </c>
      <c r="AC3661" s="75">
        <f t="shared" si="417"/>
        <v>-15.70999999999971</v>
      </c>
      <c r="AD3661" s="74">
        <f t="shared" si="419"/>
        <v>2.6853444456586863E-2</v>
      </c>
      <c r="AE3661" s="45"/>
      <c r="AF3661" s="76">
        <v>36.559999999999299</v>
      </c>
      <c r="AG3661" s="52">
        <f t="shared" si="423"/>
        <v>-45.720299956639515</v>
      </c>
      <c r="AH3661" s="76">
        <f t="shared" si="420"/>
        <v>2.6789832875668864E-5</v>
      </c>
      <c r="AJ3661" s="77">
        <v>36.559999999999299</v>
      </c>
      <c r="AK3661" s="52">
        <f t="shared" si="424"/>
        <v>-38.730599913280571</v>
      </c>
      <c r="AL3661" s="77">
        <f t="shared" si="421"/>
        <v>1.3394916437830615E-4</v>
      </c>
    </row>
    <row r="3662" spans="4:38" x14ac:dyDescent="0.25">
      <c r="D3662" s="5">
        <v>36.44</v>
      </c>
      <c r="E3662" s="4"/>
      <c r="X3662" s="71">
        <v>36.569999999999297</v>
      </c>
      <c r="Y3662" s="52">
        <f t="shared" si="422"/>
        <v>-10.906666666666744</v>
      </c>
      <c r="Z3662" s="71">
        <f t="shared" si="418"/>
        <v>8.1158373239771611E-2</v>
      </c>
      <c r="AA3662" s="45"/>
      <c r="AB3662" s="74">
        <v>36.569999999999297</v>
      </c>
      <c r="AC3662" s="75">
        <f t="shared" si="417"/>
        <v>-15.719999999999709</v>
      </c>
      <c r="AD3662" s="74">
        <f t="shared" si="419"/>
        <v>2.6791683248192099E-2</v>
      </c>
      <c r="AE3662" s="45"/>
      <c r="AF3662" s="76">
        <v>36.569999999999297</v>
      </c>
      <c r="AG3662" s="52">
        <f t="shared" si="423"/>
        <v>-45.730299956639513</v>
      </c>
      <c r="AH3662" s="76">
        <f t="shared" si="420"/>
        <v>2.6728217969850396E-5</v>
      </c>
      <c r="AJ3662" s="77">
        <v>36.569999999999297</v>
      </c>
      <c r="AK3662" s="52">
        <f t="shared" si="424"/>
        <v>-38.740599913280569</v>
      </c>
      <c r="AL3662" s="77">
        <f t="shared" si="421"/>
        <v>1.3364108984921364E-4</v>
      </c>
    </row>
    <row r="3663" spans="4:38" x14ac:dyDescent="0.25">
      <c r="D3663" s="2">
        <v>36.450000000000003</v>
      </c>
      <c r="E3663" s="4"/>
      <c r="X3663" s="71">
        <v>36.579999999999302</v>
      </c>
      <c r="Y3663" s="52">
        <f t="shared" si="422"/>
        <v>-10.910000000000078</v>
      </c>
      <c r="Z3663" s="71">
        <f t="shared" si="418"/>
        <v>8.1096105785382594E-2</v>
      </c>
      <c r="AA3663" s="45"/>
      <c r="AB3663" s="74">
        <v>36.579999999999302</v>
      </c>
      <c r="AC3663" s="75">
        <f t="shared" si="417"/>
        <v>-15.729999999999709</v>
      </c>
      <c r="AD3663" s="74">
        <f t="shared" si="419"/>
        <v>2.6730064086634892E-2</v>
      </c>
      <c r="AE3663" s="45"/>
      <c r="AF3663" s="76">
        <v>36.579999999999302</v>
      </c>
      <c r="AG3663" s="52">
        <f t="shared" si="423"/>
        <v>-45.740299956639511</v>
      </c>
      <c r="AH3663" s="76">
        <f t="shared" si="420"/>
        <v>2.6666744774382884E-5</v>
      </c>
      <c r="AJ3663" s="77">
        <v>36.579999999999302</v>
      </c>
      <c r="AK3663" s="52">
        <f t="shared" si="424"/>
        <v>-38.750599913280567</v>
      </c>
      <c r="AL3663" s="77">
        <f t="shared" si="421"/>
        <v>1.3333372387187617E-4</v>
      </c>
    </row>
    <row r="3664" spans="4:38" x14ac:dyDescent="0.25">
      <c r="D3664" s="5">
        <v>36.46</v>
      </c>
      <c r="E3664" s="4"/>
      <c r="X3664" s="71">
        <v>36.5899999999993</v>
      </c>
      <c r="Y3664" s="52">
        <f t="shared" si="422"/>
        <v>-10.913333333333412</v>
      </c>
      <c r="Z3664" s="71">
        <f t="shared" si="418"/>
        <v>8.1033886104694822E-2</v>
      </c>
      <c r="AA3664" s="45"/>
      <c r="AB3664" s="74">
        <v>36.5899999999993</v>
      </c>
      <c r="AC3664" s="75">
        <f t="shared" si="417"/>
        <v>-15.739999999999709</v>
      </c>
      <c r="AD3664" s="74">
        <f t="shared" si="419"/>
        <v>2.6668586645216569E-2</v>
      </c>
      <c r="AE3664" s="45"/>
      <c r="AF3664" s="76">
        <v>36.5899999999993</v>
      </c>
      <c r="AG3664" s="52">
        <f t="shared" si="423"/>
        <v>-45.750299956639509</v>
      </c>
      <c r="AH3664" s="76">
        <f t="shared" si="420"/>
        <v>2.6605412963341525E-5</v>
      </c>
      <c r="AJ3664" s="77">
        <v>36.5899999999993</v>
      </c>
      <c r="AK3664" s="52">
        <f t="shared" si="424"/>
        <v>-38.760599913280565</v>
      </c>
      <c r="AL3664" s="77">
        <f t="shared" si="421"/>
        <v>1.3302706481666947E-4</v>
      </c>
    </row>
    <row r="3665" spans="4:38" x14ac:dyDescent="0.25">
      <c r="D3665" s="2">
        <v>36.47</v>
      </c>
      <c r="E3665" s="4"/>
      <c r="X3665" s="71">
        <v>36.599999999999298</v>
      </c>
      <c r="Y3665" s="52">
        <f t="shared" si="422"/>
        <v>-10.916666666666746</v>
      </c>
      <c r="Z3665" s="71">
        <f t="shared" si="418"/>
        <v>8.0971714161054725E-2</v>
      </c>
      <c r="AA3665" s="45"/>
      <c r="AB3665" s="74">
        <v>36.599999999999298</v>
      </c>
      <c r="AC3665" s="75">
        <f t="shared" si="417"/>
        <v>-15.749999999999709</v>
      </c>
      <c r="AD3665" s="74">
        <f t="shared" si="419"/>
        <v>2.6607250597989868E-2</v>
      </c>
      <c r="AE3665" s="45"/>
      <c r="AF3665" s="76">
        <v>36.599999999999298</v>
      </c>
      <c r="AG3665" s="52">
        <f t="shared" si="423"/>
        <v>-45.760299956639507</v>
      </c>
      <c r="AH3665" s="76">
        <f t="shared" si="420"/>
        <v>2.6544222211551255E-5</v>
      </c>
      <c r="AJ3665" s="77">
        <v>36.599999999999298</v>
      </c>
      <c r="AK3665" s="52">
        <f t="shared" si="424"/>
        <v>-38.770599913280563</v>
      </c>
      <c r="AL3665" s="77">
        <f t="shared" si="421"/>
        <v>1.3272111105771845E-4</v>
      </c>
    </row>
    <row r="3666" spans="4:38" x14ac:dyDescent="0.25">
      <c r="D3666" s="5">
        <v>36.479999999999997</v>
      </c>
      <c r="E3666" s="4"/>
      <c r="X3666" s="71">
        <v>36.609999999999303</v>
      </c>
      <c r="Y3666" s="52">
        <f t="shared" si="422"/>
        <v>-10.92000000000008</v>
      </c>
      <c r="Z3666" s="71">
        <f t="shared" si="418"/>
        <v>8.0909589917836686E-2</v>
      </c>
      <c r="AA3666" s="45"/>
      <c r="AB3666" s="74">
        <v>36.609999999999303</v>
      </c>
      <c r="AC3666" s="75">
        <f t="shared" si="417"/>
        <v>-15.759999999999708</v>
      </c>
      <c r="AD3666" s="74">
        <f t="shared" si="419"/>
        <v>2.6546055619757179E-2</v>
      </c>
      <c r="AE3666" s="45"/>
      <c r="AF3666" s="76">
        <v>36.609999999999303</v>
      </c>
      <c r="AG3666" s="52">
        <f t="shared" si="423"/>
        <v>-45.770299956639505</v>
      </c>
      <c r="AH3666" s="76">
        <f t="shared" si="420"/>
        <v>2.6483172194584706E-5</v>
      </c>
      <c r="AJ3666" s="77">
        <v>36.609999999999303</v>
      </c>
      <c r="AK3666" s="52">
        <f t="shared" si="424"/>
        <v>-38.780599913280561</v>
      </c>
      <c r="AL3666" s="77">
        <f t="shared" si="421"/>
        <v>1.324158609728858E-4</v>
      </c>
    </row>
    <row r="3667" spans="4:38" x14ac:dyDescent="0.25">
      <c r="D3667" s="2">
        <v>36.49</v>
      </c>
      <c r="E3667" s="4"/>
      <c r="X3667" s="71">
        <v>36.619999999999301</v>
      </c>
      <c r="Y3667" s="52">
        <f t="shared" si="422"/>
        <v>-10.923333333333414</v>
      </c>
      <c r="Z3667" s="71">
        <f t="shared" si="418"/>
        <v>8.0847513338443519E-2</v>
      </c>
      <c r="AA3667" s="45"/>
      <c r="AB3667" s="74">
        <v>36.619999999999301</v>
      </c>
      <c r="AC3667" s="75">
        <f t="shared" si="417"/>
        <v>-15.769999999999708</v>
      </c>
      <c r="AD3667" s="74">
        <f t="shared" si="419"/>
        <v>2.6485001386068779E-2</v>
      </c>
      <c r="AE3667" s="45"/>
      <c r="AF3667" s="76">
        <v>36.619999999999301</v>
      </c>
      <c r="AG3667" s="52">
        <f t="shared" si="423"/>
        <v>-45.780299956639503</v>
      </c>
      <c r="AH3667" s="76">
        <f t="shared" si="420"/>
        <v>2.6422262588760857E-5</v>
      </c>
      <c r="AJ3667" s="77">
        <v>36.619999999999301</v>
      </c>
      <c r="AK3667" s="52">
        <f t="shared" si="424"/>
        <v>-38.790599913280559</v>
      </c>
      <c r="AL3667" s="77">
        <f t="shared" si="421"/>
        <v>1.3211131294376665E-4</v>
      </c>
    </row>
    <row r="3668" spans="4:38" x14ac:dyDescent="0.25">
      <c r="D3668" s="5">
        <v>36.5</v>
      </c>
      <c r="E3668" s="4"/>
      <c r="X3668" s="71">
        <v>36.629999999999299</v>
      </c>
      <c r="Y3668" s="52">
        <f t="shared" si="422"/>
        <v>-10.926666666666748</v>
      </c>
      <c r="Z3668" s="71">
        <f t="shared" si="418"/>
        <v>8.0785484386305811E-2</v>
      </c>
      <c r="AA3668" s="45"/>
      <c r="AB3668" s="74">
        <v>36.629999999999299</v>
      </c>
      <c r="AC3668" s="75">
        <f t="shared" si="417"/>
        <v>-15.779999999999708</v>
      </c>
      <c r="AD3668" s="74">
        <f t="shared" si="419"/>
        <v>2.642408757322124E-2</v>
      </c>
      <c r="AE3668" s="45"/>
      <c r="AF3668" s="76">
        <v>36.629999999999299</v>
      </c>
      <c r="AG3668" s="52">
        <f t="shared" si="423"/>
        <v>-45.790299956639501</v>
      </c>
      <c r="AH3668" s="76">
        <f t="shared" si="420"/>
        <v>2.6361493071143001E-5</v>
      </c>
      <c r="AJ3668" s="77">
        <v>36.629999999999299</v>
      </c>
      <c r="AK3668" s="52">
        <f t="shared" si="424"/>
        <v>-38.800599913280557</v>
      </c>
      <c r="AL3668" s="77">
        <f t="shared" si="421"/>
        <v>1.318074653556772E-4</v>
      </c>
    </row>
    <row r="3669" spans="4:38" x14ac:dyDescent="0.25">
      <c r="D3669" s="2">
        <v>36.51</v>
      </c>
      <c r="E3669" s="4"/>
      <c r="X3669" s="71">
        <v>36.639999999999297</v>
      </c>
      <c r="Y3669" s="52">
        <f t="shared" si="422"/>
        <v>-10.930000000000081</v>
      </c>
      <c r="Z3669" s="71">
        <f t="shared" si="418"/>
        <v>8.0723503024882265E-2</v>
      </c>
      <c r="AA3669" s="45"/>
      <c r="AB3669" s="74">
        <v>36.639999999999297</v>
      </c>
      <c r="AC3669" s="75">
        <f t="shared" si="417"/>
        <v>-15.789999999999708</v>
      </c>
      <c r="AD3669" s="74">
        <f t="shared" si="419"/>
        <v>2.636331385825556E-2</v>
      </c>
      <c r="AE3669" s="45"/>
      <c r="AF3669" s="76">
        <v>36.639999999999297</v>
      </c>
      <c r="AG3669" s="52">
        <f t="shared" si="423"/>
        <v>-45.800299956639499</v>
      </c>
      <c r="AH3669" s="76">
        <f t="shared" si="420"/>
        <v>2.6300863319537148E-5</v>
      </c>
      <c r="AJ3669" s="77">
        <v>36.639999999999297</v>
      </c>
      <c r="AK3669" s="52">
        <f t="shared" si="424"/>
        <v>-38.810599913280555</v>
      </c>
      <c r="AL3669" s="77">
        <f t="shared" si="421"/>
        <v>1.3150431659764828E-4</v>
      </c>
    </row>
    <row r="3670" spans="4:38" x14ac:dyDescent="0.25">
      <c r="D3670" s="5">
        <v>36.520000000000003</v>
      </c>
      <c r="E3670" s="4"/>
      <c r="X3670" s="71">
        <v>36.649999999999302</v>
      </c>
      <c r="Y3670" s="52">
        <f t="shared" si="422"/>
        <v>-10.933333333333415</v>
      </c>
      <c r="Z3670" s="71">
        <f t="shared" si="418"/>
        <v>8.0661569217659809E-2</v>
      </c>
      <c r="AA3670" s="45"/>
      <c r="AB3670" s="74">
        <v>36.649999999999302</v>
      </c>
      <c r="AC3670" s="75">
        <f t="shared" si="417"/>
        <v>-15.799999999999708</v>
      </c>
      <c r="AD3670" s="74">
        <f t="shared" si="419"/>
        <v>2.6302679918955581E-2</v>
      </c>
      <c r="AE3670" s="45"/>
      <c r="AF3670" s="76">
        <v>36.649999999999302</v>
      </c>
      <c r="AG3670" s="52">
        <f t="shared" si="423"/>
        <v>-45.810299956639497</v>
      </c>
      <c r="AH3670" s="76">
        <f t="shared" si="420"/>
        <v>2.6240373012490537E-5</v>
      </c>
      <c r="AJ3670" s="77">
        <v>36.649999999999302</v>
      </c>
      <c r="AK3670" s="52">
        <f t="shared" si="424"/>
        <v>-38.820599913280553</v>
      </c>
      <c r="AL3670" s="77">
        <f t="shared" si="421"/>
        <v>1.3120186506241507E-4</v>
      </c>
    </row>
    <row r="3671" spans="4:38" x14ac:dyDescent="0.25">
      <c r="D3671" s="2">
        <v>36.53</v>
      </c>
      <c r="E3671" s="4"/>
      <c r="X3671" s="71">
        <v>36.6599999999993</v>
      </c>
      <c r="Y3671" s="52">
        <f t="shared" si="422"/>
        <v>-10.936666666666749</v>
      </c>
      <c r="Z3671" s="71">
        <f t="shared" si="418"/>
        <v>8.0599682928153144E-2</v>
      </c>
      <c r="AA3671" s="45"/>
      <c r="AB3671" s="74">
        <v>36.6599999999993</v>
      </c>
      <c r="AC3671" s="75">
        <f t="shared" si="417"/>
        <v>-15.809999999999707</v>
      </c>
      <c r="AD3671" s="74">
        <f t="shared" si="419"/>
        <v>2.6242185433846182E-2</v>
      </c>
      <c r="AE3671" s="45"/>
      <c r="AF3671" s="76">
        <v>36.6599999999993</v>
      </c>
      <c r="AG3671" s="52">
        <f t="shared" si="423"/>
        <v>-45.820299956639495</v>
      </c>
      <c r="AH3671" s="76">
        <f t="shared" si="420"/>
        <v>2.6180021829289349E-5</v>
      </c>
      <c r="AJ3671" s="77">
        <v>36.6599999999993</v>
      </c>
      <c r="AK3671" s="52">
        <f t="shared" si="424"/>
        <v>-38.830599913280551</v>
      </c>
      <c r="AL3671" s="77">
        <f t="shared" si="421"/>
        <v>1.3090010914640945E-4</v>
      </c>
    </row>
    <row r="3672" spans="4:38" x14ac:dyDescent="0.25">
      <c r="D3672" s="5">
        <v>36.54</v>
      </c>
      <c r="E3672" s="4"/>
      <c r="X3672" s="71">
        <v>36.669999999999298</v>
      </c>
      <c r="Y3672" s="52">
        <f t="shared" si="422"/>
        <v>-10.940000000000083</v>
      </c>
      <c r="Z3672" s="71">
        <f t="shared" si="418"/>
        <v>8.0537844119905097E-2</v>
      </c>
      <c r="AA3672" s="45"/>
      <c r="AB3672" s="74">
        <v>36.669999999999298</v>
      </c>
      <c r="AC3672" s="75">
        <f t="shared" si="417"/>
        <v>-15.819999999999707</v>
      </c>
      <c r="AD3672" s="74">
        <f t="shared" si="419"/>
        <v>2.6181830082191604E-2</v>
      </c>
      <c r="AE3672" s="45"/>
      <c r="AF3672" s="76">
        <v>36.669999999999298</v>
      </c>
      <c r="AG3672" s="52">
        <f t="shared" si="423"/>
        <v>-45.830299956639493</v>
      </c>
      <c r="AH3672" s="76">
        <f t="shared" si="420"/>
        <v>2.6119809449957899E-5</v>
      </c>
      <c r="AJ3672" s="77">
        <v>36.669999999999298</v>
      </c>
      <c r="AK3672" s="52">
        <f t="shared" si="424"/>
        <v>-38.840599913280549</v>
      </c>
      <c r="AL3672" s="77">
        <f t="shared" si="421"/>
        <v>1.3059904724975206E-4</v>
      </c>
    </row>
    <row r="3673" spans="4:38" x14ac:dyDescent="0.25">
      <c r="D3673" s="2">
        <v>36.549999999999997</v>
      </c>
      <c r="E3673" s="4"/>
      <c r="X3673" s="71">
        <v>36.679999999999303</v>
      </c>
      <c r="Y3673" s="52">
        <f t="shared" si="422"/>
        <v>-10.943333333333417</v>
      </c>
      <c r="Z3673" s="71">
        <f t="shared" si="418"/>
        <v>8.0476052756486477E-2</v>
      </c>
      <c r="AA3673" s="45"/>
      <c r="AB3673" s="74">
        <v>36.679999999999303</v>
      </c>
      <c r="AC3673" s="75">
        <f t="shared" si="417"/>
        <v>-15.829999999999707</v>
      </c>
      <c r="AD3673" s="74">
        <f t="shared" si="419"/>
        <v>2.6121613543993817E-2</v>
      </c>
      <c r="AE3673" s="45"/>
      <c r="AF3673" s="76">
        <v>36.679999999999303</v>
      </c>
      <c r="AG3673" s="52">
        <f t="shared" si="423"/>
        <v>-45.840299956639491</v>
      </c>
      <c r="AH3673" s="76">
        <f t="shared" si="420"/>
        <v>2.6059735555255958E-5</v>
      </c>
      <c r="AJ3673" s="77">
        <v>36.679999999999303</v>
      </c>
      <c r="AK3673" s="52">
        <f t="shared" si="424"/>
        <v>-38.850599913280547</v>
      </c>
      <c r="AL3673" s="77">
        <f t="shared" si="421"/>
        <v>1.3029867777624219E-4</v>
      </c>
    </row>
    <row r="3674" spans="4:38" x14ac:dyDescent="0.25">
      <c r="D3674" s="5">
        <v>36.56</v>
      </c>
      <c r="E3674" s="4"/>
      <c r="X3674" s="71">
        <v>36.689999999999301</v>
      </c>
      <c r="Y3674" s="52">
        <f t="shared" si="422"/>
        <v>-10.946666666666751</v>
      </c>
      <c r="Z3674" s="71">
        <f t="shared" si="418"/>
        <v>8.0414308801495929E-2</v>
      </c>
      <c r="AA3674" s="45"/>
      <c r="AB3674" s="74">
        <v>36.689999999999301</v>
      </c>
      <c r="AC3674" s="75">
        <f t="shared" si="417"/>
        <v>-15.839999999999707</v>
      </c>
      <c r="AD3674" s="74">
        <f t="shared" si="419"/>
        <v>2.6061535499990698E-2</v>
      </c>
      <c r="AE3674" s="45"/>
      <c r="AF3674" s="76">
        <v>36.689999999999301</v>
      </c>
      <c r="AG3674" s="52">
        <f t="shared" si="423"/>
        <v>-45.850299956639489</v>
      </c>
      <c r="AH3674" s="76">
        <f t="shared" si="420"/>
        <v>2.5999799826677714E-5</v>
      </c>
      <c r="AJ3674" s="77">
        <v>36.689999999999301</v>
      </c>
      <c r="AK3674" s="52">
        <f t="shared" si="424"/>
        <v>-38.860599913280545</v>
      </c>
      <c r="AL3674" s="77">
        <f t="shared" si="421"/>
        <v>1.2999899913335129E-4</v>
      </c>
    </row>
    <row r="3675" spans="4:38" x14ac:dyDescent="0.25">
      <c r="D3675" s="2">
        <v>36.57</v>
      </c>
      <c r="E3675" s="4"/>
      <c r="X3675" s="71">
        <v>36.699999999999299</v>
      </c>
      <c r="Y3675" s="52">
        <f t="shared" si="422"/>
        <v>-10.950000000000085</v>
      </c>
      <c r="Z3675" s="71">
        <f t="shared" si="418"/>
        <v>8.0352612218560146E-2</v>
      </c>
      <c r="AA3675" s="45"/>
      <c r="AB3675" s="74">
        <v>36.699999999999299</v>
      </c>
      <c r="AC3675" s="75">
        <f t="shared" si="417"/>
        <v>-15.849999999999707</v>
      </c>
      <c r="AD3675" s="74">
        <f t="shared" si="419"/>
        <v>2.6001595631654464E-2</v>
      </c>
      <c r="AE3675" s="45"/>
      <c r="AF3675" s="76">
        <v>36.699999999999299</v>
      </c>
      <c r="AG3675" s="52">
        <f t="shared" si="423"/>
        <v>-45.860299956639487</v>
      </c>
      <c r="AH3675" s="76">
        <f t="shared" si="420"/>
        <v>2.5940001946449989E-5</v>
      </c>
      <c r="AJ3675" s="77">
        <v>36.699999999999299</v>
      </c>
      <c r="AK3675" s="52">
        <f t="shared" si="424"/>
        <v>-38.870599913280543</v>
      </c>
      <c r="AL3675" s="77">
        <f t="shared" si="421"/>
        <v>1.2970000973221277E-4</v>
      </c>
    </row>
    <row r="3676" spans="4:38" x14ac:dyDescent="0.25">
      <c r="D3676" s="5">
        <v>36.58</v>
      </c>
      <c r="E3676" s="4"/>
      <c r="X3676" s="71">
        <v>36.709999999999297</v>
      </c>
      <c r="Y3676" s="52">
        <f t="shared" si="422"/>
        <v>-10.953333333333418</v>
      </c>
      <c r="Z3676" s="71">
        <f t="shared" si="418"/>
        <v>8.029096297133366E-2</v>
      </c>
      <c r="AA3676" s="45"/>
      <c r="AB3676" s="74">
        <v>36.709999999999297</v>
      </c>
      <c r="AC3676" s="75">
        <f t="shared" si="417"/>
        <v>-15.859999999999706</v>
      </c>
      <c r="AD3676" s="74">
        <f t="shared" si="419"/>
        <v>2.5941793621189889E-2</v>
      </c>
      <c r="AE3676" s="45"/>
      <c r="AF3676" s="76">
        <v>36.709999999999297</v>
      </c>
      <c r="AG3676" s="52">
        <f t="shared" si="423"/>
        <v>-45.870299956639485</v>
      </c>
      <c r="AH3676" s="76">
        <f t="shared" si="420"/>
        <v>2.5880341597530295E-5</v>
      </c>
      <c r="AJ3676" s="77">
        <v>36.709999999999297</v>
      </c>
      <c r="AK3676" s="52">
        <f t="shared" si="424"/>
        <v>-38.880599913280541</v>
      </c>
      <c r="AL3676" s="77">
        <f t="shared" si="421"/>
        <v>1.294017079876146E-4</v>
      </c>
    </row>
    <row r="3677" spans="4:38" x14ac:dyDescent="0.25">
      <c r="D3677" s="2">
        <v>36.590000000000003</v>
      </c>
      <c r="E3677" s="4"/>
      <c r="X3677" s="71">
        <v>36.719999999999303</v>
      </c>
      <c r="Y3677" s="52">
        <f t="shared" si="422"/>
        <v>-10.956666666666752</v>
      </c>
      <c r="Z3677" s="71">
        <f t="shared" si="418"/>
        <v>8.022936102349898E-2</v>
      </c>
      <c r="AA3677" s="45"/>
      <c r="AB3677" s="74">
        <v>36.719999999999303</v>
      </c>
      <c r="AC3677" s="75">
        <f t="shared" si="417"/>
        <v>-15.869999999999706</v>
      </c>
      <c r="AD3677" s="74">
        <f t="shared" si="419"/>
        <v>2.5882129151532648E-2</v>
      </c>
      <c r="AE3677" s="45"/>
      <c r="AF3677" s="76">
        <v>36.719999999999303</v>
      </c>
      <c r="AG3677" s="52">
        <f t="shared" si="423"/>
        <v>-45.880299956639483</v>
      </c>
      <c r="AH3677" s="76">
        <f t="shared" si="420"/>
        <v>2.5820818463605484E-5</v>
      </c>
      <c r="AJ3677" s="77">
        <v>36.719999999999303</v>
      </c>
      <c r="AK3677" s="52">
        <f t="shared" si="424"/>
        <v>-38.890599913280539</v>
      </c>
      <c r="AL3677" s="77">
        <f t="shared" si="421"/>
        <v>1.2910409231799041E-4</v>
      </c>
    </row>
    <row r="3678" spans="4:38" x14ac:dyDescent="0.25">
      <c r="D3678" s="5">
        <v>36.6</v>
      </c>
      <c r="E3678" s="4"/>
      <c r="X3678" s="71">
        <v>36.729999999999301</v>
      </c>
      <c r="Y3678" s="52">
        <f t="shared" si="422"/>
        <v>-10.960000000000086</v>
      </c>
      <c r="Z3678" s="71">
        <f t="shared" si="418"/>
        <v>8.0167806338766301E-2</v>
      </c>
      <c r="AA3678" s="45"/>
      <c r="AB3678" s="74">
        <v>36.729999999999301</v>
      </c>
      <c r="AC3678" s="75">
        <f t="shared" si="417"/>
        <v>-15.879999999999706</v>
      </c>
      <c r="AD3678" s="74">
        <f t="shared" si="419"/>
        <v>2.5822601906347709E-2</v>
      </c>
      <c r="AE3678" s="45"/>
      <c r="AF3678" s="76">
        <v>36.729999999999301</v>
      </c>
      <c r="AG3678" s="52">
        <f t="shared" si="423"/>
        <v>-45.890299956639481</v>
      </c>
      <c r="AH3678" s="76">
        <f t="shared" si="420"/>
        <v>2.5761432229089782E-5</v>
      </c>
      <c r="AJ3678" s="77">
        <v>36.729999999999301</v>
      </c>
      <c r="AK3678" s="52">
        <f t="shared" si="424"/>
        <v>-38.900599913280537</v>
      </c>
      <c r="AL3678" s="77">
        <f t="shared" si="421"/>
        <v>1.2880716114541197E-4</v>
      </c>
    </row>
    <row r="3679" spans="4:38" x14ac:dyDescent="0.25">
      <c r="D3679" s="2">
        <v>36.61</v>
      </c>
      <c r="E3679" s="4"/>
      <c r="X3679" s="71">
        <v>36.739999999999299</v>
      </c>
      <c r="Y3679" s="52">
        <f t="shared" si="422"/>
        <v>-10.96333333333342</v>
      </c>
      <c r="Z3679" s="71">
        <f t="shared" si="418"/>
        <v>8.0106298880873839E-2</v>
      </c>
      <c r="AA3679" s="45"/>
      <c r="AB3679" s="74">
        <v>36.739999999999299</v>
      </c>
      <c r="AC3679" s="75">
        <f t="shared" si="417"/>
        <v>-15.889999999999706</v>
      </c>
      <c r="AD3679" s="74">
        <f t="shared" si="419"/>
        <v>2.5763211570027488E-2</v>
      </c>
      <c r="AE3679" s="45"/>
      <c r="AF3679" s="76">
        <v>36.739999999999299</v>
      </c>
      <c r="AG3679" s="52">
        <f t="shared" si="423"/>
        <v>-45.900299956639479</v>
      </c>
      <c r="AH3679" s="76">
        <f t="shared" si="420"/>
        <v>2.5702182579123243E-5</v>
      </c>
      <c r="AJ3679" s="77">
        <v>36.739999999999299</v>
      </c>
      <c r="AK3679" s="52">
        <f t="shared" si="424"/>
        <v>-38.910599913280535</v>
      </c>
      <c r="AL3679" s="77">
        <f t="shared" si="421"/>
        <v>1.2851091289557936E-4</v>
      </c>
    </row>
    <row r="3680" spans="4:38" x14ac:dyDescent="0.25">
      <c r="D3680" s="5">
        <v>36.619999999999997</v>
      </c>
      <c r="E3680" s="4"/>
      <c r="X3680" s="71">
        <v>36.749999999999297</v>
      </c>
      <c r="Y3680" s="52">
        <f t="shared" si="422"/>
        <v>-10.966666666666754</v>
      </c>
      <c r="Z3680" s="71">
        <f t="shared" si="418"/>
        <v>8.0044838613587577E-2</v>
      </c>
      <c r="AA3680" s="45"/>
      <c r="AB3680" s="74">
        <v>36.749999999999297</v>
      </c>
      <c r="AC3680" s="75">
        <f t="shared" si="417"/>
        <v>-15.899999999999705</v>
      </c>
      <c r="AD3680" s="74">
        <f t="shared" si="419"/>
        <v>2.5703957827690374E-2</v>
      </c>
      <c r="AE3680" s="45"/>
      <c r="AF3680" s="76">
        <v>36.749999999999297</v>
      </c>
      <c r="AG3680" s="52">
        <f t="shared" si="423"/>
        <v>-45.910299956639477</v>
      </c>
      <c r="AH3680" s="76">
        <f t="shared" si="420"/>
        <v>2.5643069199570206E-5</v>
      </c>
      <c r="AJ3680" s="77">
        <v>36.749999999999297</v>
      </c>
      <c r="AK3680" s="52">
        <f t="shared" si="424"/>
        <v>-38.920599913280533</v>
      </c>
      <c r="AL3680" s="77">
        <f t="shared" si="421"/>
        <v>1.2821534599781424E-4</v>
      </c>
    </row>
    <row r="3681" spans="4:38" x14ac:dyDescent="0.25">
      <c r="D3681" s="2">
        <v>36.630000000000003</v>
      </c>
      <c r="E3681" s="4"/>
      <c r="X3681" s="71">
        <v>36.759999999999302</v>
      </c>
      <c r="Y3681" s="52">
        <f t="shared" si="422"/>
        <v>-10.970000000000088</v>
      </c>
      <c r="Z3681" s="71">
        <f t="shared" si="418"/>
        <v>7.9983425500701186E-2</v>
      </c>
      <c r="AA3681" s="45"/>
      <c r="AB3681" s="74">
        <v>36.759999999999302</v>
      </c>
      <c r="AC3681" s="75">
        <f t="shared" si="417"/>
        <v>-15.909999999999705</v>
      </c>
      <c r="AD3681" s="74">
        <f t="shared" si="419"/>
        <v>2.564484036517891E-2</v>
      </c>
      <c r="AE3681" s="45"/>
      <c r="AF3681" s="76">
        <v>36.759999999999302</v>
      </c>
      <c r="AG3681" s="52">
        <f t="shared" si="423"/>
        <v>-45.920299956639475</v>
      </c>
      <c r="AH3681" s="76">
        <f t="shared" si="420"/>
        <v>2.5584091777017326E-5</v>
      </c>
      <c r="AJ3681" s="77">
        <v>36.759999999999302</v>
      </c>
      <c r="AK3681" s="52">
        <f t="shared" si="424"/>
        <v>-38.930599913280531</v>
      </c>
      <c r="AL3681" s="77">
        <f t="shared" si="421"/>
        <v>1.2792045888505017E-4</v>
      </c>
    </row>
    <row r="3682" spans="4:38" x14ac:dyDescent="0.25">
      <c r="D3682" s="5">
        <v>36.64</v>
      </c>
      <c r="E3682" s="4"/>
      <c r="X3682" s="71">
        <v>36.7699999999993</v>
      </c>
      <c r="Y3682" s="52">
        <f t="shared" si="422"/>
        <v>-10.973333333333422</v>
      </c>
      <c r="Z3682" s="71">
        <f t="shared" si="418"/>
        <v>7.9922059506036341E-2</v>
      </c>
      <c r="AA3682" s="45"/>
      <c r="AB3682" s="74">
        <v>36.7699999999993</v>
      </c>
      <c r="AC3682" s="75">
        <f t="shared" si="417"/>
        <v>-15.919999999999705</v>
      </c>
      <c r="AD3682" s="74">
        <f t="shared" si="419"/>
        <v>2.5585858869058186E-2</v>
      </c>
      <c r="AE3682" s="45"/>
      <c r="AF3682" s="76">
        <v>36.7699999999993</v>
      </c>
      <c r="AG3682" s="52">
        <f t="shared" si="423"/>
        <v>-45.930299956639473</v>
      </c>
      <c r="AH3682" s="76">
        <f t="shared" si="420"/>
        <v>2.5525249998772271E-5</v>
      </c>
      <c r="AJ3682" s="77">
        <v>36.7699999999993</v>
      </c>
      <c r="AK3682" s="52">
        <f t="shared" si="424"/>
        <v>-38.940599913280529</v>
      </c>
      <c r="AL3682" s="77">
        <f t="shared" si="421"/>
        <v>1.2762624999382478E-4</v>
      </c>
    </row>
    <row r="3683" spans="4:38" x14ac:dyDescent="0.25">
      <c r="D3683" s="2">
        <v>36.65</v>
      </c>
      <c r="E3683" s="4"/>
      <c r="X3683" s="71">
        <v>36.779999999999298</v>
      </c>
      <c r="Y3683" s="52">
        <f t="shared" si="422"/>
        <v>-10.976666666666755</v>
      </c>
      <c r="Z3683" s="71">
        <f t="shared" si="418"/>
        <v>7.9860740593442281E-2</v>
      </c>
      <c r="AA3683" s="45"/>
      <c r="AB3683" s="74">
        <v>36.779999999999298</v>
      </c>
      <c r="AC3683" s="75">
        <f t="shared" si="417"/>
        <v>-15.929999999999705</v>
      </c>
      <c r="AD3683" s="74">
        <f t="shared" si="419"/>
        <v>2.5527013026614198E-2</v>
      </c>
      <c r="AE3683" s="45"/>
      <c r="AF3683" s="76">
        <v>36.779999999999298</v>
      </c>
      <c r="AG3683" s="52">
        <f t="shared" si="423"/>
        <v>-45.940299956639471</v>
      </c>
      <c r="AH3683" s="76">
        <f t="shared" si="420"/>
        <v>2.5466543552861754E-5</v>
      </c>
      <c r="AJ3683" s="77">
        <v>36.779999999999298</v>
      </c>
      <c r="AK3683" s="52">
        <f t="shared" si="424"/>
        <v>-38.950599913280527</v>
      </c>
      <c r="AL3683" s="77">
        <f t="shared" si="421"/>
        <v>1.2733271776427225E-4</v>
      </c>
    </row>
    <row r="3684" spans="4:38" x14ac:dyDescent="0.25">
      <c r="D3684" s="5">
        <v>36.659999999999997</v>
      </c>
      <c r="E3684" s="4"/>
      <c r="X3684" s="71">
        <v>36.789999999999303</v>
      </c>
      <c r="Y3684" s="52">
        <f t="shared" si="422"/>
        <v>-10.980000000000089</v>
      </c>
      <c r="Z3684" s="71">
        <f t="shared" si="418"/>
        <v>7.9799468726795983E-2</v>
      </c>
      <c r="AA3684" s="45"/>
      <c r="AB3684" s="74">
        <v>36.789999999999303</v>
      </c>
      <c r="AC3684" s="75">
        <f t="shared" si="417"/>
        <v>-15.939999999999705</v>
      </c>
      <c r="AD3684" s="74">
        <f t="shared" si="419"/>
        <v>2.5468302525852127E-2</v>
      </c>
      <c r="AE3684" s="45"/>
      <c r="AF3684" s="76">
        <v>36.789999999999303</v>
      </c>
      <c r="AG3684" s="52">
        <f t="shared" si="423"/>
        <v>-45.950299956639469</v>
      </c>
      <c r="AH3684" s="76">
        <f t="shared" si="420"/>
        <v>2.5407972128029987E-5</v>
      </c>
      <c r="AJ3684" s="77">
        <v>36.789999999999303</v>
      </c>
      <c r="AK3684" s="52">
        <f t="shared" si="424"/>
        <v>-38.960599913280525</v>
      </c>
      <c r="AL3684" s="77">
        <f t="shared" si="421"/>
        <v>1.270398606401135E-4</v>
      </c>
    </row>
    <row r="3685" spans="4:38" x14ac:dyDescent="0.25">
      <c r="D3685" s="2">
        <v>36.67</v>
      </c>
      <c r="E3685" s="4"/>
      <c r="X3685" s="71">
        <v>36.799999999999301</v>
      </c>
      <c r="Y3685" s="52">
        <f t="shared" si="422"/>
        <v>-10.983333333333423</v>
      </c>
      <c r="Z3685" s="71">
        <f t="shared" si="418"/>
        <v>7.9738243870002334E-2</v>
      </c>
      <c r="AA3685" s="45"/>
      <c r="AB3685" s="74">
        <v>36.799999999999301</v>
      </c>
      <c r="AC3685" s="75">
        <f t="shared" si="417"/>
        <v>-15.949999999999704</v>
      </c>
      <c r="AD3685" s="74">
        <f t="shared" si="419"/>
        <v>2.5409727055494769E-2</v>
      </c>
      <c r="AE3685" s="45"/>
      <c r="AF3685" s="76">
        <v>36.799999999999301</v>
      </c>
      <c r="AG3685" s="52">
        <f t="shared" si="423"/>
        <v>-45.960299956639467</v>
      </c>
      <c r="AH3685" s="76">
        <f t="shared" si="420"/>
        <v>2.5349535413737201E-5</v>
      </c>
      <c r="AJ3685" s="77">
        <v>36.799999999999301</v>
      </c>
      <c r="AK3685" s="52">
        <f t="shared" si="424"/>
        <v>-38.970599913280523</v>
      </c>
      <c r="AL3685" s="77">
        <f t="shared" si="421"/>
        <v>1.2674767706864987E-4</v>
      </c>
    </row>
    <row r="3686" spans="4:38" x14ac:dyDescent="0.25">
      <c r="D3686" s="5">
        <v>36.68</v>
      </c>
      <c r="E3686" s="4"/>
      <c r="X3686" s="71">
        <v>36.809999999999299</v>
      </c>
      <c r="Y3686" s="52">
        <f t="shared" si="422"/>
        <v>-10.986666666666757</v>
      </c>
      <c r="Z3686" s="71">
        <f t="shared" si="418"/>
        <v>7.9677065986993659E-2</v>
      </c>
      <c r="AA3686" s="45"/>
      <c r="AB3686" s="74">
        <v>36.809999999999299</v>
      </c>
      <c r="AC3686" s="75">
        <f t="shared" si="417"/>
        <v>-15.959999999999704</v>
      </c>
      <c r="AD3686" s="74">
        <f t="shared" si="419"/>
        <v>2.5351286304980795E-2</v>
      </c>
      <c r="AE3686" s="45"/>
      <c r="AF3686" s="76">
        <v>36.809999999999299</v>
      </c>
      <c r="AG3686" s="52">
        <f t="shared" si="423"/>
        <v>-45.970299956639465</v>
      </c>
      <c r="AH3686" s="76">
        <f t="shared" si="420"/>
        <v>2.5291233100157665E-5</v>
      </c>
      <c r="AJ3686" s="77">
        <v>36.809999999999299</v>
      </c>
      <c r="AK3686" s="52">
        <f t="shared" si="424"/>
        <v>-38.980599913280521</v>
      </c>
      <c r="AL3686" s="77">
        <f t="shared" si="421"/>
        <v>1.2645616550075229E-4</v>
      </c>
    </row>
    <row r="3687" spans="4:38" x14ac:dyDescent="0.25">
      <c r="D3687" s="2">
        <v>36.69</v>
      </c>
      <c r="E3687" s="4"/>
      <c r="X3687" s="71">
        <v>36.819999999999297</v>
      </c>
      <c r="Y3687" s="52">
        <f t="shared" si="422"/>
        <v>-10.990000000000091</v>
      </c>
      <c r="Z3687" s="71">
        <f t="shared" si="418"/>
        <v>7.9615935041730188E-2</v>
      </c>
      <c r="AA3687" s="45"/>
      <c r="AB3687" s="74">
        <v>36.819999999999297</v>
      </c>
      <c r="AC3687" s="75">
        <f t="shared" si="417"/>
        <v>-15.969999999999704</v>
      </c>
      <c r="AD3687" s="74">
        <f t="shared" si="419"/>
        <v>2.5292979964463155E-2</v>
      </c>
      <c r="AE3687" s="45"/>
      <c r="AF3687" s="76">
        <v>36.819999999999297</v>
      </c>
      <c r="AG3687" s="52">
        <f t="shared" si="423"/>
        <v>-45.980299956639463</v>
      </c>
      <c r="AH3687" s="76">
        <f t="shared" si="420"/>
        <v>2.5233064878178398E-5</v>
      </c>
      <c r="AJ3687" s="77">
        <v>36.819999999999297</v>
      </c>
      <c r="AK3687" s="52">
        <f t="shared" si="424"/>
        <v>-38.990599913280519</v>
      </c>
      <c r="AL3687" s="77">
        <f t="shared" si="421"/>
        <v>1.2616532439085605E-4</v>
      </c>
    </row>
    <row r="3688" spans="4:38" x14ac:dyDescent="0.25">
      <c r="D3688" s="5">
        <v>36.700000000000003</v>
      </c>
      <c r="E3688" s="4"/>
      <c r="X3688" s="71">
        <v>36.829999999999302</v>
      </c>
      <c r="Y3688" s="52">
        <f t="shared" si="422"/>
        <v>-10.993333333333425</v>
      </c>
      <c r="Z3688" s="71">
        <f t="shared" si="418"/>
        <v>7.9554850998199644E-2</v>
      </c>
      <c r="AA3688" s="45"/>
      <c r="AB3688" s="74">
        <v>36.829999999999302</v>
      </c>
      <c r="AC3688" s="75">
        <f t="shared" si="417"/>
        <v>-15.979999999999704</v>
      </c>
      <c r="AD3688" s="74">
        <f t="shared" si="419"/>
        <v>2.5234807724807459E-2</v>
      </c>
      <c r="AE3688" s="45"/>
      <c r="AF3688" s="76">
        <v>36.829999999999302</v>
      </c>
      <c r="AG3688" s="52">
        <f t="shared" si="423"/>
        <v>-45.990299956639461</v>
      </c>
      <c r="AH3688" s="76">
        <f t="shared" si="420"/>
        <v>2.5175030439397248E-5</v>
      </c>
      <c r="AJ3688" s="77">
        <v>36.829999999999302</v>
      </c>
      <c r="AK3688" s="52">
        <f t="shared" si="424"/>
        <v>-39.000599913280517</v>
      </c>
      <c r="AL3688" s="77">
        <f t="shared" si="421"/>
        <v>1.2587515219695015E-4</v>
      </c>
    </row>
    <row r="3689" spans="4:38" x14ac:dyDescent="0.25">
      <c r="D3689" s="2">
        <v>36.71</v>
      </c>
      <c r="E3689" s="4"/>
      <c r="X3689" s="71">
        <v>36.8399999999993</v>
      </c>
      <c r="Y3689" s="52">
        <f t="shared" si="422"/>
        <v>-10.996666666666759</v>
      </c>
      <c r="Z3689" s="71">
        <f t="shared" si="418"/>
        <v>7.9493813820417342E-2</v>
      </c>
      <c r="AA3689" s="45"/>
      <c r="AB3689" s="74">
        <v>36.8399999999993</v>
      </c>
      <c r="AC3689" s="75">
        <f t="shared" si="417"/>
        <v>-15.989999999999704</v>
      </c>
      <c r="AD3689" s="74">
        <f t="shared" si="419"/>
        <v>2.5176769277590254E-2</v>
      </c>
      <c r="AE3689" s="45"/>
      <c r="AF3689" s="76">
        <v>36.8399999999993</v>
      </c>
      <c r="AG3689" s="52">
        <f t="shared" si="423"/>
        <v>-46.000299956639459</v>
      </c>
      <c r="AH3689" s="76">
        <f t="shared" si="420"/>
        <v>2.5117129476121339E-5</v>
      </c>
      <c r="AJ3689" s="77">
        <v>36.8399999999993</v>
      </c>
      <c r="AK3689" s="52">
        <f t="shared" si="424"/>
        <v>-39.010599913280515</v>
      </c>
      <c r="AL3689" s="77">
        <f t="shared" si="421"/>
        <v>1.2558564738057089E-4</v>
      </c>
    </row>
    <row r="3690" spans="4:38" x14ac:dyDescent="0.25">
      <c r="D3690" s="5">
        <v>36.72</v>
      </c>
      <c r="E3690" s="4"/>
      <c r="X3690" s="71">
        <v>36.849999999999298</v>
      </c>
      <c r="Y3690" s="52">
        <f t="shared" si="422"/>
        <v>-11.000000000000092</v>
      </c>
      <c r="Z3690" s="71">
        <f t="shared" si="418"/>
        <v>7.9432823472426445E-2</v>
      </c>
      <c r="AA3690" s="45"/>
      <c r="AB3690" s="74">
        <v>36.849999999999298</v>
      </c>
      <c r="AC3690" s="75">
        <f t="shared" si="417"/>
        <v>-15.999999999999703</v>
      </c>
      <c r="AD3690" s="74">
        <f t="shared" si="419"/>
        <v>2.5118864315097512E-2</v>
      </c>
      <c r="AE3690" s="45"/>
      <c r="AF3690" s="76">
        <v>36.849999999999298</v>
      </c>
      <c r="AG3690" s="52">
        <f t="shared" si="423"/>
        <v>-46.010299956639457</v>
      </c>
      <c r="AH3690" s="76">
        <f t="shared" si="420"/>
        <v>2.5059361681365665E-5</v>
      </c>
      <c r="AJ3690" s="77">
        <v>36.849999999999298</v>
      </c>
      <c r="AK3690" s="52">
        <f t="shared" si="424"/>
        <v>-39.020599913280513</v>
      </c>
      <c r="AL3690" s="77">
        <f t="shared" si="421"/>
        <v>1.2529680840679241E-4</v>
      </c>
    </row>
    <row r="3691" spans="4:38" x14ac:dyDescent="0.25">
      <c r="D3691" s="2">
        <v>36.729999999999997</v>
      </c>
      <c r="E3691" s="4"/>
      <c r="X3691" s="71">
        <v>36.859999999999303</v>
      </c>
      <c r="Y3691" s="52">
        <f t="shared" si="422"/>
        <v>-11.003333333333426</v>
      </c>
      <c r="Z3691" s="71">
        <f t="shared" si="418"/>
        <v>7.9371879918297444E-2</v>
      </c>
      <c r="AA3691" s="45"/>
      <c r="AB3691" s="74">
        <v>36.859999999999303</v>
      </c>
      <c r="AC3691" s="75">
        <f t="shared" si="417"/>
        <v>-16.009999999999703</v>
      </c>
      <c r="AD3691" s="74">
        <f t="shared" si="419"/>
        <v>2.5061092530322848E-2</v>
      </c>
      <c r="AE3691" s="45"/>
      <c r="AF3691" s="76">
        <v>36.859999999999303</v>
      </c>
      <c r="AG3691" s="52">
        <f t="shared" si="423"/>
        <v>-46.020299956639455</v>
      </c>
      <c r="AH3691" s="76">
        <f t="shared" si="420"/>
        <v>2.5001726748850952E-5</v>
      </c>
      <c r="AJ3691" s="77">
        <v>36.859999999999303</v>
      </c>
      <c r="AK3691" s="52">
        <f t="shared" si="424"/>
        <v>-39.030599913280511</v>
      </c>
      <c r="AL3691" s="77">
        <f t="shared" si="421"/>
        <v>1.2500863374421893E-4</v>
      </c>
    </row>
    <row r="3692" spans="4:38" x14ac:dyDescent="0.25">
      <c r="D3692" s="5">
        <v>36.74</v>
      </c>
      <c r="E3692" s="4"/>
      <c r="X3692" s="71">
        <v>36.869999999999301</v>
      </c>
      <c r="Y3692" s="52">
        <f t="shared" si="422"/>
        <v>-11.00666666666676</v>
      </c>
      <c r="Z3692" s="71">
        <f t="shared" si="418"/>
        <v>7.9310983122128531E-2</v>
      </c>
      <c r="AA3692" s="45"/>
      <c r="AB3692" s="74">
        <v>36.869999999999301</v>
      </c>
      <c r="AC3692" s="75">
        <f t="shared" ref="AC3692:AC3755" si="425">AC3691-$AD$1</f>
        <v>-16.019999999999705</v>
      </c>
      <c r="AD3692" s="74">
        <f t="shared" si="419"/>
        <v>2.5003453616966004E-2</v>
      </c>
      <c r="AE3692" s="45"/>
      <c r="AF3692" s="76">
        <v>36.869999999999301</v>
      </c>
      <c r="AG3692" s="52">
        <f t="shared" si="423"/>
        <v>-46.030299956639453</v>
      </c>
      <c r="AH3692" s="76">
        <f t="shared" si="420"/>
        <v>2.4944224373002661E-5</v>
      </c>
      <c r="AJ3692" s="77">
        <v>36.869999999999301</v>
      </c>
      <c r="AK3692" s="52">
        <f t="shared" si="424"/>
        <v>-39.040599913280509</v>
      </c>
      <c r="AL3692" s="77">
        <f t="shared" si="421"/>
        <v>1.2472112186497753E-4</v>
      </c>
    </row>
    <row r="3693" spans="4:38" x14ac:dyDescent="0.25">
      <c r="D3693" s="2">
        <v>36.75</v>
      </c>
      <c r="E3693" s="4"/>
      <c r="X3693" s="71">
        <v>36.879999999999299</v>
      </c>
      <c r="Y3693" s="52">
        <f t="shared" si="422"/>
        <v>-11.010000000000094</v>
      </c>
      <c r="Z3693" s="71">
        <f t="shared" si="418"/>
        <v>7.9250133048045457E-2</v>
      </c>
      <c r="AA3693" s="45"/>
      <c r="AB3693" s="74">
        <v>36.879999999999299</v>
      </c>
      <c r="AC3693" s="75">
        <f t="shared" si="425"/>
        <v>-16.029999999999706</v>
      </c>
      <c r="AD3693" s="74">
        <f t="shared" si="419"/>
        <v>2.4945947269431227E-2</v>
      </c>
      <c r="AE3693" s="45"/>
      <c r="AF3693" s="76">
        <v>36.879999999999299</v>
      </c>
      <c r="AG3693" s="52">
        <f t="shared" si="423"/>
        <v>-46.040299956639451</v>
      </c>
      <c r="AH3693" s="76">
        <f t="shared" si="420"/>
        <v>2.4886854248948873E-5</v>
      </c>
      <c r="AJ3693" s="77">
        <v>36.879999999999299</v>
      </c>
      <c r="AK3693" s="52">
        <f t="shared" si="424"/>
        <v>-39.050599913280507</v>
      </c>
      <c r="AL3693" s="77">
        <f t="shared" si="421"/>
        <v>1.2443427124470845E-4</v>
      </c>
    </row>
    <row r="3694" spans="4:38" x14ac:dyDescent="0.25">
      <c r="D3694" s="5">
        <v>36.76</v>
      </c>
      <c r="E3694" s="4"/>
      <c r="X3694" s="71">
        <v>36.889999999999297</v>
      </c>
      <c r="Y3694" s="52">
        <f t="shared" si="422"/>
        <v>-11.013333333333428</v>
      </c>
      <c r="Z3694" s="71">
        <f t="shared" si="418"/>
        <v>7.9189329660201382E-2</v>
      </c>
      <c r="AA3694" s="45"/>
      <c r="AB3694" s="74">
        <v>36.889999999999297</v>
      </c>
      <c r="AC3694" s="75">
        <f t="shared" si="425"/>
        <v>-16.039999999999708</v>
      </c>
      <c r="AD3694" s="74">
        <f t="shared" si="419"/>
        <v>2.4888573182825582E-2</v>
      </c>
      <c r="AE3694" s="45"/>
      <c r="AF3694" s="76">
        <v>36.889999999999297</v>
      </c>
      <c r="AG3694" s="52">
        <f t="shared" si="423"/>
        <v>-46.050299956639449</v>
      </c>
      <c r="AH3694" s="76">
        <f t="shared" si="420"/>
        <v>2.4829616072518855E-5</v>
      </c>
      <c r="AJ3694" s="77">
        <v>36.889999999999297</v>
      </c>
      <c r="AK3694" s="52">
        <f t="shared" si="424"/>
        <v>-39.060599913280505</v>
      </c>
      <c r="AL3694" s="77">
        <f t="shared" si="421"/>
        <v>1.2414808036255868E-4</v>
      </c>
    </row>
    <row r="3695" spans="4:38" x14ac:dyDescent="0.25">
      <c r="D3695" s="2">
        <v>36.770000000000003</v>
      </c>
      <c r="E3695" s="4"/>
      <c r="X3695" s="71">
        <v>36.899999999999302</v>
      </c>
      <c r="Y3695" s="52">
        <f t="shared" si="422"/>
        <v>-11.016666666666762</v>
      </c>
      <c r="Z3695" s="71">
        <f t="shared" si="418"/>
        <v>7.9128572922777071E-2</v>
      </c>
      <c r="AA3695" s="45"/>
      <c r="AB3695" s="74">
        <v>36.899999999999302</v>
      </c>
      <c r="AC3695" s="75">
        <f t="shared" si="425"/>
        <v>-16.049999999999709</v>
      </c>
      <c r="AD3695" s="74">
        <f t="shared" si="419"/>
        <v>2.4831331052957362E-2</v>
      </c>
      <c r="AE3695" s="45"/>
      <c r="AF3695" s="76">
        <v>36.899999999999302</v>
      </c>
      <c r="AG3695" s="52">
        <f t="shared" si="423"/>
        <v>-46.060299956639447</v>
      </c>
      <c r="AH3695" s="76">
        <f t="shared" si="420"/>
        <v>2.4772509540241583E-5</v>
      </c>
      <c r="AJ3695" s="77">
        <v>36.899999999999302</v>
      </c>
      <c r="AK3695" s="52">
        <f t="shared" si="424"/>
        <v>-39.070599913280503</v>
      </c>
      <c r="AL3695" s="77">
        <f t="shared" si="421"/>
        <v>1.2386254770117239E-4</v>
      </c>
    </row>
    <row r="3696" spans="4:38" x14ac:dyDescent="0.25">
      <c r="D3696" s="5">
        <v>36.78</v>
      </c>
      <c r="E3696" s="4"/>
      <c r="X3696" s="71">
        <v>36.9099999999993</v>
      </c>
      <c r="Y3696" s="52">
        <f t="shared" si="422"/>
        <v>-11.020000000000095</v>
      </c>
      <c r="Z3696" s="71">
        <f t="shared" si="418"/>
        <v>7.9067862799980737E-2</v>
      </c>
      <c r="AA3696" s="45"/>
      <c r="AB3696" s="74">
        <v>36.9099999999993</v>
      </c>
      <c r="AC3696" s="75">
        <f t="shared" si="425"/>
        <v>-16.059999999999711</v>
      </c>
      <c r="AD3696" s="74">
        <f t="shared" si="419"/>
        <v>2.4774220576334504E-2</v>
      </c>
      <c r="AE3696" s="45"/>
      <c r="AF3696" s="76">
        <v>36.9099999999993</v>
      </c>
      <c r="AG3696" s="52">
        <f t="shared" si="423"/>
        <v>-46.070299956639445</v>
      </c>
      <c r="AH3696" s="76">
        <f t="shared" si="420"/>
        <v>2.4715534349343822E-5</v>
      </c>
      <c r="AJ3696" s="77">
        <v>36.9099999999993</v>
      </c>
      <c r="AK3696" s="52">
        <f t="shared" si="424"/>
        <v>-39.080599913280501</v>
      </c>
      <c r="AL3696" s="77">
        <f t="shared" si="421"/>
        <v>1.235776717466839E-4</v>
      </c>
    </row>
    <row r="3697" spans="4:38" x14ac:dyDescent="0.25">
      <c r="D3697" s="2">
        <v>36.79</v>
      </c>
      <c r="E3697" s="4"/>
      <c r="X3697" s="71">
        <v>36.919999999999298</v>
      </c>
      <c r="Y3697" s="52">
        <f t="shared" si="422"/>
        <v>-11.023333333333429</v>
      </c>
      <c r="Z3697" s="71">
        <f t="shared" si="418"/>
        <v>7.9007199256048113E-2</v>
      </c>
      <c r="AA3697" s="45"/>
      <c r="AB3697" s="74">
        <v>36.919999999999298</v>
      </c>
      <c r="AC3697" s="75">
        <f t="shared" si="425"/>
        <v>-16.069999999999713</v>
      </c>
      <c r="AD3697" s="74">
        <f t="shared" si="419"/>
        <v>2.4717241450162922E-2</v>
      </c>
      <c r="AE3697" s="45"/>
      <c r="AF3697" s="76">
        <v>36.919999999999298</v>
      </c>
      <c r="AG3697" s="52">
        <f t="shared" si="423"/>
        <v>-46.080299956639443</v>
      </c>
      <c r="AH3697" s="76">
        <f t="shared" si="420"/>
        <v>2.4658690197748865E-5</v>
      </c>
      <c r="AJ3697" s="77">
        <v>36.919999999999298</v>
      </c>
      <c r="AK3697" s="52">
        <f t="shared" si="424"/>
        <v>-39.090599913280499</v>
      </c>
      <c r="AL3697" s="77">
        <f t="shared" si="421"/>
        <v>1.2329345098870898E-4</v>
      </c>
    </row>
    <row r="3698" spans="4:38" x14ac:dyDescent="0.25">
      <c r="D3698" s="5">
        <v>36.799999999999997</v>
      </c>
      <c r="E3698" s="4"/>
      <c r="X3698" s="71">
        <v>36.929999999999303</v>
      </c>
      <c r="Y3698" s="52">
        <f t="shared" si="422"/>
        <v>-11.026666666666763</v>
      </c>
      <c r="Z3698" s="71">
        <f t="shared" si="418"/>
        <v>7.8946582255242218E-2</v>
      </c>
      <c r="AA3698" s="45"/>
      <c r="AB3698" s="74">
        <v>36.929999999999303</v>
      </c>
      <c r="AC3698" s="75">
        <f t="shared" si="425"/>
        <v>-16.079999999999714</v>
      </c>
      <c r="AD3698" s="74">
        <f t="shared" si="419"/>
        <v>2.4660393372345001E-2</v>
      </c>
      <c r="AE3698" s="45"/>
      <c r="AF3698" s="76">
        <v>36.929999999999303</v>
      </c>
      <c r="AG3698" s="52">
        <f t="shared" si="423"/>
        <v>-46.090299956639441</v>
      </c>
      <c r="AH3698" s="76">
        <f t="shared" si="420"/>
        <v>2.4601976784074639E-5</v>
      </c>
      <c r="AJ3698" s="77">
        <v>36.929999999999303</v>
      </c>
      <c r="AK3698" s="52">
        <f t="shared" si="424"/>
        <v>-39.100599913280497</v>
      </c>
      <c r="AL3698" s="77">
        <f t="shared" si="421"/>
        <v>1.2300988392033793E-4</v>
      </c>
    </row>
    <row r="3699" spans="4:38" x14ac:dyDescent="0.25">
      <c r="D3699" s="2">
        <v>36.81</v>
      </c>
      <c r="E3699" s="4"/>
      <c r="X3699" s="71">
        <v>36.939999999999301</v>
      </c>
      <c r="Y3699" s="52">
        <f t="shared" si="422"/>
        <v>-11.030000000000097</v>
      </c>
      <c r="Z3699" s="71">
        <f t="shared" si="418"/>
        <v>7.8886011761853655E-2</v>
      </c>
      <c r="AA3699" s="45"/>
      <c r="AB3699" s="74">
        <v>36.939999999999301</v>
      </c>
      <c r="AC3699" s="75">
        <f t="shared" si="425"/>
        <v>-16.089999999999716</v>
      </c>
      <c r="AD3699" s="74">
        <f t="shared" si="419"/>
        <v>2.4603676041477871E-2</v>
      </c>
      <c r="AE3699" s="45"/>
      <c r="AF3699" s="76">
        <v>36.939999999999301</v>
      </c>
      <c r="AG3699" s="52">
        <f t="shared" si="423"/>
        <v>-46.100299956639439</v>
      </c>
      <c r="AH3699" s="76">
        <f t="shared" si="420"/>
        <v>2.4545393807632225E-5</v>
      </c>
      <c r="AJ3699" s="77">
        <v>36.939999999999301</v>
      </c>
      <c r="AK3699" s="52">
        <f t="shared" si="424"/>
        <v>-39.110599913280495</v>
      </c>
      <c r="AL3699" s="77">
        <f t="shared" si="421"/>
        <v>1.2272696903812595E-4</v>
      </c>
    </row>
    <row r="3700" spans="4:38" x14ac:dyDescent="0.25">
      <c r="D3700" s="5">
        <v>36.82</v>
      </c>
      <c r="E3700" s="4"/>
      <c r="X3700" s="71">
        <v>36.949999999999299</v>
      </c>
      <c r="Y3700" s="52">
        <f t="shared" si="422"/>
        <v>-11.033333333333431</v>
      </c>
      <c r="Z3700" s="71">
        <f t="shared" si="418"/>
        <v>7.8825487740200359E-2</v>
      </c>
      <c r="AA3700" s="45"/>
      <c r="AB3700" s="74">
        <v>36.949999999999299</v>
      </c>
      <c r="AC3700" s="75">
        <f t="shared" si="425"/>
        <v>-16.099999999999717</v>
      </c>
      <c r="AD3700" s="74">
        <f t="shared" si="419"/>
        <v>2.4547089156851894E-2</v>
      </c>
      <c r="AE3700" s="45"/>
      <c r="AF3700" s="76">
        <v>36.949999999999299</v>
      </c>
      <c r="AG3700" s="52">
        <f t="shared" si="423"/>
        <v>-46.110299956639437</v>
      </c>
      <c r="AH3700" s="76">
        <f t="shared" si="420"/>
        <v>2.4488940968424405E-5</v>
      </c>
      <c r="AJ3700" s="77">
        <v>36.949999999999299</v>
      </c>
      <c r="AK3700" s="52">
        <f t="shared" si="424"/>
        <v>-39.120599913280493</v>
      </c>
      <c r="AL3700" s="77">
        <f t="shared" si="421"/>
        <v>1.2244470484208689E-4</v>
      </c>
    </row>
    <row r="3701" spans="4:38" x14ac:dyDescent="0.25">
      <c r="D3701" s="2">
        <v>36.83</v>
      </c>
      <c r="E3701" s="4"/>
      <c r="X3701" s="71">
        <v>36.959999999999297</v>
      </c>
      <c r="Y3701" s="52">
        <f t="shared" si="422"/>
        <v>-11.036666666666765</v>
      </c>
      <c r="Z3701" s="71">
        <f t="shared" si="418"/>
        <v>7.8765010154627571E-2</v>
      </c>
      <c r="AA3701" s="45"/>
      <c r="AB3701" s="74">
        <v>36.959999999999297</v>
      </c>
      <c r="AC3701" s="75">
        <f t="shared" si="425"/>
        <v>-16.109999999999719</v>
      </c>
      <c r="AD3701" s="74">
        <f t="shared" si="419"/>
        <v>2.4490632418449031E-2</v>
      </c>
      <c r="AE3701" s="45"/>
      <c r="AF3701" s="76">
        <v>36.959999999999297</v>
      </c>
      <c r="AG3701" s="52">
        <f t="shared" si="423"/>
        <v>-46.120299956639435</v>
      </c>
      <c r="AH3701" s="76">
        <f t="shared" si="420"/>
        <v>2.4432617967143751E-5</v>
      </c>
      <c r="AJ3701" s="77">
        <v>36.959999999999297</v>
      </c>
      <c r="AK3701" s="52">
        <f t="shared" si="424"/>
        <v>-39.130599913280491</v>
      </c>
      <c r="AL3701" s="77">
        <f t="shared" si="421"/>
        <v>1.2216308983568392E-4</v>
      </c>
    </row>
    <row r="3702" spans="4:38" x14ac:dyDescent="0.25">
      <c r="D3702" s="5">
        <v>36.840000000000003</v>
      </c>
      <c r="E3702" s="4"/>
      <c r="X3702" s="71">
        <v>36.969999999999303</v>
      </c>
      <c r="Y3702" s="52">
        <f t="shared" si="422"/>
        <v>-11.040000000000099</v>
      </c>
      <c r="Z3702" s="71">
        <f t="shared" si="418"/>
        <v>7.8704578969508054E-2</v>
      </c>
      <c r="AA3702" s="45"/>
      <c r="AB3702" s="74">
        <v>36.969999999999303</v>
      </c>
      <c r="AC3702" s="75">
        <f t="shared" si="425"/>
        <v>-16.11999999999972</v>
      </c>
      <c r="AD3702" s="74">
        <f t="shared" si="419"/>
        <v>2.4434305526941275E-2</v>
      </c>
      <c r="AE3702" s="45"/>
      <c r="AF3702" s="76">
        <v>36.969999999999303</v>
      </c>
      <c r="AG3702" s="52">
        <f t="shared" si="423"/>
        <v>-46.130299956639433</v>
      </c>
      <c r="AH3702" s="76">
        <f t="shared" si="420"/>
        <v>2.437642450517141E-5</v>
      </c>
      <c r="AJ3702" s="77">
        <v>36.969999999999303</v>
      </c>
      <c r="AK3702" s="52">
        <f t="shared" si="424"/>
        <v>-39.140599913280489</v>
      </c>
      <c r="AL3702" s="77">
        <f t="shared" si="421"/>
        <v>1.2188212252582209E-4</v>
      </c>
    </row>
    <row r="3703" spans="4:38" x14ac:dyDescent="0.25">
      <c r="D3703" s="2">
        <v>36.85</v>
      </c>
      <c r="E3703" s="4"/>
      <c r="X3703" s="71">
        <v>36.979999999999301</v>
      </c>
      <c r="Y3703" s="52">
        <f t="shared" si="422"/>
        <v>-11.043333333333432</v>
      </c>
      <c r="Z3703" s="71">
        <f t="shared" si="418"/>
        <v>7.8644194149241772E-2</v>
      </c>
      <c r="AA3703" s="45"/>
      <c r="AB3703" s="74">
        <v>36.979999999999301</v>
      </c>
      <c r="AC3703" s="75">
        <f t="shared" si="425"/>
        <v>-16.129999999999722</v>
      </c>
      <c r="AD3703" s="74">
        <f t="shared" si="419"/>
        <v>2.4378108183689073E-2</v>
      </c>
      <c r="AE3703" s="45"/>
      <c r="AF3703" s="76">
        <v>36.979999999999301</v>
      </c>
      <c r="AG3703" s="52">
        <f t="shared" si="423"/>
        <v>-46.140299956639431</v>
      </c>
      <c r="AH3703" s="76">
        <f t="shared" si="420"/>
        <v>2.4320360284575192E-5</v>
      </c>
      <c r="AJ3703" s="77">
        <v>36.979999999999301</v>
      </c>
      <c r="AK3703" s="52">
        <f t="shared" si="424"/>
        <v>-39.150599913280487</v>
      </c>
      <c r="AL3703" s="77">
        <f t="shared" si="421"/>
        <v>1.2160180142284111E-4</v>
      </c>
    </row>
    <row r="3704" spans="4:38" x14ac:dyDescent="0.25">
      <c r="D3704" s="5">
        <v>36.86</v>
      </c>
      <c r="E3704" s="4"/>
      <c r="X3704" s="71">
        <v>36.989999999999299</v>
      </c>
      <c r="Y3704" s="52">
        <f t="shared" si="422"/>
        <v>-11.046666666666766</v>
      </c>
      <c r="Z3704" s="71">
        <f t="shared" si="418"/>
        <v>7.8583855658255958E-2</v>
      </c>
      <c r="AA3704" s="45"/>
      <c r="AB3704" s="74">
        <v>36.989999999999299</v>
      </c>
      <c r="AC3704" s="75">
        <f t="shared" si="425"/>
        <v>-16.139999999999723</v>
      </c>
      <c r="AD3704" s="74">
        <f t="shared" si="419"/>
        <v>2.4322040090739686E-2</v>
      </c>
      <c r="AE3704" s="45"/>
      <c r="AF3704" s="76">
        <v>36.989999999999299</v>
      </c>
      <c r="AG3704" s="52">
        <f t="shared" si="423"/>
        <v>-46.150299956639429</v>
      </c>
      <c r="AH3704" s="76">
        <f t="shared" si="420"/>
        <v>2.4264425008108144E-5</v>
      </c>
      <c r="AJ3704" s="77">
        <v>36.989999999999299</v>
      </c>
      <c r="AK3704" s="52">
        <f t="shared" si="424"/>
        <v>-39.160599913280485</v>
      </c>
      <c r="AL3704" s="77">
        <f t="shared" si="421"/>
        <v>1.2132212504050593E-4</v>
      </c>
    </row>
    <row r="3705" spans="4:38" x14ac:dyDescent="0.25">
      <c r="D3705" s="2">
        <v>36.869999999999997</v>
      </c>
      <c r="E3705" s="4"/>
      <c r="X3705" s="71">
        <v>36.999999999999297</v>
      </c>
      <c r="Y3705" s="52">
        <f t="shared" si="422"/>
        <v>-11.0500000000001</v>
      </c>
      <c r="Z3705" s="71">
        <f t="shared" si="418"/>
        <v>7.8523563461005363E-2</v>
      </c>
      <c r="AA3705" s="45"/>
      <c r="AB3705" s="74">
        <v>36.999999999999297</v>
      </c>
      <c r="AC3705" s="75">
        <f t="shared" si="425"/>
        <v>-16.149999999999725</v>
      </c>
      <c r="AD3705" s="74">
        <f t="shared" si="419"/>
        <v>2.4266100950825681E-2</v>
      </c>
      <c r="AE3705" s="45"/>
      <c r="AF3705" s="76">
        <v>36.999999999999297</v>
      </c>
      <c r="AG3705" s="52">
        <f t="shared" si="423"/>
        <v>-46.160299956639427</v>
      </c>
      <c r="AH3705" s="76">
        <f t="shared" si="420"/>
        <v>2.4208618379207082E-5</v>
      </c>
      <c r="AJ3705" s="77">
        <v>36.999999999999297</v>
      </c>
      <c r="AK3705" s="52">
        <f t="shared" si="424"/>
        <v>-39.170599913280483</v>
      </c>
      <c r="AL3705" s="77">
        <f t="shared" si="421"/>
        <v>1.2104309189600091E-4</v>
      </c>
    </row>
    <row r="3706" spans="4:38" x14ac:dyDescent="0.25">
      <c r="D3706" s="5">
        <v>36.880000000000003</v>
      </c>
      <c r="E3706" s="4"/>
      <c r="X3706" s="71">
        <v>37.009999999999302</v>
      </c>
      <c r="Y3706" s="52">
        <f t="shared" si="422"/>
        <v>-11.053333333333434</v>
      </c>
      <c r="Z3706" s="71">
        <f t="shared" si="418"/>
        <v>7.8463317521971748E-2</v>
      </c>
      <c r="AA3706" s="45"/>
      <c r="AB3706" s="74">
        <v>37.009999999999302</v>
      </c>
      <c r="AC3706" s="75">
        <f t="shared" si="425"/>
        <v>-16.159999999999727</v>
      </c>
      <c r="AD3706" s="74">
        <f t="shared" si="419"/>
        <v>2.42102904673633E-2</v>
      </c>
      <c r="AE3706" s="45"/>
      <c r="AF3706" s="76">
        <v>37.009999999999302</v>
      </c>
      <c r="AG3706" s="52">
        <f t="shared" si="423"/>
        <v>-46.170299956639425</v>
      </c>
      <c r="AH3706" s="76">
        <f t="shared" si="420"/>
        <v>2.4152940101990725E-5</v>
      </c>
      <c r="AJ3706" s="77">
        <v>37.009999999999302</v>
      </c>
      <c r="AK3706" s="52">
        <f t="shared" si="424"/>
        <v>-39.180599913280481</v>
      </c>
      <c r="AL3706" s="77">
        <f t="shared" si="421"/>
        <v>1.2076470050991921E-4</v>
      </c>
    </row>
    <row r="3707" spans="4:38" x14ac:dyDescent="0.25">
      <c r="D3707" s="2">
        <v>36.89</v>
      </c>
      <c r="E3707" s="4"/>
      <c r="X3707" s="71">
        <v>37.0199999999993</v>
      </c>
      <c r="Y3707" s="52">
        <f t="shared" si="422"/>
        <v>-11.056666666666768</v>
      </c>
      <c r="Z3707" s="71">
        <f t="shared" si="418"/>
        <v>7.8403117805664266E-2</v>
      </c>
      <c r="AA3707" s="45"/>
      <c r="AB3707" s="74">
        <v>37.0199999999993</v>
      </c>
      <c r="AC3707" s="75">
        <f t="shared" si="425"/>
        <v>-16.169999999999728</v>
      </c>
      <c r="AD3707" s="74">
        <f t="shared" si="419"/>
        <v>2.4154608344450899E-2</v>
      </c>
      <c r="AE3707" s="45"/>
      <c r="AF3707" s="76">
        <v>37.0199999999993</v>
      </c>
      <c r="AG3707" s="52">
        <f t="shared" si="423"/>
        <v>-46.180299956639423</v>
      </c>
      <c r="AH3707" s="76">
        <f t="shared" si="420"/>
        <v>2.409738988125848E-5</v>
      </c>
      <c r="AJ3707" s="77">
        <v>37.0199999999993</v>
      </c>
      <c r="AK3707" s="52">
        <f t="shared" si="424"/>
        <v>-39.190599913280479</v>
      </c>
      <c r="AL3707" s="77">
        <f t="shared" si="421"/>
        <v>1.2048694940625805E-4</v>
      </c>
    </row>
    <row r="3708" spans="4:38" x14ac:dyDescent="0.25">
      <c r="D3708" s="5">
        <v>36.9</v>
      </c>
      <c r="E3708" s="4"/>
      <c r="X3708" s="71">
        <v>37.029999999999298</v>
      </c>
      <c r="Y3708" s="52">
        <f t="shared" si="422"/>
        <v>-11.060000000000102</v>
      </c>
      <c r="Z3708" s="71">
        <f t="shared" si="418"/>
        <v>7.834296427661934E-2</v>
      </c>
      <c r="AA3708" s="45"/>
      <c r="AB3708" s="74">
        <v>37.029999999999298</v>
      </c>
      <c r="AC3708" s="75">
        <f t="shared" si="425"/>
        <v>-16.17999999999973</v>
      </c>
      <c r="AD3708" s="74">
        <f t="shared" si="419"/>
        <v>2.4099054286867434E-2</v>
      </c>
      <c r="AE3708" s="45"/>
      <c r="AF3708" s="76">
        <v>37.029999999999298</v>
      </c>
      <c r="AG3708" s="52">
        <f t="shared" si="423"/>
        <v>-46.190299956639421</v>
      </c>
      <c r="AH3708" s="76">
        <f t="shared" si="420"/>
        <v>2.4041967422488603E-5</v>
      </c>
      <c r="AJ3708" s="77">
        <v>37.029999999999298</v>
      </c>
      <c r="AK3708" s="52">
        <f t="shared" si="424"/>
        <v>-39.200599913280477</v>
      </c>
      <c r="AL3708" s="77">
        <f t="shared" si="421"/>
        <v>1.2020983711240835E-4</v>
      </c>
    </row>
    <row r="3709" spans="4:38" x14ac:dyDescent="0.25">
      <c r="D3709" s="2">
        <v>36.909999999999997</v>
      </c>
      <c r="E3709" s="4"/>
      <c r="X3709" s="71">
        <v>37.039999999999303</v>
      </c>
      <c r="Y3709" s="52">
        <f t="shared" si="422"/>
        <v>-11.063333333333436</v>
      </c>
      <c r="Z3709" s="71">
        <f t="shared" si="418"/>
        <v>7.8282856899400441E-2</v>
      </c>
      <c r="AA3709" s="45"/>
      <c r="AB3709" s="74">
        <v>37.039999999999303</v>
      </c>
      <c r="AC3709" s="75">
        <f t="shared" si="425"/>
        <v>-16.189999999999731</v>
      </c>
      <c r="AD3709" s="74">
        <f t="shared" si="419"/>
        <v>2.4043628000070812E-2</v>
      </c>
      <c r="AE3709" s="45"/>
      <c r="AF3709" s="76">
        <v>37.039999999999303</v>
      </c>
      <c r="AG3709" s="52">
        <f t="shared" si="423"/>
        <v>-46.200299956639419</v>
      </c>
      <c r="AH3709" s="76">
        <f t="shared" si="420"/>
        <v>2.3986672431836609E-5</v>
      </c>
      <c r="AJ3709" s="77">
        <v>37.039999999999303</v>
      </c>
      <c r="AK3709" s="52">
        <f t="shared" si="424"/>
        <v>-39.210599913280475</v>
      </c>
      <c r="AL3709" s="77">
        <f t="shared" si="421"/>
        <v>1.1993336215914868E-4</v>
      </c>
    </row>
    <row r="3710" spans="4:38" x14ac:dyDescent="0.25">
      <c r="D3710" s="5">
        <v>36.92</v>
      </c>
      <c r="E3710" s="4"/>
      <c r="X3710" s="71">
        <v>37.049999999999301</v>
      </c>
      <c r="Y3710" s="52">
        <f t="shared" si="422"/>
        <v>-11.066666666666769</v>
      </c>
      <c r="Z3710" s="71">
        <f t="shared" si="418"/>
        <v>7.8222795638598394E-2</v>
      </c>
      <c r="AA3710" s="45"/>
      <c r="AB3710" s="74">
        <v>37.049999999999301</v>
      </c>
      <c r="AC3710" s="75">
        <f t="shared" si="425"/>
        <v>-16.199999999999733</v>
      </c>
      <c r="AD3710" s="74">
        <f t="shared" si="419"/>
        <v>2.3988329190196372E-2</v>
      </c>
      <c r="AE3710" s="45"/>
      <c r="AF3710" s="76">
        <v>37.049999999999301</v>
      </c>
      <c r="AG3710" s="52">
        <f t="shared" si="423"/>
        <v>-46.210299956639417</v>
      </c>
      <c r="AH3710" s="76">
        <f t="shared" si="420"/>
        <v>2.3931504616134094E-5</v>
      </c>
      <c r="AJ3710" s="77">
        <v>37.049999999999301</v>
      </c>
      <c r="AK3710" s="52">
        <f t="shared" si="424"/>
        <v>-39.220599913280473</v>
      </c>
      <c r="AL3710" s="77">
        <f t="shared" si="421"/>
        <v>1.1965752308063615E-4</v>
      </c>
    </row>
    <row r="3711" spans="4:38" x14ac:dyDescent="0.25">
      <c r="D3711" s="2">
        <v>36.93</v>
      </c>
      <c r="E3711" s="4"/>
      <c r="X3711" s="71">
        <v>37.059999999999299</v>
      </c>
      <c r="Y3711" s="52">
        <f t="shared" si="422"/>
        <v>-11.070000000000103</v>
      </c>
      <c r="Z3711" s="71">
        <f t="shared" si="418"/>
        <v>7.8162780458831072E-2</v>
      </c>
      <c r="AA3711" s="45"/>
      <c r="AB3711" s="74">
        <v>37.059999999999299</v>
      </c>
      <c r="AC3711" s="75">
        <f t="shared" si="425"/>
        <v>-16.209999999999734</v>
      </c>
      <c r="AD3711" s="74">
        <f t="shared" si="419"/>
        <v>2.3933157564055334E-2</v>
      </c>
      <c r="AE3711" s="45"/>
      <c r="AF3711" s="76">
        <v>37.059999999999299</v>
      </c>
      <c r="AG3711" s="52">
        <f t="shared" si="423"/>
        <v>-46.220299956639415</v>
      </c>
      <c r="AH3711" s="76">
        <f t="shared" si="420"/>
        <v>2.3876463682886696E-5</v>
      </c>
      <c r="AJ3711" s="77">
        <v>37.059999999999299</v>
      </c>
      <c r="AK3711" s="52">
        <f t="shared" si="424"/>
        <v>-39.230599913280471</v>
      </c>
      <c r="AL3711" s="77">
        <f t="shared" si="421"/>
        <v>1.1938231841439925E-4</v>
      </c>
    </row>
    <row r="3712" spans="4:38" x14ac:dyDescent="0.25">
      <c r="D3712" s="5">
        <v>36.94</v>
      </c>
      <c r="E3712" s="4"/>
      <c r="X3712" s="71">
        <v>37.069999999999297</v>
      </c>
      <c r="Y3712" s="52">
        <f t="shared" si="422"/>
        <v>-11.073333333333437</v>
      </c>
      <c r="Z3712" s="71">
        <f t="shared" si="418"/>
        <v>7.8102811324743615E-2</v>
      </c>
      <c r="AA3712" s="45"/>
      <c r="AB3712" s="74">
        <v>37.069999999999297</v>
      </c>
      <c r="AC3712" s="75">
        <f t="shared" si="425"/>
        <v>-16.219999999999736</v>
      </c>
      <c r="AD3712" s="74">
        <f t="shared" si="419"/>
        <v>2.3878112829133213E-2</v>
      </c>
      <c r="AE3712" s="45"/>
      <c r="AF3712" s="76">
        <v>37.069999999999297</v>
      </c>
      <c r="AG3712" s="52">
        <f t="shared" si="423"/>
        <v>-46.230299956639413</v>
      </c>
      <c r="AH3712" s="76">
        <f t="shared" si="420"/>
        <v>2.3821549340272958E-5</v>
      </c>
      <c r="AJ3712" s="77">
        <v>37.069999999999297</v>
      </c>
      <c r="AK3712" s="52">
        <f t="shared" si="424"/>
        <v>-39.240599913280469</v>
      </c>
      <c r="AL3712" s="77">
        <f t="shared" si="421"/>
        <v>1.1910774670133065E-4</v>
      </c>
    </row>
    <row r="3713" spans="4:38" x14ac:dyDescent="0.25">
      <c r="D3713" s="2">
        <v>36.950000000000003</v>
      </c>
      <c r="E3713" s="4"/>
      <c r="X3713" s="71">
        <v>37.079999999999302</v>
      </c>
      <c r="Y3713" s="52">
        <f t="shared" si="422"/>
        <v>-11.076666666666771</v>
      </c>
      <c r="Z3713" s="71">
        <f t="shared" si="418"/>
        <v>7.8042888201008132E-2</v>
      </c>
      <c r="AA3713" s="45"/>
      <c r="AB3713" s="74">
        <v>37.079999999999302</v>
      </c>
      <c r="AC3713" s="75">
        <f t="shared" si="425"/>
        <v>-16.229999999999738</v>
      </c>
      <c r="AD3713" s="74">
        <f t="shared" si="419"/>
        <v>2.3823194693588332E-2</v>
      </c>
      <c r="AE3713" s="45"/>
      <c r="AF3713" s="76">
        <v>37.079999999999302</v>
      </c>
      <c r="AG3713" s="52">
        <f t="shared" si="423"/>
        <v>-46.240299956639412</v>
      </c>
      <c r="AH3713" s="76">
        <f t="shared" si="420"/>
        <v>2.3766761297142462E-5</v>
      </c>
      <c r="AJ3713" s="77">
        <v>37.079999999999302</v>
      </c>
      <c r="AK3713" s="52">
        <f t="shared" si="424"/>
        <v>-39.250599913280467</v>
      </c>
      <c r="AL3713" s="77">
        <f t="shared" si="421"/>
        <v>1.1883380648567802E-4</v>
      </c>
    </row>
    <row r="3714" spans="4:38" x14ac:dyDescent="0.25">
      <c r="D3714" s="5">
        <v>36.96</v>
      </c>
      <c r="E3714" s="4"/>
      <c r="X3714" s="71">
        <v>37.0899999999993</v>
      </c>
      <c r="Y3714" s="52">
        <f t="shared" si="422"/>
        <v>-11.080000000000105</v>
      </c>
      <c r="Z3714" s="71">
        <f t="shared" si="418"/>
        <v>7.7983011052323969E-2</v>
      </c>
      <c r="AA3714" s="45"/>
      <c r="AB3714" s="74">
        <v>37.0899999999993</v>
      </c>
      <c r="AC3714" s="75">
        <f t="shared" si="425"/>
        <v>-16.239999999999739</v>
      </c>
      <c r="AD3714" s="74">
        <f t="shared" si="419"/>
        <v>2.3768402866250187E-2</v>
      </c>
      <c r="AE3714" s="45"/>
      <c r="AF3714" s="76">
        <v>37.0899999999993</v>
      </c>
      <c r="AG3714" s="52">
        <f t="shared" si="423"/>
        <v>-46.25029995663941</v>
      </c>
      <c r="AH3714" s="76">
        <f t="shared" si="420"/>
        <v>2.3712099263014406E-5</v>
      </c>
      <c r="AJ3714" s="77">
        <v>37.0899999999993</v>
      </c>
      <c r="AK3714" s="52">
        <f t="shared" si="424"/>
        <v>-39.260599913280466</v>
      </c>
      <c r="AL3714" s="77">
        <f t="shared" si="421"/>
        <v>1.1856049631503802E-4</v>
      </c>
    </row>
    <row r="3715" spans="4:38" x14ac:dyDescent="0.25">
      <c r="D3715" s="2">
        <v>36.97</v>
      </c>
      <c r="E3715" s="4"/>
      <c r="X3715" s="71">
        <v>37.099999999999298</v>
      </c>
      <c r="Y3715" s="52">
        <f t="shared" si="422"/>
        <v>-11.083333333333439</v>
      </c>
      <c r="Z3715" s="71">
        <f t="shared" si="418"/>
        <v>7.7923179843417525E-2</v>
      </c>
      <c r="AA3715" s="45"/>
      <c r="AB3715" s="74">
        <v>37.099999999999298</v>
      </c>
      <c r="AC3715" s="75">
        <f t="shared" si="425"/>
        <v>-16.249999999999741</v>
      </c>
      <c r="AD3715" s="74">
        <f t="shared" si="419"/>
        <v>2.3713737056617962E-2</v>
      </c>
      <c r="AE3715" s="45"/>
      <c r="AF3715" s="76">
        <v>37.099999999999298</v>
      </c>
      <c r="AG3715" s="52">
        <f t="shared" si="423"/>
        <v>-46.260299956639408</v>
      </c>
      <c r="AH3715" s="76">
        <f t="shared" si="420"/>
        <v>2.365756294807622E-5</v>
      </c>
      <c r="AJ3715" s="77">
        <v>37.099999999999298</v>
      </c>
      <c r="AK3715" s="52">
        <f t="shared" si="424"/>
        <v>-39.270599913280464</v>
      </c>
      <c r="AL3715" s="77">
        <f t="shared" si="421"/>
        <v>1.1828781474034718E-4</v>
      </c>
    </row>
    <row r="3716" spans="4:38" x14ac:dyDescent="0.25">
      <c r="D3716" s="5">
        <v>36.979999999999997</v>
      </c>
      <c r="E3716" s="4"/>
      <c r="X3716" s="71">
        <v>37.109999999999303</v>
      </c>
      <c r="Y3716" s="52">
        <f t="shared" si="422"/>
        <v>-11.086666666666773</v>
      </c>
      <c r="Z3716" s="71">
        <f t="shared" si="418"/>
        <v>7.7863394539042161E-2</v>
      </c>
      <c r="AA3716" s="45"/>
      <c r="AB3716" s="74">
        <v>37.109999999999303</v>
      </c>
      <c r="AC3716" s="75">
        <f t="shared" si="425"/>
        <v>-16.259999999999742</v>
      </c>
      <c r="AD3716" s="74">
        <f t="shared" si="419"/>
        <v>2.3659196974858982E-2</v>
      </c>
      <c r="AE3716" s="45"/>
      <c r="AF3716" s="76">
        <v>37.109999999999303</v>
      </c>
      <c r="AG3716" s="52">
        <f t="shared" si="423"/>
        <v>-46.270299956639406</v>
      </c>
      <c r="AH3716" s="76">
        <f t="shared" si="420"/>
        <v>2.3603152063181699E-5</v>
      </c>
      <c r="AJ3716" s="77">
        <v>37.109999999999303</v>
      </c>
      <c r="AK3716" s="52">
        <f t="shared" si="424"/>
        <v>-39.280599913280462</v>
      </c>
      <c r="AL3716" s="77">
        <f t="shared" si="421"/>
        <v>1.1801576031587486E-4</v>
      </c>
    </row>
    <row r="3717" spans="4:38" x14ac:dyDescent="0.25">
      <c r="D3717" s="2">
        <v>36.99</v>
      </c>
      <c r="E3717" s="4"/>
      <c r="X3717" s="71">
        <v>37.119999999999301</v>
      </c>
      <c r="Y3717" s="52">
        <f t="shared" si="422"/>
        <v>-11.090000000000106</v>
      </c>
      <c r="Z3717" s="71">
        <f t="shared" si="418"/>
        <v>7.7803655103978492E-2</v>
      </c>
      <c r="AA3717" s="45"/>
      <c r="AB3717" s="74">
        <v>37.119999999999301</v>
      </c>
      <c r="AC3717" s="75">
        <f t="shared" si="425"/>
        <v>-16.269999999999744</v>
      </c>
      <c r="AD3717" s="74">
        <f t="shared" si="419"/>
        <v>2.3604782331807152E-2</v>
      </c>
      <c r="AE3717" s="45"/>
      <c r="AF3717" s="76">
        <v>37.119999999999301</v>
      </c>
      <c r="AG3717" s="52">
        <f t="shared" si="423"/>
        <v>-46.280299956639404</v>
      </c>
      <c r="AH3717" s="76">
        <f t="shared" si="420"/>
        <v>2.3548866319849837E-5</v>
      </c>
      <c r="AJ3717" s="77">
        <v>37.119999999999301</v>
      </c>
      <c r="AK3717" s="52">
        <f t="shared" si="424"/>
        <v>-39.29059991328046</v>
      </c>
      <c r="AL3717" s="77">
        <f t="shared" si="421"/>
        <v>1.1774433159921543E-4</v>
      </c>
    </row>
    <row r="3718" spans="4:38" x14ac:dyDescent="0.25">
      <c r="D3718" s="5">
        <v>37</v>
      </c>
      <c r="E3718" s="4"/>
      <c r="X3718" s="71">
        <v>37.129999999999299</v>
      </c>
      <c r="Y3718" s="52">
        <f t="shared" si="422"/>
        <v>-11.09333333333344</v>
      </c>
      <c r="Z3718" s="71">
        <f t="shared" ref="Z3718:Z3781" si="426">POWER(10,Y3718/10)</f>
        <v>7.7743961503033948E-2</v>
      </c>
      <c r="AA3718" s="45"/>
      <c r="AB3718" s="74">
        <v>37.129999999999299</v>
      </c>
      <c r="AC3718" s="75">
        <f t="shared" si="425"/>
        <v>-16.279999999999745</v>
      </c>
      <c r="AD3718" s="74">
        <f t="shared" ref="AD3718:AD3781" si="427">POWER(10,AC3718/10)</f>
        <v>2.3550492838961469E-2</v>
      </c>
      <c r="AE3718" s="45"/>
      <c r="AF3718" s="76">
        <v>37.129999999999299</v>
      </c>
      <c r="AG3718" s="52">
        <f t="shared" si="423"/>
        <v>-46.290299956639402</v>
      </c>
      <c r="AH3718" s="76">
        <f t="shared" ref="AH3718:AH3781" si="428">POWER(10,AG3718/10)</f>
        <v>2.3494705430262987E-5</v>
      </c>
      <c r="AJ3718" s="77">
        <v>37.129999999999299</v>
      </c>
      <c r="AK3718" s="52">
        <f t="shared" si="424"/>
        <v>-39.300599913280458</v>
      </c>
      <c r="AL3718" s="77">
        <f t="shared" ref="AL3718:AL3781" si="429">POWER(10,AK3718/10)</f>
        <v>1.1747352715128124E-4</v>
      </c>
    </row>
    <row r="3719" spans="4:38" x14ac:dyDescent="0.25">
      <c r="D3719" s="2">
        <v>37.01</v>
      </c>
      <c r="E3719" s="4"/>
      <c r="X3719" s="71">
        <v>37.139999999999297</v>
      </c>
      <c r="Y3719" s="52">
        <f t="shared" si="422"/>
        <v>-11.096666666666774</v>
      </c>
      <c r="Z3719" s="71">
        <f t="shared" si="426"/>
        <v>7.7684313701042992E-2</v>
      </c>
      <c r="AA3719" s="45"/>
      <c r="AB3719" s="74">
        <v>37.139999999999297</v>
      </c>
      <c r="AC3719" s="75">
        <f t="shared" si="425"/>
        <v>-16.289999999999747</v>
      </c>
      <c r="AD3719" s="74">
        <f t="shared" si="427"/>
        <v>2.3496328208484435E-2</v>
      </c>
      <c r="AE3719" s="45"/>
      <c r="AF3719" s="76">
        <v>37.139999999999297</v>
      </c>
      <c r="AG3719" s="52">
        <f t="shared" si="423"/>
        <v>-46.3002999566394</v>
      </c>
      <c r="AH3719" s="76">
        <f t="shared" si="428"/>
        <v>2.3440669107265453E-5</v>
      </c>
      <c r="AJ3719" s="77">
        <v>37.139999999999297</v>
      </c>
      <c r="AK3719" s="52">
        <f t="shared" si="424"/>
        <v>-39.310599913280456</v>
      </c>
      <c r="AL3719" s="77">
        <f t="shared" si="429"/>
        <v>1.1720334553629365E-4</v>
      </c>
    </row>
    <row r="3720" spans="4:38" x14ac:dyDescent="0.25">
      <c r="D3720" s="5">
        <v>37.020000000000003</v>
      </c>
      <c r="E3720" s="4"/>
      <c r="X3720" s="71">
        <v>37.149999999999302</v>
      </c>
      <c r="Y3720" s="52">
        <f t="shared" ref="Y3720:Y3783" si="430">Y3719-$Z$1</f>
        <v>-11.100000000000108</v>
      </c>
      <c r="Z3720" s="71">
        <f t="shared" si="426"/>
        <v>7.7624711662867232E-2</v>
      </c>
      <c r="AA3720" s="45"/>
      <c r="AB3720" s="74">
        <v>37.149999999999302</v>
      </c>
      <c r="AC3720" s="75">
        <f t="shared" si="425"/>
        <v>-16.299999999999748</v>
      </c>
      <c r="AD3720" s="74">
        <f t="shared" si="427"/>
        <v>2.3442288153200576E-2</v>
      </c>
      <c r="AE3720" s="45"/>
      <c r="AF3720" s="76">
        <v>37.149999999999302</v>
      </c>
      <c r="AG3720" s="52">
        <f t="shared" ref="AG3720:AG3783" si="431">AG3719-$AH$1</f>
        <v>-46.310299956639398</v>
      </c>
      <c r="AH3720" s="76">
        <f t="shared" si="428"/>
        <v>2.3386757064362121E-5</v>
      </c>
      <c r="AJ3720" s="77">
        <v>37.149999999999302</v>
      </c>
      <c r="AK3720" s="52">
        <f t="shared" ref="AK3720:AK3783" si="432">AK3719-$AL$1</f>
        <v>-39.320599913280454</v>
      </c>
      <c r="AL3720" s="77">
        <f t="shared" si="429"/>
        <v>1.1693378532177709E-4</v>
      </c>
    </row>
    <row r="3721" spans="4:38" x14ac:dyDescent="0.25">
      <c r="D3721" s="2">
        <v>37.03</v>
      </c>
      <c r="E3721" s="4"/>
      <c r="X3721" s="71">
        <v>37.1599999999993</v>
      </c>
      <c r="Y3721" s="52">
        <f t="shared" si="430"/>
        <v>-11.103333333333442</v>
      </c>
      <c r="Z3721" s="71">
        <f t="shared" si="426"/>
        <v>7.7565155353395004E-2</v>
      </c>
      <c r="AA3721" s="45"/>
      <c r="AB3721" s="74">
        <v>37.1599999999993</v>
      </c>
      <c r="AC3721" s="75">
        <f t="shared" si="425"/>
        <v>-16.30999999999975</v>
      </c>
      <c r="AD3721" s="74">
        <f t="shared" si="427"/>
        <v>2.3388372386594893E-2</v>
      </c>
      <c r="AE3721" s="45"/>
      <c r="AF3721" s="76">
        <v>37.1599999999993</v>
      </c>
      <c r="AG3721" s="52">
        <f t="shared" si="431"/>
        <v>-46.320299956639396</v>
      </c>
      <c r="AH3721" s="76">
        <f t="shared" si="428"/>
        <v>2.3332969015716622E-5</v>
      </c>
      <c r="AJ3721" s="77">
        <v>37.1599999999993</v>
      </c>
      <c r="AK3721" s="52">
        <f t="shared" si="432"/>
        <v>-39.330599913280452</v>
      </c>
      <c r="AL3721" s="77">
        <f t="shared" si="429"/>
        <v>1.1666484507854987E-4</v>
      </c>
    </row>
    <row r="3722" spans="4:38" x14ac:dyDescent="0.25">
      <c r="D3722" s="5">
        <v>37.04</v>
      </c>
      <c r="E3722" s="4"/>
      <c r="X3722" s="71">
        <v>37.169999999999298</v>
      </c>
      <c r="Y3722" s="52">
        <f t="shared" si="430"/>
        <v>-11.106666666666776</v>
      </c>
      <c r="Z3722" s="71">
        <f t="shared" si="426"/>
        <v>7.7505644737541818E-2</v>
      </c>
      <c r="AA3722" s="45"/>
      <c r="AB3722" s="74">
        <v>37.169999999999298</v>
      </c>
      <c r="AC3722" s="75">
        <f t="shared" si="425"/>
        <v>-16.319999999999752</v>
      </c>
      <c r="AD3722" s="74">
        <f t="shared" si="427"/>
        <v>2.3334580622811355E-2</v>
      </c>
      <c r="AE3722" s="45"/>
      <c r="AF3722" s="76">
        <v>37.169999999999298</v>
      </c>
      <c r="AG3722" s="52">
        <f t="shared" si="431"/>
        <v>-46.330299956639394</v>
      </c>
      <c r="AH3722" s="76">
        <f t="shared" si="428"/>
        <v>2.3279304676150159E-5</v>
      </c>
      <c r="AJ3722" s="77">
        <v>37.169999999999298</v>
      </c>
      <c r="AK3722" s="52">
        <f t="shared" si="432"/>
        <v>-39.34059991328045</v>
      </c>
      <c r="AL3722" s="77">
        <f t="shared" si="429"/>
        <v>1.1639652338071742E-4</v>
      </c>
    </row>
    <row r="3723" spans="4:38" x14ac:dyDescent="0.25">
      <c r="D3723" s="2">
        <v>37.049999999999997</v>
      </c>
      <c r="E3723" s="4"/>
      <c r="X3723" s="71">
        <v>37.179999999999303</v>
      </c>
      <c r="Y3723" s="52">
        <f t="shared" si="430"/>
        <v>-11.11000000000011</v>
      </c>
      <c r="Z3723" s="71">
        <f t="shared" si="426"/>
        <v>7.7446179780249924E-2</v>
      </c>
      <c r="AA3723" s="45"/>
      <c r="AB3723" s="74">
        <v>37.179999999999303</v>
      </c>
      <c r="AC3723" s="75">
        <f t="shared" si="425"/>
        <v>-16.329999999999753</v>
      </c>
      <c r="AD3723" s="74">
        <f t="shared" si="427"/>
        <v>2.3280912576651398E-2</v>
      </c>
      <c r="AE3723" s="45"/>
      <c r="AF3723" s="76">
        <v>37.179999999999303</v>
      </c>
      <c r="AG3723" s="52">
        <f t="shared" si="431"/>
        <v>-46.340299956639392</v>
      </c>
      <c r="AH3723" s="76">
        <f t="shared" si="428"/>
        <v>2.3225763761139703E-5</v>
      </c>
      <c r="AJ3723" s="77">
        <v>37.179999999999303</v>
      </c>
      <c r="AK3723" s="52">
        <f t="shared" si="432"/>
        <v>-39.350599913280448</v>
      </c>
      <c r="AL3723" s="77">
        <f t="shared" si="429"/>
        <v>1.1612881880566522E-4</v>
      </c>
    </row>
    <row r="3724" spans="4:38" x14ac:dyDescent="0.25">
      <c r="D3724" s="5">
        <v>37.06</v>
      </c>
      <c r="E3724" s="4"/>
      <c r="X3724" s="71">
        <v>37.189999999999301</v>
      </c>
      <c r="Y3724" s="52">
        <f t="shared" si="430"/>
        <v>-11.113333333333443</v>
      </c>
      <c r="Z3724" s="71">
        <f t="shared" si="426"/>
        <v>7.7386760446488442E-2</v>
      </c>
      <c r="AA3724" s="45"/>
      <c r="AB3724" s="74">
        <v>37.189999999999301</v>
      </c>
      <c r="AC3724" s="75">
        <f t="shared" si="425"/>
        <v>-16.339999999999755</v>
      </c>
      <c r="AD3724" s="74">
        <f t="shared" si="427"/>
        <v>2.3227367963572377E-2</v>
      </c>
      <c r="AE3724" s="45"/>
      <c r="AF3724" s="76">
        <v>37.189999999999301</v>
      </c>
      <c r="AG3724" s="52">
        <f t="shared" si="431"/>
        <v>-46.35029995663939</v>
      </c>
      <c r="AH3724" s="76">
        <f t="shared" si="428"/>
        <v>2.3172345986816607E-5</v>
      </c>
      <c r="AJ3724" s="77">
        <v>37.189999999999301</v>
      </c>
      <c r="AK3724" s="52">
        <f t="shared" si="432"/>
        <v>-39.360599913280446</v>
      </c>
      <c r="AL3724" s="77">
        <f t="shared" si="429"/>
        <v>1.1586172993405003E-4</v>
      </c>
    </row>
    <row r="3725" spans="4:38" x14ac:dyDescent="0.25">
      <c r="D3725" s="2">
        <v>37.07</v>
      </c>
      <c r="E3725" s="4"/>
      <c r="X3725" s="71">
        <v>37.199999999999299</v>
      </c>
      <c r="Y3725" s="52">
        <f t="shared" si="430"/>
        <v>-11.116666666666777</v>
      </c>
      <c r="Z3725" s="71">
        <f t="shared" si="426"/>
        <v>7.7327386701253609E-2</v>
      </c>
      <c r="AA3725" s="45"/>
      <c r="AB3725" s="74">
        <v>37.199999999999299</v>
      </c>
      <c r="AC3725" s="75">
        <f t="shared" si="425"/>
        <v>-16.349999999999756</v>
      </c>
      <c r="AD3725" s="74">
        <f t="shared" si="427"/>
        <v>2.3173946499686085E-2</v>
      </c>
      <c r="AE3725" s="45"/>
      <c r="AF3725" s="76">
        <v>37.199999999999299</v>
      </c>
      <c r="AG3725" s="52">
        <f t="shared" si="431"/>
        <v>-46.360299956639388</v>
      </c>
      <c r="AH3725" s="76">
        <f t="shared" si="428"/>
        <v>2.3119051069965243E-5</v>
      </c>
      <c r="AJ3725" s="77">
        <v>37.199999999999299</v>
      </c>
      <c r="AK3725" s="52">
        <f t="shared" si="432"/>
        <v>-39.370599913280444</v>
      </c>
      <c r="AL3725" s="77">
        <f t="shared" si="429"/>
        <v>1.1559525534979328E-4</v>
      </c>
    </row>
    <row r="3726" spans="4:38" x14ac:dyDescent="0.25">
      <c r="D3726" s="5">
        <v>37.08</v>
      </c>
      <c r="E3726" s="4"/>
      <c r="X3726" s="71">
        <v>37.209999999999297</v>
      </c>
      <c r="Y3726" s="52">
        <f t="shared" si="430"/>
        <v>-11.120000000000111</v>
      </c>
      <c r="Z3726" s="71">
        <f t="shared" si="426"/>
        <v>7.7268058509568235E-2</v>
      </c>
      <c r="AA3726" s="45"/>
      <c r="AB3726" s="74">
        <v>37.209999999999297</v>
      </c>
      <c r="AC3726" s="75">
        <f t="shared" si="425"/>
        <v>-16.359999999999758</v>
      </c>
      <c r="AD3726" s="74">
        <f t="shared" si="427"/>
        <v>2.3120647901757239E-2</v>
      </c>
      <c r="AE3726" s="45"/>
      <c r="AF3726" s="76">
        <v>37.209999999999297</v>
      </c>
      <c r="AG3726" s="52">
        <f t="shared" si="431"/>
        <v>-46.370299956639386</v>
      </c>
      <c r="AH3726" s="76">
        <f t="shared" si="428"/>
        <v>2.3065878728021175E-5</v>
      </c>
      <c r="AJ3726" s="77">
        <v>37.209999999999297</v>
      </c>
      <c r="AK3726" s="52">
        <f t="shared" si="432"/>
        <v>-39.380599913280442</v>
      </c>
      <c r="AL3726" s="77">
        <f t="shared" si="429"/>
        <v>1.1532939364007303E-4</v>
      </c>
    </row>
    <row r="3727" spans="4:38" x14ac:dyDescent="0.25">
      <c r="D3727" s="2">
        <v>37.090000000000003</v>
      </c>
      <c r="E3727" s="4"/>
      <c r="X3727" s="71">
        <v>37.219999999999303</v>
      </c>
      <c r="Y3727" s="52">
        <f t="shared" si="430"/>
        <v>-11.123333333333445</v>
      </c>
      <c r="Z3727" s="71">
        <f t="shared" si="426"/>
        <v>7.7208775836482141E-2</v>
      </c>
      <c r="AA3727" s="45"/>
      <c r="AB3727" s="74">
        <v>37.219999999999303</v>
      </c>
      <c r="AC3727" s="75">
        <f t="shared" si="425"/>
        <v>-16.369999999999759</v>
      </c>
      <c r="AD3727" s="74">
        <f t="shared" si="427"/>
        <v>2.3067471887201953E-2</v>
      </c>
      <c r="AE3727" s="45"/>
      <c r="AF3727" s="76">
        <v>37.219999999999303</v>
      </c>
      <c r="AG3727" s="52">
        <f t="shared" si="431"/>
        <v>-46.380299956639384</v>
      </c>
      <c r="AH3727" s="76">
        <f t="shared" si="428"/>
        <v>2.3012828679070028E-5</v>
      </c>
      <c r="AJ3727" s="77">
        <v>37.219999999999303</v>
      </c>
      <c r="AK3727" s="52">
        <f t="shared" si="432"/>
        <v>-39.39059991328044</v>
      </c>
      <c r="AL3727" s="77">
        <f t="shared" si="429"/>
        <v>1.1506414339531734E-4</v>
      </c>
    </row>
    <row r="3728" spans="4:38" x14ac:dyDescent="0.25">
      <c r="D3728" s="5">
        <v>37.1</v>
      </c>
      <c r="E3728" s="4"/>
      <c r="X3728" s="71">
        <v>37.229999999999301</v>
      </c>
      <c r="Y3728" s="52">
        <f t="shared" si="430"/>
        <v>-11.126666666666779</v>
      </c>
      <c r="Z3728" s="71">
        <f t="shared" si="426"/>
        <v>7.7149538647071955E-2</v>
      </c>
      <c r="AA3728" s="45"/>
      <c r="AB3728" s="74">
        <v>37.229999999999301</v>
      </c>
      <c r="AC3728" s="75">
        <f t="shared" si="425"/>
        <v>-16.379999999999761</v>
      </c>
      <c r="AD3728" s="74">
        <f t="shared" si="427"/>
        <v>2.3014418174086337E-2</v>
      </c>
      <c r="AE3728" s="45"/>
      <c r="AF3728" s="76">
        <v>37.229999999999301</v>
      </c>
      <c r="AG3728" s="52">
        <f t="shared" si="431"/>
        <v>-46.390299956639382</v>
      </c>
      <c r="AH3728" s="76">
        <f t="shared" si="428"/>
        <v>2.2959900641845714E-5</v>
      </c>
      <c r="AJ3728" s="77">
        <v>37.229999999999301</v>
      </c>
      <c r="AK3728" s="52">
        <f t="shared" si="432"/>
        <v>-39.400599913280438</v>
      </c>
      <c r="AL3728" s="77">
        <f t="shared" si="429"/>
        <v>1.1479950320919546E-4</v>
      </c>
    </row>
    <row r="3729" spans="4:38" x14ac:dyDescent="0.25">
      <c r="D3729" s="2">
        <v>37.11</v>
      </c>
      <c r="E3729" s="4"/>
      <c r="X3729" s="71">
        <v>37.239999999999299</v>
      </c>
      <c r="Y3729" s="52">
        <f t="shared" si="430"/>
        <v>-11.130000000000113</v>
      </c>
      <c r="Z3729" s="71">
        <f t="shared" si="426"/>
        <v>7.7090346906440996E-2</v>
      </c>
      <c r="AA3729" s="45"/>
      <c r="AB3729" s="74">
        <v>37.239999999999299</v>
      </c>
      <c r="AC3729" s="75">
        <f t="shared" si="425"/>
        <v>-16.389999999999763</v>
      </c>
      <c r="AD3729" s="74">
        <f t="shared" si="427"/>
        <v>2.2961486481124862E-2</v>
      </c>
      <c r="AE3729" s="45"/>
      <c r="AF3729" s="76">
        <v>37.239999999999299</v>
      </c>
      <c r="AG3729" s="52">
        <f t="shared" si="431"/>
        <v>-46.40029995663938</v>
      </c>
      <c r="AH3729" s="76">
        <f t="shared" si="428"/>
        <v>2.2907094335728942E-5</v>
      </c>
      <c r="AJ3729" s="77">
        <v>37.239999999999299</v>
      </c>
      <c r="AK3729" s="52">
        <f t="shared" si="432"/>
        <v>-39.410599913280436</v>
      </c>
      <c r="AL3729" s="77">
        <f t="shared" si="429"/>
        <v>1.1453547167861185E-4</v>
      </c>
    </row>
    <row r="3730" spans="4:38" x14ac:dyDescent="0.25">
      <c r="D3730" s="5">
        <v>37.119999999999997</v>
      </c>
      <c r="E3730" s="4"/>
      <c r="X3730" s="71">
        <v>37.249999999999297</v>
      </c>
      <c r="Y3730" s="52">
        <f t="shared" si="430"/>
        <v>-11.133333333333447</v>
      </c>
      <c r="Z3730" s="71">
        <f t="shared" si="426"/>
        <v>7.7031200579719433E-2</v>
      </c>
      <c r="AA3730" s="45"/>
      <c r="AB3730" s="74">
        <v>37.249999999999297</v>
      </c>
      <c r="AC3730" s="75">
        <f t="shared" si="425"/>
        <v>-16.399999999999764</v>
      </c>
      <c r="AD3730" s="74">
        <f t="shared" si="427"/>
        <v>2.2908676527678966E-2</v>
      </c>
      <c r="AE3730" s="45"/>
      <c r="AF3730" s="76">
        <v>37.249999999999297</v>
      </c>
      <c r="AG3730" s="52">
        <f t="shared" si="431"/>
        <v>-46.410299956639378</v>
      </c>
      <c r="AH3730" s="76">
        <f t="shared" si="428"/>
        <v>2.2854409480746035E-5</v>
      </c>
      <c r="AJ3730" s="77">
        <v>37.249999999999297</v>
      </c>
      <c r="AK3730" s="52">
        <f t="shared" si="432"/>
        <v>-39.420599913280434</v>
      </c>
      <c r="AL3730" s="77">
        <f t="shared" si="429"/>
        <v>1.1427204740369742E-4</v>
      </c>
    </row>
    <row r="3731" spans="4:38" x14ac:dyDescent="0.25">
      <c r="D3731" s="2">
        <v>37.130000000000003</v>
      </c>
      <c r="E3731" s="4"/>
      <c r="X3731" s="71">
        <v>37.259999999999302</v>
      </c>
      <c r="Y3731" s="52">
        <f t="shared" si="430"/>
        <v>-11.13666666666678</v>
      </c>
      <c r="Z3731" s="71">
        <f t="shared" si="426"/>
        <v>7.6972099632064181E-2</v>
      </c>
      <c r="AA3731" s="45"/>
      <c r="AB3731" s="74">
        <v>37.259999999999302</v>
      </c>
      <c r="AC3731" s="75">
        <f t="shared" si="425"/>
        <v>-16.409999999999766</v>
      </c>
      <c r="AD3731" s="74">
        <f t="shared" si="427"/>
        <v>2.2855988033755527E-2</v>
      </c>
      <c r="AE3731" s="45"/>
      <c r="AF3731" s="76">
        <v>37.259999999999302</v>
      </c>
      <c r="AG3731" s="52">
        <f t="shared" si="431"/>
        <v>-46.420299956639376</v>
      </c>
      <c r="AH3731" s="76">
        <f t="shared" si="428"/>
        <v>2.2801845797567072E-5</v>
      </c>
      <c r="AJ3731" s="77">
        <v>37.259999999999302</v>
      </c>
      <c r="AK3731" s="52">
        <f t="shared" si="432"/>
        <v>-39.430599913280432</v>
      </c>
      <c r="AL3731" s="77">
        <f t="shared" si="429"/>
        <v>1.1400922898780266E-4</v>
      </c>
    </row>
    <row r="3732" spans="4:38" x14ac:dyDescent="0.25">
      <c r="D3732" s="5">
        <v>37.14</v>
      </c>
      <c r="E3732" s="4"/>
      <c r="X3732" s="71">
        <v>37.2699999999993</v>
      </c>
      <c r="Y3732" s="52">
        <f t="shared" si="430"/>
        <v>-11.140000000000114</v>
      </c>
      <c r="Z3732" s="71">
        <f t="shared" si="426"/>
        <v>7.6913044028658922E-2</v>
      </c>
      <c r="AA3732" s="45"/>
      <c r="AB3732" s="74">
        <v>37.2699999999993</v>
      </c>
      <c r="AC3732" s="75">
        <f t="shared" si="425"/>
        <v>-16.419999999999767</v>
      </c>
      <c r="AD3732" s="74">
        <f t="shared" si="427"/>
        <v>2.2803420720005387E-2</v>
      </c>
      <c r="AE3732" s="45"/>
      <c r="AF3732" s="76">
        <v>37.2699999999993</v>
      </c>
      <c r="AG3732" s="52">
        <f t="shared" si="431"/>
        <v>-46.430299956639374</v>
      </c>
      <c r="AH3732" s="76">
        <f t="shared" si="428"/>
        <v>2.2749403007504713E-5</v>
      </c>
      <c r="AJ3732" s="77">
        <v>37.2699999999993</v>
      </c>
      <c r="AK3732" s="52">
        <f t="shared" si="432"/>
        <v>-39.44059991328043</v>
      </c>
      <c r="AL3732" s="77">
        <f t="shared" si="429"/>
        <v>1.1374701503749094E-4</v>
      </c>
    </row>
    <row r="3733" spans="4:38" x14ac:dyDescent="0.25">
      <c r="D3733" s="2">
        <v>37.15</v>
      </c>
      <c r="E3733" s="4"/>
      <c r="X3733" s="71">
        <v>37.279999999999298</v>
      </c>
      <c r="Y3733" s="52">
        <f t="shared" si="430"/>
        <v>-11.143333333333448</v>
      </c>
      <c r="Z3733" s="71">
        <f t="shared" si="426"/>
        <v>7.6854033734713958E-2</v>
      </c>
      <c r="AA3733" s="45"/>
      <c r="AB3733" s="74">
        <v>37.279999999999298</v>
      </c>
      <c r="AC3733" s="75">
        <f t="shared" si="425"/>
        <v>-16.429999999999769</v>
      </c>
      <c r="AD3733" s="74">
        <f t="shared" si="427"/>
        <v>2.2750974307721904E-2</v>
      </c>
      <c r="AE3733" s="45"/>
      <c r="AF3733" s="76">
        <v>37.279999999999298</v>
      </c>
      <c r="AG3733" s="52">
        <f t="shared" si="431"/>
        <v>-46.440299956639372</v>
      </c>
      <c r="AH3733" s="76">
        <f t="shared" si="428"/>
        <v>2.269708083251246E-5</v>
      </c>
      <c r="AJ3733" s="77">
        <v>37.279999999999298</v>
      </c>
      <c r="AK3733" s="52">
        <f t="shared" si="432"/>
        <v>-39.450599913280428</v>
      </c>
      <c r="AL3733" s="77">
        <f t="shared" si="429"/>
        <v>1.1348540416252975E-4</v>
      </c>
    </row>
    <row r="3734" spans="4:38" x14ac:dyDescent="0.25">
      <c r="D3734" s="5">
        <v>37.159999999999997</v>
      </c>
      <c r="E3734" s="4"/>
      <c r="X3734" s="71">
        <v>37.289999999999303</v>
      </c>
      <c r="Y3734" s="52">
        <f t="shared" si="430"/>
        <v>-11.146666666666782</v>
      </c>
      <c r="Z3734" s="71">
        <f t="shared" si="426"/>
        <v>7.6795068715466347E-2</v>
      </c>
      <c r="AA3734" s="45"/>
      <c r="AB3734" s="74">
        <v>37.289999999999303</v>
      </c>
      <c r="AC3734" s="75">
        <f t="shared" si="425"/>
        <v>-16.43999999999977</v>
      </c>
      <c r="AD3734" s="74">
        <f t="shared" si="427"/>
        <v>2.2698648518839411E-2</v>
      </c>
      <c r="AE3734" s="45"/>
      <c r="AF3734" s="76">
        <v>37.289999999999303</v>
      </c>
      <c r="AG3734" s="52">
        <f t="shared" si="431"/>
        <v>-46.45029995663937</v>
      </c>
      <c r="AH3734" s="76">
        <f t="shared" si="428"/>
        <v>2.2644878995183317E-5</v>
      </c>
      <c r="AJ3734" s="77">
        <v>37.289999999999303</v>
      </c>
      <c r="AK3734" s="52">
        <f t="shared" si="432"/>
        <v>-39.460599913280426</v>
      </c>
      <c r="AL3734" s="77">
        <f t="shared" si="429"/>
        <v>1.1322439497588412E-4</v>
      </c>
    </row>
    <row r="3735" spans="4:38" x14ac:dyDescent="0.25">
      <c r="D3735" s="2">
        <v>37.17</v>
      </c>
      <c r="E3735" s="4"/>
      <c r="X3735" s="71">
        <v>37.299999999999301</v>
      </c>
      <c r="Y3735" s="52">
        <f t="shared" si="430"/>
        <v>-11.150000000000116</v>
      </c>
      <c r="Z3735" s="71">
        <f t="shared" si="426"/>
        <v>7.6736148936179846E-2</v>
      </c>
      <c r="AA3735" s="45"/>
      <c r="AB3735" s="74">
        <v>37.299999999999301</v>
      </c>
      <c r="AC3735" s="75">
        <f t="shared" si="425"/>
        <v>-16.449999999999772</v>
      </c>
      <c r="AD3735" s="74">
        <f t="shared" si="427"/>
        <v>2.264644307593178E-2</v>
      </c>
      <c r="AE3735" s="45"/>
      <c r="AF3735" s="76">
        <v>37.299999999999301</v>
      </c>
      <c r="AG3735" s="52">
        <f t="shared" si="431"/>
        <v>-46.460299956639368</v>
      </c>
      <c r="AH3735" s="76">
        <f t="shared" si="428"/>
        <v>2.2592797218748417E-5</v>
      </c>
      <c r="AJ3735" s="77">
        <v>37.299999999999301</v>
      </c>
      <c r="AK3735" s="52">
        <f t="shared" si="432"/>
        <v>-39.470599913280424</v>
      </c>
      <c r="AL3735" s="77">
        <f t="shared" si="429"/>
        <v>1.1296398609370969E-4</v>
      </c>
    </row>
    <row r="3736" spans="4:38" x14ac:dyDescent="0.25">
      <c r="D3736" s="5">
        <v>37.18</v>
      </c>
      <c r="E3736" s="4"/>
      <c r="X3736" s="71">
        <v>37.309999999999299</v>
      </c>
      <c r="Y3736" s="52">
        <f t="shared" si="430"/>
        <v>-11.15333333333345</v>
      </c>
      <c r="Z3736" s="71">
        <f t="shared" si="426"/>
        <v>7.6677274362144734E-2</v>
      </c>
      <c r="AA3736" s="45"/>
      <c r="AB3736" s="74">
        <v>37.309999999999299</v>
      </c>
      <c r="AC3736" s="75">
        <f t="shared" si="425"/>
        <v>-16.459999999999773</v>
      </c>
      <c r="AD3736" s="74">
        <f t="shared" si="427"/>
        <v>2.2594357702210948E-2</v>
      </c>
      <c r="AE3736" s="45"/>
      <c r="AF3736" s="76">
        <v>37.309999999999299</v>
      </c>
      <c r="AG3736" s="52">
        <f t="shared" si="431"/>
        <v>-46.470299956639366</v>
      </c>
      <c r="AH3736" s="76">
        <f t="shared" si="428"/>
        <v>2.2540835227075285E-5</v>
      </c>
      <c r="AJ3736" s="77">
        <v>37.309999999999299</v>
      </c>
      <c r="AK3736" s="52">
        <f t="shared" si="432"/>
        <v>-39.480599913280422</v>
      </c>
      <c r="AL3736" s="77">
        <f t="shared" si="429"/>
        <v>1.1270417613534432E-4</v>
      </c>
    </row>
    <row r="3737" spans="4:38" x14ac:dyDescent="0.25">
      <c r="D3737" s="2">
        <v>37.19</v>
      </c>
      <c r="E3737" s="4"/>
      <c r="X3737" s="71">
        <v>37.319999999999297</v>
      </c>
      <c r="Y3737" s="52">
        <f t="shared" si="430"/>
        <v>-11.156666666666784</v>
      </c>
      <c r="Z3737" s="71">
        <f t="shared" si="426"/>
        <v>7.6618444958678131E-2</v>
      </c>
      <c r="AA3737" s="45"/>
      <c r="AB3737" s="74">
        <v>37.319999999999297</v>
      </c>
      <c r="AC3737" s="75">
        <f t="shared" si="425"/>
        <v>-16.469999999999775</v>
      </c>
      <c r="AD3737" s="74">
        <f t="shared" si="427"/>
        <v>2.2542392121525447E-2</v>
      </c>
      <c r="AE3737" s="45"/>
      <c r="AF3737" s="76">
        <v>37.319999999999297</v>
      </c>
      <c r="AG3737" s="52">
        <f t="shared" si="431"/>
        <v>-46.480299956639364</v>
      </c>
      <c r="AH3737" s="76">
        <f t="shared" si="428"/>
        <v>2.2488992744666694E-5</v>
      </c>
      <c r="AJ3737" s="77">
        <v>37.319999999999297</v>
      </c>
      <c r="AK3737" s="52">
        <f t="shared" si="432"/>
        <v>-39.49059991328042</v>
      </c>
      <c r="AL3737" s="77">
        <f t="shared" si="429"/>
        <v>1.1244496372330123E-4</v>
      </c>
    </row>
    <row r="3738" spans="4:38" x14ac:dyDescent="0.25">
      <c r="D3738" s="5">
        <v>37.200000000000003</v>
      </c>
      <c r="E3738" s="4"/>
      <c r="X3738" s="71">
        <v>37.329999999999302</v>
      </c>
      <c r="Y3738" s="52">
        <f t="shared" si="430"/>
        <v>-11.160000000000117</v>
      </c>
      <c r="Z3738" s="71">
        <f t="shared" si="426"/>
        <v>7.6559660691123563E-2</v>
      </c>
      <c r="AA3738" s="45"/>
      <c r="AB3738" s="74">
        <v>37.329999999999302</v>
      </c>
      <c r="AC3738" s="75">
        <f t="shared" si="425"/>
        <v>-16.479999999999777</v>
      </c>
      <c r="AD3738" s="74">
        <f t="shared" si="427"/>
        <v>2.2490546058358957E-2</v>
      </c>
      <c r="AE3738" s="45"/>
      <c r="AF3738" s="76">
        <v>37.329999999999302</v>
      </c>
      <c r="AG3738" s="52">
        <f t="shared" si="431"/>
        <v>-46.490299956639362</v>
      </c>
      <c r="AH3738" s="76">
        <f t="shared" si="428"/>
        <v>2.2437269496658925E-5</v>
      </c>
      <c r="AJ3738" s="77">
        <v>37.329999999999302</v>
      </c>
      <c r="AK3738" s="52">
        <f t="shared" si="432"/>
        <v>-39.500599913280418</v>
      </c>
      <c r="AL3738" s="77">
        <f t="shared" si="429"/>
        <v>1.1218634748326245E-4</v>
      </c>
    </row>
    <row r="3739" spans="4:38" x14ac:dyDescent="0.25">
      <c r="D3739" s="2">
        <v>37.21</v>
      </c>
      <c r="E3739" s="4"/>
      <c r="X3739" s="71">
        <v>37.3399999999993</v>
      </c>
      <c r="Y3739" s="52">
        <f t="shared" si="430"/>
        <v>-11.163333333333451</v>
      </c>
      <c r="Z3739" s="71">
        <f t="shared" si="426"/>
        <v>7.6500921524851204E-2</v>
      </c>
      <c r="AA3739" s="45"/>
      <c r="AB3739" s="74">
        <v>37.3399999999993</v>
      </c>
      <c r="AC3739" s="75">
        <f t="shared" si="425"/>
        <v>-16.489999999999778</v>
      </c>
      <c r="AD3739" s="74">
        <f t="shared" si="427"/>
        <v>2.2438819237828801E-2</v>
      </c>
      <c r="AE3739" s="45"/>
      <c r="AF3739" s="76">
        <v>37.3399999999993</v>
      </c>
      <c r="AG3739" s="52">
        <f t="shared" si="431"/>
        <v>-46.50029995663936</v>
      </c>
      <c r="AH3739" s="76">
        <f t="shared" si="428"/>
        <v>2.2385665208820424E-5</v>
      </c>
      <c r="AJ3739" s="77">
        <v>37.3399999999993</v>
      </c>
      <c r="AK3739" s="52">
        <f t="shared" si="432"/>
        <v>-39.510599913280416</v>
      </c>
      <c r="AL3739" s="77">
        <f t="shared" si="429"/>
        <v>1.1192832604407E-4</v>
      </c>
    </row>
    <row r="3740" spans="4:38" x14ac:dyDescent="0.25">
      <c r="D3740" s="5">
        <v>37.22</v>
      </c>
      <c r="E3740" s="4"/>
      <c r="X3740" s="71">
        <v>37.349999999999298</v>
      </c>
      <c r="Y3740" s="52">
        <f t="shared" si="430"/>
        <v>-11.166666666666785</v>
      </c>
      <c r="Z3740" s="71">
        <f t="shared" si="426"/>
        <v>7.6442227425257928E-2</v>
      </c>
      <c r="AA3740" s="45"/>
      <c r="AB3740" s="74">
        <v>37.349999999999298</v>
      </c>
      <c r="AC3740" s="75">
        <f t="shared" si="425"/>
        <v>-16.49999999999978</v>
      </c>
      <c r="AD3740" s="74">
        <f t="shared" si="427"/>
        <v>2.2387211385684523E-2</v>
      </c>
      <c r="AE3740" s="45"/>
      <c r="AF3740" s="76">
        <v>37.349999999999298</v>
      </c>
      <c r="AG3740" s="52">
        <f t="shared" si="431"/>
        <v>-46.510299956639358</v>
      </c>
      <c r="AH3740" s="76">
        <f t="shared" si="428"/>
        <v>2.2334179607550471E-5</v>
      </c>
      <c r="AJ3740" s="77">
        <v>37.349999999999298</v>
      </c>
      <c r="AK3740" s="52">
        <f t="shared" si="432"/>
        <v>-39.520599913280414</v>
      </c>
      <c r="AL3740" s="77">
        <f t="shared" si="429"/>
        <v>1.1167089803772032E-4</v>
      </c>
    </row>
    <row r="3741" spans="4:38" x14ac:dyDescent="0.25">
      <c r="D3741" s="2">
        <v>37.229999999999997</v>
      </c>
      <c r="E3741" s="4"/>
      <c r="X3741" s="71">
        <v>37.359999999999303</v>
      </c>
      <c r="Y3741" s="52">
        <f t="shared" si="430"/>
        <v>-11.170000000000119</v>
      </c>
      <c r="Z3741" s="71">
        <f t="shared" si="426"/>
        <v>7.6383578357766935E-2</v>
      </c>
      <c r="AA3741" s="45"/>
      <c r="AB3741" s="74">
        <v>37.359999999999303</v>
      </c>
      <c r="AC3741" s="75">
        <f t="shared" si="425"/>
        <v>-16.509999999999781</v>
      </c>
      <c r="AD3741" s="74">
        <f t="shared" si="427"/>
        <v>2.2335722228306439E-2</v>
      </c>
      <c r="AE3741" s="45"/>
      <c r="AF3741" s="76">
        <v>37.359999999999303</v>
      </c>
      <c r="AG3741" s="52">
        <f t="shared" si="431"/>
        <v>-46.520299956639356</v>
      </c>
      <c r="AH3741" s="76">
        <f t="shared" si="428"/>
        <v>2.228281241987746E-5</v>
      </c>
      <c r="AJ3741" s="77">
        <v>37.359999999999303</v>
      </c>
      <c r="AK3741" s="52">
        <f t="shared" si="432"/>
        <v>-39.530599913280412</v>
      </c>
      <c r="AL3741" s="77">
        <f t="shared" si="429"/>
        <v>1.1141406209935553E-4</v>
      </c>
    </row>
    <row r="3742" spans="4:38" x14ac:dyDescent="0.25">
      <c r="D3742" s="5">
        <v>37.24</v>
      </c>
      <c r="E3742" s="4"/>
      <c r="X3742" s="71">
        <v>37.369999999999301</v>
      </c>
      <c r="Y3742" s="52">
        <f t="shared" si="430"/>
        <v>-11.173333333333453</v>
      </c>
      <c r="Z3742" s="71">
        <f t="shared" si="426"/>
        <v>7.6324974287828168E-2</v>
      </c>
      <c r="AA3742" s="45"/>
      <c r="AB3742" s="74">
        <v>37.369999999999301</v>
      </c>
      <c r="AC3742" s="75">
        <f t="shared" si="425"/>
        <v>-16.519999999999783</v>
      </c>
      <c r="AD3742" s="74">
        <f t="shared" si="427"/>
        <v>2.2284351492704139E-2</v>
      </c>
      <c r="AE3742" s="45"/>
      <c r="AF3742" s="76">
        <v>37.369999999999301</v>
      </c>
      <c r="AG3742" s="52">
        <f t="shared" si="431"/>
        <v>-46.530299956639354</v>
      </c>
      <c r="AH3742" s="76">
        <f t="shared" si="428"/>
        <v>2.2231563373457749E-5</v>
      </c>
      <c r="AJ3742" s="77">
        <v>37.369999999999301</v>
      </c>
      <c r="AK3742" s="52">
        <f t="shared" si="432"/>
        <v>-39.54059991328041</v>
      </c>
      <c r="AL3742" s="77">
        <f t="shared" si="429"/>
        <v>1.1115781686725707E-4</v>
      </c>
    </row>
    <row r="3743" spans="4:38" x14ac:dyDescent="0.25">
      <c r="D3743" s="2">
        <v>37.25</v>
      </c>
      <c r="E3743" s="4"/>
      <c r="X3743" s="71">
        <v>37.379999999999299</v>
      </c>
      <c r="Y3743" s="52">
        <f t="shared" si="430"/>
        <v>-11.176666666666787</v>
      </c>
      <c r="Z3743" s="71">
        <f t="shared" si="426"/>
        <v>7.6266415180917951E-2</v>
      </c>
      <c r="AA3743" s="45"/>
      <c r="AB3743" s="74">
        <v>37.379999999999299</v>
      </c>
      <c r="AC3743" s="75">
        <f t="shared" si="425"/>
        <v>-16.529999999999784</v>
      </c>
      <c r="AD3743" s="74">
        <f t="shared" si="427"/>
        <v>2.2233098906515123E-2</v>
      </c>
      <c r="AE3743" s="45"/>
      <c r="AF3743" s="76">
        <v>37.379999999999299</v>
      </c>
      <c r="AG3743" s="52">
        <f t="shared" si="431"/>
        <v>-46.540299956639352</v>
      </c>
      <c r="AH3743" s="76">
        <f t="shared" si="428"/>
        <v>2.2180432196573958E-5</v>
      </c>
      <c r="AJ3743" s="77">
        <v>37.379999999999299</v>
      </c>
      <c r="AK3743" s="52">
        <f t="shared" si="432"/>
        <v>-39.550599913280408</v>
      </c>
      <c r="AL3743" s="77">
        <f t="shared" si="429"/>
        <v>1.1090216098283798E-4</v>
      </c>
    </row>
    <row r="3744" spans="4:38" x14ac:dyDescent="0.25">
      <c r="D3744" s="5">
        <v>37.26</v>
      </c>
      <c r="E3744" s="4"/>
      <c r="X3744" s="71">
        <v>37.389999999999297</v>
      </c>
      <c r="Y3744" s="52">
        <f t="shared" si="430"/>
        <v>-11.180000000000121</v>
      </c>
      <c r="Z3744" s="71">
        <f t="shared" si="426"/>
        <v>7.6207901002539047E-2</v>
      </c>
      <c r="AA3744" s="45"/>
      <c r="AB3744" s="74">
        <v>37.389999999999297</v>
      </c>
      <c r="AC3744" s="75">
        <f t="shared" si="425"/>
        <v>-16.539999999999786</v>
      </c>
      <c r="AD3744" s="74">
        <f t="shared" si="427"/>
        <v>2.2181964198003272E-2</v>
      </c>
      <c r="AE3744" s="45"/>
      <c r="AF3744" s="76">
        <v>37.389999999999297</v>
      </c>
      <c r="AG3744" s="52">
        <f t="shared" si="431"/>
        <v>-46.55029995663935</v>
      </c>
      <c r="AH3744" s="76">
        <f t="shared" si="428"/>
        <v>2.2129418618133638E-5</v>
      </c>
      <c r="AJ3744" s="77">
        <v>37.389999999999297</v>
      </c>
      <c r="AK3744" s="52">
        <f t="shared" si="432"/>
        <v>-39.560599913280406</v>
      </c>
      <c r="AL3744" s="77">
        <f t="shared" si="429"/>
        <v>1.1064709309063667E-4</v>
      </c>
    </row>
    <row r="3745" spans="4:38" x14ac:dyDescent="0.25">
      <c r="D3745" s="2">
        <v>37.270000000000003</v>
      </c>
      <c r="E3745" s="4"/>
      <c r="X3745" s="71">
        <v>37.399999999999302</v>
      </c>
      <c r="Y3745" s="52">
        <f t="shared" si="430"/>
        <v>-11.183333333333454</v>
      </c>
      <c r="Z3745" s="71">
        <f t="shared" si="426"/>
        <v>7.6149431718220889E-2</v>
      </c>
      <c r="AA3745" s="45"/>
      <c r="AB3745" s="74">
        <v>37.399999999999302</v>
      </c>
      <c r="AC3745" s="75">
        <f t="shared" si="425"/>
        <v>-16.549999999999788</v>
      </c>
      <c r="AD3745" s="74">
        <f t="shared" si="427"/>
        <v>2.2130947096057455E-2</v>
      </c>
      <c r="AE3745" s="45"/>
      <c r="AF3745" s="76">
        <v>37.399999999999302</v>
      </c>
      <c r="AG3745" s="52">
        <f t="shared" si="431"/>
        <v>-46.560299956639348</v>
      </c>
      <c r="AH3745" s="76">
        <f t="shared" si="428"/>
        <v>2.2078522367667955E-5</v>
      </c>
      <c r="AJ3745" s="77">
        <v>37.399999999999302</v>
      </c>
      <c r="AK3745" s="52">
        <f t="shared" si="432"/>
        <v>-39.570599913280404</v>
      </c>
      <c r="AL3745" s="77">
        <f t="shared" si="429"/>
        <v>1.1039261183830831E-4</v>
      </c>
    </row>
    <row r="3746" spans="4:38" x14ac:dyDescent="0.25">
      <c r="D3746" s="5">
        <v>37.28</v>
      </c>
      <c r="E3746" s="4"/>
      <c r="X3746" s="71">
        <v>37.4099999999993</v>
      </c>
      <c r="Y3746" s="52">
        <f t="shared" si="430"/>
        <v>-11.186666666666788</v>
      </c>
      <c r="Z3746" s="71">
        <f t="shared" si="426"/>
        <v>7.6091007293519142E-2</v>
      </c>
      <c r="AA3746" s="45"/>
      <c r="AB3746" s="74">
        <v>37.4099999999993</v>
      </c>
      <c r="AC3746" s="75">
        <f t="shared" si="425"/>
        <v>-16.559999999999789</v>
      </c>
      <c r="AD3746" s="74">
        <f t="shared" si="427"/>
        <v>2.2080047330190068E-2</v>
      </c>
      <c r="AE3746" s="45"/>
      <c r="AF3746" s="76">
        <v>37.4099999999993</v>
      </c>
      <c r="AG3746" s="52">
        <f t="shared" si="431"/>
        <v>-46.570299956639346</v>
      </c>
      <c r="AH3746" s="76">
        <f t="shared" si="428"/>
        <v>2.2027743175329972E-5</v>
      </c>
      <c r="AJ3746" s="77">
        <v>37.4099999999993</v>
      </c>
      <c r="AK3746" s="52">
        <f t="shared" si="432"/>
        <v>-39.580599913280402</v>
      </c>
      <c r="AL3746" s="77">
        <f t="shared" si="429"/>
        <v>1.1013871587661848E-4</v>
      </c>
    </row>
    <row r="3747" spans="4:38" x14ac:dyDescent="0.25">
      <c r="D3747" s="2">
        <v>37.29</v>
      </c>
      <c r="E3747" s="4"/>
      <c r="X3747" s="71">
        <v>37.419999999999298</v>
      </c>
      <c r="Y3747" s="52">
        <f t="shared" si="430"/>
        <v>-11.190000000000122</v>
      </c>
      <c r="Z3747" s="71">
        <f t="shared" si="426"/>
        <v>7.6032627694016017E-2</v>
      </c>
      <c r="AA3747" s="45"/>
      <c r="AB3747" s="74">
        <v>37.419999999999298</v>
      </c>
      <c r="AC3747" s="75">
        <f t="shared" si="425"/>
        <v>-16.569999999999791</v>
      </c>
      <c r="AD3747" s="74">
        <f t="shared" si="427"/>
        <v>2.2029264630535613E-2</v>
      </c>
      <c r="AE3747" s="45"/>
      <c r="AF3747" s="76">
        <v>37.419999999999298</v>
      </c>
      <c r="AG3747" s="52">
        <f t="shared" si="431"/>
        <v>-46.580299956639344</v>
      </c>
      <c r="AH3747" s="76">
        <f t="shared" si="428"/>
        <v>2.1977080771893592E-5</v>
      </c>
      <c r="AJ3747" s="77">
        <v>37.419999999999298</v>
      </c>
      <c r="AK3747" s="52">
        <f t="shared" si="432"/>
        <v>-39.5905999132804</v>
      </c>
      <c r="AL3747" s="77">
        <f t="shared" si="429"/>
        <v>1.0988540385943644E-4</v>
      </c>
    </row>
    <row r="3748" spans="4:38" x14ac:dyDescent="0.25">
      <c r="D3748" s="5">
        <v>37.299999999999997</v>
      </c>
      <c r="E3748" s="4"/>
      <c r="X3748" s="71">
        <v>37.429999999999303</v>
      </c>
      <c r="Y3748" s="52">
        <f t="shared" si="430"/>
        <v>-11.193333333333456</v>
      </c>
      <c r="Z3748" s="71">
        <f t="shared" si="426"/>
        <v>7.5974292885320135E-2</v>
      </c>
      <c r="AA3748" s="45"/>
      <c r="AB3748" s="74">
        <v>37.429999999999303</v>
      </c>
      <c r="AC3748" s="75">
        <f t="shared" si="425"/>
        <v>-16.579999999999792</v>
      </c>
      <c r="AD3748" s="74">
        <f t="shared" si="427"/>
        <v>2.197859872784929E-2</v>
      </c>
      <c r="AE3748" s="45"/>
      <c r="AF3748" s="76">
        <v>37.429999999999303</v>
      </c>
      <c r="AG3748" s="52">
        <f t="shared" si="431"/>
        <v>-46.590299956639342</v>
      </c>
      <c r="AH3748" s="76">
        <f t="shared" si="428"/>
        <v>2.1926534888751668E-5</v>
      </c>
      <c r="AJ3748" s="77">
        <v>37.429999999999303</v>
      </c>
      <c r="AK3748" s="52">
        <f t="shared" si="432"/>
        <v>-39.600599913280398</v>
      </c>
      <c r="AL3748" s="77">
        <f t="shared" si="429"/>
        <v>1.0963267444372672E-4</v>
      </c>
    </row>
    <row r="3749" spans="4:38" x14ac:dyDescent="0.25">
      <c r="D3749" s="2">
        <v>37.31</v>
      </c>
      <c r="E3749" s="4"/>
      <c r="X3749" s="71">
        <v>37.439999999999301</v>
      </c>
      <c r="Y3749" s="52">
        <f t="shared" si="430"/>
        <v>-11.19666666666679</v>
      </c>
      <c r="Z3749" s="71">
        <f t="shared" si="426"/>
        <v>7.591600283306639E-2</v>
      </c>
      <c r="AA3749" s="45"/>
      <c r="AB3749" s="74">
        <v>37.439999999999301</v>
      </c>
      <c r="AC3749" s="75">
        <f t="shared" si="425"/>
        <v>-16.589999999999794</v>
      </c>
      <c r="AD3749" s="74">
        <f t="shared" si="427"/>
        <v>2.1928049353505522E-2</v>
      </c>
      <c r="AE3749" s="45"/>
      <c r="AF3749" s="76">
        <v>37.439999999999301</v>
      </c>
      <c r="AG3749" s="52">
        <f t="shared" si="431"/>
        <v>-46.60029995663934</v>
      </c>
      <c r="AH3749" s="76">
        <f t="shared" si="428"/>
        <v>2.1876105257914965E-5</v>
      </c>
      <c r="AJ3749" s="77">
        <v>37.439999999999301</v>
      </c>
      <c r="AK3749" s="52">
        <f t="shared" si="432"/>
        <v>-39.610599913280396</v>
      </c>
      <c r="AL3749" s="77">
        <f t="shared" si="429"/>
        <v>1.0938052628954347E-4</v>
      </c>
    </row>
    <row r="3750" spans="4:38" x14ac:dyDescent="0.25">
      <c r="D3750" s="5">
        <v>37.32</v>
      </c>
      <c r="E3750" s="4"/>
      <c r="X3750" s="71">
        <v>37.449999999999299</v>
      </c>
      <c r="Y3750" s="52">
        <f t="shared" si="430"/>
        <v>-11.200000000000124</v>
      </c>
      <c r="Z3750" s="71">
        <f t="shared" si="426"/>
        <v>7.5857757502916193E-2</v>
      </c>
      <c r="AA3750" s="45"/>
      <c r="AB3750" s="74">
        <v>37.449999999999299</v>
      </c>
      <c r="AC3750" s="75">
        <f t="shared" si="425"/>
        <v>-16.599999999999795</v>
      </c>
      <c r="AD3750" s="74">
        <f t="shared" si="427"/>
        <v>2.1877616239496554E-2</v>
      </c>
      <c r="AE3750" s="45"/>
      <c r="AF3750" s="76">
        <v>37.449999999999299</v>
      </c>
      <c r="AG3750" s="52">
        <f t="shared" si="431"/>
        <v>-46.610299956639338</v>
      </c>
      <c r="AH3750" s="76">
        <f t="shared" si="428"/>
        <v>2.1825791612010682E-5</v>
      </c>
      <c r="AJ3750" s="77">
        <v>37.449999999999299</v>
      </c>
      <c r="AK3750" s="52">
        <f t="shared" si="432"/>
        <v>-39.620599913280394</v>
      </c>
      <c r="AL3750" s="77">
        <f t="shared" si="429"/>
        <v>1.0912895806002211E-4</v>
      </c>
    </row>
    <row r="3751" spans="4:38" x14ac:dyDescent="0.25">
      <c r="D3751" s="2">
        <v>37.33</v>
      </c>
      <c r="E3751" s="4"/>
      <c r="X3751" s="71">
        <v>37.459999999999297</v>
      </c>
      <c r="Y3751" s="52">
        <f t="shared" si="430"/>
        <v>-11.203333333333457</v>
      </c>
      <c r="Z3751" s="71">
        <f t="shared" si="426"/>
        <v>7.5799556860557199E-2</v>
      </c>
      <c r="AA3751" s="45"/>
      <c r="AB3751" s="74">
        <v>37.459999999999297</v>
      </c>
      <c r="AC3751" s="75">
        <f t="shared" si="425"/>
        <v>-16.609999999999797</v>
      </c>
      <c r="AD3751" s="74">
        <f t="shared" si="427"/>
        <v>2.1827299118431034E-2</v>
      </c>
      <c r="AE3751" s="45"/>
      <c r="AF3751" s="76">
        <v>37.459999999999297</v>
      </c>
      <c r="AG3751" s="52">
        <f t="shared" si="431"/>
        <v>-46.620299956639336</v>
      </c>
      <c r="AH3751" s="76">
        <f t="shared" si="428"/>
        <v>2.177559368428079E-5</v>
      </c>
      <c r="AJ3751" s="77">
        <v>37.459999999999297</v>
      </c>
      <c r="AK3751" s="52">
        <f t="shared" si="432"/>
        <v>-39.630599913280392</v>
      </c>
      <c r="AL3751" s="77">
        <f t="shared" si="429"/>
        <v>1.088779684213729E-4</v>
      </c>
    </row>
    <row r="3752" spans="4:38" x14ac:dyDescent="0.25">
      <c r="D3752" s="5">
        <v>37.340000000000003</v>
      </c>
      <c r="E3752" s="4"/>
      <c r="X3752" s="71">
        <v>37.469999999999303</v>
      </c>
      <c r="Y3752" s="52">
        <f t="shared" si="430"/>
        <v>-11.206666666666791</v>
      </c>
      <c r="Z3752" s="71">
        <f t="shared" si="426"/>
        <v>7.574140087170346E-2</v>
      </c>
      <c r="AA3752" s="45"/>
      <c r="AB3752" s="74">
        <v>37.469999999999303</v>
      </c>
      <c r="AC3752" s="75">
        <f t="shared" si="425"/>
        <v>-16.619999999999798</v>
      </c>
      <c r="AD3752" s="74">
        <f t="shared" si="427"/>
        <v>2.177709772353259E-2</v>
      </c>
      <c r="AE3752" s="45"/>
      <c r="AF3752" s="76">
        <v>37.469999999999303</v>
      </c>
      <c r="AG3752" s="52">
        <f t="shared" si="431"/>
        <v>-46.630299956639334</v>
      </c>
      <c r="AH3752" s="76">
        <f t="shared" si="428"/>
        <v>2.1725511208580953E-5</v>
      </c>
      <c r="AJ3752" s="77">
        <v>37.469999999999303</v>
      </c>
      <c r="AK3752" s="52">
        <f t="shared" si="432"/>
        <v>-39.64059991328039</v>
      </c>
      <c r="AL3752" s="77">
        <f t="shared" si="429"/>
        <v>1.0862755604287363E-4</v>
      </c>
    </row>
    <row r="3753" spans="4:38" x14ac:dyDescent="0.25">
      <c r="D3753" s="2">
        <v>37.35</v>
      </c>
      <c r="E3753" s="4"/>
      <c r="X3753" s="71">
        <v>37.479999999999301</v>
      </c>
      <c r="Y3753" s="52">
        <f t="shared" si="430"/>
        <v>-11.210000000000125</v>
      </c>
      <c r="Z3753" s="71">
        <f t="shared" si="426"/>
        <v>7.5683289502095241E-2</v>
      </c>
      <c r="AA3753" s="45"/>
      <c r="AB3753" s="74">
        <v>37.479999999999301</v>
      </c>
      <c r="AC3753" s="75">
        <f t="shared" si="425"/>
        <v>-16.6299999999998</v>
      </c>
      <c r="AD3753" s="74">
        <f t="shared" si="427"/>
        <v>2.1727011788638437E-2</v>
      </c>
      <c r="AE3753" s="45"/>
      <c r="AF3753" s="76">
        <v>37.479999999999301</v>
      </c>
      <c r="AG3753" s="52">
        <f t="shared" si="431"/>
        <v>-46.640299956639332</v>
      </c>
      <c r="AH3753" s="76">
        <f t="shared" si="428"/>
        <v>2.1675543919378838E-5</v>
      </c>
      <c r="AJ3753" s="77">
        <v>37.479999999999301</v>
      </c>
      <c r="AK3753" s="52">
        <f t="shared" si="432"/>
        <v>-39.650599913280388</v>
      </c>
      <c r="AL3753" s="77">
        <f t="shared" si="429"/>
        <v>1.0837771959686312E-4</v>
      </c>
    </row>
    <row r="3754" spans="4:38" x14ac:dyDescent="0.25">
      <c r="D3754" s="5">
        <v>37.36</v>
      </c>
      <c r="E3754" s="4"/>
      <c r="X3754" s="71">
        <v>37.489999999999299</v>
      </c>
      <c r="Y3754" s="52">
        <f t="shared" si="430"/>
        <v>-11.213333333333459</v>
      </c>
      <c r="Z3754" s="71">
        <f t="shared" si="426"/>
        <v>7.5625222717499149E-2</v>
      </c>
      <c r="AA3754" s="45"/>
      <c r="AB3754" s="74">
        <v>37.489999999999299</v>
      </c>
      <c r="AC3754" s="75">
        <f t="shared" si="425"/>
        <v>-16.639999999999802</v>
      </c>
      <c r="AD3754" s="74">
        <f t="shared" si="427"/>
        <v>2.1677041048197933E-2</v>
      </c>
      <c r="AE3754" s="45"/>
      <c r="AF3754" s="76">
        <v>37.489999999999299</v>
      </c>
      <c r="AG3754" s="52">
        <f t="shared" si="431"/>
        <v>-46.65029995663933</v>
      </c>
      <c r="AH3754" s="76">
        <f t="shared" si="428"/>
        <v>2.1625691551752811E-5</v>
      </c>
      <c r="AJ3754" s="77">
        <v>37.489999999999299</v>
      </c>
      <c r="AK3754" s="52">
        <f t="shared" si="432"/>
        <v>-39.660599913280386</v>
      </c>
      <c r="AL3754" s="77">
        <f t="shared" si="429"/>
        <v>1.0812845775873304E-4</v>
      </c>
    </row>
    <row r="3755" spans="4:38" x14ac:dyDescent="0.25">
      <c r="D3755" s="2">
        <v>37.369999999999997</v>
      </c>
      <c r="E3755" s="4"/>
      <c r="X3755" s="71">
        <v>37.499999999999297</v>
      </c>
      <c r="Y3755" s="52">
        <f t="shared" si="430"/>
        <v>-11.216666666666793</v>
      </c>
      <c r="Z3755" s="71">
        <f t="shared" si="426"/>
        <v>7.556720048370813E-2</v>
      </c>
      <c r="AA3755" s="45"/>
      <c r="AB3755" s="74">
        <v>37.499999999999297</v>
      </c>
      <c r="AC3755" s="75">
        <f t="shared" si="425"/>
        <v>-16.649999999999803</v>
      </c>
      <c r="AD3755" s="74">
        <f t="shared" si="427"/>
        <v>2.1627185237271182E-2</v>
      </c>
      <c r="AE3755" s="45"/>
      <c r="AF3755" s="76">
        <v>37.499999999999297</v>
      </c>
      <c r="AG3755" s="52">
        <f t="shared" si="431"/>
        <v>-46.660299956639328</v>
      </c>
      <c r="AH3755" s="76">
        <f t="shared" si="428"/>
        <v>2.1575953841390654E-5</v>
      </c>
      <c r="AJ3755" s="77">
        <v>37.499999999999297</v>
      </c>
      <c r="AK3755" s="52">
        <f t="shared" si="432"/>
        <v>-39.670599913280384</v>
      </c>
      <c r="AL3755" s="77">
        <f t="shared" si="429"/>
        <v>1.0787976920692235E-4</v>
      </c>
    </row>
    <row r="3756" spans="4:38" x14ac:dyDescent="0.25">
      <c r="D3756" s="5">
        <v>37.380000000000003</v>
      </c>
      <c r="E3756" s="4"/>
      <c r="X3756" s="71">
        <v>37.509999999999302</v>
      </c>
      <c r="Y3756" s="52">
        <f t="shared" si="430"/>
        <v>-11.220000000000127</v>
      </c>
      <c r="Z3756" s="71">
        <f t="shared" si="426"/>
        <v>7.5509222766541137E-2</v>
      </c>
      <c r="AA3756" s="45"/>
      <c r="AB3756" s="74">
        <v>37.509999999999302</v>
      </c>
      <c r="AC3756" s="75">
        <f t="shared" ref="AC3756:AC3819" si="433">AC3755-$AD$1</f>
        <v>-16.659999999999805</v>
      </c>
      <c r="AD3756" s="74">
        <f t="shared" si="427"/>
        <v>2.1577444091527634E-2</v>
      </c>
      <c r="AE3756" s="45"/>
      <c r="AF3756" s="76">
        <v>37.509999999999302</v>
      </c>
      <c r="AG3756" s="52">
        <f t="shared" si="431"/>
        <v>-46.670299956639326</v>
      </c>
      <c r="AH3756" s="76">
        <f t="shared" si="428"/>
        <v>2.1526330524587904E-5</v>
      </c>
      <c r="AJ3756" s="77">
        <v>37.509999999999302</v>
      </c>
      <c r="AK3756" s="52">
        <f t="shared" si="432"/>
        <v>-39.680599913280382</v>
      </c>
      <c r="AL3756" s="77">
        <f t="shared" si="429"/>
        <v>1.0763165262290884E-4</v>
      </c>
    </row>
    <row r="3757" spans="4:38" x14ac:dyDescent="0.25">
      <c r="D3757" s="2">
        <v>37.39</v>
      </c>
      <c r="E3757" s="4"/>
      <c r="X3757" s="71">
        <v>37.5199999999993</v>
      </c>
      <c r="Y3757" s="52">
        <f t="shared" si="430"/>
        <v>-11.223333333333461</v>
      </c>
      <c r="Z3757" s="71">
        <f t="shared" si="426"/>
        <v>7.5451289531843699E-2</v>
      </c>
      <c r="AA3757" s="45"/>
      <c r="AB3757" s="74">
        <v>37.5199999999993</v>
      </c>
      <c r="AC3757" s="75">
        <f t="shared" si="433"/>
        <v>-16.669999999999806</v>
      </c>
      <c r="AD3757" s="74">
        <f t="shared" si="427"/>
        <v>2.1527817347244672E-2</v>
      </c>
      <c r="AE3757" s="45"/>
      <c r="AF3757" s="76">
        <v>37.5199999999993</v>
      </c>
      <c r="AG3757" s="52">
        <f t="shared" si="431"/>
        <v>-46.680299956639324</v>
      </c>
      <c r="AH3757" s="76">
        <f t="shared" si="428"/>
        <v>2.1476821338246753E-5</v>
      </c>
      <c r="AJ3757" s="77">
        <v>37.5199999999993</v>
      </c>
      <c r="AK3757" s="52">
        <f t="shared" si="432"/>
        <v>-39.69059991328038</v>
      </c>
      <c r="AL3757" s="77">
        <f t="shared" si="429"/>
        <v>1.0738410669120298E-4</v>
      </c>
    </row>
    <row r="3758" spans="4:38" x14ac:dyDescent="0.25">
      <c r="D3758" s="5">
        <v>37.4</v>
      </c>
      <c r="E3758" s="4"/>
      <c r="X3758" s="71">
        <v>37.529999999999298</v>
      </c>
      <c r="Y3758" s="52">
        <f t="shared" si="430"/>
        <v>-11.226666666666794</v>
      </c>
      <c r="Z3758" s="71">
        <f t="shared" si="426"/>
        <v>7.5393400745487255E-2</v>
      </c>
      <c r="AA3758" s="45"/>
      <c r="AB3758" s="74">
        <v>37.529999999999298</v>
      </c>
      <c r="AC3758" s="75">
        <f t="shared" si="433"/>
        <v>-16.679999999999808</v>
      </c>
      <c r="AD3758" s="74">
        <f t="shared" si="427"/>
        <v>2.1478304741306277E-2</v>
      </c>
      <c r="AE3758" s="45"/>
      <c r="AF3758" s="76">
        <v>37.529999999999298</v>
      </c>
      <c r="AG3758" s="52">
        <f t="shared" si="431"/>
        <v>-46.690299956639322</v>
      </c>
      <c r="AH3758" s="76">
        <f t="shared" si="428"/>
        <v>2.1427426019874383E-5</v>
      </c>
      <c r="AJ3758" s="77">
        <v>37.529999999999298</v>
      </c>
      <c r="AK3758" s="52">
        <f t="shared" si="432"/>
        <v>-39.700599913280378</v>
      </c>
      <c r="AL3758" s="77">
        <f t="shared" si="429"/>
        <v>1.071371300993412E-4</v>
      </c>
    </row>
    <row r="3759" spans="4:38" x14ac:dyDescent="0.25">
      <c r="D3759" s="2">
        <v>37.409999999999997</v>
      </c>
      <c r="E3759" s="4"/>
      <c r="X3759" s="71">
        <v>37.539999999999303</v>
      </c>
      <c r="Y3759" s="52">
        <f t="shared" si="430"/>
        <v>-11.230000000000128</v>
      </c>
      <c r="Z3759" s="71">
        <f t="shared" si="426"/>
        <v>7.5335556373369472E-2</v>
      </c>
      <c r="AA3759" s="45"/>
      <c r="AB3759" s="74">
        <v>37.539999999999303</v>
      </c>
      <c r="AC3759" s="75">
        <f t="shared" si="433"/>
        <v>-16.689999999999809</v>
      </c>
      <c r="AD3759" s="74">
        <f t="shared" si="427"/>
        <v>2.1428906011201516E-2</v>
      </c>
      <c r="AE3759" s="45"/>
      <c r="AF3759" s="76">
        <v>37.539999999999303</v>
      </c>
      <c r="AG3759" s="52">
        <f t="shared" si="431"/>
        <v>-46.70029995663932</v>
      </c>
      <c r="AH3759" s="76">
        <f t="shared" si="428"/>
        <v>2.1378144307581697E-5</v>
      </c>
      <c r="AJ3759" s="77">
        <v>37.539999999999303</v>
      </c>
      <c r="AK3759" s="52">
        <f t="shared" si="432"/>
        <v>-39.710599913280376</v>
      </c>
      <c r="AL3759" s="77">
        <f t="shared" si="429"/>
        <v>1.0689072153787784E-4</v>
      </c>
    </row>
    <row r="3760" spans="4:38" x14ac:dyDescent="0.25">
      <c r="D3760" s="5">
        <v>37.42</v>
      </c>
      <c r="E3760" s="4"/>
      <c r="X3760" s="71">
        <v>37.549999999999301</v>
      </c>
      <c r="Y3760" s="52">
        <f t="shared" si="430"/>
        <v>-11.233333333333462</v>
      </c>
      <c r="Z3760" s="71">
        <f t="shared" si="426"/>
        <v>7.5277756381414387E-2</v>
      </c>
      <c r="AA3760" s="45"/>
      <c r="AB3760" s="74">
        <v>37.549999999999301</v>
      </c>
      <c r="AC3760" s="75">
        <f t="shared" si="433"/>
        <v>-16.699999999999811</v>
      </c>
      <c r="AD3760" s="74">
        <f t="shared" si="427"/>
        <v>2.1379620895023242E-2</v>
      </c>
      <c r="AE3760" s="45"/>
      <c r="AF3760" s="76">
        <v>37.549999999999301</v>
      </c>
      <c r="AG3760" s="52">
        <f t="shared" si="431"/>
        <v>-46.710299956639318</v>
      </c>
      <c r="AH3760" s="76">
        <f t="shared" si="428"/>
        <v>2.1328975940082037E-5</v>
      </c>
      <c r="AJ3760" s="77">
        <v>37.549999999999301</v>
      </c>
      <c r="AK3760" s="52">
        <f t="shared" si="432"/>
        <v>-39.720599913280374</v>
      </c>
      <c r="AL3760" s="77">
        <f t="shared" si="429"/>
        <v>1.0664487970037962E-4</v>
      </c>
    </row>
    <row r="3761" spans="4:38" x14ac:dyDescent="0.25">
      <c r="D3761" s="2">
        <v>37.43</v>
      </c>
      <c r="E3761" s="4"/>
      <c r="X3761" s="71">
        <v>37.559999999999299</v>
      </c>
      <c r="Y3761" s="52">
        <f t="shared" si="430"/>
        <v>-11.236666666666796</v>
      </c>
      <c r="Z3761" s="71">
        <f t="shared" si="426"/>
        <v>7.5220000735571918E-2</v>
      </c>
      <c r="AA3761" s="45"/>
      <c r="AB3761" s="74">
        <v>37.559999999999299</v>
      </c>
      <c r="AC3761" s="75">
        <f t="shared" si="433"/>
        <v>-16.709999999999813</v>
      </c>
      <c r="AD3761" s="74">
        <f t="shared" si="427"/>
        <v>2.1330449131466676E-2</v>
      </c>
      <c r="AE3761" s="45"/>
      <c r="AF3761" s="76">
        <v>37.559999999999299</v>
      </c>
      <c r="AG3761" s="52">
        <f t="shared" si="431"/>
        <v>-46.720299956639316</v>
      </c>
      <c r="AH3761" s="76">
        <f t="shared" si="428"/>
        <v>2.1279920656689537E-5</v>
      </c>
      <c r="AJ3761" s="77">
        <v>37.559999999999299</v>
      </c>
      <c r="AK3761" s="52">
        <f t="shared" si="432"/>
        <v>-39.730599913280372</v>
      </c>
      <c r="AL3761" s="77">
        <f t="shared" si="429"/>
        <v>1.0639960328341737E-4</v>
      </c>
    </row>
    <row r="3762" spans="4:38" x14ac:dyDescent="0.25">
      <c r="D3762" s="5">
        <v>37.44</v>
      </c>
      <c r="E3762" s="4"/>
      <c r="X3762" s="71">
        <v>37.569999999999297</v>
      </c>
      <c r="Y3762" s="52">
        <f t="shared" si="430"/>
        <v>-11.24000000000013</v>
      </c>
      <c r="Z3762" s="71">
        <f t="shared" si="426"/>
        <v>7.516228940181828E-2</v>
      </c>
      <c r="AA3762" s="45"/>
      <c r="AB3762" s="74">
        <v>37.569999999999297</v>
      </c>
      <c r="AC3762" s="75">
        <f t="shared" si="433"/>
        <v>-16.719999999999814</v>
      </c>
      <c r="AD3762" s="74">
        <f t="shared" si="427"/>
        <v>2.1281390459828017E-2</v>
      </c>
      <c r="AE3762" s="45"/>
      <c r="AF3762" s="76">
        <v>37.569999999999297</v>
      </c>
      <c r="AG3762" s="52">
        <f t="shared" si="431"/>
        <v>-46.730299956639314</v>
      </c>
      <c r="AH3762" s="76">
        <f t="shared" si="428"/>
        <v>2.1230978197318043E-5</v>
      </c>
      <c r="AJ3762" s="77">
        <v>37.569999999999297</v>
      </c>
      <c r="AK3762" s="52">
        <f t="shared" si="432"/>
        <v>-39.74059991328037</v>
      </c>
      <c r="AL3762" s="77">
        <f t="shared" si="429"/>
        <v>1.0615489098655998E-4</v>
      </c>
    </row>
    <row r="3763" spans="4:38" x14ac:dyDescent="0.25">
      <c r="D3763" s="2">
        <v>37.450000000000003</v>
      </c>
      <c r="E3763" s="4"/>
      <c r="X3763" s="71">
        <v>37.579999999999302</v>
      </c>
      <c r="Y3763" s="52">
        <f t="shared" si="430"/>
        <v>-11.243333333333464</v>
      </c>
      <c r="Z3763" s="71">
        <f t="shared" si="426"/>
        <v>7.5104622346155725E-2</v>
      </c>
      <c r="AA3763" s="45"/>
      <c r="AB3763" s="74">
        <v>37.579999999999302</v>
      </c>
      <c r="AC3763" s="75">
        <f t="shared" si="433"/>
        <v>-16.729999999999816</v>
      </c>
      <c r="AD3763" s="74">
        <f t="shared" si="427"/>
        <v>2.1232444620003083E-2</v>
      </c>
      <c r="AE3763" s="45"/>
      <c r="AF3763" s="76">
        <v>37.579999999999302</v>
      </c>
      <c r="AG3763" s="52">
        <f t="shared" si="431"/>
        <v>-46.740299956639312</v>
      </c>
      <c r="AH3763" s="76">
        <f t="shared" si="428"/>
        <v>2.1182148302479473E-5</v>
      </c>
      <c r="AJ3763" s="77">
        <v>37.579999999999302</v>
      </c>
      <c r="AK3763" s="52">
        <f t="shared" si="432"/>
        <v>-39.750599913280368</v>
      </c>
      <c r="AL3763" s="77">
        <f t="shared" si="429"/>
        <v>1.0591074151236701E-4</v>
      </c>
    </row>
    <row r="3764" spans="4:38" x14ac:dyDescent="0.25">
      <c r="D3764" s="5">
        <v>37.46</v>
      </c>
      <c r="E3764" s="4"/>
      <c r="X3764" s="71">
        <v>37.5899999999993</v>
      </c>
      <c r="Y3764" s="52">
        <f t="shared" si="430"/>
        <v>-11.246666666666798</v>
      </c>
      <c r="Z3764" s="71">
        <f t="shared" si="426"/>
        <v>7.5046999534612593E-2</v>
      </c>
      <c r="AA3764" s="45"/>
      <c r="AB3764" s="74">
        <v>37.5899999999993</v>
      </c>
      <c r="AC3764" s="75">
        <f t="shared" si="433"/>
        <v>-16.739999999999817</v>
      </c>
      <c r="AD3764" s="74">
        <f t="shared" si="427"/>
        <v>2.11836113524859E-2</v>
      </c>
      <c r="AE3764" s="45"/>
      <c r="AF3764" s="76">
        <v>37.5899999999993</v>
      </c>
      <c r="AG3764" s="52">
        <f t="shared" si="431"/>
        <v>-46.75029995663931</v>
      </c>
      <c r="AH3764" s="76">
        <f t="shared" si="428"/>
        <v>2.1133430713282547E-5</v>
      </c>
      <c r="AJ3764" s="77">
        <v>37.5899999999993</v>
      </c>
      <c r="AK3764" s="52">
        <f t="shared" si="432"/>
        <v>-39.760599913280366</v>
      </c>
      <c r="AL3764" s="77">
        <f t="shared" si="429"/>
        <v>1.0566715356638262E-4</v>
      </c>
    </row>
    <row r="3765" spans="4:38" x14ac:dyDescent="0.25">
      <c r="D3765" s="2">
        <v>37.47</v>
      </c>
      <c r="E3765" s="4"/>
      <c r="X3765" s="71">
        <v>37.599999999999298</v>
      </c>
      <c r="Y3765" s="52">
        <f t="shared" si="430"/>
        <v>-11.250000000000131</v>
      </c>
      <c r="Z3765" s="71">
        <f t="shared" si="426"/>
        <v>7.4989420933243289E-2</v>
      </c>
      <c r="AA3765" s="45"/>
      <c r="AB3765" s="74">
        <v>37.599999999999298</v>
      </c>
      <c r="AC3765" s="75">
        <f t="shared" si="433"/>
        <v>-16.749999999999819</v>
      </c>
      <c r="AD3765" s="74">
        <f t="shared" si="427"/>
        <v>2.1134890398367343E-2</v>
      </c>
      <c r="AE3765" s="45"/>
      <c r="AF3765" s="76">
        <v>37.599999999999298</v>
      </c>
      <c r="AG3765" s="52">
        <f t="shared" si="431"/>
        <v>-46.760299956639308</v>
      </c>
      <c r="AH3765" s="76">
        <f t="shared" si="428"/>
        <v>2.1084825171431527E-5</v>
      </c>
      <c r="AJ3765" s="77">
        <v>37.599999999999298</v>
      </c>
      <c r="AK3765" s="52">
        <f t="shared" si="432"/>
        <v>-39.770599913280364</v>
      </c>
      <c r="AL3765" s="77">
        <f t="shared" si="429"/>
        <v>1.054241258571276E-4</v>
      </c>
    </row>
    <row r="3766" spans="4:38" x14ac:dyDescent="0.25">
      <c r="D3766" s="5">
        <v>37.479999999999997</v>
      </c>
      <c r="E3766" s="4"/>
      <c r="X3766" s="71">
        <v>37.609999999999303</v>
      </c>
      <c r="Y3766" s="52">
        <f t="shared" si="430"/>
        <v>-11.253333333333465</v>
      </c>
      <c r="Z3766" s="71">
        <f t="shared" si="426"/>
        <v>7.4931886508128293E-2</v>
      </c>
      <c r="AA3766" s="45"/>
      <c r="AB3766" s="74">
        <v>37.609999999999303</v>
      </c>
      <c r="AC3766" s="75">
        <f t="shared" si="433"/>
        <v>-16.75999999999982</v>
      </c>
      <c r="AD3766" s="74">
        <f t="shared" si="427"/>
        <v>2.108628149933376E-2</v>
      </c>
      <c r="AE3766" s="45"/>
      <c r="AF3766" s="76">
        <v>37.609999999999303</v>
      </c>
      <c r="AG3766" s="52">
        <f t="shared" si="431"/>
        <v>-46.770299956639306</v>
      </c>
      <c r="AH3766" s="76">
        <f t="shared" si="428"/>
        <v>2.10363314192246E-5</v>
      </c>
      <c r="AJ3766" s="77">
        <v>37.609999999999303</v>
      </c>
      <c r="AK3766" s="52">
        <f t="shared" si="432"/>
        <v>-39.780599913280362</v>
      </c>
      <c r="AL3766" s="77">
        <f t="shared" si="429"/>
        <v>1.0518165709609303E-4</v>
      </c>
    </row>
    <row r="3767" spans="4:38" x14ac:dyDescent="0.25">
      <c r="D3767" s="2">
        <v>37.49</v>
      </c>
      <c r="E3767" s="4"/>
      <c r="X3767" s="71">
        <v>37.619999999999301</v>
      </c>
      <c r="Y3767" s="52">
        <f t="shared" si="430"/>
        <v>-11.256666666666799</v>
      </c>
      <c r="Z3767" s="71">
        <f t="shared" si="426"/>
        <v>7.487439622537409E-2</v>
      </c>
      <c r="AA3767" s="45"/>
      <c r="AB3767" s="74">
        <v>37.619999999999301</v>
      </c>
      <c r="AC3767" s="75">
        <f t="shared" si="433"/>
        <v>-16.769999999999822</v>
      </c>
      <c r="AD3767" s="74">
        <f t="shared" si="427"/>
        <v>2.1037784397665602E-2</v>
      </c>
      <c r="AE3767" s="45"/>
      <c r="AF3767" s="76">
        <v>37.619999999999301</v>
      </c>
      <c r="AG3767" s="52">
        <f t="shared" si="431"/>
        <v>-46.780299956639304</v>
      </c>
      <c r="AH3767" s="76">
        <f t="shared" si="428"/>
        <v>2.0987949199552824E-5</v>
      </c>
      <c r="AJ3767" s="77">
        <v>37.619999999999301</v>
      </c>
      <c r="AK3767" s="52">
        <f t="shared" si="432"/>
        <v>-39.79059991328036</v>
      </c>
      <c r="AL3767" s="77">
        <f t="shared" si="429"/>
        <v>1.0493974599773404E-4</v>
      </c>
    </row>
    <row r="3768" spans="4:38" x14ac:dyDescent="0.25">
      <c r="D3768" s="5">
        <v>37.5</v>
      </c>
      <c r="E3768" s="4"/>
      <c r="X3768" s="71">
        <v>37.629999999999299</v>
      </c>
      <c r="Y3768" s="52">
        <f t="shared" si="430"/>
        <v>-11.260000000000133</v>
      </c>
      <c r="Z3768" s="71">
        <f t="shared" si="426"/>
        <v>7.4816950051113121E-2</v>
      </c>
      <c r="AA3768" s="45"/>
      <c r="AB3768" s="74">
        <v>37.629999999999299</v>
      </c>
      <c r="AC3768" s="75">
        <f t="shared" si="433"/>
        <v>-16.779999999999824</v>
      </c>
      <c r="AD3768" s="74">
        <f t="shared" si="427"/>
        <v>2.0989398836236083E-2</v>
      </c>
      <c r="AE3768" s="45"/>
      <c r="AF3768" s="76">
        <v>37.629999999999299</v>
      </c>
      <c r="AG3768" s="52">
        <f t="shared" si="431"/>
        <v>-46.790299956639302</v>
      </c>
      <c r="AH3768" s="76">
        <f t="shared" si="428"/>
        <v>2.0939678255898383E-5</v>
      </c>
      <c r="AJ3768" s="77">
        <v>37.629999999999299</v>
      </c>
      <c r="AK3768" s="52">
        <f t="shared" si="432"/>
        <v>-39.800599913280358</v>
      </c>
      <c r="AL3768" s="77">
        <f t="shared" si="429"/>
        <v>1.0469839127946172E-4</v>
      </c>
    </row>
    <row r="3769" spans="4:38" x14ac:dyDescent="0.25">
      <c r="D3769" s="2">
        <v>37.51</v>
      </c>
      <c r="E3769" s="4"/>
      <c r="X3769" s="71">
        <v>37.639999999999297</v>
      </c>
      <c r="Y3769" s="52">
        <f t="shared" si="430"/>
        <v>-11.263333333333467</v>
      </c>
      <c r="Z3769" s="71">
        <f t="shared" si="426"/>
        <v>7.4759547951503899E-2</v>
      </c>
      <c r="AA3769" s="45"/>
      <c r="AB3769" s="74">
        <v>37.639999999999297</v>
      </c>
      <c r="AC3769" s="75">
        <f t="shared" si="433"/>
        <v>-16.789999999999825</v>
      </c>
      <c r="AD3769" s="74">
        <f t="shared" si="427"/>
        <v>2.0941124558509761E-2</v>
      </c>
      <c r="AE3769" s="45"/>
      <c r="AF3769" s="76">
        <v>37.639999999999297</v>
      </c>
      <c r="AG3769" s="52">
        <f t="shared" si="431"/>
        <v>-46.8002999566393</v>
      </c>
      <c r="AH3769" s="76">
        <f t="shared" si="428"/>
        <v>2.0891518332333533E-5</v>
      </c>
      <c r="AJ3769" s="77">
        <v>37.639999999999297</v>
      </c>
      <c r="AK3769" s="52">
        <f t="shared" si="432"/>
        <v>-39.810599913280356</v>
      </c>
      <c r="AL3769" s="77">
        <f t="shared" si="429"/>
        <v>1.0445759166163771E-4</v>
      </c>
    </row>
    <row r="3770" spans="4:38" x14ac:dyDescent="0.25">
      <c r="D3770" s="5">
        <v>37.520000000000003</v>
      </c>
      <c r="E3770" s="4"/>
      <c r="X3770" s="71">
        <v>37.649999999999302</v>
      </c>
      <c r="Y3770" s="52">
        <f t="shared" si="430"/>
        <v>-11.266666666666801</v>
      </c>
      <c r="Z3770" s="71">
        <f t="shared" si="426"/>
        <v>7.470218989273085E-2</v>
      </c>
      <c r="AA3770" s="45"/>
      <c r="AB3770" s="74">
        <v>37.649999999999302</v>
      </c>
      <c r="AC3770" s="75">
        <f t="shared" si="433"/>
        <v>-16.799999999999827</v>
      </c>
      <c r="AD3770" s="74">
        <f t="shared" si="427"/>
        <v>2.0892961308541222E-2</v>
      </c>
      <c r="AE3770" s="45"/>
      <c r="AF3770" s="76">
        <v>37.649999999999302</v>
      </c>
      <c r="AG3770" s="52">
        <f t="shared" si="431"/>
        <v>-46.810299956639298</v>
      </c>
      <c r="AH3770" s="76">
        <f t="shared" si="428"/>
        <v>2.0843469173519232E-5</v>
      </c>
      <c r="AJ3770" s="77">
        <v>37.649999999999302</v>
      </c>
      <c r="AK3770" s="52">
        <f t="shared" si="432"/>
        <v>-39.820599913280354</v>
      </c>
      <c r="AL3770" s="77">
        <f t="shared" si="429"/>
        <v>1.0421734586756627E-4</v>
      </c>
    </row>
    <row r="3771" spans="4:38" x14ac:dyDescent="0.25">
      <c r="D3771" s="2">
        <v>37.53</v>
      </c>
      <c r="E3771" s="4"/>
      <c r="X3771" s="71">
        <v>37.6599999999993</v>
      </c>
      <c r="Y3771" s="52">
        <f t="shared" si="430"/>
        <v>-11.270000000000135</v>
      </c>
      <c r="Z3771" s="71">
        <f t="shared" si="426"/>
        <v>7.4644875841004293E-2</v>
      </c>
      <c r="AA3771" s="45"/>
      <c r="AB3771" s="74">
        <v>37.6599999999993</v>
      </c>
      <c r="AC3771" s="75">
        <f t="shared" si="433"/>
        <v>-16.809999999999828</v>
      </c>
      <c r="AD3771" s="74">
        <f t="shared" si="427"/>
        <v>2.0844908830973709E-2</v>
      </c>
      <c r="AE3771" s="45"/>
      <c r="AF3771" s="76">
        <v>37.6599999999993</v>
      </c>
      <c r="AG3771" s="52">
        <f t="shared" si="431"/>
        <v>-46.820299956639296</v>
      </c>
      <c r="AH3771" s="76">
        <f t="shared" si="428"/>
        <v>2.0795530524703548E-5</v>
      </c>
      <c r="AJ3771" s="77">
        <v>37.6599999999993</v>
      </c>
      <c r="AK3771" s="52">
        <f t="shared" si="432"/>
        <v>-39.830599913280352</v>
      </c>
      <c r="AL3771" s="77">
        <f t="shared" si="429"/>
        <v>1.039776526234881E-4</v>
      </c>
    </row>
    <row r="3772" spans="4:38" x14ac:dyDescent="0.25">
      <c r="D3772" s="5">
        <v>37.54</v>
      </c>
      <c r="E3772" s="4"/>
      <c r="X3772" s="71">
        <v>37.669999999999298</v>
      </c>
      <c r="Y3772" s="52">
        <f t="shared" si="430"/>
        <v>-11.273333333333468</v>
      </c>
      <c r="Z3772" s="71">
        <f t="shared" si="426"/>
        <v>7.4587605762560655E-2</v>
      </c>
      <c r="AA3772" s="45"/>
      <c r="AB3772" s="74">
        <v>37.669999999999298</v>
      </c>
      <c r="AC3772" s="75">
        <f t="shared" si="433"/>
        <v>-16.81999999999983</v>
      </c>
      <c r="AD3772" s="74">
        <f t="shared" si="427"/>
        <v>2.0796966871037759E-2</v>
      </c>
      <c r="AE3772" s="45"/>
      <c r="AF3772" s="76">
        <v>37.669999999999298</v>
      </c>
      <c r="AG3772" s="52">
        <f t="shared" si="431"/>
        <v>-46.830299956639294</v>
      </c>
      <c r="AH3772" s="76">
        <f t="shared" si="428"/>
        <v>2.0747702131720606E-5</v>
      </c>
      <c r="AJ3772" s="77">
        <v>37.669999999999298</v>
      </c>
      <c r="AK3772" s="52">
        <f t="shared" si="432"/>
        <v>-39.84059991328035</v>
      </c>
      <c r="AL3772" s="77">
        <f t="shared" si="429"/>
        <v>1.0373851065857328E-4</v>
      </c>
    </row>
    <row r="3773" spans="4:38" x14ac:dyDescent="0.25">
      <c r="D3773" s="2">
        <v>37.549999999999997</v>
      </c>
      <c r="E3773" s="4"/>
      <c r="X3773" s="71">
        <v>37.679999999999303</v>
      </c>
      <c r="Y3773" s="52">
        <f t="shared" si="430"/>
        <v>-11.276666666666802</v>
      </c>
      <c r="Z3773" s="71">
        <f t="shared" si="426"/>
        <v>7.453037962366206E-2</v>
      </c>
      <c r="AA3773" s="45"/>
      <c r="AB3773" s="74">
        <v>37.679999999999303</v>
      </c>
      <c r="AC3773" s="75">
        <f t="shared" si="433"/>
        <v>-16.829999999999831</v>
      </c>
      <c r="AD3773" s="74">
        <f t="shared" si="427"/>
        <v>2.0749135174549894E-2</v>
      </c>
      <c r="AE3773" s="45"/>
      <c r="AF3773" s="76">
        <v>37.679999999999303</v>
      </c>
      <c r="AG3773" s="52">
        <f t="shared" si="431"/>
        <v>-46.840299956639292</v>
      </c>
      <c r="AH3773" s="76">
        <f t="shared" si="428"/>
        <v>2.0699983740988998E-5</v>
      </c>
      <c r="AJ3773" s="77">
        <v>37.679999999999303</v>
      </c>
      <c r="AK3773" s="52">
        <f t="shared" si="432"/>
        <v>-39.850599913280348</v>
      </c>
      <c r="AL3773" s="77">
        <f t="shared" si="429"/>
        <v>1.034999187049153E-4</v>
      </c>
    </row>
    <row r="3774" spans="4:38" x14ac:dyDescent="0.25">
      <c r="D3774" s="5">
        <v>37.56</v>
      </c>
      <c r="E3774" s="4"/>
      <c r="X3774" s="71">
        <v>37.689999999999301</v>
      </c>
      <c r="Y3774" s="52">
        <f t="shared" si="430"/>
        <v>-11.280000000000136</v>
      </c>
      <c r="Z3774" s="71">
        <f t="shared" si="426"/>
        <v>7.4473197390596532E-2</v>
      </c>
      <c r="AA3774" s="45"/>
      <c r="AB3774" s="74">
        <v>37.689999999999301</v>
      </c>
      <c r="AC3774" s="75">
        <f t="shared" si="433"/>
        <v>-16.839999999999833</v>
      </c>
      <c r="AD3774" s="74">
        <f t="shared" si="427"/>
        <v>2.070141348791121E-2</v>
      </c>
      <c r="AE3774" s="45"/>
      <c r="AF3774" s="76">
        <v>37.689999999999301</v>
      </c>
      <c r="AG3774" s="52">
        <f t="shared" si="431"/>
        <v>-46.85029995663929</v>
      </c>
      <c r="AH3774" s="76">
        <f t="shared" si="428"/>
        <v>2.0652375099510522E-5</v>
      </c>
      <c r="AJ3774" s="77">
        <v>37.689999999999301</v>
      </c>
      <c r="AK3774" s="52">
        <f t="shared" si="432"/>
        <v>-39.860599913280346</v>
      </c>
      <c r="AL3774" s="77">
        <f t="shared" si="429"/>
        <v>1.0326187549752302E-4</v>
      </c>
    </row>
    <row r="3775" spans="4:38" x14ac:dyDescent="0.25">
      <c r="D3775" s="2">
        <v>37.57</v>
      </c>
      <c r="E3775" s="4"/>
      <c r="X3775" s="71">
        <v>37.699999999999299</v>
      </c>
      <c r="Y3775" s="52">
        <f t="shared" si="430"/>
        <v>-11.28333333333347</v>
      </c>
      <c r="Z3775" s="71">
        <f t="shared" si="426"/>
        <v>7.4416059029678183E-2</v>
      </c>
      <c r="AA3775" s="45"/>
      <c r="AB3775" s="74">
        <v>37.699999999999299</v>
      </c>
      <c r="AC3775" s="75">
        <f t="shared" si="433"/>
        <v>-16.849999999999834</v>
      </c>
      <c r="AD3775" s="74">
        <f t="shared" si="427"/>
        <v>2.0653801558106075E-2</v>
      </c>
      <c r="AE3775" s="45"/>
      <c r="AF3775" s="76">
        <v>37.699999999999299</v>
      </c>
      <c r="AG3775" s="52">
        <f t="shared" si="431"/>
        <v>-46.860299956639288</v>
      </c>
      <c r="AH3775" s="76">
        <f t="shared" si="428"/>
        <v>2.0604875954868981E-5</v>
      </c>
      <c r="AJ3775" s="77">
        <v>37.699999999999299</v>
      </c>
      <c r="AK3775" s="52">
        <f t="shared" si="432"/>
        <v>-39.870599913280344</v>
      </c>
      <c r="AL3775" s="77">
        <f t="shared" si="429"/>
        <v>1.0302437977431536E-4</v>
      </c>
    </row>
    <row r="3776" spans="4:38" x14ac:dyDescent="0.25">
      <c r="D3776" s="5">
        <v>37.58</v>
      </c>
      <c r="E3776" s="4"/>
      <c r="X3776" s="71">
        <v>37.709999999999297</v>
      </c>
      <c r="Y3776" s="52">
        <f t="shared" si="430"/>
        <v>-11.286666666666804</v>
      </c>
      <c r="Z3776" s="71">
        <f t="shared" si="426"/>
        <v>7.4358964507246675E-2</v>
      </c>
      <c r="AA3776" s="45"/>
      <c r="AB3776" s="74">
        <v>37.709999999999297</v>
      </c>
      <c r="AC3776" s="75">
        <f t="shared" si="433"/>
        <v>-16.859999999999836</v>
      </c>
      <c r="AD3776" s="74">
        <f t="shared" si="427"/>
        <v>2.0606299132700779E-2</v>
      </c>
      <c r="AE3776" s="45"/>
      <c r="AF3776" s="76">
        <v>37.709999999999297</v>
      </c>
      <c r="AG3776" s="52">
        <f t="shared" si="431"/>
        <v>-46.870299956639286</v>
      </c>
      <c r="AH3776" s="76">
        <f t="shared" si="428"/>
        <v>2.0557486055228563E-5</v>
      </c>
      <c r="AJ3776" s="77">
        <v>37.709999999999297</v>
      </c>
      <c r="AK3776" s="52">
        <f t="shared" si="432"/>
        <v>-39.880599913280342</v>
      </c>
      <c r="AL3776" s="77">
        <f t="shared" si="429"/>
        <v>1.0278743027611352E-4</v>
      </c>
    </row>
    <row r="3777" spans="4:38" x14ac:dyDescent="0.25">
      <c r="D3777" s="2">
        <v>37.590000000000003</v>
      </c>
      <c r="E3777" s="4"/>
      <c r="X3777" s="71">
        <v>37.719999999999303</v>
      </c>
      <c r="Y3777" s="52">
        <f t="shared" si="430"/>
        <v>-11.290000000000138</v>
      </c>
      <c r="Z3777" s="71">
        <f t="shared" si="426"/>
        <v>7.4301913789667759E-2</v>
      </c>
      <c r="AA3777" s="45"/>
      <c r="AB3777" s="74">
        <v>37.719999999999303</v>
      </c>
      <c r="AC3777" s="75">
        <f t="shared" si="433"/>
        <v>-16.869999999999838</v>
      </c>
      <c r="AD3777" s="74">
        <f t="shared" si="427"/>
        <v>2.0558905959842177E-2</v>
      </c>
      <c r="AE3777" s="45"/>
      <c r="AF3777" s="76">
        <v>37.719999999999303</v>
      </c>
      <c r="AG3777" s="52">
        <f t="shared" si="431"/>
        <v>-46.880299956639284</v>
      </c>
      <c r="AH3777" s="76">
        <f t="shared" si="428"/>
        <v>2.0510205149332809E-5</v>
      </c>
      <c r="AJ3777" s="77">
        <v>37.719999999999303</v>
      </c>
      <c r="AK3777" s="52">
        <f t="shared" si="432"/>
        <v>-39.89059991328034</v>
      </c>
      <c r="AL3777" s="77">
        <f t="shared" si="429"/>
        <v>1.0255102574663466E-4</v>
      </c>
    </row>
    <row r="3778" spans="4:38" x14ac:dyDescent="0.25">
      <c r="D3778" s="5">
        <v>37.6</v>
      </c>
      <c r="E3778" s="4"/>
      <c r="X3778" s="71">
        <v>37.729999999999301</v>
      </c>
      <c r="Y3778" s="52">
        <f t="shared" si="430"/>
        <v>-11.293333333333472</v>
      </c>
      <c r="Z3778" s="71">
        <f t="shared" si="426"/>
        <v>7.4244906843332806E-2</v>
      </c>
      <c r="AA3778" s="45"/>
      <c r="AB3778" s="74">
        <v>37.729999999999301</v>
      </c>
      <c r="AC3778" s="75">
        <f t="shared" si="433"/>
        <v>-16.879999999999839</v>
      </c>
      <c r="AD3778" s="74">
        <f t="shared" si="427"/>
        <v>2.0511621788256405E-2</v>
      </c>
      <c r="AE3778" s="45"/>
      <c r="AF3778" s="76">
        <v>37.729999999999301</v>
      </c>
      <c r="AG3778" s="52">
        <f t="shared" si="431"/>
        <v>-46.890299956639282</v>
      </c>
      <c r="AH3778" s="76">
        <f t="shared" si="428"/>
        <v>2.0463032986503029E-5</v>
      </c>
      <c r="AJ3778" s="77">
        <v>37.729999999999301</v>
      </c>
      <c r="AK3778" s="52">
        <f t="shared" si="432"/>
        <v>-39.900599913280338</v>
      </c>
      <c r="AL3778" s="77">
        <f t="shared" si="429"/>
        <v>1.023151649324858E-4</v>
      </c>
    </row>
    <row r="3779" spans="4:38" x14ac:dyDescent="0.25">
      <c r="D3779" s="2">
        <v>37.61</v>
      </c>
      <c r="E3779" s="4"/>
      <c r="X3779" s="71">
        <v>37.739999999999299</v>
      </c>
      <c r="Y3779" s="52">
        <f t="shared" si="430"/>
        <v>-11.296666666666805</v>
      </c>
      <c r="Z3779" s="71">
        <f t="shared" si="426"/>
        <v>7.4187943634658957E-2</v>
      </c>
      <c r="AA3779" s="45"/>
      <c r="AB3779" s="74">
        <v>37.739999999999299</v>
      </c>
      <c r="AC3779" s="75">
        <f t="shared" si="433"/>
        <v>-16.889999999999841</v>
      </c>
      <c r="AD3779" s="74">
        <f t="shared" si="427"/>
        <v>2.0464446367247487E-2</v>
      </c>
      <c r="AE3779" s="45"/>
      <c r="AF3779" s="76">
        <v>37.739999999999299</v>
      </c>
      <c r="AG3779" s="52">
        <f t="shared" si="431"/>
        <v>-46.90029995663928</v>
      </c>
      <c r="AH3779" s="76">
        <f t="shared" si="428"/>
        <v>2.0415969316637071E-5</v>
      </c>
      <c r="AJ3779" s="77">
        <v>37.739999999999299</v>
      </c>
      <c r="AK3779" s="52">
        <f t="shared" si="432"/>
        <v>-39.910599913280336</v>
      </c>
      <c r="AL3779" s="77">
        <f t="shared" si="429"/>
        <v>1.0207984658315609E-4</v>
      </c>
    </row>
    <row r="3780" spans="4:38" x14ac:dyDescent="0.25">
      <c r="D3780" s="5">
        <v>37.619999999999997</v>
      </c>
      <c r="E3780" s="4"/>
      <c r="X3780" s="71">
        <v>37.749999999999297</v>
      </c>
      <c r="Y3780" s="52">
        <f t="shared" si="430"/>
        <v>-11.300000000000139</v>
      </c>
      <c r="Z3780" s="71">
        <f t="shared" si="426"/>
        <v>7.413102413008936E-2</v>
      </c>
      <c r="AA3780" s="45"/>
      <c r="AB3780" s="74">
        <v>37.749999999999297</v>
      </c>
      <c r="AC3780" s="75">
        <f t="shared" si="433"/>
        <v>-16.899999999999842</v>
      </c>
      <c r="AD3780" s="74">
        <f t="shared" si="427"/>
        <v>2.041737944669603E-2</v>
      </c>
      <c r="AE3780" s="45"/>
      <c r="AF3780" s="76">
        <v>37.749999999999297</v>
      </c>
      <c r="AG3780" s="52">
        <f t="shared" si="431"/>
        <v>-46.910299956639278</v>
      </c>
      <c r="AH3780" s="76">
        <f t="shared" si="428"/>
        <v>2.0369013890208117E-5</v>
      </c>
      <c r="AJ3780" s="77">
        <v>37.749999999999297</v>
      </c>
      <c r="AK3780" s="52">
        <f t="shared" si="432"/>
        <v>-39.920599913280334</v>
      </c>
      <c r="AL3780" s="77">
        <f t="shared" si="429"/>
        <v>1.0184506945101156E-4</v>
      </c>
    </row>
    <row r="3781" spans="4:38" x14ac:dyDescent="0.25">
      <c r="D3781" s="2">
        <v>37.630000000000003</v>
      </c>
      <c r="E3781" s="4"/>
      <c r="X3781" s="71">
        <v>37.759999999999302</v>
      </c>
      <c r="Y3781" s="52">
        <f t="shared" si="430"/>
        <v>-11.303333333333473</v>
      </c>
      <c r="Z3781" s="71">
        <f t="shared" si="426"/>
        <v>7.4074148296092615E-2</v>
      </c>
      <c r="AA3781" s="45"/>
      <c r="AB3781" s="74">
        <v>37.759999999999302</v>
      </c>
      <c r="AC3781" s="75">
        <f t="shared" si="433"/>
        <v>-16.909999999999844</v>
      </c>
      <c r="AD3781" s="74">
        <f t="shared" si="427"/>
        <v>2.0370420777057911E-2</v>
      </c>
      <c r="AE3781" s="45"/>
      <c r="AF3781" s="76">
        <v>37.759999999999302</v>
      </c>
      <c r="AG3781" s="52">
        <f t="shared" si="431"/>
        <v>-46.920299956639276</v>
      </c>
      <c r="AH3781" s="76">
        <f t="shared" si="428"/>
        <v>2.03221664582631E-5</v>
      </c>
      <c r="AJ3781" s="77">
        <v>37.759999999999302</v>
      </c>
      <c r="AK3781" s="52">
        <f t="shared" si="432"/>
        <v>-39.930599913280332</v>
      </c>
      <c r="AL3781" s="77">
        <f t="shared" si="429"/>
        <v>1.0161083229128653E-4</v>
      </c>
    </row>
    <row r="3782" spans="4:38" x14ac:dyDescent="0.25">
      <c r="D3782" s="5">
        <v>37.64</v>
      </c>
      <c r="E3782" s="4"/>
      <c r="X3782" s="71">
        <v>37.7699999999993</v>
      </c>
      <c r="Y3782" s="52">
        <f t="shared" si="430"/>
        <v>-11.306666666666807</v>
      </c>
      <c r="Z3782" s="71">
        <f t="shared" ref="Z3782:Z3845" si="434">POWER(10,Y3782/10)</f>
        <v>7.4017316099163219E-2</v>
      </c>
      <c r="AA3782" s="45"/>
      <c r="AB3782" s="74">
        <v>37.7699999999993</v>
      </c>
      <c r="AC3782" s="75">
        <f t="shared" si="433"/>
        <v>-16.919999999999845</v>
      </c>
      <c r="AD3782" s="74">
        <f t="shared" ref="AD3782:AD3845" si="435">POWER(10,AC3782/10)</f>
        <v>2.0323570109362931E-2</v>
      </c>
      <c r="AE3782" s="45"/>
      <c r="AF3782" s="76">
        <v>37.7699999999993</v>
      </c>
      <c r="AG3782" s="52">
        <f t="shared" si="431"/>
        <v>-46.930299956639274</v>
      </c>
      <c r="AH3782" s="76">
        <f t="shared" ref="AH3782:AH3845" si="436">POWER(10,AG3782/10)</f>
        <v>2.0275426772421667E-5</v>
      </c>
      <c r="AJ3782" s="77">
        <v>37.7699999999993</v>
      </c>
      <c r="AK3782" s="52">
        <f t="shared" si="432"/>
        <v>-39.94059991328033</v>
      </c>
      <c r="AL3782" s="77">
        <f t="shared" ref="AL3782:AL3845" si="437">POWER(10,AK3782/10)</f>
        <v>1.0137713386207945E-4</v>
      </c>
    </row>
    <row r="3783" spans="4:38" x14ac:dyDescent="0.25">
      <c r="D3783" s="2">
        <v>37.65</v>
      </c>
      <c r="E3783" s="4"/>
      <c r="X3783" s="71">
        <v>37.779999999999298</v>
      </c>
      <c r="Y3783" s="52">
        <f t="shared" si="430"/>
        <v>-11.310000000000141</v>
      </c>
      <c r="Z3783" s="71">
        <f t="shared" si="434"/>
        <v>7.3960527505821383E-2</v>
      </c>
      <c r="AA3783" s="45"/>
      <c r="AB3783" s="74">
        <v>37.779999999999298</v>
      </c>
      <c r="AC3783" s="75">
        <f t="shared" si="433"/>
        <v>-16.929999999999847</v>
      </c>
      <c r="AD3783" s="74">
        <f t="shared" si="435"/>
        <v>2.0276827195213527E-2</v>
      </c>
      <c r="AE3783" s="45"/>
      <c r="AF3783" s="76">
        <v>37.779999999999298</v>
      </c>
      <c r="AG3783" s="52">
        <f t="shared" si="431"/>
        <v>-46.940299956639272</v>
      </c>
      <c r="AH3783" s="76">
        <f t="shared" si="436"/>
        <v>2.0228794584874626E-5</v>
      </c>
      <c r="AJ3783" s="77">
        <v>37.779999999999298</v>
      </c>
      <c r="AK3783" s="52">
        <f t="shared" si="432"/>
        <v>-39.950599913280328</v>
      </c>
      <c r="AL3783" s="77">
        <f t="shared" si="437"/>
        <v>1.0114397292434413E-4</v>
      </c>
    </row>
    <row r="3784" spans="4:38" x14ac:dyDescent="0.25">
      <c r="D3784" s="5">
        <v>37.659999999999997</v>
      </c>
      <c r="E3784" s="4"/>
      <c r="X3784" s="71">
        <v>37.789999999999303</v>
      </c>
      <c r="Y3784" s="52">
        <f t="shared" ref="Y3784:Y3847" si="438">Y3783-$Z$1</f>
        <v>-11.313333333333475</v>
      </c>
      <c r="Z3784" s="71">
        <f t="shared" si="434"/>
        <v>7.3903782482612854E-2</v>
      </c>
      <c r="AA3784" s="45"/>
      <c r="AB3784" s="74">
        <v>37.789999999999303</v>
      </c>
      <c r="AC3784" s="75">
        <f t="shared" si="433"/>
        <v>-16.939999999999849</v>
      </c>
      <c r="AD3784" s="74">
        <f t="shared" si="435"/>
        <v>2.0230191786783418E-2</v>
      </c>
      <c r="AE3784" s="45"/>
      <c r="AF3784" s="76">
        <v>37.789999999999303</v>
      </c>
      <c r="AG3784" s="52">
        <f t="shared" ref="AG3784:AG3847" si="439">AG3783-$AH$1</f>
        <v>-46.95029995663927</v>
      </c>
      <c r="AH3784" s="76">
        <f t="shared" si="436"/>
        <v>2.0182269648382722E-5</v>
      </c>
      <c r="AJ3784" s="77">
        <v>37.789999999999303</v>
      </c>
      <c r="AK3784" s="52">
        <f t="shared" ref="AK3784:AK3847" si="440">AK3783-$AL$1</f>
        <v>-39.960599913280326</v>
      </c>
      <c r="AL3784" s="77">
        <f t="shared" si="437"/>
        <v>1.0091134824188484E-4</v>
      </c>
    </row>
    <row r="3785" spans="4:38" x14ac:dyDescent="0.25">
      <c r="D3785" s="2">
        <v>37.67</v>
      </c>
      <c r="E3785" s="4"/>
      <c r="X3785" s="71">
        <v>37.799999999999301</v>
      </c>
      <c r="Y3785" s="52">
        <f t="shared" si="438"/>
        <v>-11.316666666666809</v>
      </c>
      <c r="Z3785" s="71">
        <f t="shared" si="434"/>
        <v>7.3847080996109232E-2</v>
      </c>
      <c r="AA3785" s="45"/>
      <c r="AB3785" s="74">
        <v>37.799999999999301</v>
      </c>
      <c r="AC3785" s="75">
        <f t="shared" si="433"/>
        <v>-16.94999999999985</v>
      </c>
      <c r="AD3785" s="74">
        <f t="shared" si="435"/>
        <v>2.0183663636816306E-2</v>
      </c>
      <c r="AE3785" s="45"/>
      <c r="AF3785" s="76">
        <v>37.799999999999301</v>
      </c>
      <c r="AG3785" s="52">
        <f t="shared" si="439"/>
        <v>-46.960299956639268</v>
      </c>
      <c r="AH3785" s="76">
        <f t="shared" si="436"/>
        <v>2.0135851716275479E-5</v>
      </c>
      <c r="AJ3785" s="77">
        <v>37.799999999999301</v>
      </c>
      <c r="AK3785" s="52">
        <f t="shared" si="440"/>
        <v>-39.970599913280324</v>
      </c>
      <c r="AL3785" s="77">
        <f t="shared" si="437"/>
        <v>1.0067925858134853E-4</v>
      </c>
    </row>
    <row r="3786" spans="4:38" x14ac:dyDescent="0.25">
      <c r="D3786" s="5">
        <v>37.68</v>
      </c>
      <c r="E3786" s="4"/>
      <c r="X3786" s="71">
        <v>37.809999999999299</v>
      </c>
      <c r="Y3786" s="52">
        <f t="shared" si="438"/>
        <v>-11.320000000000142</v>
      </c>
      <c r="Z3786" s="71">
        <f t="shared" si="434"/>
        <v>7.3790423012907641E-2</v>
      </c>
      <c r="AA3786" s="45"/>
      <c r="AB3786" s="74">
        <v>37.809999999999299</v>
      </c>
      <c r="AC3786" s="75">
        <f t="shared" si="433"/>
        <v>-16.959999999999852</v>
      </c>
      <c r="AD3786" s="74">
        <f t="shared" si="435"/>
        <v>2.0137242498624568E-2</v>
      </c>
      <c r="AE3786" s="45"/>
      <c r="AF3786" s="76">
        <v>37.809999999999299</v>
      </c>
      <c r="AG3786" s="52">
        <f t="shared" si="439"/>
        <v>-46.970299956639266</v>
      </c>
      <c r="AH3786" s="76">
        <f t="shared" si="436"/>
        <v>2.0089540542449502E-5</v>
      </c>
      <c r="AJ3786" s="77">
        <v>37.809999999999299</v>
      </c>
      <c r="AK3786" s="52">
        <f t="shared" si="440"/>
        <v>-39.980599913280322</v>
      </c>
      <c r="AL3786" s="77">
        <f t="shared" si="437"/>
        <v>1.004477027122187E-4</v>
      </c>
    </row>
    <row r="3787" spans="4:38" x14ac:dyDescent="0.25">
      <c r="D3787" s="2">
        <v>37.69</v>
      </c>
      <c r="E3787" s="4"/>
      <c r="X3787" s="71">
        <v>37.819999999999297</v>
      </c>
      <c r="Y3787" s="52">
        <f t="shared" si="438"/>
        <v>-11.323333333333476</v>
      </c>
      <c r="Z3787" s="71">
        <f t="shared" si="434"/>
        <v>7.3733808499630932E-2</v>
      </c>
      <c r="AA3787" s="45"/>
      <c r="AB3787" s="74">
        <v>37.819999999999297</v>
      </c>
      <c r="AC3787" s="75">
        <f t="shared" si="433"/>
        <v>-16.969999999999853</v>
      </c>
      <c r="AD3787" s="74">
        <f t="shared" si="435"/>
        <v>2.0090928126087954E-2</v>
      </c>
      <c r="AE3787" s="45"/>
      <c r="AF3787" s="76">
        <v>37.819999999999297</v>
      </c>
      <c r="AG3787" s="52">
        <f t="shared" si="439"/>
        <v>-46.980299956639264</v>
      </c>
      <c r="AH3787" s="76">
        <f t="shared" si="436"/>
        <v>2.0043335881367659E-5</v>
      </c>
      <c r="AJ3787" s="77">
        <v>37.819999999999297</v>
      </c>
      <c r="AK3787" s="52">
        <f t="shared" si="440"/>
        <v>-39.99059991328032</v>
      </c>
      <c r="AL3787" s="77">
        <f t="shared" si="437"/>
        <v>1.0021667940680957E-4</v>
      </c>
    </row>
    <row r="3788" spans="4:38" x14ac:dyDescent="0.25">
      <c r="D3788" s="5">
        <v>37.700000000000003</v>
      </c>
      <c r="E3788" s="4"/>
      <c r="X3788" s="71">
        <v>37.829999999999302</v>
      </c>
      <c r="Y3788" s="52">
        <f t="shared" si="438"/>
        <v>-11.32666666666681</v>
      </c>
      <c r="Z3788" s="71">
        <f t="shared" si="434"/>
        <v>7.3677237422927422E-2</v>
      </c>
      <c r="AA3788" s="45"/>
      <c r="AB3788" s="74">
        <v>37.829999999999302</v>
      </c>
      <c r="AC3788" s="75">
        <f t="shared" si="433"/>
        <v>-16.979999999999855</v>
      </c>
      <c r="AD3788" s="74">
        <f t="shared" si="435"/>
        <v>2.0044720273652276E-2</v>
      </c>
      <c r="AE3788" s="45"/>
      <c r="AF3788" s="76">
        <v>37.829999999999302</v>
      </c>
      <c r="AG3788" s="52">
        <f t="shared" si="439"/>
        <v>-46.990299956639262</v>
      </c>
      <c r="AH3788" s="76">
        <f t="shared" si="436"/>
        <v>1.999723748805741E-5</v>
      </c>
      <c r="AJ3788" s="77">
        <v>37.829999999999302</v>
      </c>
      <c r="AK3788" s="52">
        <f t="shared" si="440"/>
        <v>-40.000599913280318</v>
      </c>
      <c r="AL3788" s="77">
        <f t="shared" si="437"/>
        <v>9.9986187440258371E-5</v>
      </c>
    </row>
    <row r="3789" spans="4:38" x14ac:dyDescent="0.25">
      <c r="D3789" s="2">
        <v>37.71</v>
      </c>
      <c r="E3789" s="4"/>
      <c r="X3789" s="71">
        <v>37.8399999999993</v>
      </c>
      <c r="Y3789" s="52">
        <f t="shared" si="438"/>
        <v>-11.330000000000144</v>
      </c>
      <c r="Z3789" s="71">
        <f t="shared" si="434"/>
        <v>7.3620709749471144E-2</v>
      </c>
      <c r="AA3789" s="45"/>
      <c r="AB3789" s="74">
        <v>37.8399999999993</v>
      </c>
      <c r="AC3789" s="75">
        <f t="shared" si="433"/>
        <v>-16.989999999999856</v>
      </c>
      <c r="AD3789" s="74">
        <f t="shared" si="435"/>
        <v>1.9998618696328099E-2</v>
      </c>
      <c r="AE3789" s="45"/>
      <c r="AF3789" s="76">
        <v>37.8399999999993</v>
      </c>
      <c r="AG3789" s="52">
        <f t="shared" si="439"/>
        <v>-47.00029995663926</v>
      </c>
      <c r="AH3789" s="76">
        <f t="shared" si="436"/>
        <v>1.995124511810962E-5</v>
      </c>
      <c r="AJ3789" s="77">
        <v>37.8399999999993</v>
      </c>
      <c r="AK3789" s="52">
        <f t="shared" si="440"/>
        <v>-40.010599913280316</v>
      </c>
      <c r="AL3789" s="77">
        <f t="shared" si="437"/>
        <v>9.9756225590519489E-5</v>
      </c>
    </row>
    <row r="3790" spans="4:38" x14ac:dyDescent="0.25">
      <c r="D3790" s="5">
        <v>37.72</v>
      </c>
      <c r="E3790" s="4"/>
      <c r="X3790" s="71">
        <v>37.849999999999298</v>
      </c>
      <c r="Y3790" s="52">
        <f t="shared" si="438"/>
        <v>-11.333333333333478</v>
      </c>
      <c r="Z3790" s="71">
        <f t="shared" si="434"/>
        <v>7.3564225445961681E-2</v>
      </c>
      <c r="AA3790" s="45"/>
      <c r="AB3790" s="74">
        <v>37.849999999999298</v>
      </c>
      <c r="AC3790" s="75">
        <f t="shared" si="433"/>
        <v>-16.999999999999858</v>
      </c>
      <c r="AD3790" s="74">
        <f t="shared" si="435"/>
        <v>1.9952623149689448E-2</v>
      </c>
      <c r="AE3790" s="45"/>
      <c r="AF3790" s="76">
        <v>37.849999999999298</v>
      </c>
      <c r="AG3790" s="52">
        <f t="shared" si="439"/>
        <v>-47.010299956639258</v>
      </c>
      <c r="AH3790" s="76">
        <f t="shared" si="436"/>
        <v>1.9905358527677395E-5</v>
      </c>
      <c r="AJ3790" s="77">
        <v>37.849999999999298</v>
      </c>
      <c r="AK3790" s="52">
        <f t="shared" si="440"/>
        <v>-40.020599913280314</v>
      </c>
      <c r="AL3790" s="77">
        <f t="shared" si="437"/>
        <v>9.9526792638358427E-5</v>
      </c>
    </row>
    <row r="3791" spans="4:38" x14ac:dyDescent="0.25">
      <c r="D3791" s="2">
        <v>37.729999999999997</v>
      </c>
      <c r="E3791" s="4"/>
      <c r="X3791" s="71">
        <v>37.859999999999303</v>
      </c>
      <c r="Y3791" s="52">
        <f t="shared" si="438"/>
        <v>-11.336666666666812</v>
      </c>
      <c r="Z3791" s="71">
        <f t="shared" si="434"/>
        <v>7.3507784479124053E-2</v>
      </c>
      <c r="AA3791" s="45"/>
      <c r="AB3791" s="74">
        <v>37.859999999999303</v>
      </c>
      <c r="AC3791" s="75">
        <f t="shared" si="433"/>
        <v>-17.009999999999859</v>
      </c>
      <c r="AD3791" s="74">
        <f t="shared" si="435"/>
        <v>1.9906733389872512E-2</v>
      </c>
      <c r="AE3791" s="45"/>
      <c r="AF3791" s="76">
        <v>37.859999999999303</v>
      </c>
      <c r="AG3791" s="52">
        <f t="shared" si="439"/>
        <v>-47.020299956639256</v>
      </c>
      <c r="AH3791" s="76">
        <f t="shared" si="436"/>
        <v>1.985957747347453E-5</v>
      </c>
      <c r="AJ3791" s="77">
        <v>37.859999999999303</v>
      </c>
      <c r="AK3791" s="52">
        <f t="shared" si="440"/>
        <v>-40.030599913280312</v>
      </c>
      <c r="AL3791" s="77">
        <f t="shared" si="437"/>
        <v>9.9297887367344177E-5</v>
      </c>
    </row>
    <row r="3792" spans="4:38" x14ac:dyDescent="0.25">
      <c r="D3792" s="5">
        <v>37.74</v>
      </c>
      <c r="E3792" s="4"/>
      <c r="X3792" s="71">
        <v>37.869999999999301</v>
      </c>
      <c r="Y3792" s="52">
        <f t="shared" si="438"/>
        <v>-11.340000000000146</v>
      </c>
      <c r="Z3792" s="71">
        <f t="shared" si="434"/>
        <v>7.3451386815709022E-2</v>
      </c>
      <c r="AA3792" s="45"/>
      <c r="AB3792" s="74">
        <v>37.869999999999301</v>
      </c>
      <c r="AC3792" s="75">
        <f t="shared" si="433"/>
        <v>-17.019999999999861</v>
      </c>
      <c r="AD3792" s="74">
        <f t="shared" si="435"/>
        <v>1.9860949173574335E-2</v>
      </c>
      <c r="AE3792" s="45"/>
      <c r="AF3792" s="76">
        <v>37.869999999999301</v>
      </c>
      <c r="AG3792" s="52">
        <f t="shared" si="439"/>
        <v>-47.030299956639254</v>
      </c>
      <c r="AH3792" s="76">
        <f t="shared" si="436"/>
        <v>1.9813901712774501E-5</v>
      </c>
      <c r="AJ3792" s="77">
        <v>37.869999999999301</v>
      </c>
      <c r="AK3792" s="52">
        <f t="shared" si="440"/>
        <v>-40.04059991328031</v>
      </c>
      <c r="AL3792" s="77">
        <f t="shared" si="437"/>
        <v>9.906950856384411E-5</v>
      </c>
    </row>
    <row r="3793" spans="4:38" x14ac:dyDescent="0.25">
      <c r="D3793" s="2">
        <v>37.75</v>
      </c>
      <c r="E3793" s="4"/>
      <c r="X3793" s="71">
        <v>37.879999999999299</v>
      </c>
      <c r="Y3793" s="52">
        <f t="shared" si="438"/>
        <v>-11.343333333333479</v>
      </c>
      <c r="Z3793" s="71">
        <f t="shared" si="434"/>
        <v>7.3395032422492665E-2</v>
      </c>
      <c r="AA3793" s="45"/>
      <c r="AB3793" s="74">
        <v>37.879999999999299</v>
      </c>
      <c r="AC3793" s="75">
        <f t="shared" si="433"/>
        <v>-17.029999999999863</v>
      </c>
      <c r="AD3793" s="74">
        <f t="shared" si="435"/>
        <v>1.9815270258051597E-2</v>
      </c>
      <c r="AE3793" s="45"/>
      <c r="AF3793" s="76">
        <v>37.879999999999299</v>
      </c>
      <c r="AG3793" s="52">
        <f t="shared" si="439"/>
        <v>-47.040299956639252</v>
      </c>
      <c r="AH3793" s="76">
        <f t="shared" si="436"/>
        <v>1.9768331003408938E-5</v>
      </c>
      <c r="AJ3793" s="77">
        <v>37.879999999999299</v>
      </c>
      <c r="AK3793" s="52">
        <f t="shared" si="440"/>
        <v>-40.050599913280308</v>
      </c>
      <c r="AL3793" s="77">
        <f t="shared" si="437"/>
        <v>9.884165501701636E-5</v>
      </c>
    </row>
    <row r="3794" spans="4:38" x14ac:dyDescent="0.25">
      <c r="D3794" s="5">
        <v>37.76</v>
      </c>
      <c r="E3794" s="4"/>
      <c r="X3794" s="71">
        <v>37.889999999999297</v>
      </c>
      <c r="Y3794" s="52">
        <f t="shared" si="438"/>
        <v>-11.346666666666813</v>
      </c>
      <c r="Z3794" s="71">
        <f t="shared" si="434"/>
        <v>7.3338721266276538E-2</v>
      </c>
      <c r="AA3794" s="45"/>
      <c r="AB3794" s="74">
        <v>37.889999999999297</v>
      </c>
      <c r="AC3794" s="75">
        <f t="shared" si="433"/>
        <v>-17.039999999999864</v>
      </c>
      <c r="AD3794" s="74">
        <f t="shared" si="435"/>
        <v>1.9769696401119214E-2</v>
      </c>
      <c r="AE3794" s="45"/>
      <c r="AF3794" s="76">
        <v>37.889999999999297</v>
      </c>
      <c r="AG3794" s="52">
        <f t="shared" si="439"/>
        <v>-47.05029995663925</v>
      </c>
      <c r="AH3794" s="76">
        <f t="shared" si="436"/>
        <v>1.9722865103766447E-5</v>
      </c>
      <c r="AJ3794" s="77">
        <v>37.889999999999297</v>
      </c>
      <c r="AK3794" s="52">
        <f t="shared" si="440"/>
        <v>-40.060599913280306</v>
      </c>
      <c r="AL3794" s="77">
        <f t="shared" si="437"/>
        <v>9.8614325518803944E-5</v>
      </c>
    </row>
    <row r="3795" spans="4:38" x14ac:dyDescent="0.25">
      <c r="D3795" s="2">
        <v>37.770000000000003</v>
      </c>
      <c r="E3795" s="4"/>
      <c r="X3795" s="71">
        <v>37.899999999999302</v>
      </c>
      <c r="Y3795" s="52">
        <f t="shared" si="438"/>
        <v>-11.350000000000147</v>
      </c>
      <c r="Z3795" s="71">
        <f t="shared" si="434"/>
        <v>7.3282453313887913E-2</v>
      </c>
      <c r="AA3795" s="45"/>
      <c r="AB3795" s="74">
        <v>37.899999999999302</v>
      </c>
      <c r="AC3795" s="75">
        <f t="shared" si="433"/>
        <v>-17.049999999999866</v>
      </c>
      <c r="AD3795" s="74">
        <f t="shared" si="435"/>
        <v>1.9724227361149139E-2</v>
      </c>
      <c r="AE3795" s="45"/>
      <c r="AF3795" s="76">
        <v>37.899999999999302</v>
      </c>
      <c r="AG3795" s="52">
        <f t="shared" si="439"/>
        <v>-47.060299956639248</v>
      </c>
      <c r="AH3795" s="76">
        <f t="shared" si="436"/>
        <v>1.9677503772791411E-5</v>
      </c>
      <c r="AJ3795" s="77">
        <v>37.899999999999302</v>
      </c>
      <c r="AK3795" s="52">
        <f t="shared" si="440"/>
        <v>-40.070599913280304</v>
      </c>
      <c r="AL3795" s="77">
        <f t="shared" si="437"/>
        <v>9.8387518863928838E-5</v>
      </c>
    </row>
    <row r="3796" spans="4:38" x14ac:dyDescent="0.25">
      <c r="D3796" s="5">
        <v>37.78</v>
      </c>
      <c r="E3796" s="4"/>
      <c r="X3796" s="71">
        <v>37.9099999999993</v>
      </c>
      <c r="Y3796" s="52">
        <f t="shared" si="438"/>
        <v>-11.353333333333481</v>
      </c>
      <c r="Z3796" s="71">
        <f t="shared" si="434"/>
        <v>7.3226228532179236E-2</v>
      </c>
      <c r="AA3796" s="45"/>
      <c r="AB3796" s="74">
        <v>37.9099999999993</v>
      </c>
      <c r="AC3796" s="75">
        <f t="shared" si="433"/>
        <v>-17.059999999999867</v>
      </c>
      <c r="AD3796" s="74">
        <f t="shared" si="435"/>
        <v>1.9678862897069046E-2</v>
      </c>
      <c r="AE3796" s="45"/>
      <c r="AF3796" s="76">
        <v>37.9099999999993</v>
      </c>
      <c r="AG3796" s="52">
        <f t="shared" si="439"/>
        <v>-47.070299956639246</v>
      </c>
      <c r="AH3796" s="76">
        <f t="shared" si="436"/>
        <v>1.9632246769982511E-5</v>
      </c>
      <c r="AJ3796" s="77">
        <v>37.9099999999993</v>
      </c>
      <c r="AK3796" s="52">
        <f t="shared" si="440"/>
        <v>-40.080599913280302</v>
      </c>
      <c r="AL3796" s="77">
        <f t="shared" si="437"/>
        <v>9.8161233849884401E-5</v>
      </c>
    </row>
    <row r="3797" spans="4:38" x14ac:dyDescent="0.25">
      <c r="D3797" s="2">
        <v>37.79</v>
      </c>
      <c r="E3797" s="4"/>
      <c r="X3797" s="71">
        <v>37.919999999999298</v>
      </c>
      <c r="Y3797" s="52">
        <f t="shared" si="438"/>
        <v>-11.356666666666815</v>
      </c>
      <c r="Z3797" s="71">
        <f t="shared" si="434"/>
        <v>7.3170046888028528E-2</v>
      </c>
      <c r="AA3797" s="45"/>
      <c r="AB3797" s="74">
        <v>37.919999999999298</v>
      </c>
      <c r="AC3797" s="75">
        <f t="shared" si="433"/>
        <v>-17.069999999999869</v>
      </c>
      <c r="AD3797" s="74">
        <f t="shared" si="435"/>
        <v>1.9633602768361048E-2</v>
      </c>
      <c r="AE3797" s="45"/>
      <c r="AF3797" s="76">
        <v>37.919999999999298</v>
      </c>
      <c r="AG3797" s="52">
        <f t="shared" si="439"/>
        <v>-47.080299956639244</v>
      </c>
      <c r="AH3797" s="76">
        <f t="shared" si="436"/>
        <v>1.958709385539169E-5</v>
      </c>
      <c r="AJ3797" s="77">
        <v>37.919999999999298</v>
      </c>
      <c r="AK3797" s="52">
        <f t="shared" si="440"/>
        <v>-40.0905999132803</v>
      </c>
      <c r="AL3797" s="77">
        <f t="shared" si="437"/>
        <v>9.7935469276930361E-5</v>
      </c>
    </row>
    <row r="3798" spans="4:38" x14ac:dyDescent="0.25">
      <c r="D3798" s="5">
        <v>37.799999999999997</v>
      </c>
      <c r="E3798" s="4"/>
      <c r="X3798" s="71">
        <v>37.929999999999303</v>
      </c>
      <c r="Y3798" s="52">
        <f t="shared" si="438"/>
        <v>-11.360000000000149</v>
      </c>
      <c r="Z3798" s="71">
        <f t="shared" si="434"/>
        <v>7.3113908348339238E-2</v>
      </c>
      <c r="AA3798" s="45"/>
      <c r="AB3798" s="74">
        <v>37.929999999999303</v>
      </c>
      <c r="AC3798" s="75">
        <f t="shared" si="433"/>
        <v>-17.07999999999987</v>
      </c>
      <c r="AD3798" s="74">
        <f t="shared" si="435"/>
        <v>1.958844673506047E-2</v>
      </c>
      <c r="AE3798" s="45"/>
      <c r="AF3798" s="76">
        <v>37.929999999999303</v>
      </c>
      <c r="AG3798" s="52">
        <f t="shared" si="439"/>
        <v>-47.090299956639242</v>
      </c>
      <c r="AH3798" s="76">
        <f t="shared" si="436"/>
        <v>1.9542044789622651E-5</v>
      </c>
      <c r="AJ3798" s="77">
        <v>37.929999999999303</v>
      </c>
      <c r="AK3798" s="52">
        <f t="shared" si="440"/>
        <v>-40.100599913280298</v>
      </c>
      <c r="AL3798" s="77">
        <f t="shared" si="437"/>
        <v>9.7710223948085402E-5</v>
      </c>
    </row>
    <row r="3799" spans="4:38" x14ac:dyDescent="0.25">
      <c r="D3799" s="2">
        <v>37.81</v>
      </c>
      <c r="E3799" s="4"/>
      <c r="X3799" s="71">
        <v>37.939999999999301</v>
      </c>
      <c r="Y3799" s="52">
        <f t="shared" si="438"/>
        <v>-11.363333333333482</v>
      </c>
      <c r="Z3799" s="71">
        <f t="shared" si="434"/>
        <v>7.3057812880040082E-2</v>
      </c>
      <c r="AA3799" s="45"/>
      <c r="AB3799" s="74">
        <v>37.939999999999301</v>
      </c>
      <c r="AC3799" s="75">
        <f t="shared" si="433"/>
        <v>-17.089999999999872</v>
      </c>
      <c r="AD3799" s="74">
        <f t="shared" si="435"/>
        <v>1.9543394557754511E-2</v>
      </c>
      <c r="AE3799" s="45"/>
      <c r="AF3799" s="76">
        <v>37.939999999999301</v>
      </c>
      <c r="AG3799" s="52">
        <f t="shared" si="439"/>
        <v>-47.10029995663924</v>
      </c>
      <c r="AH3799" s="76">
        <f t="shared" si="436"/>
        <v>1.9497099333829702E-5</v>
      </c>
      <c r="AJ3799" s="77">
        <v>37.939999999999301</v>
      </c>
      <c r="AK3799" s="52">
        <f t="shared" si="440"/>
        <v>-40.110599913280296</v>
      </c>
      <c r="AL3799" s="77">
        <f t="shared" si="437"/>
        <v>9.7485496669120551E-5</v>
      </c>
    </row>
    <row r="3800" spans="4:38" x14ac:dyDescent="0.25">
      <c r="D3800" s="5">
        <v>37.82</v>
      </c>
      <c r="E3800" s="4"/>
      <c r="X3800" s="71">
        <v>37.949999999999299</v>
      </c>
      <c r="Y3800" s="52">
        <f t="shared" si="438"/>
        <v>-11.366666666666816</v>
      </c>
      <c r="Z3800" s="71">
        <f t="shared" si="434"/>
        <v>7.300176045008526E-2</v>
      </c>
      <c r="AA3800" s="45"/>
      <c r="AB3800" s="74">
        <v>37.949999999999299</v>
      </c>
      <c r="AC3800" s="75">
        <f t="shared" si="433"/>
        <v>-17.099999999999874</v>
      </c>
      <c r="AD3800" s="74">
        <f t="shared" si="435"/>
        <v>1.9498445997581014E-2</v>
      </c>
      <c r="AE3800" s="45"/>
      <c r="AF3800" s="76">
        <v>37.949999999999299</v>
      </c>
      <c r="AG3800" s="52">
        <f t="shared" si="439"/>
        <v>-47.110299956639238</v>
      </c>
      <c r="AH3800" s="76">
        <f t="shared" si="436"/>
        <v>1.9452257249716578E-5</v>
      </c>
      <c r="AJ3800" s="77">
        <v>37.949999999999299</v>
      </c>
      <c r="AK3800" s="52">
        <f t="shared" si="440"/>
        <v>-40.120599913280294</v>
      </c>
      <c r="AL3800" s="77">
        <f t="shared" si="437"/>
        <v>9.7261286248555162E-5</v>
      </c>
    </row>
    <row r="3801" spans="4:38" x14ac:dyDescent="0.25">
      <c r="D3801" s="2">
        <v>37.83</v>
      </c>
      <c r="E3801" s="4"/>
      <c r="X3801" s="71">
        <v>37.959999999999297</v>
      </c>
      <c r="Y3801" s="52">
        <f t="shared" si="438"/>
        <v>-11.37000000000015</v>
      </c>
      <c r="Z3801" s="71">
        <f t="shared" si="434"/>
        <v>7.2945751025454322E-2</v>
      </c>
      <c r="AA3801" s="45"/>
      <c r="AB3801" s="74">
        <v>37.959999999999297</v>
      </c>
      <c r="AC3801" s="75">
        <f t="shared" si="433"/>
        <v>-17.109999999999875</v>
      </c>
      <c r="AD3801" s="74">
        <f t="shared" si="435"/>
        <v>1.9453600816227181E-2</v>
      </c>
      <c r="AE3801" s="45"/>
      <c r="AF3801" s="76">
        <v>37.959999999999297</v>
      </c>
      <c r="AG3801" s="52">
        <f t="shared" si="439"/>
        <v>-47.120299956639236</v>
      </c>
      <c r="AH3801" s="76">
        <f t="shared" si="436"/>
        <v>1.9407518299534939E-5</v>
      </c>
      <c r="AJ3801" s="77">
        <v>37.959999999999297</v>
      </c>
      <c r="AK3801" s="52">
        <f t="shared" si="440"/>
        <v>-40.130599913280292</v>
      </c>
      <c r="AL3801" s="77">
        <f t="shared" si="437"/>
        <v>9.7037591497647031E-5</v>
      </c>
    </row>
    <row r="3802" spans="4:38" x14ac:dyDescent="0.25">
      <c r="D3802" s="5">
        <v>37.840000000000003</v>
      </c>
      <c r="E3802" s="4"/>
      <c r="X3802" s="71">
        <v>37.969999999999303</v>
      </c>
      <c r="Y3802" s="52">
        <f t="shared" si="438"/>
        <v>-11.373333333333484</v>
      </c>
      <c r="Z3802" s="71">
        <f t="shared" si="434"/>
        <v>7.2889784573152122E-2</v>
      </c>
      <c r="AA3802" s="45"/>
      <c r="AB3802" s="74">
        <v>37.969999999999303</v>
      </c>
      <c r="AC3802" s="75">
        <f t="shared" si="433"/>
        <v>-17.119999999999877</v>
      </c>
      <c r="AD3802" s="74">
        <f t="shared" si="435"/>
        <v>1.9408858775928323E-2</v>
      </c>
      <c r="AE3802" s="45"/>
      <c r="AF3802" s="76">
        <v>37.969999999999303</v>
      </c>
      <c r="AG3802" s="52">
        <f t="shared" si="439"/>
        <v>-47.130299956639234</v>
      </c>
      <c r="AH3802" s="76">
        <f t="shared" si="436"/>
        <v>1.9362882246083401E-5</v>
      </c>
      <c r="AJ3802" s="77">
        <v>37.969999999999303</v>
      </c>
      <c r="AK3802" s="52">
        <f t="shared" si="440"/>
        <v>-40.14059991328029</v>
      </c>
      <c r="AL3802" s="77">
        <f t="shared" si="437"/>
        <v>9.681441123038942E-5</v>
      </c>
    </row>
    <row r="3803" spans="4:38" x14ac:dyDescent="0.25">
      <c r="D3803" s="2">
        <v>37.85</v>
      </c>
      <c r="E3803" s="4"/>
      <c r="X3803" s="71">
        <v>37.979999999999301</v>
      </c>
      <c r="Y3803" s="52">
        <f t="shared" si="438"/>
        <v>-11.376666666666818</v>
      </c>
      <c r="Z3803" s="71">
        <f t="shared" si="434"/>
        <v>7.2833861060208796E-2</v>
      </c>
      <c r="AA3803" s="45"/>
      <c r="AB3803" s="74">
        <v>37.979999999999301</v>
      </c>
      <c r="AC3803" s="75">
        <f t="shared" si="433"/>
        <v>-17.129999999999878</v>
      </c>
      <c r="AD3803" s="74">
        <f t="shared" si="435"/>
        <v>1.9364219639466607E-2</v>
      </c>
      <c r="AE3803" s="45"/>
      <c r="AF3803" s="76">
        <v>37.979999999999301</v>
      </c>
      <c r="AG3803" s="52">
        <f t="shared" si="439"/>
        <v>-47.140299956639232</v>
      </c>
      <c r="AH3803" s="76">
        <f t="shared" si="436"/>
        <v>1.9318348852706048E-5</v>
      </c>
      <c r="AJ3803" s="77">
        <v>37.979999999999301</v>
      </c>
      <c r="AK3803" s="52">
        <f t="shared" si="440"/>
        <v>-40.150599913280288</v>
      </c>
      <c r="AL3803" s="77">
        <f t="shared" si="437"/>
        <v>9.6591744263502537E-5</v>
      </c>
    </row>
    <row r="3804" spans="4:38" x14ac:dyDescent="0.25">
      <c r="D3804" s="5">
        <v>37.86</v>
      </c>
      <c r="E3804" s="4"/>
      <c r="X3804" s="71">
        <v>37.989999999999299</v>
      </c>
      <c r="Y3804" s="52">
        <f t="shared" si="438"/>
        <v>-11.380000000000152</v>
      </c>
      <c r="Z3804" s="71">
        <f t="shared" si="434"/>
        <v>7.277798045367985E-2</v>
      </c>
      <c r="AA3804" s="45"/>
      <c r="AB3804" s="74">
        <v>37.989999999999299</v>
      </c>
      <c r="AC3804" s="75">
        <f t="shared" si="433"/>
        <v>-17.13999999999988</v>
      </c>
      <c r="AD3804" s="74">
        <f t="shared" si="435"/>
        <v>1.9319683170169768E-2</v>
      </c>
      <c r="AE3804" s="45"/>
      <c r="AF3804" s="76">
        <v>37.989999999999299</v>
      </c>
      <c r="AG3804" s="52">
        <f t="shared" si="439"/>
        <v>-47.15029995663923</v>
      </c>
      <c r="AH3804" s="76">
        <f t="shared" si="436"/>
        <v>1.9273917883291126E-5</v>
      </c>
      <c r="AJ3804" s="77">
        <v>37.989999999999299</v>
      </c>
      <c r="AK3804" s="52">
        <f t="shared" si="440"/>
        <v>-40.160599913280286</v>
      </c>
      <c r="AL3804" s="77">
        <f t="shared" si="437"/>
        <v>9.636958941642818E-5</v>
      </c>
    </row>
    <row r="3805" spans="4:38" x14ac:dyDescent="0.25">
      <c r="D3805" s="2">
        <v>37.869999999999997</v>
      </c>
      <c r="E3805" s="4"/>
      <c r="X3805" s="71">
        <v>37.999999999999297</v>
      </c>
      <c r="Y3805" s="52">
        <f t="shared" si="438"/>
        <v>-11.383333333333486</v>
      </c>
      <c r="Z3805" s="71">
        <f t="shared" si="434"/>
        <v>7.2722142720646019E-2</v>
      </c>
      <c r="AA3805" s="45"/>
      <c r="AB3805" s="74">
        <v>37.999999999999297</v>
      </c>
      <c r="AC3805" s="75">
        <f t="shared" si="433"/>
        <v>-17.149999999999881</v>
      </c>
      <c r="AD3805" s="74">
        <f t="shared" si="435"/>
        <v>1.9275249131909884E-2</v>
      </c>
      <c r="AE3805" s="45"/>
      <c r="AF3805" s="76">
        <v>37.999999999999297</v>
      </c>
      <c r="AG3805" s="52">
        <f t="shared" si="439"/>
        <v>-47.160299956639228</v>
      </c>
      <c r="AH3805" s="76">
        <f t="shared" si="436"/>
        <v>1.9229589102270263E-5</v>
      </c>
      <c r="AJ3805" s="77">
        <v>37.999999999999297</v>
      </c>
      <c r="AK3805" s="52">
        <f t="shared" si="440"/>
        <v>-40.170599913280284</v>
      </c>
      <c r="AL3805" s="77">
        <f t="shared" si="437"/>
        <v>9.6147945511323749E-5</v>
      </c>
    </row>
    <row r="3806" spans="4:38" x14ac:dyDescent="0.25">
      <c r="D3806" s="5">
        <v>37.880000000000003</v>
      </c>
      <c r="E3806" s="4"/>
      <c r="X3806" s="71">
        <v>38.009999999999302</v>
      </c>
      <c r="Y3806" s="52">
        <f t="shared" si="438"/>
        <v>-11.386666666666819</v>
      </c>
      <c r="Z3806" s="71">
        <f t="shared" si="434"/>
        <v>7.2666347828213254E-2</v>
      </c>
      <c r="AA3806" s="45"/>
      <c r="AB3806" s="74">
        <v>38.009999999999302</v>
      </c>
      <c r="AC3806" s="75">
        <f t="shared" si="433"/>
        <v>-17.159999999999883</v>
      </c>
      <c r="AD3806" s="74">
        <f t="shared" si="435"/>
        <v>1.9230917289102097E-2</v>
      </c>
      <c r="AE3806" s="45"/>
      <c r="AF3806" s="76">
        <v>38.009999999999302</v>
      </c>
      <c r="AG3806" s="52">
        <f t="shared" si="439"/>
        <v>-47.170299956639226</v>
      </c>
      <c r="AH3806" s="76">
        <f t="shared" si="436"/>
        <v>1.9185362274616505E-5</v>
      </c>
      <c r="AJ3806" s="77">
        <v>38.009999999999302</v>
      </c>
      <c r="AK3806" s="52">
        <f t="shared" si="440"/>
        <v>-40.180599913280282</v>
      </c>
      <c r="AL3806" s="77">
        <f t="shared" si="437"/>
        <v>9.5926811373055009E-5</v>
      </c>
    </row>
    <row r="3807" spans="4:38" x14ac:dyDescent="0.25">
      <c r="D3807" s="2">
        <v>37.89</v>
      </c>
      <c r="E3807" s="4"/>
      <c r="X3807" s="71">
        <v>38.0199999999993</v>
      </c>
      <c r="Y3807" s="52">
        <f t="shared" si="438"/>
        <v>-11.390000000000153</v>
      </c>
      <c r="Z3807" s="71">
        <f t="shared" si="434"/>
        <v>7.2610595743512904E-2</v>
      </c>
      <c r="AA3807" s="45"/>
      <c r="AB3807" s="74">
        <v>38.0199999999993</v>
      </c>
      <c r="AC3807" s="75">
        <f t="shared" si="433"/>
        <v>-17.169999999999884</v>
      </c>
      <c r="AD3807" s="74">
        <f t="shared" si="435"/>
        <v>1.9186687406703394E-2</v>
      </c>
      <c r="AE3807" s="45"/>
      <c r="AF3807" s="76">
        <v>38.0199999999993</v>
      </c>
      <c r="AG3807" s="52">
        <f t="shared" si="439"/>
        <v>-47.180299956639224</v>
      </c>
      <c r="AH3807" s="76">
        <f t="shared" si="436"/>
        <v>1.9141237165843715E-5</v>
      </c>
      <c r="AJ3807" s="77">
        <v>38.0199999999993</v>
      </c>
      <c r="AK3807" s="52">
        <f t="shared" si="440"/>
        <v>-40.19059991328028</v>
      </c>
      <c r="AL3807" s="77">
        <f t="shared" si="437"/>
        <v>9.5706185829191127E-5</v>
      </c>
    </row>
    <row r="3808" spans="4:38" x14ac:dyDescent="0.25">
      <c r="D3808" s="5">
        <v>37.9</v>
      </c>
      <c r="E3808" s="4"/>
      <c r="X3808" s="71">
        <v>38.029999999999298</v>
      </c>
      <c r="Y3808" s="52">
        <f t="shared" si="438"/>
        <v>-11.393333333333487</v>
      </c>
      <c r="Z3808" s="71">
        <f t="shared" si="434"/>
        <v>7.2554886433701352E-2</v>
      </c>
      <c r="AA3808" s="45"/>
      <c r="AB3808" s="74">
        <v>38.029999999999298</v>
      </c>
      <c r="AC3808" s="75">
        <f t="shared" si="433"/>
        <v>-17.179999999999886</v>
      </c>
      <c r="AD3808" s="74">
        <f t="shared" si="435"/>
        <v>1.9142559250211352E-2</v>
      </c>
      <c r="AE3808" s="45"/>
      <c r="AF3808" s="76">
        <v>38.029999999999298</v>
      </c>
      <c r="AG3808" s="52">
        <f t="shared" si="439"/>
        <v>-47.190299956639223</v>
      </c>
      <c r="AH3808" s="76">
        <f t="shared" si="436"/>
        <v>1.9097213542004924E-5</v>
      </c>
      <c r="AJ3808" s="77">
        <v>38.029999999999298</v>
      </c>
      <c r="AK3808" s="52">
        <f t="shared" si="440"/>
        <v>-40.200599913280278</v>
      </c>
      <c r="AL3808" s="77">
        <f t="shared" si="437"/>
        <v>9.548606770999725E-5</v>
      </c>
    </row>
    <row r="3809" spans="4:38" x14ac:dyDescent="0.25">
      <c r="D3809" s="2">
        <v>37.909999999999997</v>
      </c>
      <c r="E3809" s="4"/>
      <c r="X3809" s="71">
        <v>38.039999999999303</v>
      </c>
      <c r="Y3809" s="52">
        <f t="shared" si="438"/>
        <v>-11.396666666666821</v>
      </c>
      <c r="Z3809" s="71">
        <f t="shared" si="434"/>
        <v>7.2499219865960196E-2</v>
      </c>
      <c r="AA3809" s="45"/>
      <c r="AB3809" s="74">
        <v>38.039999999999303</v>
      </c>
      <c r="AC3809" s="75">
        <f t="shared" si="433"/>
        <v>-17.189999999999888</v>
      </c>
      <c r="AD3809" s="74">
        <f t="shared" si="435"/>
        <v>1.9098532585662867E-2</v>
      </c>
      <c r="AE3809" s="45"/>
      <c r="AF3809" s="76">
        <v>38.039999999999303</v>
      </c>
      <c r="AG3809" s="52">
        <f t="shared" si="439"/>
        <v>-47.200299956639221</v>
      </c>
      <c r="AH3809" s="76">
        <f t="shared" si="436"/>
        <v>1.9053291169691228E-5</v>
      </c>
      <c r="AJ3809" s="77">
        <v>38.039999999999303</v>
      </c>
      <c r="AK3809" s="52">
        <f t="shared" si="440"/>
        <v>-40.210599913280276</v>
      </c>
      <c r="AL3809" s="77">
        <f t="shared" si="437"/>
        <v>9.5266455848428821E-5</v>
      </c>
    </row>
    <row r="3810" spans="4:38" x14ac:dyDescent="0.25">
      <c r="D3810" s="5">
        <v>37.92</v>
      </c>
      <c r="E3810" s="4"/>
      <c r="X3810" s="71">
        <v>38.049999999999301</v>
      </c>
      <c r="Y3810" s="52">
        <f t="shared" si="438"/>
        <v>-11.400000000000155</v>
      </c>
      <c r="Z3810" s="71">
        <f t="shared" si="434"/>
        <v>7.2443596007496419E-2</v>
      </c>
      <c r="AA3810" s="45"/>
      <c r="AB3810" s="74">
        <v>38.049999999999301</v>
      </c>
      <c r="AC3810" s="75">
        <f t="shared" si="433"/>
        <v>-17.199999999999889</v>
      </c>
      <c r="AD3810" s="74">
        <f t="shared" si="435"/>
        <v>1.9054607179632956E-2</v>
      </c>
      <c r="AE3810" s="45"/>
      <c r="AF3810" s="76">
        <v>38.049999999999301</v>
      </c>
      <c r="AG3810" s="52">
        <f t="shared" si="439"/>
        <v>-47.210299956639219</v>
      </c>
      <c r="AH3810" s="76">
        <f t="shared" si="436"/>
        <v>1.900946981603065E-5</v>
      </c>
      <c r="AJ3810" s="77">
        <v>38.049999999999301</v>
      </c>
      <c r="AK3810" s="52">
        <f t="shared" si="440"/>
        <v>-40.220599913280275</v>
      </c>
      <c r="AL3810" s="77">
        <f t="shared" si="437"/>
        <v>9.5047349080125998E-5</v>
      </c>
    </row>
    <row r="3811" spans="4:38" x14ac:dyDescent="0.25">
      <c r="D3811" s="2">
        <v>37.93</v>
      </c>
      <c r="E3811" s="4"/>
      <c r="X3811" s="71">
        <v>38.059999999999299</v>
      </c>
      <c r="Y3811" s="52">
        <f t="shared" si="438"/>
        <v>-11.403333333333489</v>
      </c>
      <c r="Z3811" s="71">
        <f t="shared" si="434"/>
        <v>7.2388014825541871E-2</v>
      </c>
      <c r="AA3811" s="45"/>
      <c r="AB3811" s="74">
        <v>38.059999999999299</v>
      </c>
      <c r="AC3811" s="75">
        <f t="shared" si="433"/>
        <v>-17.209999999999891</v>
      </c>
      <c r="AD3811" s="74">
        <f t="shared" si="435"/>
        <v>1.9010782799233478E-2</v>
      </c>
      <c r="AE3811" s="45"/>
      <c r="AF3811" s="76">
        <v>38.059999999999299</v>
      </c>
      <c r="AG3811" s="52">
        <f t="shared" si="439"/>
        <v>-47.220299956639217</v>
      </c>
      <c r="AH3811" s="76">
        <f t="shared" si="436"/>
        <v>1.8965749248686665E-5</v>
      </c>
      <c r="AJ3811" s="77">
        <v>38.059999999999299</v>
      </c>
      <c r="AK3811" s="52">
        <f t="shared" si="440"/>
        <v>-40.230599913280273</v>
      </c>
      <c r="AL3811" s="77">
        <f t="shared" si="437"/>
        <v>9.4828746243406147E-5</v>
      </c>
    </row>
    <row r="3812" spans="4:38" x14ac:dyDescent="0.25">
      <c r="D3812" s="5">
        <v>37.94</v>
      </c>
      <c r="E3812" s="4"/>
      <c r="X3812" s="71">
        <v>38.069999999999297</v>
      </c>
      <c r="Y3812" s="52">
        <f t="shared" si="438"/>
        <v>-11.406666666666823</v>
      </c>
      <c r="Z3812" s="71">
        <f t="shared" si="434"/>
        <v>7.23324762873538E-2</v>
      </c>
      <c r="AA3812" s="45"/>
      <c r="AB3812" s="74">
        <v>38.069999999999297</v>
      </c>
      <c r="AC3812" s="75">
        <f t="shared" si="433"/>
        <v>-17.219999999999892</v>
      </c>
      <c r="AD3812" s="74">
        <f t="shared" si="435"/>
        <v>1.8967059212111927E-2</v>
      </c>
      <c r="AE3812" s="45"/>
      <c r="AF3812" s="76">
        <v>38.069999999999297</v>
      </c>
      <c r="AG3812" s="52">
        <f t="shared" si="439"/>
        <v>-47.230299956639215</v>
      </c>
      <c r="AH3812" s="76">
        <f t="shared" si="436"/>
        <v>1.8922129235857251E-5</v>
      </c>
      <c r="AJ3812" s="77">
        <v>38.069999999999297</v>
      </c>
      <c r="AK3812" s="52">
        <f t="shared" si="440"/>
        <v>-40.240599913280271</v>
      </c>
      <c r="AL3812" s="77">
        <f t="shared" si="437"/>
        <v>9.4610646179259125E-5</v>
      </c>
    </row>
    <row r="3813" spans="4:38" x14ac:dyDescent="0.25">
      <c r="D3813" s="2">
        <v>37.950000000000003</v>
      </c>
      <c r="E3813" s="4"/>
      <c r="X3813" s="71">
        <v>38.079999999999302</v>
      </c>
      <c r="Y3813" s="52">
        <f t="shared" si="438"/>
        <v>-11.410000000000156</v>
      </c>
      <c r="Z3813" s="71">
        <f t="shared" si="434"/>
        <v>7.2276980360214432E-2</v>
      </c>
      <c r="AA3813" s="45"/>
      <c r="AB3813" s="74">
        <v>38.079999999999302</v>
      </c>
      <c r="AC3813" s="75">
        <f t="shared" si="433"/>
        <v>-17.229999999999894</v>
      </c>
      <c r="AD3813" s="74">
        <f t="shared" si="435"/>
        <v>1.8923436186450211E-2</v>
      </c>
      <c r="AE3813" s="45"/>
      <c r="AF3813" s="76">
        <v>38.079999999999302</v>
      </c>
      <c r="AG3813" s="52">
        <f t="shared" si="439"/>
        <v>-47.240299956639213</v>
      </c>
      <c r="AH3813" s="76">
        <f t="shared" si="436"/>
        <v>1.8878609546273402E-5</v>
      </c>
      <c r="AJ3813" s="77">
        <v>38.079999999999302</v>
      </c>
      <c r="AK3813" s="52">
        <f t="shared" si="440"/>
        <v>-40.250599913280269</v>
      </c>
      <c r="AL3813" s="77">
        <f t="shared" si="437"/>
        <v>9.4393047731339947E-5</v>
      </c>
    </row>
    <row r="3814" spans="4:38" x14ac:dyDescent="0.25">
      <c r="D3814" s="5">
        <v>37.96</v>
      </c>
      <c r="E3814" s="4"/>
      <c r="X3814" s="71">
        <v>38.0899999999993</v>
      </c>
      <c r="Y3814" s="52">
        <f t="shared" si="438"/>
        <v>-11.41333333333349</v>
      </c>
      <c r="Z3814" s="71">
        <f t="shared" si="434"/>
        <v>7.222152701143103E-2</v>
      </c>
      <c r="AA3814" s="45"/>
      <c r="AB3814" s="74">
        <v>38.0899999999993</v>
      </c>
      <c r="AC3814" s="75">
        <f t="shared" si="433"/>
        <v>-17.239999999999895</v>
      </c>
      <c r="AD3814" s="74">
        <f t="shared" si="435"/>
        <v>1.8879913490963386E-2</v>
      </c>
      <c r="AE3814" s="45"/>
      <c r="AF3814" s="76">
        <v>38.0899999999993</v>
      </c>
      <c r="AG3814" s="52">
        <f t="shared" si="439"/>
        <v>-47.250299956639211</v>
      </c>
      <c r="AH3814" s="76">
        <f t="shared" si="436"/>
        <v>1.8835189949198025E-5</v>
      </c>
      <c r="AJ3814" s="77">
        <v>38.0899999999993</v>
      </c>
      <c r="AK3814" s="52">
        <f t="shared" si="440"/>
        <v>-40.260599913280267</v>
      </c>
      <c r="AL3814" s="77">
        <f t="shared" si="437"/>
        <v>9.4175949745963121E-5</v>
      </c>
    </row>
    <row r="3815" spans="4:38" x14ac:dyDescent="0.25">
      <c r="D3815" s="2">
        <v>37.97</v>
      </c>
      <c r="E3815" s="4"/>
      <c r="X3815" s="71">
        <v>38.099999999999298</v>
      </c>
      <c r="Y3815" s="52">
        <f t="shared" si="438"/>
        <v>-11.416666666666824</v>
      </c>
      <c r="Z3815" s="71">
        <f t="shared" si="434"/>
        <v>7.2166116208336198E-2</v>
      </c>
      <c r="AA3815" s="45"/>
      <c r="AB3815" s="74">
        <v>38.099999999999298</v>
      </c>
      <c r="AC3815" s="75">
        <f t="shared" si="433"/>
        <v>-17.249999999999897</v>
      </c>
      <c r="AD3815" s="74">
        <f t="shared" si="435"/>
        <v>1.8836490894898448E-2</v>
      </c>
      <c r="AE3815" s="45"/>
      <c r="AF3815" s="76">
        <v>38.099999999999298</v>
      </c>
      <c r="AG3815" s="52">
        <f t="shared" si="439"/>
        <v>-47.260299956639209</v>
      </c>
      <c r="AH3815" s="76">
        <f t="shared" si="436"/>
        <v>1.8791870214424805E-5</v>
      </c>
      <c r="AJ3815" s="77">
        <v>38.099999999999298</v>
      </c>
      <c r="AK3815" s="52">
        <f t="shared" si="440"/>
        <v>-40.270599913280265</v>
      </c>
      <c r="AL3815" s="77">
        <f t="shared" si="437"/>
        <v>9.3959351072097079E-5</v>
      </c>
    </row>
    <row r="3816" spans="4:38" x14ac:dyDescent="0.25">
      <c r="D3816" s="5">
        <v>37.979999999999997</v>
      </c>
      <c r="E3816" s="4"/>
      <c r="X3816" s="71">
        <v>38.109999999999303</v>
      </c>
      <c r="Y3816" s="52">
        <f t="shared" si="438"/>
        <v>-11.420000000000158</v>
      </c>
      <c r="Z3816" s="71">
        <f t="shared" si="434"/>
        <v>7.211074791828731E-2</v>
      </c>
      <c r="AA3816" s="45"/>
      <c r="AB3816" s="74">
        <v>38.109999999999303</v>
      </c>
      <c r="AC3816" s="75">
        <f t="shared" si="433"/>
        <v>-17.259999999999899</v>
      </c>
      <c r="AD3816" s="74">
        <f t="shared" si="435"/>
        <v>1.8793168168033121E-2</v>
      </c>
      <c r="AE3816" s="45"/>
      <c r="AF3816" s="76">
        <v>38.109999999999303</v>
      </c>
      <c r="AG3816" s="52">
        <f t="shared" si="439"/>
        <v>-47.270299956639207</v>
      </c>
      <c r="AH3816" s="76">
        <f t="shared" si="436"/>
        <v>1.8748650112276754E-5</v>
      </c>
      <c r="AJ3816" s="77">
        <v>38.109999999999303</v>
      </c>
      <c r="AK3816" s="52">
        <f t="shared" si="440"/>
        <v>-40.280599913280263</v>
      </c>
      <c r="AL3816" s="77">
        <f t="shared" si="437"/>
        <v>9.3743250561356887E-5</v>
      </c>
    </row>
    <row r="3817" spans="4:38" x14ac:dyDescent="0.25">
      <c r="D3817" s="2">
        <v>37.99</v>
      </c>
      <c r="E3817" s="4"/>
      <c r="X3817" s="71">
        <v>38.119999999999301</v>
      </c>
      <c r="Y3817" s="52">
        <f t="shared" si="438"/>
        <v>-11.423333333333492</v>
      </c>
      <c r="Z3817" s="71">
        <f t="shared" si="434"/>
        <v>7.2055422108666986E-2</v>
      </c>
      <c r="AA3817" s="45"/>
      <c r="AB3817" s="74">
        <v>38.119999999999301</v>
      </c>
      <c r="AC3817" s="75">
        <f t="shared" si="433"/>
        <v>-17.2699999999999</v>
      </c>
      <c r="AD3817" s="74">
        <f t="shared" si="435"/>
        <v>1.874994508067461E-2</v>
      </c>
      <c r="AE3817" s="45"/>
      <c r="AF3817" s="76">
        <v>38.119999999999301</v>
      </c>
      <c r="AG3817" s="52">
        <f t="shared" si="439"/>
        <v>-47.280299956639205</v>
      </c>
      <c r="AH3817" s="76">
        <f t="shared" si="436"/>
        <v>1.8705529413605258E-5</v>
      </c>
      <c r="AJ3817" s="77">
        <v>38.119999999999301</v>
      </c>
      <c r="AK3817" s="52">
        <f t="shared" si="440"/>
        <v>-40.290599913280261</v>
      </c>
      <c r="AL3817" s="77">
        <f t="shared" si="437"/>
        <v>9.352764706799947E-5</v>
      </c>
    </row>
    <row r="3818" spans="4:38" x14ac:dyDescent="0.25">
      <c r="D3818" s="5">
        <v>38</v>
      </c>
      <c r="E3818" s="4"/>
      <c r="X3818" s="71">
        <v>38.129999999999299</v>
      </c>
      <c r="Y3818" s="52">
        <f t="shared" si="438"/>
        <v>-11.426666666666826</v>
      </c>
      <c r="Z3818" s="71">
        <f t="shared" si="434"/>
        <v>7.2000138746882797E-2</v>
      </c>
      <c r="AA3818" s="45"/>
      <c r="AB3818" s="74">
        <v>38.129999999999299</v>
      </c>
      <c r="AC3818" s="75">
        <f t="shared" si="433"/>
        <v>-17.279999999999902</v>
      </c>
      <c r="AD3818" s="74">
        <f t="shared" si="435"/>
        <v>1.8706821403658425E-2</v>
      </c>
      <c r="AE3818" s="45"/>
      <c r="AF3818" s="76">
        <v>38.129999999999299</v>
      </c>
      <c r="AG3818" s="52">
        <f t="shared" si="439"/>
        <v>-47.290299956639203</v>
      </c>
      <c r="AH3818" s="76">
        <f t="shared" si="436"/>
        <v>1.8662507889788635E-5</v>
      </c>
      <c r="AJ3818" s="77">
        <v>38.129999999999299</v>
      </c>
      <c r="AK3818" s="52">
        <f t="shared" si="440"/>
        <v>-40.300599913280259</v>
      </c>
      <c r="AL3818" s="77">
        <f t="shared" si="437"/>
        <v>9.3312539448916584E-5</v>
      </c>
    </row>
    <row r="3819" spans="4:38" x14ac:dyDescent="0.25">
      <c r="D3819" s="2">
        <v>38.01</v>
      </c>
      <c r="E3819" s="4"/>
      <c r="X3819" s="71">
        <v>38.139999999999297</v>
      </c>
      <c r="Y3819" s="52">
        <f t="shared" si="438"/>
        <v>-11.43000000000016</v>
      </c>
      <c r="Z3819" s="71">
        <f t="shared" si="434"/>
        <v>7.1944897800367294E-2</v>
      </c>
      <c r="AA3819" s="45"/>
      <c r="AB3819" s="74">
        <v>38.139999999999297</v>
      </c>
      <c r="AC3819" s="75">
        <f t="shared" si="433"/>
        <v>-17.289999999999903</v>
      </c>
      <c r="AD3819" s="74">
        <f t="shared" si="435"/>
        <v>1.8663796908347113E-2</v>
      </c>
      <c r="AE3819" s="45"/>
      <c r="AF3819" s="76">
        <v>38.139999999999297</v>
      </c>
      <c r="AG3819" s="52">
        <f t="shared" si="439"/>
        <v>-47.300299956639201</v>
      </c>
      <c r="AH3819" s="76">
        <f t="shared" si="436"/>
        <v>1.8619585312731011E-5</v>
      </c>
      <c r="AJ3819" s="77">
        <v>38.139999999999297</v>
      </c>
      <c r="AK3819" s="52">
        <f t="shared" si="440"/>
        <v>-40.310599913280257</v>
      </c>
      <c r="AL3819" s="77">
        <f t="shared" si="437"/>
        <v>9.3097926563628537E-5</v>
      </c>
    </row>
    <row r="3820" spans="4:38" x14ac:dyDescent="0.25">
      <c r="D3820" s="5">
        <v>38.020000000000003</v>
      </c>
      <c r="E3820" s="4"/>
      <c r="X3820" s="71">
        <v>38.149999999999302</v>
      </c>
      <c r="Y3820" s="52">
        <f t="shared" si="438"/>
        <v>-11.433333333333493</v>
      </c>
      <c r="Z3820" s="71">
        <f t="shared" si="434"/>
        <v>7.188969923657805E-2</v>
      </c>
      <c r="AA3820" s="45"/>
      <c r="AB3820" s="74">
        <v>38.149999999999302</v>
      </c>
      <c r="AC3820" s="75">
        <f t="shared" ref="AC3820:AC3883" si="441">AC3819-$AD$1</f>
        <v>-17.299999999999905</v>
      </c>
      <c r="AD3820" s="74">
        <f t="shared" si="435"/>
        <v>1.8620871366629082E-2</v>
      </c>
      <c r="AE3820" s="45"/>
      <c r="AF3820" s="76">
        <v>38.149999999999302</v>
      </c>
      <c r="AG3820" s="52">
        <f t="shared" si="439"/>
        <v>-47.310299956639199</v>
      </c>
      <c r="AH3820" s="76">
        <f t="shared" si="436"/>
        <v>1.8576761454861227E-5</v>
      </c>
      <c r="AJ3820" s="77">
        <v>38.149999999999302</v>
      </c>
      <c r="AK3820" s="52">
        <f t="shared" si="440"/>
        <v>-40.320599913280255</v>
      </c>
      <c r="AL3820" s="77">
        <f t="shared" si="437"/>
        <v>9.2883807274279662E-5</v>
      </c>
    </row>
    <row r="3821" spans="4:38" x14ac:dyDescent="0.25">
      <c r="D3821" s="2">
        <v>38.03</v>
      </c>
      <c r="E3821" s="4"/>
      <c r="X3821" s="71">
        <v>38.1599999999993</v>
      </c>
      <c r="Y3821" s="52">
        <f t="shared" si="438"/>
        <v>-11.436666666666827</v>
      </c>
      <c r="Z3821" s="71">
        <f t="shared" si="434"/>
        <v>7.1834543022997618E-2</v>
      </c>
      <c r="AA3821" s="45"/>
      <c r="AB3821" s="74">
        <v>38.1599999999993</v>
      </c>
      <c r="AC3821" s="75">
        <f t="shared" si="441"/>
        <v>-17.309999999999906</v>
      </c>
      <c r="AD3821" s="74">
        <f t="shared" si="435"/>
        <v>1.8578044550917387E-2</v>
      </c>
      <c r="AE3821" s="45"/>
      <c r="AF3821" s="76">
        <v>38.1599999999993</v>
      </c>
      <c r="AG3821" s="52">
        <f t="shared" si="439"/>
        <v>-47.320299956639197</v>
      </c>
      <c r="AH3821" s="76">
        <f t="shared" si="436"/>
        <v>1.8534036089131381E-5</v>
      </c>
      <c r="AJ3821" s="77">
        <v>38.1599999999993</v>
      </c>
      <c r="AK3821" s="52">
        <f t="shared" si="440"/>
        <v>-40.330599913280253</v>
      </c>
      <c r="AL3821" s="77">
        <f t="shared" si="437"/>
        <v>9.2670180445630489E-5</v>
      </c>
    </row>
    <row r="3822" spans="4:38" x14ac:dyDescent="0.25">
      <c r="D3822" s="5">
        <v>38.04</v>
      </c>
      <c r="E3822" s="4"/>
      <c r="X3822" s="71">
        <v>38.169999999999298</v>
      </c>
      <c r="Y3822" s="52">
        <f t="shared" si="438"/>
        <v>-11.440000000000161</v>
      </c>
      <c r="Z3822" s="71">
        <f t="shared" si="434"/>
        <v>7.1779429127133504E-2</v>
      </c>
      <c r="AA3822" s="45"/>
      <c r="AB3822" s="74">
        <v>38.169999999999298</v>
      </c>
      <c r="AC3822" s="75">
        <f t="shared" si="441"/>
        <v>-17.319999999999908</v>
      </c>
      <c r="AD3822" s="74">
        <f t="shared" si="435"/>
        <v>1.8535316234148492E-2</v>
      </c>
      <c r="AE3822" s="45"/>
      <c r="AF3822" s="76">
        <v>38.169999999999298</v>
      </c>
      <c r="AG3822" s="52">
        <f t="shared" si="439"/>
        <v>-47.330299956639195</v>
      </c>
      <c r="AH3822" s="76">
        <f t="shared" si="436"/>
        <v>1.8491408989015906E-5</v>
      </c>
      <c r="AJ3822" s="77">
        <v>38.169999999999298</v>
      </c>
      <c r="AK3822" s="52">
        <f t="shared" si="440"/>
        <v>-40.340599913280251</v>
      </c>
      <c r="AL3822" s="77">
        <f t="shared" si="437"/>
        <v>9.2457044945053172E-5</v>
      </c>
    </row>
    <row r="3823" spans="4:38" x14ac:dyDescent="0.25">
      <c r="D3823" s="2">
        <v>38.049999999999997</v>
      </c>
      <c r="E3823" s="4"/>
      <c r="X3823" s="71">
        <v>38.179999999999303</v>
      </c>
      <c r="Y3823" s="52">
        <f t="shared" si="438"/>
        <v>-11.443333333333495</v>
      </c>
      <c r="Z3823" s="71">
        <f t="shared" si="434"/>
        <v>7.1724357516518067E-2</v>
      </c>
      <c r="AA3823" s="45"/>
      <c r="AB3823" s="74">
        <v>38.179999999999303</v>
      </c>
      <c r="AC3823" s="75">
        <f t="shared" si="441"/>
        <v>-17.329999999999909</v>
      </c>
      <c r="AD3823" s="74">
        <f t="shared" si="435"/>
        <v>1.8492686189781157E-2</v>
      </c>
      <c r="AE3823" s="45"/>
      <c r="AF3823" s="76">
        <v>38.179999999999303</v>
      </c>
      <c r="AG3823" s="52">
        <f t="shared" si="439"/>
        <v>-47.340299956639193</v>
      </c>
      <c r="AH3823" s="76">
        <f t="shared" si="436"/>
        <v>1.8448879928510159E-5</v>
      </c>
      <c r="AJ3823" s="77">
        <v>38.179999999999303</v>
      </c>
      <c r="AK3823" s="52">
        <f t="shared" si="440"/>
        <v>-40.350599913280249</v>
      </c>
      <c r="AL3823" s="77">
        <f t="shared" si="437"/>
        <v>9.2244399642524348E-5</v>
      </c>
    </row>
    <row r="3824" spans="4:38" x14ac:dyDescent="0.25">
      <c r="D3824" s="5">
        <v>38.06</v>
      </c>
      <c r="E3824" s="4"/>
      <c r="X3824" s="71">
        <v>38.189999999999301</v>
      </c>
      <c r="Y3824" s="52">
        <f t="shared" si="438"/>
        <v>-11.446666666666829</v>
      </c>
      <c r="Z3824" s="71">
        <f t="shared" si="434"/>
        <v>7.1669328158708648E-2</v>
      </c>
      <c r="AA3824" s="45"/>
      <c r="AB3824" s="74">
        <v>38.189999999999301</v>
      </c>
      <c r="AC3824" s="75">
        <f t="shared" si="441"/>
        <v>-17.339999999999911</v>
      </c>
      <c r="AD3824" s="74">
        <f t="shared" si="435"/>
        <v>1.8450154191795104E-2</v>
      </c>
      <c r="AE3824" s="45"/>
      <c r="AF3824" s="76">
        <v>38.189999999999301</v>
      </c>
      <c r="AG3824" s="52">
        <f t="shared" si="439"/>
        <v>-47.350299956639191</v>
      </c>
      <c r="AH3824" s="76">
        <f t="shared" si="436"/>
        <v>1.8406448682129194E-5</v>
      </c>
      <c r="AJ3824" s="77">
        <v>38.189999999999301</v>
      </c>
      <c r="AK3824" s="52">
        <f t="shared" si="440"/>
        <v>-40.360599913280247</v>
      </c>
      <c r="AL3824" s="77">
        <f t="shared" si="437"/>
        <v>9.2032243410619571E-5</v>
      </c>
    </row>
    <row r="3825" spans="4:38" x14ac:dyDescent="0.25">
      <c r="D3825" s="2">
        <v>38.07</v>
      </c>
      <c r="E3825" s="4"/>
      <c r="X3825" s="71">
        <v>38.199999999999299</v>
      </c>
      <c r="Y3825" s="52">
        <f t="shared" si="438"/>
        <v>-11.450000000000163</v>
      </c>
      <c r="Z3825" s="71">
        <f t="shared" si="434"/>
        <v>7.1614341021287525E-2</v>
      </c>
      <c r="AA3825" s="45"/>
      <c r="AB3825" s="74">
        <v>38.199999999999299</v>
      </c>
      <c r="AC3825" s="75">
        <f t="shared" si="441"/>
        <v>-17.349999999999913</v>
      </c>
      <c r="AD3825" s="74">
        <f t="shared" si="435"/>
        <v>1.8407720014689922E-2</v>
      </c>
      <c r="AE3825" s="45"/>
      <c r="AF3825" s="76">
        <v>38.199999999999299</v>
      </c>
      <c r="AG3825" s="52">
        <f t="shared" si="439"/>
        <v>-47.360299956639189</v>
      </c>
      <c r="AH3825" s="76">
        <f t="shared" si="436"/>
        <v>1.8364115024906869E-5</v>
      </c>
      <c r="AJ3825" s="77">
        <v>38.199999999999299</v>
      </c>
      <c r="AK3825" s="52">
        <f t="shared" si="440"/>
        <v>-40.370599913280245</v>
      </c>
      <c r="AL3825" s="77">
        <f t="shared" si="437"/>
        <v>9.182057512450802E-5</v>
      </c>
    </row>
    <row r="3826" spans="4:38" x14ac:dyDescent="0.25">
      <c r="D3826" s="5">
        <v>38.08</v>
      </c>
      <c r="E3826" s="4"/>
      <c r="X3826" s="71">
        <v>38.209999999999297</v>
      </c>
      <c r="Y3826" s="52">
        <f t="shared" si="438"/>
        <v>-11.453333333333497</v>
      </c>
      <c r="Z3826" s="71">
        <f t="shared" si="434"/>
        <v>7.1559396071861653E-2</v>
      </c>
      <c r="AA3826" s="45"/>
      <c r="AB3826" s="74">
        <v>38.209999999999297</v>
      </c>
      <c r="AC3826" s="75">
        <f t="shared" si="441"/>
        <v>-17.359999999999914</v>
      </c>
      <c r="AD3826" s="74">
        <f t="shared" si="435"/>
        <v>1.8365383433483821E-2</v>
      </c>
      <c r="AE3826" s="45"/>
      <c r="AF3826" s="76">
        <v>38.209999999999297</v>
      </c>
      <c r="AG3826" s="52">
        <f t="shared" si="439"/>
        <v>-47.370299956639187</v>
      </c>
      <c r="AH3826" s="76">
        <f t="shared" si="436"/>
        <v>1.8321878732394283E-5</v>
      </c>
      <c r="AJ3826" s="77">
        <v>38.209999999999297</v>
      </c>
      <c r="AK3826" s="52">
        <f t="shared" si="440"/>
        <v>-40.380599913280243</v>
      </c>
      <c r="AL3826" s="77">
        <f t="shared" si="437"/>
        <v>9.1609393661945133E-5</v>
      </c>
    </row>
    <row r="3827" spans="4:38" x14ac:dyDescent="0.25">
      <c r="D3827" s="2">
        <v>38.090000000000003</v>
      </c>
      <c r="E3827" s="4"/>
      <c r="X3827" s="71">
        <v>38.219999999999303</v>
      </c>
      <c r="Y3827" s="52">
        <f t="shared" si="438"/>
        <v>-11.45666666666683</v>
      </c>
      <c r="Z3827" s="71">
        <f t="shared" si="434"/>
        <v>7.150449327806313E-2</v>
      </c>
      <c r="AA3827" s="45"/>
      <c r="AB3827" s="74">
        <v>38.219999999999303</v>
      </c>
      <c r="AC3827" s="75">
        <f t="shared" si="441"/>
        <v>-17.369999999999916</v>
      </c>
      <c r="AD3827" s="74">
        <f t="shared" si="435"/>
        <v>1.8323144223712458E-2</v>
      </c>
      <c r="AE3827" s="45"/>
      <c r="AF3827" s="76">
        <v>38.219999999999303</v>
      </c>
      <c r="AG3827" s="52">
        <f t="shared" si="439"/>
        <v>-47.380299956639185</v>
      </c>
      <c r="AH3827" s="76">
        <f t="shared" si="436"/>
        <v>1.8279739580658877E-5</v>
      </c>
      <c r="AJ3827" s="77">
        <v>38.219999999999303</v>
      </c>
      <c r="AK3827" s="52">
        <f t="shared" si="440"/>
        <v>-40.390599913280241</v>
      </c>
      <c r="AL3827" s="77">
        <f t="shared" si="437"/>
        <v>9.1398697903268171E-5</v>
      </c>
    </row>
    <row r="3828" spans="4:38" x14ac:dyDescent="0.25">
      <c r="D3828" s="5">
        <v>38.1</v>
      </c>
      <c r="E3828" s="4"/>
      <c r="X3828" s="71">
        <v>38.229999999999301</v>
      </c>
      <c r="Y3828" s="52">
        <f t="shared" si="438"/>
        <v>-11.460000000000164</v>
      </c>
      <c r="Z3828" s="71">
        <f t="shared" si="434"/>
        <v>7.1449632607548635E-2</v>
      </c>
      <c r="AA3828" s="45"/>
      <c r="AB3828" s="74">
        <v>38.229999999999301</v>
      </c>
      <c r="AC3828" s="75">
        <f t="shared" si="441"/>
        <v>-17.379999999999917</v>
      </c>
      <c r="AD3828" s="74">
        <f t="shared" si="435"/>
        <v>1.8281002161427772E-2</v>
      </c>
      <c r="AE3828" s="45"/>
      <c r="AF3828" s="76">
        <v>38.229999999999301</v>
      </c>
      <c r="AG3828" s="52">
        <f t="shared" si="439"/>
        <v>-47.390299956639183</v>
      </c>
      <c r="AH3828" s="76">
        <f t="shared" si="436"/>
        <v>1.8237697346283032E-5</v>
      </c>
      <c r="AJ3828" s="77">
        <v>38.229999999999301</v>
      </c>
      <c r="AK3828" s="52">
        <f t="shared" si="440"/>
        <v>-40.400599913280239</v>
      </c>
      <c r="AL3828" s="77">
        <f t="shared" si="437"/>
        <v>9.1188486731389034E-5</v>
      </c>
    </row>
    <row r="3829" spans="4:38" x14ac:dyDescent="0.25">
      <c r="D3829" s="2">
        <v>38.11</v>
      </c>
      <c r="E3829" s="4"/>
      <c r="X3829" s="71">
        <v>38.239999999999299</v>
      </c>
      <c r="Y3829" s="52">
        <f t="shared" si="438"/>
        <v>-11.463333333333498</v>
      </c>
      <c r="Z3829" s="71">
        <f t="shared" si="434"/>
        <v>7.1394814027999728E-2</v>
      </c>
      <c r="AA3829" s="45"/>
      <c r="AB3829" s="74">
        <v>38.239999999999299</v>
      </c>
      <c r="AC3829" s="75">
        <f t="shared" si="441"/>
        <v>-17.389999999999919</v>
      </c>
      <c r="AD3829" s="74">
        <f t="shared" si="435"/>
        <v>1.8238957023196709E-2</v>
      </c>
      <c r="AE3829" s="45"/>
      <c r="AF3829" s="76">
        <v>38.239999999999299</v>
      </c>
      <c r="AG3829" s="52">
        <f t="shared" si="439"/>
        <v>-47.400299956639181</v>
      </c>
      <c r="AH3829" s="76">
        <f t="shared" si="436"/>
        <v>1.8195751806362981E-5</v>
      </c>
      <c r="AJ3829" s="77">
        <v>38.239999999999299</v>
      </c>
      <c r="AK3829" s="52">
        <f t="shared" si="440"/>
        <v>-40.410599913280237</v>
      </c>
      <c r="AL3829" s="77">
        <f t="shared" si="437"/>
        <v>9.0978759031788819E-5</v>
      </c>
    </row>
    <row r="3830" spans="4:38" x14ac:dyDescent="0.25">
      <c r="D3830" s="5">
        <v>38.119999999999997</v>
      </c>
      <c r="E3830" s="4"/>
      <c r="X3830" s="71">
        <v>38.249999999999297</v>
      </c>
      <c r="Y3830" s="52">
        <f t="shared" si="438"/>
        <v>-11.466666666666832</v>
      </c>
      <c r="Z3830" s="71">
        <f t="shared" si="434"/>
        <v>7.1340037507122894E-2</v>
      </c>
      <c r="AA3830" s="45"/>
      <c r="AB3830" s="74">
        <v>38.249999999999297</v>
      </c>
      <c r="AC3830" s="75">
        <f t="shared" si="441"/>
        <v>-17.39999999999992</v>
      </c>
      <c r="AD3830" s="74">
        <f t="shared" si="435"/>
        <v>1.8197008586100169E-2</v>
      </c>
      <c r="AE3830" s="45"/>
      <c r="AF3830" s="76">
        <v>38.249999999999297</v>
      </c>
      <c r="AG3830" s="52">
        <f t="shared" si="439"/>
        <v>-47.410299956639179</v>
      </c>
      <c r="AH3830" s="76">
        <f t="shared" si="436"/>
        <v>1.8153902738507706E-5</v>
      </c>
      <c r="AJ3830" s="77">
        <v>38.249999999999297</v>
      </c>
      <c r="AK3830" s="52">
        <f t="shared" si="440"/>
        <v>-40.420599913280235</v>
      </c>
      <c r="AL3830" s="77">
        <f t="shared" si="437"/>
        <v>9.0769513692512502E-5</v>
      </c>
    </row>
    <row r="3831" spans="4:38" x14ac:dyDescent="0.25">
      <c r="D3831" s="2">
        <v>38.130000000000003</v>
      </c>
      <c r="E3831" s="4"/>
      <c r="X3831" s="71">
        <v>38.259999999999302</v>
      </c>
      <c r="Y3831" s="52">
        <f t="shared" si="438"/>
        <v>-11.470000000000166</v>
      </c>
      <c r="Z3831" s="71">
        <f t="shared" si="434"/>
        <v>7.1285303012649209E-2</v>
      </c>
      <c r="AA3831" s="45"/>
      <c r="AB3831" s="74">
        <v>38.259999999999302</v>
      </c>
      <c r="AC3831" s="75">
        <f t="shared" si="441"/>
        <v>-17.409999999999922</v>
      </c>
      <c r="AD3831" s="74">
        <f t="shared" si="435"/>
        <v>1.8155156627731678E-2</v>
      </c>
      <c r="AE3831" s="45"/>
      <c r="AF3831" s="76">
        <v>38.259999999999302</v>
      </c>
      <c r="AG3831" s="52">
        <f t="shared" si="439"/>
        <v>-47.420299956639177</v>
      </c>
      <c r="AH3831" s="76">
        <f t="shared" si="436"/>
        <v>1.811214992083755E-5</v>
      </c>
      <c r="AJ3831" s="77">
        <v>38.259999999999302</v>
      </c>
      <c r="AK3831" s="52">
        <f t="shared" si="440"/>
        <v>-40.430599913280233</v>
      </c>
      <c r="AL3831" s="77">
        <f t="shared" si="437"/>
        <v>9.0560749604161797E-5</v>
      </c>
    </row>
    <row r="3832" spans="4:38" x14ac:dyDescent="0.25">
      <c r="D3832" s="5">
        <v>38.14</v>
      </c>
      <c r="E3832" s="4"/>
      <c r="X3832" s="71">
        <v>38.2699999999993</v>
      </c>
      <c r="Y3832" s="52">
        <f t="shared" si="438"/>
        <v>-11.4733333333335</v>
      </c>
      <c r="Z3832" s="71">
        <f t="shared" si="434"/>
        <v>7.1230610512334633E-2</v>
      </c>
      <c r="AA3832" s="45"/>
      <c r="AB3832" s="74">
        <v>38.2699999999993</v>
      </c>
      <c r="AC3832" s="75">
        <f t="shared" si="441"/>
        <v>-17.419999999999924</v>
      </c>
      <c r="AD3832" s="74">
        <f t="shared" si="435"/>
        <v>1.8113400926196333E-2</v>
      </c>
      <c r="AE3832" s="45"/>
      <c r="AF3832" s="76">
        <v>38.2699999999993</v>
      </c>
      <c r="AG3832" s="52">
        <f t="shared" si="439"/>
        <v>-47.430299956639175</v>
      </c>
      <c r="AH3832" s="76">
        <f t="shared" si="436"/>
        <v>1.8070493131983298E-5</v>
      </c>
      <c r="AJ3832" s="77">
        <v>38.2699999999993</v>
      </c>
      <c r="AK3832" s="52">
        <f t="shared" si="440"/>
        <v>-40.440599913280231</v>
      </c>
      <c r="AL3832" s="77">
        <f t="shared" si="437"/>
        <v>9.0352465659890576E-5</v>
      </c>
    </row>
    <row r="3833" spans="4:38" x14ac:dyDescent="0.25">
      <c r="D3833" s="2">
        <v>38.15</v>
      </c>
      <c r="E3833" s="4"/>
      <c r="X3833" s="71">
        <v>38.279999999999298</v>
      </c>
      <c r="Y3833" s="52">
        <f t="shared" si="438"/>
        <v>-11.476666666666834</v>
      </c>
      <c r="Z3833" s="71">
        <f t="shared" si="434"/>
        <v>7.117595997395984E-2</v>
      </c>
      <c r="AA3833" s="45"/>
      <c r="AB3833" s="74">
        <v>38.279999999999298</v>
      </c>
      <c r="AC3833" s="75">
        <f t="shared" si="441"/>
        <v>-17.429999999999925</v>
      </c>
      <c r="AD3833" s="74">
        <f t="shared" si="435"/>
        <v>1.8071741260109582E-2</v>
      </c>
      <c r="AE3833" s="45"/>
      <c r="AF3833" s="76">
        <v>38.279999999999298</v>
      </c>
      <c r="AG3833" s="52">
        <f t="shared" si="439"/>
        <v>-47.440299956639173</v>
      </c>
      <c r="AH3833" s="76">
        <f t="shared" si="436"/>
        <v>1.8028932151084766E-5</v>
      </c>
      <c r="AJ3833" s="77">
        <v>38.279999999999298</v>
      </c>
      <c r="AK3833" s="52">
        <f t="shared" si="440"/>
        <v>-40.450599913280229</v>
      </c>
      <c r="AL3833" s="77">
        <f t="shared" si="437"/>
        <v>9.0144660755397997E-5</v>
      </c>
    </row>
    <row r="3834" spans="4:38" x14ac:dyDescent="0.25">
      <c r="D3834" s="5">
        <v>38.159999999999997</v>
      </c>
      <c r="E3834" s="4"/>
      <c r="X3834" s="71">
        <v>38.289999999999303</v>
      </c>
      <c r="Y3834" s="52">
        <f t="shared" si="438"/>
        <v>-11.480000000000167</v>
      </c>
      <c r="Z3834" s="71">
        <f t="shared" si="434"/>
        <v>7.1121351365330154E-2</v>
      </c>
      <c r="AA3834" s="45"/>
      <c r="AB3834" s="74">
        <v>38.289999999999303</v>
      </c>
      <c r="AC3834" s="75">
        <f t="shared" si="441"/>
        <v>-17.439999999999927</v>
      </c>
      <c r="AD3834" s="74">
        <f t="shared" si="435"/>
        <v>1.8030177408595985E-2</v>
      </c>
      <c r="AE3834" s="45"/>
      <c r="AF3834" s="76">
        <v>38.289999999999303</v>
      </c>
      <c r="AG3834" s="52">
        <f t="shared" si="439"/>
        <v>-47.450299956639171</v>
      </c>
      <c r="AH3834" s="76">
        <f t="shared" si="436"/>
        <v>1.7987466757789743E-5</v>
      </c>
      <c r="AJ3834" s="77">
        <v>38.289999999999303</v>
      </c>
      <c r="AK3834" s="52">
        <f t="shared" si="440"/>
        <v>-40.460599913280227</v>
      </c>
      <c r="AL3834" s="77">
        <f t="shared" si="437"/>
        <v>8.9937333788922923E-5</v>
      </c>
    </row>
    <row r="3835" spans="4:38" x14ac:dyDescent="0.25">
      <c r="D3835" s="2">
        <v>38.17</v>
      </c>
      <c r="E3835" s="4"/>
      <c r="X3835" s="71">
        <v>38.299999999999301</v>
      </c>
      <c r="Y3835" s="52">
        <f t="shared" si="438"/>
        <v>-11.483333333333501</v>
      </c>
      <c r="Z3835" s="71">
        <f t="shared" si="434"/>
        <v>7.1066784654275683E-2</v>
      </c>
      <c r="AA3835" s="45"/>
      <c r="AB3835" s="74">
        <v>38.299999999999301</v>
      </c>
      <c r="AC3835" s="75">
        <f t="shared" si="441"/>
        <v>-17.449999999999928</v>
      </c>
      <c r="AD3835" s="74">
        <f t="shared" si="435"/>
        <v>1.7988709151288178E-2</v>
      </c>
      <c r="AE3835" s="45"/>
      <c r="AF3835" s="76">
        <v>38.299999999999301</v>
      </c>
      <c r="AG3835" s="52">
        <f t="shared" si="439"/>
        <v>-47.460299956639169</v>
      </c>
      <c r="AH3835" s="76">
        <f t="shared" si="436"/>
        <v>1.7946096732252902E-5</v>
      </c>
      <c r="AJ3835" s="77">
        <v>38.299999999999301</v>
      </c>
      <c r="AK3835" s="52">
        <f t="shared" si="440"/>
        <v>-40.470599913280225</v>
      </c>
      <c r="AL3835" s="77">
        <f t="shared" si="437"/>
        <v>8.9730483661238768E-5</v>
      </c>
    </row>
    <row r="3836" spans="4:38" x14ac:dyDescent="0.25">
      <c r="D3836" s="5">
        <v>38.18</v>
      </c>
      <c r="E3836" s="4"/>
      <c r="X3836" s="71">
        <v>38.309999999999299</v>
      </c>
      <c r="Y3836" s="52">
        <f t="shared" si="438"/>
        <v>-11.486666666666835</v>
      </c>
      <c r="Z3836" s="71">
        <f t="shared" si="434"/>
        <v>7.1012259808651182E-2</v>
      </c>
      <c r="AA3836" s="45"/>
      <c r="AB3836" s="74">
        <v>38.309999999999299</v>
      </c>
      <c r="AC3836" s="75">
        <f t="shared" si="441"/>
        <v>-17.45999999999993</v>
      </c>
      <c r="AD3836" s="74">
        <f t="shared" si="435"/>
        <v>1.7947336268325551E-2</v>
      </c>
      <c r="AE3836" s="45"/>
      <c r="AF3836" s="76">
        <v>38.309999999999299</v>
      </c>
      <c r="AG3836" s="52">
        <f t="shared" si="439"/>
        <v>-47.470299956639167</v>
      </c>
      <c r="AH3836" s="76">
        <f t="shared" si="436"/>
        <v>1.7904821855134424E-5</v>
      </c>
      <c r="AJ3836" s="77">
        <v>38.309999999999299</v>
      </c>
      <c r="AK3836" s="52">
        <f t="shared" si="440"/>
        <v>-40.480599913280223</v>
      </c>
      <c r="AL3836" s="77">
        <f t="shared" si="437"/>
        <v>8.9524109275646439E-5</v>
      </c>
    </row>
    <row r="3837" spans="4:38" x14ac:dyDescent="0.25">
      <c r="D3837" s="2">
        <v>38.19</v>
      </c>
      <c r="E3837" s="4"/>
      <c r="X3837" s="71">
        <v>38.319999999999297</v>
      </c>
      <c r="Y3837" s="52">
        <f t="shared" si="438"/>
        <v>-11.490000000000169</v>
      </c>
      <c r="Z3837" s="71">
        <f t="shared" si="434"/>
        <v>7.0957776796336122E-2</v>
      </c>
      <c r="AA3837" s="45"/>
      <c r="AB3837" s="74">
        <v>38.319999999999297</v>
      </c>
      <c r="AC3837" s="75">
        <f t="shared" si="441"/>
        <v>-17.469999999999931</v>
      </c>
      <c r="AD3837" s="74">
        <f t="shared" si="435"/>
        <v>1.7906058540353216E-2</v>
      </c>
      <c r="AE3837" s="45"/>
      <c r="AF3837" s="76">
        <v>38.319999999999297</v>
      </c>
      <c r="AG3837" s="52">
        <f t="shared" si="439"/>
        <v>-47.480299956639165</v>
      </c>
      <c r="AH3837" s="76">
        <f t="shared" si="436"/>
        <v>1.7863641907599081E-5</v>
      </c>
      <c r="AJ3837" s="77">
        <v>38.319999999999297</v>
      </c>
      <c r="AK3837" s="52">
        <f t="shared" si="440"/>
        <v>-40.490599913280221</v>
      </c>
      <c r="AL3837" s="77">
        <f t="shared" si="437"/>
        <v>8.9318209537969794E-5</v>
      </c>
    </row>
    <row r="3838" spans="4:38" x14ac:dyDescent="0.25">
      <c r="D3838" s="5">
        <v>38.200000000000003</v>
      </c>
      <c r="E3838" s="4"/>
      <c r="X3838" s="71">
        <v>38.329999999999302</v>
      </c>
      <c r="Y3838" s="52">
        <f t="shared" si="438"/>
        <v>-11.493333333333503</v>
      </c>
      <c r="Z3838" s="71">
        <f t="shared" si="434"/>
        <v>7.0903335585234484E-2</v>
      </c>
      <c r="AA3838" s="45"/>
      <c r="AB3838" s="74">
        <v>38.329999999999302</v>
      </c>
      <c r="AC3838" s="75">
        <f t="shared" si="441"/>
        <v>-17.479999999999933</v>
      </c>
      <c r="AD3838" s="74">
        <f t="shared" si="435"/>
        <v>1.7864875748520768E-2</v>
      </c>
      <c r="AE3838" s="45"/>
      <c r="AF3838" s="76">
        <v>38.329999999999302</v>
      </c>
      <c r="AG3838" s="52">
        <f t="shared" si="439"/>
        <v>-47.490299956639163</v>
      </c>
      <c r="AH3838" s="76">
        <f t="shared" si="436"/>
        <v>1.7822556671314862E-5</v>
      </c>
      <c r="AJ3838" s="77">
        <v>38.329999999999302</v>
      </c>
      <c r="AK3838" s="52">
        <f t="shared" si="440"/>
        <v>-40.500599913280219</v>
      </c>
      <c r="AL3838" s="77">
        <f t="shared" si="437"/>
        <v>8.9112783356548909E-5</v>
      </c>
    </row>
    <row r="3839" spans="4:38" x14ac:dyDescent="0.25">
      <c r="D3839" s="2">
        <v>38.21</v>
      </c>
      <c r="E3839" s="4"/>
      <c r="X3839" s="71">
        <v>38.3399999999993</v>
      </c>
      <c r="Y3839" s="52">
        <f t="shared" si="438"/>
        <v>-11.496666666666837</v>
      </c>
      <c r="Z3839" s="71">
        <f t="shared" si="434"/>
        <v>7.0848936143275004E-2</v>
      </c>
      <c r="AA3839" s="45"/>
      <c r="AB3839" s="74">
        <v>38.3399999999993</v>
      </c>
      <c r="AC3839" s="75">
        <f t="shared" si="441"/>
        <v>-17.489999999999934</v>
      </c>
      <c r="AD3839" s="74">
        <f t="shared" si="435"/>
        <v>1.7823787674481159E-2</v>
      </c>
      <c r="AE3839" s="45"/>
      <c r="AF3839" s="76">
        <v>38.3399999999993</v>
      </c>
      <c r="AG3839" s="52">
        <f t="shared" si="439"/>
        <v>-47.500299956639161</v>
      </c>
      <c r="AH3839" s="76">
        <f t="shared" si="436"/>
        <v>1.7781565928451899E-5</v>
      </c>
      <c r="AJ3839" s="77">
        <v>38.3399999999993</v>
      </c>
      <c r="AK3839" s="52">
        <f t="shared" si="440"/>
        <v>-40.510599913280217</v>
      </c>
      <c r="AL3839" s="77">
        <f t="shared" si="437"/>
        <v>8.8907829642234139E-5</v>
      </c>
    </row>
    <row r="3840" spans="4:38" x14ac:dyDescent="0.25">
      <c r="D3840" s="5">
        <v>38.22</v>
      </c>
      <c r="E3840" s="4"/>
      <c r="X3840" s="71">
        <v>38.349999999999298</v>
      </c>
      <c r="Y3840" s="52">
        <f t="shared" si="438"/>
        <v>-11.500000000000171</v>
      </c>
      <c r="Z3840" s="71">
        <f t="shared" si="434"/>
        <v>7.0794578438411013E-2</v>
      </c>
      <c r="AA3840" s="45"/>
      <c r="AB3840" s="74">
        <v>38.349999999999298</v>
      </c>
      <c r="AC3840" s="75">
        <f t="shared" si="441"/>
        <v>-17.499999999999936</v>
      </c>
      <c r="AD3840" s="74">
        <f t="shared" si="435"/>
        <v>1.7782794100389479E-2</v>
      </c>
      <c r="AE3840" s="45"/>
      <c r="AF3840" s="76">
        <v>38.349999999999298</v>
      </c>
      <c r="AG3840" s="52">
        <f t="shared" si="439"/>
        <v>-47.510299956639159</v>
      </c>
      <c r="AH3840" s="76">
        <f t="shared" si="436"/>
        <v>1.7740669461681416E-5</v>
      </c>
      <c r="AJ3840" s="77">
        <v>38.349999999999298</v>
      </c>
      <c r="AK3840" s="52">
        <f t="shared" si="440"/>
        <v>-40.520599913280215</v>
      </c>
      <c r="AL3840" s="77">
        <f t="shared" si="437"/>
        <v>8.8703347308381796E-5</v>
      </c>
    </row>
    <row r="3841" spans="4:38" x14ac:dyDescent="0.25">
      <c r="D3841" s="2">
        <v>38.229999999999997</v>
      </c>
      <c r="E3841" s="4"/>
      <c r="X3841" s="71">
        <v>38.359999999999303</v>
      </c>
      <c r="Y3841" s="52">
        <f t="shared" si="438"/>
        <v>-11.503333333333504</v>
      </c>
      <c r="Z3841" s="71">
        <f t="shared" si="434"/>
        <v>7.0740262438620305E-2</v>
      </c>
      <c r="AA3841" s="45"/>
      <c r="AB3841" s="74">
        <v>38.359999999999303</v>
      </c>
      <c r="AC3841" s="75">
        <f t="shared" si="441"/>
        <v>-17.509999999999938</v>
      </c>
      <c r="AD3841" s="74">
        <f t="shared" si="435"/>
        <v>1.7741894808901912E-2</v>
      </c>
      <c r="AE3841" s="45"/>
      <c r="AF3841" s="76">
        <v>38.359999999999303</v>
      </c>
      <c r="AG3841" s="52">
        <f t="shared" si="439"/>
        <v>-47.520299956639157</v>
      </c>
      <c r="AH3841" s="76">
        <f t="shared" si="436"/>
        <v>1.769986705417436E-5</v>
      </c>
      <c r="AJ3841" s="77">
        <v>38.359999999999303</v>
      </c>
      <c r="AK3841" s="52">
        <f t="shared" si="440"/>
        <v>-40.530599913280213</v>
      </c>
      <c r="AL3841" s="77">
        <f t="shared" si="437"/>
        <v>8.8499335270846588E-5</v>
      </c>
    </row>
    <row r="3842" spans="4:38" x14ac:dyDescent="0.25">
      <c r="D3842" s="5">
        <v>38.24</v>
      </c>
      <c r="E3842" s="4"/>
      <c r="X3842" s="71">
        <v>38.369999999999301</v>
      </c>
      <c r="Y3842" s="52">
        <f t="shared" si="438"/>
        <v>-11.506666666666838</v>
      </c>
      <c r="Z3842" s="71">
        <f t="shared" si="434"/>
        <v>7.0685988111905462E-2</v>
      </c>
      <c r="AA3842" s="45"/>
      <c r="AB3842" s="74">
        <v>38.369999999999301</v>
      </c>
      <c r="AC3842" s="75">
        <f t="shared" si="441"/>
        <v>-17.519999999999939</v>
      </c>
      <c r="AD3842" s="74">
        <f t="shared" si="435"/>
        <v>1.7701089583174449E-2</v>
      </c>
      <c r="AE3842" s="45"/>
      <c r="AF3842" s="76">
        <v>38.369999999999301</v>
      </c>
      <c r="AG3842" s="52">
        <f t="shared" si="439"/>
        <v>-47.530299956639155</v>
      </c>
      <c r="AH3842" s="76">
        <f t="shared" si="436"/>
        <v>1.7659158489600517E-5</v>
      </c>
      <c r="AJ3842" s="77">
        <v>38.369999999999301</v>
      </c>
      <c r="AK3842" s="52">
        <f t="shared" si="440"/>
        <v>-40.540599913280211</v>
      </c>
      <c r="AL3842" s="77">
        <f t="shared" si="437"/>
        <v>8.8295792447977268E-5</v>
      </c>
    </row>
    <row r="3843" spans="4:38" x14ac:dyDescent="0.25">
      <c r="D3843" s="2">
        <v>38.25</v>
      </c>
      <c r="E3843" s="4"/>
      <c r="X3843" s="71">
        <v>38.379999999999299</v>
      </c>
      <c r="Y3843" s="52">
        <f t="shared" si="438"/>
        <v>-11.510000000000172</v>
      </c>
      <c r="Z3843" s="71">
        <f t="shared" si="434"/>
        <v>7.0631755426293408E-2</v>
      </c>
      <c r="AA3843" s="45"/>
      <c r="AB3843" s="74">
        <v>38.379999999999299</v>
      </c>
      <c r="AC3843" s="75">
        <f t="shared" si="441"/>
        <v>-17.529999999999941</v>
      </c>
      <c r="AD3843" s="74">
        <f t="shared" si="435"/>
        <v>1.7660378206861869E-2</v>
      </c>
      <c r="AE3843" s="45"/>
      <c r="AF3843" s="76">
        <v>38.379999999999299</v>
      </c>
      <c r="AG3843" s="52">
        <f t="shared" si="439"/>
        <v>-47.540299956639153</v>
      </c>
      <c r="AH3843" s="76">
        <f t="shared" si="436"/>
        <v>1.7618543552127041E-5</v>
      </c>
      <c r="AJ3843" s="77">
        <v>38.379999999999299</v>
      </c>
      <c r="AK3843" s="52">
        <f t="shared" si="440"/>
        <v>-40.550599913280209</v>
      </c>
      <c r="AL3843" s="77">
        <f t="shared" si="437"/>
        <v>8.8092717760609936E-5</v>
      </c>
    </row>
    <row r="3844" spans="4:38" x14ac:dyDescent="0.25">
      <c r="D3844" s="5">
        <v>38.26</v>
      </c>
      <c r="E3844" s="4"/>
      <c r="X3844" s="71">
        <v>38.389999999999297</v>
      </c>
      <c r="Y3844" s="52">
        <f t="shared" si="438"/>
        <v>-11.513333333333506</v>
      </c>
      <c r="Z3844" s="71">
        <f t="shared" si="434"/>
        <v>7.0577564349835628E-2</v>
      </c>
      <c r="AA3844" s="45"/>
      <c r="AB3844" s="74">
        <v>38.389999999999297</v>
      </c>
      <c r="AC3844" s="75">
        <f t="shared" si="441"/>
        <v>-17.539999999999942</v>
      </c>
      <c r="AD3844" s="74">
        <f t="shared" si="435"/>
        <v>1.7619760464116521E-2</v>
      </c>
      <c r="AE3844" s="45"/>
      <c r="AF3844" s="76">
        <v>38.389999999999297</v>
      </c>
      <c r="AG3844" s="52">
        <f t="shared" si="439"/>
        <v>-47.550299956639151</v>
      </c>
      <c r="AH3844" s="76">
        <f t="shared" si="436"/>
        <v>1.7578022026417569E-5</v>
      </c>
      <c r="AJ3844" s="77">
        <v>38.389999999999297</v>
      </c>
      <c r="AK3844" s="52">
        <f t="shared" si="440"/>
        <v>-40.560599913280207</v>
      </c>
      <c r="AL3844" s="77">
        <f t="shared" si="437"/>
        <v>8.7890110132062636E-5</v>
      </c>
    </row>
    <row r="3845" spans="4:38" x14ac:dyDescent="0.25">
      <c r="D3845" s="2">
        <v>38.270000000000003</v>
      </c>
      <c r="E3845" s="4"/>
      <c r="X3845" s="71">
        <v>38.399999999999302</v>
      </c>
      <c r="Y3845" s="52">
        <f t="shared" si="438"/>
        <v>-11.51666666666684</v>
      </c>
      <c r="Z3845" s="71">
        <f t="shared" si="434"/>
        <v>7.0523414850608299E-2</v>
      </c>
      <c r="AA3845" s="45"/>
      <c r="AB3845" s="74">
        <v>38.399999999999302</v>
      </c>
      <c r="AC3845" s="75">
        <f t="shared" si="441"/>
        <v>-17.549999999999944</v>
      </c>
      <c r="AD3845" s="74">
        <f t="shared" si="435"/>
        <v>1.7579236139587142E-2</v>
      </c>
      <c r="AE3845" s="45"/>
      <c r="AF3845" s="76">
        <v>38.399999999999302</v>
      </c>
      <c r="AG3845" s="52">
        <f t="shared" si="439"/>
        <v>-47.560299956639149</v>
      </c>
      <c r="AH3845" s="76">
        <f t="shared" si="436"/>
        <v>1.7537593697631078E-5</v>
      </c>
      <c r="AJ3845" s="77">
        <v>38.399999999999302</v>
      </c>
      <c r="AK3845" s="52">
        <f t="shared" si="440"/>
        <v>-40.570599913280205</v>
      </c>
      <c r="AL3845" s="77">
        <f t="shared" si="437"/>
        <v>8.7687968488130245E-5</v>
      </c>
    </row>
    <row r="3846" spans="4:38" x14ac:dyDescent="0.25">
      <c r="D3846" s="5">
        <v>38.28</v>
      </c>
      <c r="E3846" s="4"/>
      <c r="X3846" s="71">
        <v>38.4099999999993</v>
      </c>
      <c r="Y3846" s="52">
        <f t="shared" si="438"/>
        <v>-11.520000000000174</v>
      </c>
      <c r="Z3846" s="71">
        <f t="shared" ref="Z3846:Z3909" si="442">POWER(10,Y3846/10)</f>
        <v>7.0469306896711825E-2</v>
      </c>
      <c r="AA3846" s="45"/>
      <c r="AB3846" s="74">
        <v>38.4099999999993</v>
      </c>
      <c r="AC3846" s="75">
        <f t="shared" si="441"/>
        <v>-17.559999999999945</v>
      </c>
      <c r="AD3846" s="74">
        <f t="shared" ref="AD3846:AD3909" si="443">POWER(10,AC3846/10)</f>
        <v>1.7538805018417831E-2</v>
      </c>
      <c r="AE3846" s="45"/>
      <c r="AF3846" s="76">
        <v>38.4099999999993</v>
      </c>
      <c r="AG3846" s="52">
        <f t="shared" si="439"/>
        <v>-47.570299956639147</v>
      </c>
      <c r="AH3846" s="76">
        <f t="shared" ref="AH3846:AH3909" si="444">POWER(10,AG3846/10)</f>
        <v>1.7497258351420523E-5</v>
      </c>
      <c r="AJ3846" s="77">
        <v>38.4099999999993</v>
      </c>
      <c r="AK3846" s="52">
        <f t="shared" si="440"/>
        <v>-40.580599913280203</v>
      </c>
      <c r="AL3846" s="77">
        <f t="shared" ref="AL3846:AL3909" si="445">POWER(10,AK3846/10)</f>
        <v>8.7486291757077518E-5</v>
      </c>
    </row>
    <row r="3847" spans="4:38" x14ac:dyDescent="0.25">
      <c r="D3847" s="2">
        <v>38.29</v>
      </c>
      <c r="E3847" s="4"/>
      <c r="X3847" s="71">
        <v>38.419999999999298</v>
      </c>
      <c r="Y3847" s="52">
        <f t="shared" si="438"/>
        <v>-11.523333333333508</v>
      </c>
      <c r="Z3847" s="71">
        <f t="shared" si="442"/>
        <v>7.0415240456271358E-2</v>
      </c>
      <c r="AA3847" s="45"/>
      <c r="AB3847" s="74">
        <v>38.419999999999298</v>
      </c>
      <c r="AC3847" s="75">
        <f t="shared" si="441"/>
        <v>-17.569999999999947</v>
      </c>
      <c r="AD3847" s="74">
        <f t="shared" si="443"/>
        <v>1.7498466886246775E-2</v>
      </c>
      <c r="AE3847" s="45"/>
      <c r="AF3847" s="76">
        <v>38.419999999999298</v>
      </c>
      <c r="AG3847" s="52">
        <f t="shared" si="439"/>
        <v>-47.580299956639145</v>
      </c>
      <c r="AH3847" s="76">
        <f t="shared" si="444"/>
        <v>1.7457015773931978E-5</v>
      </c>
      <c r="AJ3847" s="77">
        <v>38.419999999999298</v>
      </c>
      <c r="AK3847" s="52">
        <f t="shared" si="440"/>
        <v>-40.590599913280201</v>
      </c>
      <c r="AL3847" s="77">
        <f t="shared" si="445"/>
        <v>8.7285078869634865E-5</v>
      </c>
    </row>
    <row r="3848" spans="4:38" x14ac:dyDescent="0.25">
      <c r="D3848" s="5">
        <v>38.299999999999997</v>
      </c>
      <c r="E3848" s="4"/>
      <c r="X3848" s="71">
        <v>38.429999999999303</v>
      </c>
      <c r="Y3848" s="52">
        <f t="shared" ref="Y3848:Y3911" si="446">Y3847-$Z$1</f>
        <v>-11.526666666666841</v>
      </c>
      <c r="Z3848" s="71">
        <f t="shared" si="442"/>
        <v>7.0361215497436291E-2</v>
      </c>
      <c r="AA3848" s="45"/>
      <c r="AB3848" s="74">
        <v>38.429999999999303</v>
      </c>
      <c r="AC3848" s="75">
        <f t="shared" si="441"/>
        <v>-17.579999999999949</v>
      </c>
      <c r="AD3848" s="74">
        <f t="shared" si="443"/>
        <v>1.7458221529205231E-2</v>
      </c>
      <c r="AE3848" s="45"/>
      <c r="AF3848" s="76">
        <v>38.429999999999303</v>
      </c>
      <c r="AG3848" s="52">
        <f t="shared" ref="AG3848:AG3911" si="447">AG3847-$AH$1</f>
        <v>-47.590299956639143</v>
      </c>
      <c r="AH3848" s="76">
        <f t="shared" si="444"/>
        <v>1.7416865751803273E-5</v>
      </c>
      <c r="AJ3848" s="77">
        <v>38.429999999999303</v>
      </c>
      <c r="AK3848" s="52">
        <f t="shared" ref="AK3848:AK3911" si="448">AK3847-$AL$1</f>
        <v>-40.600599913280199</v>
      </c>
      <c r="AL3848" s="77">
        <f t="shared" si="445"/>
        <v>8.7084328758991393E-5</v>
      </c>
    </row>
    <row r="3849" spans="4:38" x14ac:dyDescent="0.25">
      <c r="D3849" s="2">
        <v>38.31</v>
      </c>
      <c r="E3849" s="4"/>
      <c r="X3849" s="71">
        <v>38.439999999999301</v>
      </c>
      <c r="Y3849" s="52">
        <f t="shared" si="446"/>
        <v>-11.530000000000175</v>
      </c>
      <c r="Z3849" s="71">
        <f t="shared" si="442"/>
        <v>7.0307231988380472E-2</v>
      </c>
      <c r="AA3849" s="45"/>
      <c r="AB3849" s="74">
        <v>38.439999999999301</v>
      </c>
      <c r="AC3849" s="75">
        <f t="shared" si="441"/>
        <v>-17.58999999999995</v>
      </c>
      <c r="AD3849" s="74">
        <f t="shared" si="443"/>
        <v>1.7418068733916336E-2</v>
      </c>
      <c r="AE3849" s="45"/>
      <c r="AF3849" s="76">
        <v>38.439999999999301</v>
      </c>
      <c r="AG3849" s="52">
        <f t="shared" si="447"/>
        <v>-47.600299956639141</v>
      </c>
      <c r="AH3849" s="76">
        <f t="shared" si="444"/>
        <v>1.7376808072162956E-5</v>
      </c>
      <c r="AJ3849" s="77">
        <v>38.439999999999301</v>
      </c>
      <c r="AK3849" s="52">
        <f t="shared" si="448"/>
        <v>-40.610599913280197</v>
      </c>
      <c r="AL3849" s="77">
        <f t="shared" si="445"/>
        <v>8.6884040360789869E-5</v>
      </c>
    </row>
    <row r="3850" spans="4:38" x14ac:dyDescent="0.25">
      <c r="D3850" s="5">
        <v>38.32</v>
      </c>
      <c r="E3850" s="4"/>
      <c r="X3850" s="71">
        <v>38.449999999999299</v>
      </c>
      <c r="Y3850" s="52">
        <f t="shared" si="446"/>
        <v>-11.533333333333509</v>
      </c>
      <c r="Z3850" s="71">
        <f t="shared" si="442"/>
        <v>7.0253289897302354E-2</v>
      </c>
      <c r="AA3850" s="45"/>
      <c r="AB3850" s="74">
        <v>38.449999999999299</v>
      </c>
      <c r="AC3850" s="75">
        <f t="shared" si="441"/>
        <v>-17.599999999999952</v>
      </c>
      <c r="AD3850" s="74">
        <f t="shared" si="443"/>
        <v>1.7378008287493939E-2</v>
      </c>
      <c r="AE3850" s="45"/>
      <c r="AF3850" s="76">
        <v>38.449999999999299</v>
      </c>
      <c r="AG3850" s="52">
        <f t="shared" si="447"/>
        <v>-47.610299956639139</v>
      </c>
      <c r="AH3850" s="76">
        <f t="shared" si="444"/>
        <v>1.733684252262926E-5</v>
      </c>
      <c r="AJ3850" s="77">
        <v>38.449999999999299</v>
      </c>
      <c r="AK3850" s="52">
        <f t="shared" si="448"/>
        <v>-40.620599913280195</v>
      </c>
      <c r="AL3850" s="77">
        <f t="shared" si="445"/>
        <v>8.6684212613121443E-5</v>
      </c>
    </row>
    <row r="3851" spans="4:38" x14ac:dyDescent="0.25">
      <c r="D3851" s="2">
        <v>38.33</v>
      </c>
      <c r="E3851" s="4"/>
      <c r="X3851" s="71">
        <v>38.459999999999297</v>
      </c>
      <c r="Y3851" s="52">
        <f t="shared" si="446"/>
        <v>-11.536666666666843</v>
      </c>
      <c r="Z3851" s="71">
        <f t="shared" si="442"/>
        <v>7.0199389192424563E-2</v>
      </c>
      <c r="AA3851" s="45"/>
      <c r="AB3851" s="74">
        <v>38.459999999999297</v>
      </c>
      <c r="AC3851" s="75">
        <f t="shared" si="441"/>
        <v>-17.609999999999953</v>
      </c>
      <c r="AD3851" s="74">
        <f t="shared" si="443"/>
        <v>1.7338039977541565E-2</v>
      </c>
      <c r="AE3851" s="45"/>
      <c r="AF3851" s="76">
        <v>38.459999999999297</v>
      </c>
      <c r="AG3851" s="52">
        <f t="shared" si="447"/>
        <v>-47.620299956639137</v>
      </c>
      <c r="AH3851" s="76">
        <f t="shared" si="444"/>
        <v>1.7296968891308755E-5</v>
      </c>
      <c r="AJ3851" s="77">
        <v>38.459999999999297</v>
      </c>
      <c r="AK3851" s="52">
        <f t="shared" si="448"/>
        <v>-40.630599913280193</v>
      </c>
      <c r="AL3851" s="77">
        <f t="shared" si="445"/>
        <v>8.6484844456518987E-5</v>
      </c>
    </row>
    <row r="3852" spans="4:38" x14ac:dyDescent="0.25">
      <c r="D3852" s="5">
        <v>38.340000000000003</v>
      </c>
      <c r="E3852" s="4"/>
      <c r="X3852" s="71">
        <v>38.469999999999303</v>
      </c>
      <c r="Y3852" s="52">
        <f t="shared" si="446"/>
        <v>-11.540000000000177</v>
      </c>
      <c r="Z3852" s="71">
        <f t="shared" si="442"/>
        <v>7.0145529841994236E-2</v>
      </c>
      <c r="AA3852" s="45"/>
      <c r="AB3852" s="74">
        <v>38.469999999999303</v>
      </c>
      <c r="AC3852" s="75">
        <f t="shared" si="441"/>
        <v>-17.619999999999955</v>
      </c>
      <c r="AD3852" s="74">
        <f t="shared" si="443"/>
        <v>1.7298163592151191E-2</v>
      </c>
      <c r="AE3852" s="45"/>
      <c r="AF3852" s="76">
        <v>38.469999999999303</v>
      </c>
      <c r="AG3852" s="52">
        <f t="shared" si="447"/>
        <v>-47.630299956639135</v>
      </c>
      <c r="AH3852" s="76">
        <f t="shared" si="444"/>
        <v>1.7257186966795484E-5</v>
      </c>
      <c r="AJ3852" s="77">
        <v>38.469999999999303</v>
      </c>
      <c r="AK3852" s="52">
        <f t="shared" si="448"/>
        <v>-40.640599913280191</v>
      </c>
      <c r="AL3852" s="77">
        <f t="shared" si="445"/>
        <v>8.6285934833952671E-5</v>
      </c>
    </row>
    <row r="3853" spans="4:38" x14ac:dyDescent="0.25">
      <c r="D3853" s="2">
        <v>38.35</v>
      </c>
      <c r="E3853" s="4"/>
      <c r="X3853" s="71">
        <v>38.479999999999301</v>
      </c>
      <c r="Y3853" s="52">
        <f t="shared" si="446"/>
        <v>-11.543333333333511</v>
      </c>
      <c r="Z3853" s="71">
        <f t="shared" si="442"/>
        <v>7.0091711814282878E-2</v>
      </c>
      <c r="AA3853" s="45"/>
      <c r="AB3853" s="74">
        <v>38.479999999999301</v>
      </c>
      <c r="AC3853" s="75">
        <f t="shared" si="441"/>
        <v>-17.629999999999956</v>
      </c>
      <c r="AD3853" s="74">
        <f t="shared" si="443"/>
        <v>1.7258378919902197E-2</v>
      </c>
      <c r="AE3853" s="45"/>
      <c r="AF3853" s="76">
        <v>38.479999999999301</v>
      </c>
      <c r="AG3853" s="52">
        <f t="shared" si="447"/>
        <v>-47.640299956639133</v>
      </c>
      <c r="AH3853" s="76">
        <f t="shared" si="444"/>
        <v>1.7217496538169608E-5</v>
      </c>
      <c r="AJ3853" s="77">
        <v>38.479999999999301</v>
      </c>
      <c r="AK3853" s="52">
        <f t="shared" si="448"/>
        <v>-40.650599913280189</v>
      </c>
      <c r="AL3853" s="77">
        <f t="shared" si="445"/>
        <v>8.6087482690823351E-5</v>
      </c>
    </row>
    <row r="3854" spans="4:38" x14ac:dyDescent="0.25">
      <c r="D3854" s="5">
        <v>38.36</v>
      </c>
      <c r="E3854" s="4"/>
      <c r="X3854" s="71">
        <v>38.489999999999299</v>
      </c>
      <c r="Y3854" s="52">
        <f t="shared" si="446"/>
        <v>-11.546666666666844</v>
      </c>
      <c r="Z3854" s="71">
        <f t="shared" si="442"/>
        <v>7.0037935077586225E-2</v>
      </c>
      <c r="AA3854" s="45"/>
      <c r="AB3854" s="74">
        <v>38.489999999999299</v>
      </c>
      <c r="AC3854" s="75">
        <f t="shared" si="441"/>
        <v>-17.639999999999958</v>
      </c>
      <c r="AD3854" s="74">
        <f t="shared" si="443"/>
        <v>1.7218685749860234E-2</v>
      </c>
      <c r="AE3854" s="45"/>
      <c r="AF3854" s="76">
        <v>38.489999999999299</v>
      </c>
      <c r="AG3854" s="52">
        <f t="shared" si="447"/>
        <v>-47.650299956639131</v>
      </c>
      <c r="AH3854" s="76">
        <f t="shared" si="444"/>
        <v>1.7177897394996399E-5</v>
      </c>
      <c r="AJ3854" s="77">
        <v>38.489999999999299</v>
      </c>
      <c r="AK3854" s="52">
        <f t="shared" si="448"/>
        <v>-40.660599913280187</v>
      </c>
      <c r="AL3854" s="77">
        <f t="shared" si="445"/>
        <v>8.5889486974957352E-5</v>
      </c>
    </row>
    <row r="3855" spans="4:38" x14ac:dyDescent="0.25">
      <c r="D3855" s="2">
        <v>38.369999999999997</v>
      </c>
      <c r="E3855" s="4"/>
      <c r="X3855" s="71">
        <v>38.499999999999297</v>
      </c>
      <c r="Y3855" s="52">
        <f t="shared" si="446"/>
        <v>-11.550000000000178</v>
      </c>
      <c r="Z3855" s="71">
        <f t="shared" si="442"/>
        <v>6.998419960022445E-2</v>
      </c>
      <c r="AA3855" s="45"/>
      <c r="AB3855" s="74">
        <v>38.499999999999297</v>
      </c>
      <c r="AC3855" s="75">
        <f t="shared" si="441"/>
        <v>-17.649999999999959</v>
      </c>
      <c r="AD3855" s="74">
        <f t="shared" si="443"/>
        <v>1.7179083871576035E-2</v>
      </c>
      <c r="AE3855" s="45"/>
      <c r="AF3855" s="76">
        <v>38.499999999999297</v>
      </c>
      <c r="AG3855" s="52">
        <f t="shared" si="447"/>
        <v>-47.660299956639129</v>
      </c>
      <c r="AH3855" s="76">
        <f t="shared" si="444"/>
        <v>1.7138389327325198E-5</v>
      </c>
      <c r="AJ3855" s="77">
        <v>38.499999999999297</v>
      </c>
      <c r="AK3855" s="52">
        <f t="shared" si="448"/>
        <v>-40.670599913280185</v>
      </c>
      <c r="AL3855" s="77">
        <f t="shared" si="445"/>
        <v>8.5691946636601412E-5</v>
      </c>
    </row>
    <row r="3856" spans="4:38" x14ac:dyDescent="0.25">
      <c r="D3856" s="5">
        <v>38.380000000000003</v>
      </c>
      <c r="E3856" s="4"/>
      <c r="X3856" s="71">
        <v>38.509999999999302</v>
      </c>
      <c r="Y3856" s="52">
        <f t="shared" si="446"/>
        <v>-11.553333333333512</v>
      </c>
      <c r="Z3856" s="71">
        <f t="shared" si="442"/>
        <v>6.9930505350541988E-2</v>
      </c>
      <c r="AA3856" s="45"/>
      <c r="AB3856" s="74">
        <v>38.509999999999302</v>
      </c>
      <c r="AC3856" s="75">
        <f t="shared" si="441"/>
        <v>-17.659999999999961</v>
      </c>
      <c r="AD3856" s="74">
        <f t="shared" si="443"/>
        <v>1.7139573075084409E-2</v>
      </c>
      <c r="AE3856" s="45"/>
      <c r="AF3856" s="76">
        <v>38.509999999999302</v>
      </c>
      <c r="AG3856" s="52">
        <f t="shared" si="447"/>
        <v>-47.670299956639127</v>
      </c>
      <c r="AH3856" s="76">
        <f t="shared" si="444"/>
        <v>1.7098972125688102E-5</v>
      </c>
      <c r="AJ3856" s="77">
        <v>38.509999999999302</v>
      </c>
      <c r="AK3856" s="52">
        <f t="shared" si="448"/>
        <v>-40.680599913280183</v>
      </c>
      <c r="AL3856" s="77">
        <f t="shared" si="445"/>
        <v>8.5494860628416004E-5</v>
      </c>
    </row>
    <row r="3857" spans="4:38" x14ac:dyDescent="0.25">
      <c r="D3857" s="2">
        <v>38.39</v>
      </c>
      <c r="E3857" s="4"/>
      <c r="X3857" s="71">
        <v>38.5199999999993</v>
      </c>
      <c r="Y3857" s="52">
        <f t="shared" si="446"/>
        <v>-11.556666666666846</v>
      </c>
      <c r="Z3857" s="71">
        <f t="shared" si="442"/>
        <v>6.9876852296907613E-2</v>
      </c>
      <c r="AA3857" s="45"/>
      <c r="AB3857" s="74">
        <v>38.5199999999993</v>
      </c>
      <c r="AC3857" s="75">
        <f t="shared" si="441"/>
        <v>-17.669999999999963</v>
      </c>
      <c r="AD3857" s="74">
        <f t="shared" si="443"/>
        <v>1.7100153150903019E-2</v>
      </c>
      <c r="AE3857" s="45"/>
      <c r="AF3857" s="76">
        <v>38.5199999999993</v>
      </c>
      <c r="AG3857" s="52">
        <f t="shared" si="447"/>
        <v>-47.680299956639125</v>
      </c>
      <c r="AH3857" s="76">
        <f t="shared" si="444"/>
        <v>1.7059645581099098E-5</v>
      </c>
      <c r="AJ3857" s="77">
        <v>38.5199999999993</v>
      </c>
      <c r="AK3857" s="52">
        <f t="shared" si="448"/>
        <v>-40.690599913280181</v>
      </c>
      <c r="AL3857" s="77">
        <f t="shared" si="445"/>
        <v>8.5298227905471183E-5</v>
      </c>
    </row>
    <row r="3858" spans="4:38" x14ac:dyDescent="0.25">
      <c r="D3858" s="5">
        <v>38.4</v>
      </c>
      <c r="E3858" s="4"/>
      <c r="X3858" s="71">
        <v>38.529999999999298</v>
      </c>
      <c r="Y3858" s="52">
        <f t="shared" si="446"/>
        <v>-11.56000000000018</v>
      </c>
      <c r="Z3858" s="71">
        <f t="shared" si="442"/>
        <v>6.9823240407714232E-2</v>
      </c>
      <c r="AA3858" s="45"/>
      <c r="AB3858" s="74">
        <v>38.529999999999298</v>
      </c>
      <c r="AC3858" s="75">
        <f t="shared" si="441"/>
        <v>-17.679999999999964</v>
      </c>
      <c r="AD3858" s="74">
        <f t="shared" si="443"/>
        <v>1.7060823890031364E-2</v>
      </c>
      <c r="AE3858" s="45"/>
      <c r="AF3858" s="76">
        <v>38.529999999999298</v>
      </c>
      <c r="AG3858" s="52">
        <f t="shared" si="447"/>
        <v>-47.690299956639123</v>
      </c>
      <c r="AH3858" s="76">
        <f t="shared" si="444"/>
        <v>1.7020409485052728E-5</v>
      </c>
      <c r="AJ3858" s="77">
        <v>38.529999999999298</v>
      </c>
      <c r="AK3858" s="52">
        <f t="shared" si="448"/>
        <v>-40.700599913280179</v>
      </c>
      <c r="AL3858" s="77">
        <f t="shared" si="445"/>
        <v>8.5102047425239394E-5</v>
      </c>
    </row>
    <row r="3859" spans="4:38" x14ac:dyDescent="0.25">
      <c r="D3859" s="2">
        <v>38.409999999999997</v>
      </c>
      <c r="E3859" s="4"/>
      <c r="X3859" s="71">
        <v>38.539999999999303</v>
      </c>
      <c r="Y3859" s="52">
        <f t="shared" si="446"/>
        <v>-11.563333333333514</v>
      </c>
      <c r="Z3859" s="71">
        <f t="shared" si="442"/>
        <v>6.9769669651379138E-2</v>
      </c>
      <c r="AA3859" s="45"/>
      <c r="AB3859" s="74">
        <v>38.539999999999303</v>
      </c>
      <c r="AC3859" s="75">
        <f t="shared" si="441"/>
        <v>-17.689999999999966</v>
      </c>
      <c r="AD3859" s="74">
        <f t="shared" si="443"/>
        <v>1.7021585083949638E-2</v>
      </c>
      <c r="AE3859" s="45"/>
      <c r="AF3859" s="76">
        <v>38.539999999999303</v>
      </c>
      <c r="AG3859" s="52">
        <f t="shared" si="447"/>
        <v>-47.700299956639121</v>
      </c>
      <c r="AH3859" s="76">
        <f t="shared" si="444"/>
        <v>1.6981263629523087E-5</v>
      </c>
      <c r="AJ3859" s="77">
        <v>38.539999999999303</v>
      </c>
      <c r="AK3859" s="52">
        <f t="shared" si="448"/>
        <v>-40.710599913280177</v>
      </c>
      <c r="AL3859" s="77">
        <f t="shared" si="445"/>
        <v>8.4906318147591242E-5</v>
      </c>
    </row>
    <row r="3860" spans="4:38" x14ac:dyDescent="0.25">
      <c r="D3860" s="5">
        <v>38.42</v>
      </c>
      <c r="E3860" s="4"/>
      <c r="X3860" s="71">
        <v>38.549999999999301</v>
      </c>
      <c r="Y3860" s="52">
        <f t="shared" si="446"/>
        <v>-11.566666666666848</v>
      </c>
      <c r="Z3860" s="71">
        <f t="shared" si="442"/>
        <v>6.9716139996343837E-2</v>
      </c>
      <c r="AA3860" s="45"/>
      <c r="AB3860" s="74">
        <v>38.549999999999301</v>
      </c>
      <c r="AC3860" s="75">
        <f t="shared" si="441"/>
        <v>-17.699999999999967</v>
      </c>
      <c r="AD3860" s="74">
        <f t="shared" si="443"/>
        <v>1.6982436524617565E-2</v>
      </c>
      <c r="AE3860" s="45"/>
      <c r="AF3860" s="76">
        <v>38.549999999999301</v>
      </c>
      <c r="AG3860" s="52">
        <f t="shared" si="447"/>
        <v>-47.710299956639119</v>
      </c>
      <c r="AH3860" s="76">
        <f t="shared" si="444"/>
        <v>1.6942207806962808E-5</v>
      </c>
      <c r="AJ3860" s="77">
        <v>38.549999999999301</v>
      </c>
      <c r="AK3860" s="52">
        <f t="shared" si="448"/>
        <v>-40.720599913280175</v>
      </c>
      <c r="AL3860" s="77">
        <f t="shared" si="445"/>
        <v>8.4711039034789895E-5</v>
      </c>
    </row>
    <row r="3861" spans="4:38" x14ac:dyDescent="0.25">
      <c r="D3861" s="2">
        <v>38.43</v>
      </c>
      <c r="E3861" s="4"/>
      <c r="X3861" s="71">
        <v>38.559999999999299</v>
      </c>
      <c r="Y3861" s="52">
        <f t="shared" si="446"/>
        <v>-11.570000000000181</v>
      </c>
      <c r="Z3861" s="71">
        <f t="shared" si="442"/>
        <v>6.9662651411073917E-2</v>
      </c>
      <c r="AA3861" s="45"/>
      <c r="AB3861" s="74">
        <v>38.559999999999299</v>
      </c>
      <c r="AC3861" s="75">
        <f t="shared" si="441"/>
        <v>-17.709999999999969</v>
      </c>
      <c r="AD3861" s="74">
        <f t="shared" si="443"/>
        <v>1.6943378004473406E-2</v>
      </c>
      <c r="AE3861" s="45"/>
      <c r="AF3861" s="76">
        <v>38.559999999999299</v>
      </c>
      <c r="AG3861" s="52">
        <f t="shared" si="447"/>
        <v>-47.720299956639117</v>
      </c>
      <c r="AH3861" s="76">
        <f t="shared" si="444"/>
        <v>1.6903241810301739E-5</v>
      </c>
      <c r="AJ3861" s="77">
        <v>38.559999999999299</v>
      </c>
      <c r="AK3861" s="52">
        <f t="shared" si="448"/>
        <v>-40.730599913280173</v>
      </c>
      <c r="AL3861" s="77">
        <f t="shared" si="445"/>
        <v>8.4516209051484621E-5</v>
      </c>
    </row>
    <row r="3862" spans="4:38" x14ac:dyDescent="0.25">
      <c r="D3862" s="5">
        <v>38.44</v>
      </c>
      <c r="E3862" s="4"/>
      <c r="X3862" s="71">
        <v>38.569999999999297</v>
      </c>
      <c r="Y3862" s="52">
        <f t="shared" si="446"/>
        <v>-11.573333333333515</v>
      </c>
      <c r="Z3862" s="71">
        <f t="shared" si="442"/>
        <v>6.9609203864059416E-2</v>
      </c>
      <c r="AA3862" s="45"/>
      <c r="AB3862" s="74">
        <v>38.569999999999297</v>
      </c>
      <c r="AC3862" s="75">
        <f t="shared" si="441"/>
        <v>-17.71999999999997</v>
      </c>
      <c r="AD3862" s="74">
        <f t="shared" si="443"/>
        <v>1.6904409316432754E-2</v>
      </c>
      <c r="AE3862" s="45"/>
      <c r="AF3862" s="76">
        <v>38.569999999999297</v>
      </c>
      <c r="AG3862" s="52">
        <f t="shared" si="447"/>
        <v>-47.730299956639115</v>
      </c>
      <c r="AH3862" s="76">
        <f t="shared" si="444"/>
        <v>1.6864365432946147E-5</v>
      </c>
      <c r="AJ3862" s="77">
        <v>38.569999999999297</v>
      </c>
      <c r="AK3862" s="52">
        <f t="shared" si="448"/>
        <v>-40.740599913280171</v>
      </c>
      <c r="AL3862" s="77">
        <f t="shared" si="445"/>
        <v>8.4321827164706556E-5</v>
      </c>
    </row>
    <row r="3863" spans="4:38" x14ac:dyDescent="0.25">
      <c r="D3863" s="2">
        <v>38.450000000000003</v>
      </c>
      <c r="E3863" s="4"/>
      <c r="X3863" s="71">
        <v>38.579999999999302</v>
      </c>
      <c r="Y3863" s="52">
        <f t="shared" si="446"/>
        <v>-11.576666666666849</v>
      </c>
      <c r="Z3863" s="71">
        <f t="shared" si="442"/>
        <v>6.9555797323814297E-2</v>
      </c>
      <c r="AA3863" s="45"/>
      <c r="AB3863" s="74">
        <v>38.579999999999302</v>
      </c>
      <c r="AC3863" s="75">
        <f t="shared" si="441"/>
        <v>-17.729999999999972</v>
      </c>
      <c r="AD3863" s="74">
        <f t="shared" si="443"/>
        <v>1.6865530253887512E-2</v>
      </c>
      <c r="AE3863" s="45"/>
      <c r="AF3863" s="76">
        <v>38.579999999999302</v>
      </c>
      <c r="AG3863" s="52">
        <f t="shared" si="447"/>
        <v>-47.740299956639113</v>
      </c>
      <c r="AH3863" s="76">
        <f t="shared" si="444"/>
        <v>1.6825578468777252E-5</v>
      </c>
      <c r="AJ3863" s="77">
        <v>38.579999999999302</v>
      </c>
      <c r="AK3863" s="52">
        <f t="shared" si="448"/>
        <v>-40.750599913280169</v>
      </c>
      <c r="AL3863" s="77">
        <f t="shared" si="445"/>
        <v>8.4127892343862122E-5</v>
      </c>
    </row>
    <row r="3864" spans="4:38" x14ac:dyDescent="0.25">
      <c r="D3864" s="5">
        <v>38.46</v>
      </c>
      <c r="E3864" s="4"/>
      <c r="X3864" s="71">
        <v>38.5899999999993</v>
      </c>
      <c r="Y3864" s="52">
        <f t="shared" si="446"/>
        <v>-11.580000000000183</v>
      </c>
      <c r="Z3864" s="71">
        <f t="shared" si="442"/>
        <v>6.9502431758876715E-2</v>
      </c>
      <c r="AA3864" s="45"/>
      <c r="AB3864" s="74">
        <v>38.5899999999993</v>
      </c>
      <c r="AC3864" s="75">
        <f t="shared" si="441"/>
        <v>-17.739999999999974</v>
      </c>
      <c r="AD3864" s="74">
        <f t="shared" si="443"/>
        <v>1.6826740610704775E-2</v>
      </c>
      <c r="AE3864" s="45"/>
      <c r="AF3864" s="76">
        <v>38.5899999999993</v>
      </c>
      <c r="AG3864" s="52">
        <f t="shared" si="447"/>
        <v>-47.750299956639111</v>
      </c>
      <c r="AH3864" s="76">
        <f t="shared" si="444"/>
        <v>1.678688071215043E-5</v>
      </c>
      <c r="AJ3864" s="77">
        <v>38.5899999999993</v>
      </c>
      <c r="AK3864" s="52">
        <f t="shared" si="448"/>
        <v>-40.760599913280167</v>
      </c>
      <c r="AL3864" s="77">
        <f t="shared" si="445"/>
        <v>8.3934403560728075E-5</v>
      </c>
    </row>
    <row r="3865" spans="4:38" x14ac:dyDescent="0.25">
      <c r="D3865" s="2">
        <v>38.47</v>
      </c>
      <c r="E3865" s="4"/>
      <c r="X3865" s="71">
        <v>38.599999999999298</v>
      </c>
      <c r="Y3865" s="52">
        <f t="shared" si="446"/>
        <v>-11.583333333333517</v>
      </c>
      <c r="Z3865" s="71">
        <f t="shared" si="442"/>
        <v>6.9449107137809177E-2</v>
      </c>
      <c r="AA3865" s="45"/>
      <c r="AB3865" s="74">
        <v>38.599999999999298</v>
      </c>
      <c r="AC3865" s="75">
        <f t="shared" si="441"/>
        <v>-17.749999999999975</v>
      </c>
      <c r="AD3865" s="74">
        <f t="shared" si="443"/>
        <v>1.6788040181225695E-2</v>
      </c>
      <c r="AE3865" s="45"/>
      <c r="AF3865" s="76">
        <v>38.599999999999298</v>
      </c>
      <c r="AG3865" s="52">
        <f t="shared" si="447"/>
        <v>-47.760299956639109</v>
      </c>
      <c r="AH3865" s="76">
        <f t="shared" si="444"/>
        <v>1.6748271957894091E-5</v>
      </c>
      <c r="AJ3865" s="77">
        <v>38.599999999999298</v>
      </c>
      <c r="AK3865" s="52">
        <f t="shared" si="448"/>
        <v>-40.770599913280165</v>
      </c>
      <c r="AL3865" s="77">
        <f t="shared" si="445"/>
        <v>8.3741359789446442E-5</v>
      </c>
    </row>
    <row r="3866" spans="4:38" x14ac:dyDescent="0.25">
      <c r="D3866" s="5">
        <v>38.479999999999997</v>
      </c>
      <c r="E3866" s="4"/>
      <c r="X3866" s="71">
        <v>38.609999999999303</v>
      </c>
      <c r="Y3866" s="52">
        <f t="shared" si="446"/>
        <v>-11.586666666666851</v>
      </c>
      <c r="Z3866" s="71">
        <f t="shared" si="442"/>
        <v>6.939582342919802E-2</v>
      </c>
      <c r="AA3866" s="45"/>
      <c r="AB3866" s="74">
        <v>38.609999999999303</v>
      </c>
      <c r="AC3866" s="75">
        <f t="shared" si="441"/>
        <v>-17.759999999999977</v>
      </c>
      <c r="AD3866" s="74">
        <f t="shared" si="443"/>
        <v>1.6749428760264466E-2</v>
      </c>
      <c r="AE3866" s="45"/>
      <c r="AF3866" s="76">
        <v>38.609999999999303</v>
      </c>
      <c r="AG3866" s="52">
        <f t="shared" si="447"/>
        <v>-47.770299956639107</v>
      </c>
      <c r="AH3866" s="76">
        <f t="shared" si="444"/>
        <v>1.6709752001308401E-5</v>
      </c>
      <c r="AJ3866" s="77">
        <v>38.609999999999303</v>
      </c>
      <c r="AK3866" s="52">
        <f t="shared" si="448"/>
        <v>-40.780599913280163</v>
      </c>
      <c r="AL3866" s="77">
        <f t="shared" si="445"/>
        <v>8.3548760006518053E-5</v>
      </c>
    </row>
    <row r="3867" spans="4:38" x14ac:dyDescent="0.25">
      <c r="D3867" s="2">
        <v>38.49</v>
      </c>
      <c r="E3867" s="4"/>
      <c r="X3867" s="71">
        <v>38.619999999999301</v>
      </c>
      <c r="Y3867" s="52">
        <f t="shared" si="446"/>
        <v>-11.590000000000185</v>
      </c>
      <c r="Z3867" s="71">
        <f t="shared" si="442"/>
        <v>6.9342580601653936E-2</v>
      </c>
      <c r="AA3867" s="45"/>
      <c r="AB3867" s="74">
        <v>38.619999999999301</v>
      </c>
      <c r="AC3867" s="75">
        <f t="shared" si="441"/>
        <v>-17.769999999999978</v>
      </c>
      <c r="AD3867" s="74">
        <f t="shared" si="443"/>
        <v>1.6710906143107142E-2</v>
      </c>
      <c r="AE3867" s="45"/>
      <c r="AF3867" s="76">
        <v>38.619999999999301</v>
      </c>
      <c r="AG3867" s="52">
        <f t="shared" si="447"/>
        <v>-47.780299956639105</v>
      </c>
      <c r="AH3867" s="76">
        <f t="shared" si="444"/>
        <v>1.6671320638164447E-5</v>
      </c>
      <c r="AJ3867" s="77">
        <v>38.619999999999301</v>
      </c>
      <c r="AK3867" s="52">
        <f t="shared" si="448"/>
        <v>-40.790599913280161</v>
      </c>
      <c r="AL3867" s="77">
        <f t="shared" si="445"/>
        <v>8.3356603190798341E-5</v>
      </c>
    </row>
    <row r="3868" spans="4:38" x14ac:dyDescent="0.25">
      <c r="D3868" s="5">
        <v>38.5</v>
      </c>
      <c r="E3868" s="4"/>
      <c r="X3868" s="71">
        <v>38.629999999999299</v>
      </c>
      <c r="Y3868" s="52">
        <f t="shared" si="446"/>
        <v>-11.593333333333518</v>
      </c>
      <c r="Z3868" s="71">
        <f t="shared" si="442"/>
        <v>6.9289378623811543E-2</v>
      </c>
      <c r="AA3868" s="45"/>
      <c r="AB3868" s="74">
        <v>38.629999999999299</v>
      </c>
      <c r="AC3868" s="75">
        <f t="shared" si="441"/>
        <v>-17.77999999999998</v>
      </c>
      <c r="AD3868" s="74">
        <f t="shared" si="443"/>
        <v>1.6672472125510696E-2</v>
      </c>
      <c r="AE3868" s="45"/>
      <c r="AF3868" s="76">
        <v>38.629999999999299</v>
      </c>
      <c r="AG3868" s="52">
        <f t="shared" si="447"/>
        <v>-47.790299956639103</v>
      </c>
      <c r="AH3868" s="76">
        <f t="shared" si="444"/>
        <v>1.6632977664702941E-5</v>
      </c>
      <c r="AJ3868" s="77">
        <v>38.629999999999299</v>
      </c>
      <c r="AK3868" s="52">
        <f t="shared" si="448"/>
        <v>-40.800599913280159</v>
      </c>
      <c r="AL3868" s="77">
        <f t="shared" si="445"/>
        <v>8.3164888323490849E-5</v>
      </c>
    </row>
    <row r="3869" spans="4:38" x14ac:dyDescent="0.25">
      <c r="D3869" s="2">
        <v>38.51</v>
      </c>
      <c r="E3869" s="4"/>
      <c r="X3869" s="71">
        <v>38.639999999999297</v>
      </c>
      <c r="Y3869" s="52">
        <f t="shared" si="446"/>
        <v>-11.596666666666852</v>
      </c>
      <c r="Z3869" s="71">
        <f t="shared" si="442"/>
        <v>6.923621746432948E-2</v>
      </c>
      <c r="AA3869" s="45"/>
      <c r="AB3869" s="74">
        <v>38.639999999999297</v>
      </c>
      <c r="AC3869" s="75">
        <f t="shared" si="441"/>
        <v>-17.789999999999981</v>
      </c>
      <c r="AD3869" s="74">
        <f t="shared" si="443"/>
        <v>1.6634126503701753E-2</v>
      </c>
      <c r="AE3869" s="45"/>
      <c r="AF3869" s="76">
        <v>38.639999999999297</v>
      </c>
      <c r="AG3869" s="52">
        <f t="shared" si="447"/>
        <v>-47.800299956639101</v>
      </c>
      <c r="AH3869" s="76">
        <f t="shared" si="444"/>
        <v>1.6594722877633214E-5</v>
      </c>
      <c r="AJ3869" s="77">
        <v>38.639999999999297</v>
      </c>
      <c r="AK3869" s="52">
        <f t="shared" si="448"/>
        <v>-40.810599913280157</v>
      </c>
      <c r="AL3869" s="77">
        <f t="shared" si="445"/>
        <v>8.2973614388142283E-5</v>
      </c>
    </row>
    <row r="3870" spans="4:38" x14ac:dyDescent="0.25">
      <c r="D3870" s="5">
        <v>38.520000000000003</v>
      </c>
      <c r="E3870" s="4"/>
      <c r="X3870" s="71">
        <v>38.649999999999302</v>
      </c>
      <c r="Y3870" s="52">
        <f t="shared" si="446"/>
        <v>-11.600000000000186</v>
      </c>
      <c r="Z3870" s="71">
        <f t="shared" si="442"/>
        <v>6.9183097091890661E-2</v>
      </c>
      <c r="AA3870" s="45"/>
      <c r="AB3870" s="74">
        <v>38.649999999999302</v>
      </c>
      <c r="AC3870" s="75">
        <f t="shared" si="441"/>
        <v>-17.799999999999983</v>
      </c>
      <c r="AD3870" s="74">
        <f t="shared" si="443"/>
        <v>1.6595869074375668E-2</v>
      </c>
      <c r="AE3870" s="45"/>
      <c r="AF3870" s="76">
        <v>38.649999999999302</v>
      </c>
      <c r="AG3870" s="52">
        <f t="shared" si="447"/>
        <v>-47.810299956639099</v>
      </c>
      <c r="AH3870" s="76">
        <f t="shared" si="444"/>
        <v>1.6556556074132262E-5</v>
      </c>
      <c r="AJ3870" s="77">
        <v>38.649999999999302</v>
      </c>
      <c r="AK3870" s="52">
        <f t="shared" si="448"/>
        <v>-40.820599913280155</v>
      </c>
      <c r="AL3870" s="77">
        <f t="shared" si="445"/>
        <v>8.278278037063757E-5</v>
      </c>
    </row>
    <row r="3871" spans="4:38" x14ac:dyDescent="0.25">
      <c r="D3871" s="2">
        <v>38.53</v>
      </c>
      <c r="E3871" s="4"/>
      <c r="X3871" s="71">
        <v>38.6599999999993</v>
      </c>
      <c r="Y3871" s="52">
        <f t="shared" si="446"/>
        <v>-11.60333333333352</v>
      </c>
      <c r="Z3871" s="71">
        <f t="shared" si="442"/>
        <v>6.9130017475201783E-2</v>
      </c>
      <c r="AA3871" s="45"/>
      <c r="AB3871" s="74">
        <v>38.6599999999993</v>
      </c>
      <c r="AC3871" s="75">
        <f t="shared" si="441"/>
        <v>-17.809999999999985</v>
      </c>
      <c r="AD3871" s="74">
        <f t="shared" si="443"/>
        <v>1.655769963469533E-2</v>
      </c>
      <c r="AE3871" s="45"/>
      <c r="AF3871" s="76">
        <v>38.6599999999993</v>
      </c>
      <c r="AG3871" s="52">
        <f t="shared" si="447"/>
        <v>-47.820299956639097</v>
      </c>
      <c r="AH3871" s="76">
        <f t="shared" si="444"/>
        <v>1.6518477051843429E-5</v>
      </c>
      <c r="AJ3871" s="77">
        <v>38.6599999999993</v>
      </c>
      <c r="AK3871" s="52">
        <f t="shared" si="448"/>
        <v>-40.830599913280153</v>
      </c>
      <c r="AL3871" s="77">
        <f t="shared" si="445"/>
        <v>8.2592385259193455E-5</v>
      </c>
    </row>
    <row r="3872" spans="4:38" x14ac:dyDescent="0.25">
      <c r="D3872" s="5">
        <v>38.54</v>
      </c>
      <c r="E3872" s="4"/>
      <c r="X3872" s="71">
        <v>38.669999999999298</v>
      </c>
      <c r="Y3872" s="52">
        <f t="shared" si="446"/>
        <v>-11.606666666666854</v>
      </c>
      <c r="Z3872" s="71">
        <f t="shared" si="442"/>
        <v>6.9076978582993692E-2</v>
      </c>
      <c r="AA3872" s="45"/>
      <c r="AB3872" s="74">
        <v>38.669999999999298</v>
      </c>
      <c r="AC3872" s="75">
        <f t="shared" si="441"/>
        <v>-17.819999999999986</v>
      </c>
      <c r="AD3872" s="74">
        <f t="shared" si="443"/>
        <v>1.6519617982290187E-2</v>
      </c>
      <c r="AE3872" s="45"/>
      <c r="AF3872" s="76">
        <v>38.669999999999298</v>
      </c>
      <c r="AG3872" s="52">
        <f t="shared" si="447"/>
        <v>-47.830299956639095</v>
      </c>
      <c r="AH3872" s="76">
        <f t="shared" si="444"/>
        <v>1.6480485608875588E-5</v>
      </c>
      <c r="AJ3872" s="77">
        <v>38.669999999999298</v>
      </c>
      <c r="AK3872" s="52">
        <f t="shared" si="448"/>
        <v>-40.840599913280151</v>
      </c>
      <c r="AL3872" s="77">
        <f t="shared" si="445"/>
        <v>8.2402428044354317E-5</v>
      </c>
    </row>
    <row r="3873" spans="4:38" x14ac:dyDescent="0.25">
      <c r="D3873" s="2">
        <v>38.549999999999997</v>
      </c>
      <c r="E3873" s="4"/>
      <c r="X3873" s="71">
        <v>38.679999999999303</v>
      </c>
      <c r="Y3873" s="52">
        <f t="shared" si="446"/>
        <v>-11.610000000000188</v>
      </c>
      <c r="Z3873" s="71">
        <f t="shared" si="442"/>
        <v>6.9023980384021202E-2</v>
      </c>
      <c r="AA3873" s="45"/>
      <c r="AB3873" s="74">
        <v>38.679999999999303</v>
      </c>
      <c r="AC3873" s="75">
        <f t="shared" si="441"/>
        <v>-17.829999999999988</v>
      </c>
      <c r="AD3873" s="74">
        <f t="shared" si="443"/>
        <v>1.6481623915255122E-2</v>
      </c>
      <c r="AE3873" s="45"/>
      <c r="AF3873" s="76">
        <v>38.679999999999303</v>
      </c>
      <c r="AG3873" s="52">
        <f t="shared" si="447"/>
        <v>-47.840299956639093</v>
      </c>
      <c r="AH3873" s="76">
        <f t="shared" si="444"/>
        <v>1.6442581543801863E-5</v>
      </c>
      <c r="AJ3873" s="77">
        <v>38.679999999999303</v>
      </c>
      <c r="AK3873" s="52">
        <f t="shared" si="448"/>
        <v>-40.850599913280149</v>
      </c>
      <c r="AL3873" s="77">
        <f t="shared" si="445"/>
        <v>8.2212907718985743E-5</v>
      </c>
    </row>
    <row r="3874" spans="4:38" x14ac:dyDescent="0.25">
      <c r="D3874" s="5">
        <v>38.56</v>
      </c>
      <c r="E3874" s="4"/>
      <c r="X3874" s="71">
        <v>38.689999999999301</v>
      </c>
      <c r="Y3874" s="52">
        <f t="shared" si="446"/>
        <v>-11.613333333333522</v>
      </c>
      <c r="Z3874" s="71">
        <f t="shared" si="442"/>
        <v>6.8971022847063038E-2</v>
      </c>
      <c r="AA3874" s="45"/>
      <c r="AB3874" s="74">
        <v>38.689999999999301</v>
      </c>
      <c r="AC3874" s="75">
        <f t="shared" si="441"/>
        <v>-17.839999999999989</v>
      </c>
      <c r="AD3874" s="74">
        <f t="shared" si="443"/>
        <v>1.6443717232149345E-2</v>
      </c>
      <c r="AE3874" s="45"/>
      <c r="AF3874" s="76">
        <v>38.689999999999301</v>
      </c>
      <c r="AG3874" s="52">
        <f t="shared" si="447"/>
        <v>-47.850299956639091</v>
      </c>
      <c r="AH3874" s="76">
        <f t="shared" si="444"/>
        <v>1.6404764655658647E-5</v>
      </c>
      <c r="AJ3874" s="77">
        <v>38.689999999999301</v>
      </c>
      <c r="AK3874" s="52">
        <f t="shared" si="448"/>
        <v>-40.860599913280147</v>
      </c>
      <c r="AL3874" s="77">
        <f t="shared" si="445"/>
        <v>8.2023823278269705E-5</v>
      </c>
    </row>
    <row r="3875" spans="4:38" x14ac:dyDescent="0.25">
      <c r="D3875" s="2">
        <v>38.57</v>
      </c>
      <c r="E3875" s="4"/>
      <c r="X3875" s="71">
        <v>38.699999999999299</v>
      </c>
      <c r="Y3875" s="52">
        <f t="shared" si="446"/>
        <v>-11.616666666666855</v>
      </c>
      <c r="Z3875" s="71">
        <f t="shared" si="442"/>
        <v>6.8918105940921931E-2</v>
      </c>
      <c r="AA3875" s="45"/>
      <c r="AB3875" s="74">
        <v>38.699999999999299</v>
      </c>
      <c r="AC3875" s="75">
        <f t="shared" si="441"/>
        <v>-17.849999999999991</v>
      </c>
      <c r="AD3875" s="74">
        <f t="shared" si="443"/>
        <v>1.6405897731995425E-2</v>
      </c>
      <c r="AE3875" s="45"/>
      <c r="AF3875" s="76">
        <v>38.699999999999299</v>
      </c>
      <c r="AG3875" s="52">
        <f t="shared" si="447"/>
        <v>-47.860299956639089</v>
      </c>
      <c r="AH3875" s="76">
        <f t="shared" si="444"/>
        <v>1.6367034743944617E-5</v>
      </c>
      <c r="AJ3875" s="77">
        <v>38.699999999999299</v>
      </c>
      <c r="AK3875" s="52">
        <f t="shared" si="448"/>
        <v>-40.870599913280145</v>
      </c>
      <c r="AL3875" s="77">
        <f t="shared" si="445"/>
        <v>8.183517371969975E-5</v>
      </c>
    </row>
    <row r="3876" spans="4:38" x14ac:dyDescent="0.25">
      <c r="D3876" s="5">
        <v>38.58</v>
      </c>
      <c r="E3876" s="4"/>
      <c r="X3876" s="71">
        <v>38.709999999999297</v>
      </c>
      <c r="Y3876" s="52">
        <f t="shared" si="446"/>
        <v>-11.620000000000189</v>
      </c>
      <c r="Z3876" s="71">
        <f t="shared" si="442"/>
        <v>6.8865229634424582E-2</v>
      </c>
      <c r="AA3876" s="45"/>
      <c r="AB3876" s="74">
        <v>38.709999999999297</v>
      </c>
      <c r="AC3876" s="75">
        <f t="shared" si="441"/>
        <v>-17.859999999999992</v>
      </c>
      <c r="AD3876" s="74">
        <f t="shared" si="443"/>
        <v>1.6368165214278106E-2</v>
      </c>
      <c r="AE3876" s="45"/>
      <c r="AF3876" s="76">
        <v>38.709999999999297</v>
      </c>
      <c r="AG3876" s="52">
        <f t="shared" si="447"/>
        <v>-47.870299956639087</v>
      </c>
      <c r="AH3876" s="76">
        <f t="shared" si="444"/>
        <v>1.632939160861948E-5</v>
      </c>
      <c r="AJ3876" s="77">
        <v>38.709999999999297</v>
      </c>
      <c r="AK3876" s="52">
        <f t="shared" si="448"/>
        <v>-40.880599913280143</v>
      </c>
      <c r="AL3876" s="77">
        <f t="shared" si="445"/>
        <v>8.1646958043073975E-5</v>
      </c>
    </row>
    <row r="3877" spans="4:38" x14ac:dyDescent="0.25">
      <c r="D3877" s="2">
        <v>38.590000000000003</v>
      </c>
      <c r="E3877" s="4"/>
      <c r="X3877" s="71">
        <v>38.719999999999303</v>
      </c>
      <c r="Y3877" s="52">
        <f t="shared" si="446"/>
        <v>-11.623333333333523</v>
      </c>
      <c r="Z3877" s="71">
        <f t="shared" si="442"/>
        <v>6.8812393896421561E-2</v>
      </c>
      <c r="AA3877" s="45"/>
      <c r="AB3877" s="74">
        <v>38.719999999999303</v>
      </c>
      <c r="AC3877" s="75">
        <f t="shared" si="441"/>
        <v>-17.869999999999994</v>
      </c>
      <c r="AD3877" s="74">
        <f t="shared" si="443"/>
        <v>1.6330519478943352E-2</v>
      </c>
      <c r="AE3877" s="45"/>
      <c r="AF3877" s="76">
        <v>38.719999999999303</v>
      </c>
      <c r="AG3877" s="52">
        <f t="shared" si="447"/>
        <v>-47.880299956639085</v>
      </c>
      <c r="AH3877" s="76">
        <f t="shared" si="444"/>
        <v>1.6291835050103138E-5</v>
      </c>
      <c r="AJ3877" s="77">
        <v>38.719999999999303</v>
      </c>
      <c r="AK3877" s="52">
        <f t="shared" si="448"/>
        <v>-40.890599913280141</v>
      </c>
      <c r="AL3877" s="77">
        <f t="shared" si="445"/>
        <v>8.1459175250492484E-5</v>
      </c>
    </row>
    <row r="3878" spans="4:38" x14ac:dyDescent="0.25">
      <c r="D3878" s="5">
        <v>38.6</v>
      </c>
      <c r="E3878" s="4"/>
      <c r="X3878" s="71">
        <v>38.729999999999301</v>
      </c>
      <c r="Y3878" s="52">
        <f t="shared" si="446"/>
        <v>-11.626666666666857</v>
      </c>
      <c r="Z3878" s="71">
        <f t="shared" si="442"/>
        <v>6.8759598695787294E-2</v>
      </c>
      <c r="AA3878" s="45"/>
      <c r="AB3878" s="74">
        <v>38.729999999999301</v>
      </c>
      <c r="AC3878" s="75">
        <f t="shared" si="441"/>
        <v>-17.879999999999995</v>
      </c>
      <c r="AD3878" s="74">
        <f t="shared" si="443"/>
        <v>1.6292960326397238E-2</v>
      </c>
      <c r="AE3878" s="45"/>
      <c r="AF3878" s="76">
        <v>38.729999999999301</v>
      </c>
      <c r="AG3878" s="52">
        <f t="shared" si="447"/>
        <v>-47.890299956639083</v>
      </c>
      <c r="AH3878" s="76">
        <f t="shared" si="444"/>
        <v>1.6254364869274429E-5</v>
      </c>
      <c r="AJ3878" s="77">
        <v>38.729999999999301</v>
      </c>
      <c r="AK3878" s="52">
        <f t="shared" si="448"/>
        <v>-40.900599913280139</v>
      </c>
      <c r="AL3878" s="77">
        <f t="shared" si="445"/>
        <v>8.1271824346348983E-5</v>
      </c>
    </row>
    <row r="3879" spans="4:38" x14ac:dyDescent="0.25">
      <c r="D3879" s="2">
        <v>38.61</v>
      </c>
      <c r="E3879" s="4"/>
      <c r="X3879" s="71">
        <v>38.739999999999299</v>
      </c>
      <c r="Y3879" s="52">
        <f t="shared" si="446"/>
        <v>-11.630000000000191</v>
      </c>
      <c r="Z3879" s="71">
        <f t="shared" si="442"/>
        <v>6.8706844001420173E-2</v>
      </c>
      <c r="AA3879" s="45"/>
      <c r="AB3879" s="74">
        <v>38.739999999999299</v>
      </c>
      <c r="AC3879" s="75">
        <f t="shared" si="441"/>
        <v>-17.889999999999997</v>
      </c>
      <c r="AD3879" s="74">
        <f t="shared" si="443"/>
        <v>1.625548755750484E-2</v>
      </c>
      <c r="AE3879" s="45"/>
      <c r="AF3879" s="76">
        <v>38.739999999999299</v>
      </c>
      <c r="AG3879" s="52">
        <f t="shared" si="447"/>
        <v>-47.900299956639081</v>
      </c>
      <c r="AH3879" s="76">
        <f t="shared" si="444"/>
        <v>1.6216980867470154E-5</v>
      </c>
      <c r="AJ3879" s="77">
        <v>38.739999999999299</v>
      </c>
      <c r="AK3879" s="52">
        <f t="shared" si="448"/>
        <v>-40.910599913280137</v>
      </c>
      <c r="AL3879" s="77">
        <f t="shared" si="445"/>
        <v>8.1084904337327664E-5</v>
      </c>
    </row>
    <row r="3880" spans="4:38" x14ac:dyDescent="0.25">
      <c r="D3880" s="5">
        <v>38.619999999999997</v>
      </c>
      <c r="E3880" s="4"/>
      <c r="X3880" s="71">
        <v>38.749999999999297</v>
      </c>
      <c r="Y3880" s="52">
        <f t="shared" si="446"/>
        <v>-11.633333333333525</v>
      </c>
      <c r="Z3880" s="71">
        <f t="shared" si="442"/>
        <v>6.8654129782242446E-2</v>
      </c>
      <c r="AA3880" s="45"/>
      <c r="AB3880" s="74">
        <v>38.749999999999297</v>
      </c>
      <c r="AC3880" s="75">
        <f t="shared" si="441"/>
        <v>-17.899999999999999</v>
      </c>
      <c r="AD3880" s="74">
        <f t="shared" si="443"/>
        <v>1.6218100973589306E-2</v>
      </c>
      <c r="AE3880" s="45"/>
      <c r="AF3880" s="76">
        <v>38.749999999999297</v>
      </c>
      <c r="AG3880" s="52">
        <f t="shared" si="447"/>
        <v>-47.910299956639079</v>
      </c>
      <c r="AH3880" s="76">
        <f t="shared" si="444"/>
        <v>1.6179682846484145E-5</v>
      </c>
      <c r="AJ3880" s="77">
        <v>38.749999999999297</v>
      </c>
      <c r="AK3880" s="52">
        <f t="shared" si="448"/>
        <v>-40.920599913280135</v>
      </c>
      <c r="AL3880" s="77">
        <f t="shared" si="445"/>
        <v>8.0898414232397539E-5</v>
      </c>
    </row>
    <row r="3881" spans="4:38" x14ac:dyDescent="0.25">
      <c r="D3881" s="2">
        <v>38.630000000000003</v>
      </c>
      <c r="E3881" s="4"/>
      <c r="X3881" s="71">
        <v>38.759999999999302</v>
      </c>
      <c r="Y3881" s="52">
        <f t="shared" si="446"/>
        <v>-11.636666666666859</v>
      </c>
      <c r="Z3881" s="71">
        <f t="shared" si="442"/>
        <v>6.8601456007200093E-2</v>
      </c>
      <c r="AA3881" s="45"/>
      <c r="AB3881" s="74">
        <v>38.759999999999302</v>
      </c>
      <c r="AC3881" s="75">
        <f t="shared" si="441"/>
        <v>-17.91</v>
      </c>
      <c r="AD3881" s="74">
        <f t="shared" si="443"/>
        <v>1.6180800376430649E-2</v>
      </c>
      <c r="AE3881" s="45"/>
      <c r="AF3881" s="76">
        <v>38.759999999999302</v>
      </c>
      <c r="AG3881" s="52">
        <f t="shared" si="447"/>
        <v>-47.920299956639077</v>
      </c>
      <c r="AH3881" s="76">
        <f t="shared" si="444"/>
        <v>1.6142470608565866E-5</v>
      </c>
      <c r="AJ3881" s="77">
        <v>38.759999999999302</v>
      </c>
      <c r="AK3881" s="52">
        <f t="shared" si="448"/>
        <v>-40.930599913280133</v>
      </c>
      <c r="AL3881" s="77">
        <f t="shared" si="445"/>
        <v>8.0712353042806316E-5</v>
      </c>
    </row>
    <row r="3882" spans="4:38" x14ac:dyDescent="0.25">
      <c r="D3882" s="5">
        <v>38.64</v>
      </c>
      <c r="E3882" s="4"/>
      <c r="X3882" s="71">
        <v>38.7699999999993</v>
      </c>
      <c r="Y3882" s="52">
        <f t="shared" si="446"/>
        <v>-11.640000000000192</v>
      </c>
      <c r="Z3882" s="71">
        <f t="shared" si="442"/>
        <v>6.8548822645263102E-2</v>
      </c>
      <c r="AA3882" s="45"/>
      <c r="AB3882" s="74">
        <v>38.7699999999993</v>
      </c>
      <c r="AC3882" s="75">
        <f t="shared" si="441"/>
        <v>-17.920000000000002</v>
      </c>
      <c r="AD3882" s="74">
        <f t="shared" si="443"/>
        <v>1.6143585568264843E-2</v>
      </c>
      <c r="AE3882" s="45"/>
      <c r="AF3882" s="76">
        <v>38.7699999999993</v>
      </c>
      <c r="AG3882" s="52">
        <f t="shared" si="447"/>
        <v>-47.930299956639075</v>
      </c>
      <c r="AH3882" s="76">
        <f t="shared" si="444"/>
        <v>1.6105343956419901E-5</v>
      </c>
      <c r="AJ3882" s="77">
        <v>38.7699999999993</v>
      </c>
      <c r="AK3882" s="52">
        <f t="shared" si="448"/>
        <v>-40.940599913280131</v>
      </c>
      <c r="AL3882" s="77">
        <f t="shared" si="445"/>
        <v>8.0526719782076397E-5</v>
      </c>
    </row>
    <row r="3883" spans="4:38" x14ac:dyDescent="0.25">
      <c r="D3883" s="2">
        <v>38.65</v>
      </c>
      <c r="E3883" s="4"/>
      <c r="X3883" s="71">
        <v>38.779999999999298</v>
      </c>
      <c r="Y3883" s="52">
        <f t="shared" si="446"/>
        <v>-11.643333333333526</v>
      </c>
      <c r="Z3883" s="71">
        <f t="shared" si="442"/>
        <v>6.8496229665425123E-2</v>
      </c>
      <c r="AA3883" s="45"/>
      <c r="AB3883" s="74">
        <v>38.779999999999298</v>
      </c>
      <c r="AC3883" s="75">
        <f t="shared" si="441"/>
        <v>-17.930000000000003</v>
      </c>
      <c r="AD3883" s="74">
        <f t="shared" si="443"/>
        <v>1.6106456351782688E-2</v>
      </c>
      <c r="AE3883" s="45"/>
      <c r="AF3883" s="76">
        <v>38.779999999999298</v>
      </c>
      <c r="AG3883" s="52">
        <f t="shared" si="447"/>
        <v>-47.940299956639073</v>
      </c>
      <c r="AH3883" s="76">
        <f t="shared" si="444"/>
        <v>1.6068302693204326E-5</v>
      </c>
      <c r="AJ3883" s="77">
        <v>38.779999999999298</v>
      </c>
      <c r="AK3883" s="52">
        <f t="shared" si="448"/>
        <v>-40.950599913280129</v>
      </c>
      <c r="AL3883" s="77">
        <f t="shared" si="445"/>
        <v>8.0341513465998583E-5</v>
      </c>
    </row>
    <row r="3884" spans="4:38" x14ac:dyDescent="0.25">
      <c r="D3884" s="5">
        <v>38.659999999999997</v>
      </c>
      <c r="E3884" s="4"/>
      <c r="X3884" s="71">
        <v>38.789999999999303</v>
      </c>
      <c r="Y3884" s="52">
        <f t="shared" si="446"/>
        <v>-11.64666666666686</v>
      </c>
      <c r="Z3884" s="71">
        <f t="shared" si="442"/>
        <v>6.8443677036703593E-2</v>
      </c>
      <c r="AA3884" s="45"/>
      <c r="AB3884" s="74">
        <v>38.789999999999303</v>
      </c>
      <c r="AC3884" s="75">
        <f t="shared" ref="AC3884:AC3947" si="449">AC3883-$AD$1</f>
        <v>-17.940000000000005</v>
      </c>
      <c r="AD3884" s="74">
        <f t="shared" si="443"/>
        <v>1.6069412530128748E-2</v>
      </c>
      <c r="AE3884" s="45"/>
      <c r="AF3884" s="76">
        <v>38.789999999999303</v>
      </c>
      <c r="AG3884" s="52">
        <f t="shared" si="447"/>
        <v>-47.950299956639071</v>
      </c>
      <c r="AH3884" s="76">
        <f t="shared" si="444"/>
        <v>1.6031346622530049E-5</v>
      </c>
      <c r="AJ3884" s="77">
        <v>38.789999999999303</v>
      </c>
      <c r="AK3884" s="52">
        <f t="shared" si="448"/>
        <v>-40.960599913280127</v>
      </c>
      <c r="AL3884" s="77">
        <f t="shared" si="445"/>
        <v>8.0156733112627269E-5</v>
      </c>
    </row>
    <row r="3885" spans="4:38" x14ac:dyDescent="0.25">
      <c r="D3885" s="2">
        <v>38.67</v>
      </c>
      <c r="E3885" s="4"/>
      <c r="X3885" s="71">
        <v>38.799999999999301</v>
      </c>
      <c r="Y3885" s="52">
        <f t="shared" si="446"/>
        <v>-11.650000000000194</v>
      </c>
      <c r="Z3885" s="71">
        <f t="shared" si="442"/>
        <v>6.8391164728139872E-2</v>
      </c>
      <c r="AA3885" s="45"/>
      <c r="AB3885" s="74">
        <v>38.799999999999301</v>
      </c>
      <c r="AC3885" s="75">
        <f t="shared" si="449"/>
        <v>-17.950000000000006</v>
      </c>
      <c r="AD3885" s="74">
        <f t="shared" si="443"/>
        <v>1.603245390690039E-2</v>
      </c>
      <c r="AE3885" s="45"/>
      <c r="AF3885" s="76">
        <v>38.799999999999301</v>
      </c>
      <c r="AG3885" s="52">
        <f t="shared" si="447"/>
        <v>-47.960299956639069</v>
      </c>
      <c r="AH3885" s="76">
        <f t="shared" si="444"/>
        <v>1.5994475548459721E-5</v>
      </c>
      <c r="AJ3885" s="77">
        <v>38.799999999999301</v>
      </c>
      <c r="AK3885" s="52">
        <f t="shared" si="448"/>
        <v>-40.970599913280125</v>
      </c>
      <c r="AL3885" s="77">
        <f t="shared" si="445"/>
        <v>7.9972377742275664E-5</v>
      </c>
    </row>
    <row r="3886" spans="4:38" x14ac:dyDescent="0.25">
      <c r="D3886" s="5">
        <v>38.68</v>
      </c>
      <c r="E3886" s="4"/>
      <c r="X3886" s="71">
        <v>38.809999999999299</v>
      </c>
      <c r="Y3886" s="52">
        <f t="shared" si="446"/>
        <v>-11.653333333333528</v>
      </c>
      <c r="Z3886" s="71">
        <f t="shared" si="442"/>
        <v>6.8338692708798873E-2</v>
      </c>
      <c r="AA3886" s="45"/>
      <c r="AB3886" s="74">
        <v>38.809999999999299</v>
      </c>
      <c r="AC3886" s="75">
        <f t="shared" si="449"/>
        <v>-17.960000000000008</v>
      </c>
      <c r="AD3886" s="74">
        <f t="shared" si="443"/>
        <v>1.5995580286146654E-2</v>
      </c>
      <c r="AE3886" s="45"/>
      <c r="AF3886" s="76">
        <v>38.809999999999299</v>
      </c>
      <c r="AG3886" s="52">
        <f t="shared" si="447"/>
        <v>-47.970299956639067</v>
      </c>
      <c r="AH3886" s="76">
        <f t="shared" si="444"/>
        <v>1.595768927550652E-5</v>
      </c>
      <c r="AJ3886" s="77">
        <v>38.809999999999299</v>
      </c>
      <c r="AK3886" s="52">
        <f t="shared" si="448"/>
        <v>-40.980599913280123</v>
      </c>
      <c r="AL3886" s="77">
        <f t="shared" si="445"/>
        <v>7.9788446377509719E-5</v>
      </c>
    </row>
    <row r="3887" spans="4:38" x14ac:dyDescent="0.25">
      <c r="D3887" s="2">
        <v>38.69</v>
      </c>
      <c r="E3887" s="4"/>
      <c r="X3887" s="71">
        <v>38.819999999999297</v>
      </c>
      <c r="Y3887" s="52">
        <f t="shared" si="446"/>
        <v>-11.656666666666862</v>
      </c>
      <c r="Z3887" s="71">
        <f t="shared" si="442"/>
        <v>6.8286260947769378E-2</v>
      </c>
      <c r="AA3887" s="45"/>
      <c r="AB3887" s="74">
        <v>38.819999999999297</v>
      </c>
      <c r="AC3887" s="75">
        <f t="shared" si="449"/>
        <v>-17.97000000000001</v>
      </c>
      <c r="AD3887" s="74">
        <f t="shared" si="443"/>
        <v>1.5958791472367281E-2</v>
      </c>
      <c r="AE3887" s="45"/>
      <c r="AF3887" s="76">
        <v>38.819999999999297</v>
      </c>
      <c r="AG3887" s="52">
        <f t="shared" si="447"/>
        <v>-47.980299956639065</v>
      </c>
      <c r="AH3887" s="76">
        <f t="shared" si="444"/>
        <v>1.5920987608633349E-5</v>
      </c>
      <c r="AJ3887" s="77">
        <v>38.819999999999297</v>
      </c>
      <c r="AK3887" s="52">
        <f t="shared" si="448"/>
        <v>-40.990599913280121</v>
      </c>
      <c r="AL3887" s="77">
        <f t="shared" si="445"/>
        <v>7.9604938043143913E-5</v>
      </c>
    </row>
    <row r="3888" spans="4:38" x14ac:dyDescent="0.25">
      <c r="D3888" s="5">
        <v>38.700000000000003</v>
      </c>
      <c r="E3888" s="4"/>
      <c r="X3888" s="71">
        <v>38.829999999999302</v>
      </c>
      <c r="Y3888" s="52">
        <f t="shared" si="446"/>
        <v>-11.660000000000196</v>
      </c>
      <c r="Z3888" s="71">
        <f t="shared" si="442"/>
        <v>6.8233869414163886E-2</v>
      </c>
      <c r="AA3888" s="45"/>
      <c r="AB3888" s="74">
        <v>38.829999999999302</v>
      </c>
      <c r="AC3888" s="75">
        <f t="shared" si="449"/>
        <v>-17.980000000000011</v>
      </c>
      <c r="AD3888" s="74">
        <f t="shared" si="443"/>
        <v>1.5922087270511656E-2</v>
      </c>
      <c r="AE3888" s="45"/>
      <c r="AF3888" s="76">
        <v>38.829999999999302</v>
      </c>
      <c r="AG3888" s="52">
        <f t="shared" si="447"/>
        <v>-47.990299956639063</v>
      </c>
      <c r="AH3888" s="76">
        <f t="shared" si="444"/>
        <v>1.5884370353251589E-5</v>
      </c>
      <c r="AJ3888" s="77">
        <v>38.829999999999302</v>
      </c>
      <c r="AK3888" s="52">
        <f t="shared" si="448"/>
        <v>-41.000599913280119</v>
      </c>
      <c r="AL3888" s="77">
        <f t="shared" si="445"/>
        <v>7.9421851766235164E-5</v>
      </c>
    </row>
    <row r="3889" spans="4:38" x14ac:dyDescent="0.25">
      <c r="D3889" s="2">
        <v>38.71</v>
      </c>
      <c r="E3889" s="4"/>
      <c r="X3889" s="71">
        <v>38.8399999999993</v>
      </c>
      <c r="Y3889" s="52">
        <f t="shared" si="446"/>
        <v>-11.663333333333529</v>
      </c>
      <c r="Z3889" s="71">
        <f t="shared" si="442"/>
        <v>6.8181518077118475E-2</v>
      </c>
      <c r="AA3889" s="45"/>
      <c r="AB3889" s="74">
        <v>38.8399999999993</v>
      </c>
      <c r="AC3889" s="75">
        <f t="shared" si="449"/>
        <v>-17.990000000000013</v>
      </c>
      <c r="AD3889" s="74">
        <f t="shared" si="443"/>
        <v>1.5885467485977734E-2</v>
      </c>
      <c r="AE3889" s="45"/>
      <c r="AF3889" s="76">
        <v>38.8399999999993</v>
      </c>
      <c r="AG3889" s="52">
        <f t="shared" si="447"/>
        <v>-48.000299956639061</v>
      </c>
      <c r="AH3889" s="76">
        <f t="shared" si="444"/>
        <v>1.5847837315220173E-5</v>
      </c>
      <c r="AJ3889" s="77">
        <v>38.8399999999993</v>
      </c>
      <c r="AK3889" s="52">
        <f t="shared" si="448"/>
        <v>-41.010599913280117</v>
      </c>
      <c r="AL3889" s="77">
        <f t="shared" si="445"/>
        <v>7.9239186576078133E-5</v>
      </c>
    </row>
    <row r="3890" spans="4:38" x14ac:dyDescent="0.25">
      <c r="D3890" s="5">
        <v>38.72</v>
      </c>
      <c r="E3890" s="4"/>
      <c r="X3890" s="71">
        <v>38.849999999999298</v>
      </c>
      <c r="Y3890" s="52">
        <f t="shared" si="446"/>
        <v>-11.666666666666863</v>
      </c>
      <c r="Z3890" s="71">
        <f t="shared" si="442"/>
        <v>6.8129206905793022E-2</v>
      </c>
      <c r="AA3890" s="45"/>
      <c r="AB3890" s="74">
        <v>38.849999999999298</v>
      </c>
      <c r="AC3890" s="75">
        <f t="shared" si="449"/>
        <v>-18.000000000000014</v>
      </c>
      <c r="AD3890" s="74">
        <f t="shared" si="443"/>
        <v>1.5848931924611082E-2</v>
      </c>
      <c r="AE3890" s="45"/>
      <c r="AF3890" s="76">
        <v>38.849999999999298</v>
      </c>
      <c r="AG3890" s="52">
        <f t="shared" si="447"/>
        <v>-48.010299956639059</v>
      </c>
      <c r="AH3890" s="76">
        <f t="shared" si="444"/>
        <v>1.5811388300844625E-5</v>
      </c>
      <c r="AJ3890" s="77">
        <v>38.849999999999298</v>
      </c>
      <c r="AK3890" s="52">
        <f t="shared" si="448"/>
        <v>-41.020599913280115</v>
      </c>
      <c r="AL3890" s="77">
        <f t="shared" si="445"/>
        <v>7.9056941504200459E-5</v>
      </c>
    </row>
    <row r="3891" spans="4:38" x14ac:dyDescent="0.25">
      <c r="D3891" s="2">
        <v>38.729999999999997</v>
      </c>
      <c r="E3891" s="4"/>
      <c r="X3891" s="71">
        <v>38.859999999999303</v>
      </c>
      <c r="Y3891" s="52">
        <f t="shared" si="446"/>
        <v>-11.670000000000197</v>
      </c>
      <c r="Z3891" s="71">
        <f t="shared" si="442"/>
        <v>6.8076935869371025E-2</v>
      </c>
      <c r="AA3891" s="45"/>
      <c r="AB3891" s="74">
        <v>38.859999999999303</v>
      </c>
      <c r="AC3891" s="75">
        <f t="shared" si="449"/>
        <v>-18.010000000000016</v>
      </c>
      <c r="AD3891" s="74">
        <f t="shared" si="443"/>
        <v>1.5812480392703769E-2</v>
      </c>
      <c r="AE3891" s="45"/>
      <c r="AF3891" s="76">
        <v>38.859999999999303</v>
      </c>
      <c r="AG3891" s="52">
        <f t="shared" si="447"/>
        <v>-48.020299956639057</v>
      </c>
      <c r="AH3891" s="76">
        <f t="shared" si="444"/>
        <v>1.5775023116875846E-5</v>
      </c>
      <c r="AJ3891" s="77">
        <v>38.859999999999303</v>
      </c>
      <c r="AK3891" s="52">
        <f t="shared" si="448"/>
        <v>-41.030599913280113</v>
      </c>
      <c r="AL3891" s="77">
        <f t="shared" si="445"/>
        <v>7.88751155843566E-5</v>
      </c>
    </row>
    <row r="3892" spans="4:38" x14ac:dyDescent="0.25">
      <c r="D3892" s="5">
        <v>38.74</v>
      </c>
      <c r="E3892" s="4"/>
      <c r="X3892" s="71">
        <v>38.869999999999301</v>
      </c>
      <c r="Y3892" s="52">
        <f t="shared" si="446"/>
        <v>-11.673333333333531</v>
      </c>
      <c r="Z3892" s="71">
        <f t="shared" si="442"/>
        <v>6.8024704937059657E-2</v>
      </c>
      <c r="AA3892" s="45"/>
      <c r="AB3892" s="74">
        <v>38.869999999999301</v>
      </c>
      <c r="AC3892" s="75">
        <f t="shared" si="449"/>
        <v>-18.020000000000017</v>
      </c>
      <c r="AD3892" s="74">
        <f t="shared" si="443"/>
        <v>1.5776112696993413E-2</v>
      </c>
      <c r="AE3892" s="45"/>
      <c r="AF3892" s="76">
        <v>38.869999999999301</v>
      </c>
      <c r="AG3892" s="52">
        <f t="shared" si="447"/>
        <v>-48.030299956639055</v>
      </c>
      <c r="AH3892" s="76">
        <f t="shared" si="444"/>
        <v>1.5738741570509302E-5</v>
      </c>
      <c r="AJ3892" s="77">
        <v>38.869999999999301</v>
      </c>
      <c r="AK3892" s="52">
        <f t="shared" si="448"/>
        <v>-41.040599913280111</v>
      </c>
      <c r="AL3892" s="77">
        <f t="shared" si="445"/>
        <v>7.8693707852523938E-5</v>
      </c>
    </row>
    <row r="3893" spans="4:38" x14ac:dyDescent="0.25">
      <c r="D3893" s="2">
        <v>38.75</v>
      </c>
      <c r="E3893" s="4"/>
      <c r="X3893" s="71">
        <v>38.879999999999299</v>
      </c>
      <c r="Y3893" s="52">
        <f t="shared" si="446"/>
        <v>-11.676666666666865</v>
      </c>
      <c r="Z3893" s="71">
        <f t="shared" si="442"/>
        <v>6.797251407808963E-2</v>
      </c>
      <c r="AA3893" s="45"/>
      <c r="AB3893" s="74">
        <v>38.879999999999299</v>
      </c>
      <c r="AC3893" s="75">
        <f t="shared" si="449"/>
        <v>-18.030000000000019</v>
      </c>
      <c r="AD3893" s="74">
        <f t="shared" si="443"/>
        <v>1.5739828644662127E-2</v>
      </c>
      <c r="AE3893" s="45"/>
      <c r="AF3893" s="76">
        <v>38.879999999999299</v>
      </c>
      <c r="AG3893" s="52">
        <f t="shared" si="447"/>
        <v>-48.040299956639053</v>
      </c>
      <c r="AH3893" s="76">
        <f t="shared" si="444"/>
        <v>1.5702543469383818E-5</v>
      </c>
      <c r="AJ3893" s="77">
        <v>38.879999999999299</v>
      </c>
      <c r="AK3893" s="52">
        <f t="shared" si="448"/>
        <v>-41.050599913280109</v>
      </c>
      <c r="AL3893" s="77">
        <f t="shared" si="445"/>
        <v>7.8512717346896588E-5</v>
      </c>
    </row>
    <row r="3894" spans="4:38" x14ac:dyDescent="0.25">
      <c r="D3894" s="5">
        <v>38.76</v>
      </c>
      <c r="E3894" s="4"/>
      <c r="X3894" s="71">
        <v>38.889999999999297</v>
      </c>
      <c r="Y3894" s="52">
        <f t="shared" si="446"/>
        <v>-11.680000000000199</v>
      </c>
      <c r="Z3894" s="71">
        <f t="shared" si="442"/>
        <v>6.7920363261715327E-2</v>
      </c>
      <c r="AA3894" s="45"/>
      <c r="AB3894" s="74">
        <v>38.889999999999297</v>
      </c>
      <c r="AC3894" s="75">
        <f t="shared" si="449"/>
        <v>-18.04000000000002</v>
      </c>
      <c r="AD3894" s="74">
        <f t="shared" si="443"/>
        <v>1.5703628043335444E-2</v>
      </c>
      <c r="AE3894" s="45"/>
      <c r="AF3894" s="76">
        <v>38.889999999999297</v>
      </c>
      <c r="AG3894" s="52">
        <f t="shared" si="447"/>
        <v>-48.050299956639051</v>
      </c>
      <c r="AH3894" s="76">
        <f t="shared" si="444"/>
        <v>1.5666428621580644E-5</v>
      </c>
      <c r="AJ3894" s="77">
        <v>38.889999999999297</v>
      </c>
      <c r="AK3894" s="52">
        <f t="shared" si="448"/>
        <v>-41.060599913280107</v>
      </c>
      <c r="AL3894" s="77">
        <f t="shared" si="445"/>
        <v>7.8332143107880751E-5</v>
      </c>
    </row>
    <row r="3895" spans="4:38" x14ac:dyDescent="0.25">
      <c r="D3895" s="2">
        <v>38.770000000000003</v>
      </c>
      <c r="E3895" s="4"/>
      <c r="X3895" s="71">
        <v>38.899999999999302</v>
      </c>
      <c r="Y3895" s="52">
        <f t="shared" si="446"/>
        <v>-11.683333333333533</v>
      </c>
      <c r="Z3895" s="71">
        <f t="shared" si="442"/>
        <v>6.786825245721477E-2</v>
      </c>
      <c r="AA3895" s="45"/>
      <c r="AB3895" s="74">
        <v>38.899999999999302</v>
      </c>
      <c r="AC3895" s="75">
        <f t="shared" si="449"/>
        <v>-18.050000000000022</v>
      </c>
      <c r="AD3895" s="74">
        <f t="shared" si="443"/>
        <v>1.5667510701081414E-2</v>
      </c>
      <c r="AE3895" s="45"/>
      <c r="AF3895" s="76">
        <v>38.899999999999302</v>
      </c>
      <c r="AG3895" s="52">
        <f t="shared" si="447"/>
        <v>-48.060299956639049</v>
      </c>
      <c r="AH3895" s="76">
        <f t="shared" si="444"/>
        <v>1.56303968356225E-5</v>
      </c>
      <c r="AJ3895" s="77">
        <v>38.899999999999302</v>
      </c>
      <c r="AK3895" s="52">
        <f t="shared" si="448"/>
        <v>-41.070599913280105</v>
      </c>
      <c r="AL3895" s="77">
        <f t="shared" si="445"/>
        <v>7.8151984178090238E-5</v>
      </c>
    </row>
    <row r="3896" spans="4:38" x14ac:dyDescent="0.25">
      <c r="D3896" s="5">
        <v>38.78</v>
      </c>
      <c r="E3896" s="4"/>
      <c r="X3896" s="71">
        <v>38.909999999999201</v>
      </c>
      <c r="Y3896" s="52">
        <f t="shared" si="446"/>
        <v>-11.686666666666866</v>
      </c>
      <c r="Z3896" s="71">
        <f t="shared" si="442"/>
        <v>6.7816181633889375E-2</v>
      </c>
      <c r="AA3896" s="45"/>
      <c r="AB3896" s="74">
        <v>38.909999999999201</v>
      </c>
      <c r="AC3896" s="75">
        <f t="shared" si="449"/>
        <v>-18.060000000000024</v>
      </c>
      <c r="AD3896" s="74">
        <f t="shared" si="443"/>
        <v>1.5631476426409455E-2</v>
      </c>
      <c r="AE3896" s="45"/>
      <c r="AF3896" s="76">
        <v>38.909999999999201</v>
      </c>
      <c r="AG3896" s="52">
        <f t="shared" si="447"/>
        <v>-48.070299956639047</v>
      </c>
      <c r="AH3896" s="76">
        <f t="shared" si="444"/>
        <v>1.5594447920472394E-5</v>
      </c>
      <c r="AJ3896" s="77">
        <v>38.909999999999201</v>
      </c>
      <c r="AK3896" s="52">
        <f t="shared" si="448"/>
        <v>-41.080599913280103</v>
      </c>
      <c r="AL3896" s="77">
        <f t="shared" si="445"/>
        <v>7.7972239602339737E-5</v>
      </c>
    </row>
    <row r="3897" spans="4:38" x14ac:dyDescent="0.25">
      <c r="D3897" s="2">
        <v>38.79</v>
      </c>
      <c r="E3897" s="4"/>
      <c r="X3897" s="71">
        <v>38.919999999999298</v>
      </c>
      <c r="Y3897" s="52">
        <f t="shared" si="446"/>
        <v>-11.6900000000002</v>
      </c>
      <c r="Z3897" s="71">
        <f t="shared" si="442"/>
        <v>6.7764150761064373E-2</v>
      </c>
      <c r="AA3897" s="45"/>
      <c r="AB3897" s="74">
        <v>38.919999999999298</v>
      </c>
      <c r="AC3897" s="75">
        <f t="shared" si="449"/>
        <v>-18.070000000000025</v>
      </c>
      <c r="AD3897" s="74">
        <f t="shared" si="443"/>
        <v>1.5595525028269436E-2</v>
      </c>
      <c r="AE3897" s="45"/>
      <c r="AF3897" s="76">
        <v>38.919999999999298</v>
      </c>
      <c r="AG3897" s="52">
        <f t="shared" si="447"/>
        <v>-48.080299956639045</v>
      </c>
      <c r="AH3897" s="76">
        <f t="shared" si="444"/>
        <v>1.5558581685532806E-5</v>
      </c>
      <c r="AJ3897" s="77">
        <v>38.919999999999298</v>
      </c>
      <c r="AK3897" s="52">
        <f t="shared" si="448"/>
        <v>-41.090599913280101</v>
      </c>
      <c r="AL3897" s="77">
        <f t="shared" si="445"/>
        <v>7.779290842764187E-5</v>
      </c>
    </row>
    <row r="3898" spans="4:38" x14ac:dyDescent="0.25">
      <c r="D3898" s="5">
        <v>38.799999999999997</v>
      </c>
      <c r="E3898" s="4"/>
      <c r="X3898" s="71">
        <v>38.929999999999303</v>
      </c>
      <c r="Y3898" s="52">
        <f t="shared" si="446"/>
        <v>-11.693333333333534</v>
      </c>
      <c r="Z3898" s="71">
        <f t="shared" si="442"/>
        <v>6.7712159808088312E-2</v>
      </c>
      <c r="AA3898" s="45"/>
      <c r="AB3898" s="74">
        <v>38.929999999999303</v>
      </c>
      <c r="AC3898" s="75">
        <f t="shared" si="449"/>
        <v>-18.080000000000027</v>
      </c>
      <c r="AD3898" s="74">
        <f t="shared" si="443"/>
        <v>1.5559656316050635E-2</v>
      </c>
      <c r="AE3898" s="45"/>
      <c r="AF3898" s="76">
        <v>38.929999999999303</v>
      </c>
      <c r="AG3898" s="52">
        <f t="shared" si="447"/>
        <v>-48.090299956639043</v>
      </c>
      <c r="AH3898" s="76">
        <f t="shared" si="444"/>
        <v>1.5522797940644506E-5</v>
      </c>
      <c r="AJ3898" s="77">
        <v>38.929999999999303</v>
      </c>
      <c r="AK3898" s="52">
        <f t="shared" si="448"/>
        <v>-41.100599913280099</v>
      </c>
      <c r="AL3898" s="77">
        <f t="shared" si="445"/>
        <v>7.761398970320042E-5</v>
      </c>
    </row>
    <row r="3899" spans="4:38" x14ac:dyDescent="0.25">
      <c r="D3899" s="2">
        <v>38.81</v>
      </c>
      <c r="E3899" s="4"/>
      <c r="X3899" s="71">
        <v>38.939999999999301</v>
      </c>
      <c r="Y3899" s="52">
        <f t="shared" si="446"/>
        <v>-11.696666666666868</v>
      </c>
      <c r="Z3899" s="71">
        <f t="shared" si="442"/>
        <v>6.7660208744333275E-2</v>
      </c>
      <c r="AA3899" s="45"/>
      <c r="AB3899" s="74">
        <v>38.939999999999301</v>
      </c>
      <c r="AC3899" s="75">
        <f t="shared" si="449"/>
        <v>-18.090000000000028</v>
      </c>
      <c r="AD3899" s="74">
        <f t="shared" si="443"/>
        <v>1.5523870099580714E-2</v>
      </c>
      <c r="AE3899" s="45"/>
      <c r="AF3899" s="76">
        <v>38.939999999999301</v>
      </c>
      <c r="AG3899" s="52">
        <f t="shared" si="447"/>
        <v>-48.100299956639041</v>
      </c>
      <c r="AH3899" s="76">
        <f t="shared" si="444"/>
        <v>1.5487096496085613E-5</v>
      </c>
      <c r="AJ3899" s="77">
        <v>38.939999999999301</v>
      </c>
      <c r="AK3899" s="52">
        <f t="shared" si="448"/>
        <v>-41.110599913280097</v>
      </c>
      <c r="AL3899" s="77">
        <f t="shared" si="445"/>
        <v>7.7435482480406003E-5</v>
      </c>
    </row>
    <row r="3900" spans="4:38" x14ac:dyDescent="0.25">
      <c r="D3900" s="5">
        <v>38.82</v>
      </c>
      <c r="E3900" s="4"/>
      <c r="X3900" s="71">
        <v>38.949999999999299</v>
      </c>
      <c r="Y3900" s="52">
        <f t="shared" si="446"/>
        <v>-11.700000000000202</v>
      </c>
      <c r="Z3900" s="71">
        <f t="shared" si="442"/>
        <v>6.7608297539195034E-2</v>
      </c>
      <c r="AA3900" s="45"/>
      <c r="AB3900" s="74">
        <v>38.949999999999299</v>
      </c>
      <c r="AC3900" s="75">
        <f t="shared" si="449"/>
        <v>-18.10000000000003</v>
      </c>
      <c r="AD3900" s="74">
        <f t="shared" si="443"/>
        <v>1.5488166189124696E-2</v>
      </c>
      <c r="AE3900" s="45"/>
      <c r="AF3900" s="76">
        <v>38.949999999999299</v>
      </c>
      <c r="AG3900" s="52">
        <f t="shared" si="447"/>
        <v>-48.110299956639039</v>
      </c>
      <c r="AH3900" s="76">
        <f t="shared" si="444"/>
        <v>1.5451477162570701E-5</v>
      </c>
      <c r="AJ3900" s="77">
        <v>38.949999999999299</v>
      </c>
      <c r="AK3900" s="52">
        <f t="shared" si="448"/>
        <v>-41.120599913280095</v>
      </c>
      <c r="AL3900" s="77">
        <f t="shared" si="445"/>
        <v>7.7257385812831358E-5</v>
      </c>
    </row>
    <row r="3901" spans="4:38" x14ac:dyDescent="0.25">
      <c r="D3901" s="2">
        <v>38.83</v>
      </c>
      <c r="E3901" s="4"/>
      <c r="X3901" s="71">
        <v>38.959999999999297</v>
      </c>
      <c r="Y3901" s="52">
        <f t="shared" si="446"/>
        <v>-11.703333333333536</v>
      </c>
      <c r="Z3901" s="71">
        <f t="shared" si="442"/>
        <v>6.7556426162092564E-2</v>
      </c>
      <c r="AA3901" s="45"/>
      <c r="AB3901" s="74">
        <v>38.959999999999297</v>
      </c>
      <c r="AC3901" s="75">
        <f t="shared" si="449"/>
        <v>-18.110000000000031</v>
      </c>
      <c r="AD3901" s="74">
        <f t="shared" si="443"/>
        <v>1.5452544395384024E-2</v>
      </c>
      <c r="AE3901" s="45"/>
      <c r="AF3901" s="76">
        <v>38.959999999999297</v>
      </c>
      <c r="AG3901" s="52">
        <f t="shared" si="447"/>
        <v>-48.120299956639037</v>
      </c>
      <c r="AH3901" s="76">
        <f t="shared" si="444"/>
        <v>1.5415939751249505E-5</v>
      </c>
      <c r="AJ3901" s="77">
        <v>38.959999999999297</v>
      </c>
      <c r="AK3901" s="52">
        <f t="shared" si="448"/>
        <v>-41.130599913280093</v>
      </c>
      <c r="AL3901" s="77">
        <f t="shared" si="445"/>
        <v>7.7079698756225419E-5</v>
      </c>
    </row>
    <row r="3902" spans="4:38" x14ac:dyDescent="0.25">
      <c r="D3902" s="5">
        <v>38.840000000000003</v>
      </c>
      <c r="E3902" s="4"/>
      <c r="X3902" s="71">
        <v>38.969999999999303</v>
      </c>
      <c r="Y3902" s="52">
        <f t="shared" si="446"/>
        <v>-11.70666666666687</v>
      </c>
      <c r="Z3902" s="71">
        <f t="shared" si="442"/>
        <v>6.7504594582468574E-2</v>
      </c>
      <c r="AA3902" s="45"/>
      <c r="AB3902" s="74">
        <v>38.969999999999303</v>
      </c>
      <c r="AC3902" s="75">
        <f t="shared" si="449"/>
        <v>-18.120000000000033</v>
      </c>
      <c r="AD3902" s="74">
        <f t="shared" si="443"/>
        <v>1.5417004529495468E-2</v>
      </c>
      <c r="AE3902" s="45"/>
      <c r="AF3902" s="76">
        <v>38.969999999999303</v>
      </c>
      <c r="AG3902" s="52">
        <f t="shared" si="447"/>
        <v>-48.130299956639035</v>
      </c>
      <c r="AH3902" s="76">
        <f t="shared" si="444"/>
        <v>1.5380484073706285E-5</v>
      </c>
      <c r="AJ3902" s="77">
        <v>38.969999999999303</v>
      </c>
      <c r="AK3902" s="52">
        <f t="shared" si="448"/>
        <v>-41.140599913280091</v>
      </c>
      <c r="AL3902" s="77">
        <f t="shared" si="445"/>
        <v>7.690242036850936E-5</v>
      </c>
    </row>
    <row r="3903" spans="4:38" x14ac:dyDescent="0.25">
      <c r="D3903" s="2">
        <v>38.85</v>
      </c>
      <c r="E3903" s="4"/>
      <c r="X3903" s="71">
        <v>38.979999999999201</v>
      </c>
      <c r="Y3903" s="52">
        <f t="shared" si="446"/>
        <v>-11.710000000000203</v>
      </c>
      <c r="Z3903" s="71">
        <f t="shared" si="442"/>
        <v>6.7452802769789044E-2</v>
      </c>
      <c r="AA3903" s="45"/>
      <c r="AB3903" s="74">
        <v>38.979999999999201</v>
      </c>
      <c r="AC3903" s="75">
        <f t="shared" si="449"/>
        <v>-18.130000000000035</v>
      </c>
      <c r="AD3903" s="74">
        <f t="shared" si="443"/>
        <v>1.5381546403030213E-2</v>
      </c>
      <c r="AE3903" s="45"/>
      <c r="AF3903" s="76">
        <v>38.979999999999201</v>
      </c>
      <c r="AG3903" s="52">
        <f t="shared" si="447"/>
        <v>-48.140299956639033</v>
      </c>
      <c r="AH3903" s="76">
        <f t="shared" si="444"/>
        <v>1.5345109941958542E-5</v>
      </c>
      <c r="AJ3903" s="77">
        <v>38.979999999999201</v>
      </c>
      <c r="AK3903" s="52">
        <f t="shared" si="448"/>
        <v>-41.150599913280089</v>
      </c>
      <c r="AL3903" s="77">
        <f t="shared" si="445"/>
        <v>7.6725549709770713E-5</v>
      </c>
    </row>
    <row r="3904" spans="4:38" x14ac:dyDescent="0.25">
      <c r="D3904" s="5">
        <v>38.86</v>
      </c>
      <c r="E3904" s="4"/>
      <c r="X3904" s="71">
        <v>38.989999999999199</v>
      </c>
      <c r="Y3904" s="52">
        <f t="shared" si="446"/>
        <v>-11.713333333333537</v>
      </c>
      <c r="Z3904" s="71">
        <f t="shared" si="442"/>
        <v>6.7401050693543352E-2</v>
      </c>
      <c r="AA3904" s="45"/>
      <c r="AB3904" s="74">
        <v>38.989999999999199</v>
      </c>
      <c r="AC3904" s="75">
        <f t="shared" si="449"/>
        <v>-18.140000000000036</v>
      </c>
      <c r="AD3904" s="74">
        <f t="shared" si="443"/>
        <v>1.5346169827992811E-2</v>
      </c>
      <c r="AE3904" s="45"/>
      <c r="AF3904" s="76">
        <v>38.989999999999199</v>
      </c>
      <c r="AG3904" s="52">
        <f t="shared" si="447"/>
        <v>-48.150299956639032</v>
      </c>
      <c r="AH3904" s="76">
        <f t="shared" si="444"/>
        <v>1.5309817168456124E-5</v>
      </c>
      <c r="AJ3904" s="77">
        <v>38.989999999999199</v>
      </c>
      <c r="AK3904" s="52">
        <f t="shared" si="448"/>
        <v>-41.160599913280087</v>
      </c>
      <c r="AL3904" s="77">
        <f t="shared" si="445"/>
        <v>7.6549085842258664E-5</v>
      </c>
    </row>
    <row r="3905" spans="4:38" x14ac:dyDescent="0.25">
      <c r="D3905" s="2">
        <v>38.869999999999997</v>
      </c>
      <c r="E3905" s="4"/>
      <c r="X3905" s="71">
        <v>38.999999999999297</v>
      </c>
      <c r="Y3905" s="52">
        <f t="shared" si="446"/>
        <v>-11.716666666666871</v>
      </c>
      <c r="Z3905" s="71">
        <f t="shared" si="442"/>
        <v>6.7349338323244468E-2</v>
      </c>
      <c r="AA3905" s="45"/>
      <c r="AB3905" s="74">
        <v>38.999999999999297</v>
      </c>
      <c r="AC3905" s="75">
        <f t="shared" si="449"/>
        <v>-18.150000000000038</v>
      </c>
      <c r="AD3905" s="74">
        <f t="shared" si="443"/>
        <v>1.5310874616820158E-2</v>
      </c>
      <c r="AE3905" s="45"/>
      <c r="AF3905" s="76">
        <v>38.999999999999297</v>
      </c>
      <c r="AG3905" s="52">
        <f t="shared" si="447"/>
        <v>-48.16029995663903</v>
      </c>
      <c r="AH3905" s="76">
        <f t="shared" si="444"/>
        <v>1.5274605566080313E-5</v>
      </c>
      <c r="AJ3905" s="77">
        <v>38.999999999999297</v>
      </c>
      <c r="AK3905" s="52">
        <f t="shared" si="448"/>
        <v>-41.170599913280086</v>
      </c>
      <c r="AL3905" s="77">
        <f t="shared" si="445"/>
        <v>7.6373027830379666E-5</v>
      </c>
    </row>
    <row r="3906" spans="4:38" x14ac:dyDescent="0.25">
      <c r="D3906" s="5">
        <v>38.880000000000003</v>
      </c>
      <c r="E3906" s="4"/>
      <c r="X3906" s="71">
        <v>39.009999999999302</v>
      </c>
      <c r="Y3906" s="52">
        <f t="shared" si="446"/>
        <v>-11.720000000000205</v>
      </c>
      <c r="Z3906" s="71">
        <f t="shared" si="442"/>
        <v>6.729766562842858E-2</v>
      </c>
      <c r="AA3906" s="45"/>
      <c r="AB3906" s="74">
        <v>39.009999999999302</v>
      </c>
      <c r="AC3906" s="75">
        <f t="shared" si="449"/>
        <v>-18.160000000000039</v>
      </c>
      <c r="AD3906" s="74">
        <f t="shared" si="443"/>
        <v>1.5275660582380588E-2</v>
      </c>
      <c r="AE3906" s="45"/>
      <c r="AF3906" s="76">
        <v>39.009999999999302</v>
      </c>
      <c r="AG3906" s="52">
        <f t="shared" si="447"/>
        <v>-48.170299956639028</v>
      </c>
      <c r="AH3906" s="76">
        <f t="shared" si="444"/>
        <v>1.5239474948142646E-5</v>
      </c>
      <c r="AJ3906" s="77">
        <v>39.009999999999302</v>
      </c>
      <c r="AK3906" s="52">
        <f t="shared" si="448"/>
        <v>-41.180599913280084</v>
      </c>
      <c r="AL3906" s="77">
        <f t="shared" si="445"/>
        <v>7.6197374740691375E-5</v>
      </c>
    </row>
    <row r="3907" spans="4:38" x14ac:dyDescent="0.25">
      <c r="D3907" s="2">
        <v>38.89</v>
      </c>
      <c r="E3907" s="4"/>
      <c r="X3907" s="71">
        <v>39.0199999999992</v>
      </c>
      <c r="Y3907" s="52">
        <f t="shared" si="446"/>
        <v>-11.723333333333539</v>
      </c>
      <c r="Z3907" s="71">
        <f t="shared" si="442"/>
        <v>6.7246032578655329E-2</v>
      </c>
      <c r="AA3907" s="45"/>
      <c r="AB3907" s="74">
        <v>39.0199999999992</v>
      </c>
      <c r="AC3907" s="75">
        <f t="shared" si="449"/>
        <v>-18.170000000000041</v>
      </c>
      <c r="AD3907" s="74">
        <f t="shared" si="443"/>
        <v>1.5240527537972764E-2</v>
      </c>
      <c r="AE3907" s="45"/>
      <c r="AF3907" s="76">
        <v>39.0199999999992</v>
      </c>
      <c r="AG3907" s="52">
        <f t="shared" si="447"/>
        <v>-48.180299956639026</v>
      </c>
      <c r="AH3907" s="76">
        <f t="shared" si="444"/>
        <v>1.5204425128384135E-5</v>
      </c>
      <c r="AJ3907" s="77">
        <v>39.0199999999992</v>
      </c>
      <c r="AK3907" s="52">
        <f t="shared" si="448"/>
        <v>-41.190599913280082</v>
      </c>
      <c r="AL3907" s="77">
        <f t="shared" si="445"/>
        <v>7.6022125641898874E-5</v>
      </c>
    </row>
    <row r="3908" spans="4:38" x14ac:dyDescent="0.25">
      <c r="D3908" s="5">
        <v>38.9</v>
      </c>
      <c r="E3908" s="4"/>
      <c r="X3908" s="71">
        <v>39.029999999999298</v>
      </c>
      <c r="Y3908" s="52">
        <f t="shared" si="446"/>
        <v>-11.726666666666873</v>
      </c>
      <c r="Z3908" s="71">
        <f t="shared" si="442"/>
        <v>6.7194439143507728E-2</v>
      </c>
      <c r="AA3908" s="45"/>
      <c r="AB3908" s="74">
        <v>39.029999999999298</v>
      </c>
      <c r="AC3908" s="75">
        <f t="shared" si="449"/>
        <v>-18.180000000000042</v>
      </c>
      <c r="AD3908" s="74">
        <f t="shared" si="443"/>
        <v>1.5205475297324796E-2</v>
      </c>
      <c r="AE3908" s="45"/>
      <c r="AF3908" s="76">
        <v>39.029999999999298</v>
      </c>
      <c r="AG3908" s="52">
        <f t="shared" si="447"/>
        <v>-48.190299956639024</v>
      </c>
      <c r="AH3908" s="76">
        <f t="shared" si="444"/>
        <v>1.5169455920974102E-5</v>
      </c>
      <c r="AJ3908" s="77">
        <v>39.029999999999298</v>
      </c>
      <c r="AK3908" s="52">
        <f t="shared" si="448"/>
        <v>-41.20059991328008</v>
      </c>
      <c r="AL3908" s="77">
        <f t="shared" si="445"/>
        <v>7.5847279604848762E-5</v>
      </c>
    </row>
    <row r="3909" spans="4:38" x14ac:dyDescent="0.25">
      <c r="D3909" s="2">
        <v>38.909999999999997</v>
      </c>
      <c r="E3909" s="4"/>
      <c r="X3909" s="71">
        <v>39.039999999999303</v>
      </c>
      <c r="Y3909" s="52">
        <f t="shared" si="446"/>
        <v>-11.730000000000206</v>
      </c>
      <c r="Z3909" s="71">
        <f t="shared" si="442"/>
        <v>6.7142885292592033E-2</v>
      </c>
      <c r="AA3909" s="45"/>
      <c r="AB3909" s="74">
        <v>39.039999999999303</v>
      </c>
      <c r="AC3909" s="75">
        <f t="shared" si="449"/>
        <v>-18.190000000000044</v>
      </c>
      <c r="AD3909" s="74">
        <f t="shared" si="443"/>
        <v>1.517050367459321E-2</v>
      </c>
      <c r="AE3909" s="45"/>
      <c r="AF3909" s="76">
        <v>39.039999999999303</v>
      </c>
      <c r="AG3909" s="52">
        <f t="shared" si="447"/>
        <v>-48.200299956639022</v>
      </c>
      <c r="AH3909" s="76">
        <f t="shared" si="444"/>
        <v>1.5134567140509261E-5</v>
      </c>
      <c r="AJ3909" s="77">
        <v>39.039999999999303</v>
      </c>
      <c r="AK3909" s="52">
        <f t="shared" si="448"/>
        <v>-41.210599913280078</v>
      </c>
      <c r="AL3909" s="77">
        <f t="shared" si="445"/>
        <v>7.5672835702524601E-5</v>
      </c>
    </row>
    <row r="3910" spans="4:38" x14ac:dyDescent="0.25">
      <c r="D3910" s="5">
        <v>38.92</v>
      </c>
      <c r="E3910" s="4"/>
      <c r="X3910" s="71">
        <v>39.049999999999201</v>
      </c>
      <c r="Y3910" s="52">
        <f t="shared" si="446"/>
        <v>-11.73333333333354</v>
      </c>
      <c r="Z3910" s="71">
        <f t="shared" ref="Z3910:Z3973" si="450">POWER(10,Y3910/10)</f>
        <v>6.70913709955379E-2</v>
      </c>
      <c r="AA3910" s="45"/>
      <c r="AB3910" s="74">
        <v>39.049999999999201</v>
      </c>
      <c r="AC3910" s="75">
        <f t="shared" si="449"/>
        <v>-18.200000000000045</v>
      </c>
      <c r="AD3910" s="74">
        <f t="shared" ref="AD3910:AD3973" si="451">POWER(10,AC3910/10)</f>
        <v>1.5135612484361913E-2</v>
      </c>
      <c r="AE3910" s="45"/>
      <c r="AF3910" s="76">
        <v>39.049999999999201</v>
      </c>
      <c r="AG3910" s="52">
        <f t="shared" si="447"/>
        <v>-48.21029995663902</v>
      </c>
      <c r="AH3910" s="76">
        <f t="shared" ref="AH3910:AH3973" si="452">POWER(10,AG3910/10)</f>
        <v>1.5099758602012823E-5</v>
      </c>
      <c r="AJ3910" s="77">
        <v>39.049999999999201</v>
      </c>
      <c r="AK3910" s="52">
        <f t="shared" si="448"/>
        <v>-41.220599913280076</v>
      </c>
      <c r="AL3910" s="77">
        <f t="shared" ref="AL3910:AL3973" si="453">POWER(10,AK3910/10)</f>
        <v>7.5498793010042467E-5</v>
      </c>
    </row>
    <row r="3911" spans="4:38" x14ac:dyDescent="0.25">
      <c r="D3911" s="2">
        <v>38.93</v>
      </c>
      <c r="E3911" s="4"/>
      <c r="X3911" s="71">
        <v>39.059999999999199</v>
      </c>
      <c r="Y3911" s="52">
        <f t="shared" si="446"/>
        <v>-11.736666666666874</v>
      </c>
      <c r="Z3911" s="71">
        <f t="shared" si="450"/>
        <v>6.7039896221998282E-2</v>
      </c>
      <c r="AA3911" s="45"/>
      <c r="AB3911" s="74">
        <v>39.059999999999199</v>
      </c>
      <c r="AC3911" s="75">
        <f t="shared" si="449"/>
        <v>-18.210000000000047</v>
      </c>
      <c r="AD3911" s="74">
        <f t="shared" si="451"/>
        <v>1.5100801541641319E-2</v>
      </c>
      <c r="AE3911" s="45"/>
      <c r="AF3911" s="76">
        <v>39.059999999999199</v>
      </c>
      <c r="AG3911" s="52">
        <f t="shared" si="447"/>
        <v>-48.220299956639018</v>
      </c>
      <c r="AH3911" s="76">
        <f t="shared" si="452"/>
        <v>1.5065030120933333E-5</v>
      </c>
      <c r="AJ3911" s="77">
        <v>39.059999999999199</v>
      </c>
      <c r="AK3911" s="52">
        <f t="shared" si="448"/>
        <v>-41.230599913280074</v>
      </c>
      <c r="AL3911" s="77">
        <f t="shared" si="453"/>
        <v>7.5325150604645062E-5</v>
      </c>
    </row>
    <row r="3912" spans="4:38" x14ac:dyDescent="0.25">
      <c r="D3912" s="5">
        <v>38.94</v>
      </c>
      <c r="E3912" s="4"/>
      <c r="X3912" s="71">
        <v>39.069999999999197</v>
      </c>
      <c r="Y3912" s="52">
        <f t="shared" ref="Y3912:Y3975" si="454">Y3911-$Z$1</f>
        <v>-11.740000000000208</v>
      </c>
      <c r="Z3912" s="71">
        <f t="shared" si="450"/>
        <v>6.6988460941649425E-2</v>
      </c>
      <c r="AA3912" s="45"/>
      <c r="AB3912" s="74">
        <v>39.069999999999197</v>
      </c>
      <c r="AC3912" s="75">
        <f t="shared" si="449"/>
        <v>-18.220000000000049</v>
      </c>
      <c r="AD3912" s="74">
        <f t="shared" si="451"/>
        <v>1.5066070661867246E-2</v>
      </c>
      <c r="AE3912" s="45"/>
      <c r="AF3912" s="76">
        <v>39.069999999999197</v>
      </c>
      <c r="AG3912" s="52">
        <f t="shared" ref="AG3912:AG3975" si="455">AG3911-$AH$1</f>
        <v>-48.230299956639016</v>
      </c>
      <c r="AH3912" s="76">
        <f t="shared" si="452"/>
        <v>1.503038151314389E-5</v>
      </c>
      <c r="AJ3912" s="77">
        <v>39.069999999999197</v>
      </c>
      <c r="AK3912" s="52">
        <f t="shared" ref="AK3912:AK3975" si="456">AK3911-$AL$1</f>
        <v>-41.240599913280072</v>
      </c>
      <c r="AL3912" s="77">
        <f t="shared" si="453"/>
        <v>7.51519075656979E-5</v>
      </c>
    </row>
    <row r="3913" spans="4:38" x14ac:dyDescent="0.25">
      <c r="D3913" s="2">
        <v>38.950000000000003</v>
      </c>
      <c r="E3913" s="4"/>
      <c r="X3913" s="71">
        <v>39.079999999999302</v>
      </c>
      <c r="Y3913" s="52">
        <f t="shared" si="454"/>
        <v>-11.743333333333542</v>
      </c>
      <c r="Z3913" s="71">
        <f t="shared" si="450"/>
        <v>6.6937065124190745E-2</v>
      </c>
      <c r="AA3913" s="45"/>
      <c r="AB3913" s="74">
        <v>39.079999999999302</v>
      </c>
      <c r="AC3913" s="75">
        <f t="shared" si="449"/>
        <v>-18.23000000000005</v>
      </c>
      <c r="AD3913" s="74">
        <f t="shared" si="451"/>
        <v>1.503141966090004E-2</v>
      </c>
      <c r="AE3913" s="45"/>
      <c r="AF3913" s="76">
        <v>39.079999999999302</v>
      </c>
      <c r="AG3913" s="52">
        <f t="shared" si="455"/>
        <v>-48.240299956639014</v>
      </c>
      <c r="AH3913" s="76">
        <f t="shared" si="452"/>
        <v>1.4995812594941E-5</v>
      </c>
      <c r="AJ3913" s="77">
        <v>39.079999999999302</v>
      </c>
      <c r="AK3913" s="52">
        <f t="shared" si="456"/>
        <v>-41.25059991328007</v>
      </c>
      <c r="AL3913" s="77">
        <f t="shared" si="453"/>
        <v>7.4979062974683629E-5</v>
      </c>
    </row>
    <row r="3914" spans="4:38" x14ac:dyDescent="0.25">
      <c r="D3914" s="5">
        <v>38.96</v>
      </c>
      <c r="E3914" s="4"/>
      <c r="X3914" s="71">
        <v>39.0899999999992</v>
      </c>
      <c r="Y3914" s="52">
        <f t="shared" si="454"/>
        <v>-11.746666666666876</v>
      </c>
      <c r="Z3914" s="71">
        <f t="shared" si="450"/>
        <v>6.6885708739345018E-2</v>
      </c>
      <c r="AA3914" s="45"/>
      <c r="AB3914" s="74">
        <v>39.0899999999992</v>
      </c>
      <c r="AC3914" s="75">
        <f t="shared" si="449"/>
        <v>-18.240000000000052</v>
      </c>
      <c r="AD3914" s="74">
        <f t="shared" si="451"/>
        <v>1.4996848355023554E-2</v>
      </c>
      <c r="AE3914" s="45"/>
      <c r="AF3914" s="76">
        <v>39.0899999999992</v>
      </c>
      <c r="AG3914" s="52">
        <f t="shared" si="455"/>
        <v>-48.250299956639012</v>
      </c>
      <c r="AH3914" s="76">
        <f t="shared" si="452"/>
        <v>1.4961323183043674E-5</v>
      </c>
      <c r="AJ3914" s="77">
        <v>39.0899999999992</v>
      </c>
      <c r="AK3914" s="52">
        <f t="shared" si="456"/>
        <v>-41.260599913280068</v>
      </c>
      <c r="AL3914" s="77">
        <f t="shared" si="453"/>
        <v>7.4806615915196925E-5</v>
      </c>
    </row>
    <row r="3915" spans="4:38" x14ac:dyDescent="0.25">
      <c r="D3915" s="2">
        <v>38.97</v>
      </c>
      <c r="E3915" s="4"/>
      <c r="X3915" s="71">
        <v>39.099999999999199</v>
      </c>
      <c r="Y3915" s="52">
        <f t="shared" si="454"/>
        <v>-11.75000000000021</v>
      </c>
      <c r="Z3915" s="71">
        <f t="shared" si="450"/>
        <v>6.6834391756858236E-2</v>
      </c>
      <c r="AA3915" s="45"/>
      <c r="AB3915" s="74">
        <v>39.099999999999199</v>
      </c>
      <c r="AC3915" s="75">
        <f t="shared" si="449"/>
        <v>-18.250000000000053</v>
      </c>
      <c r="AD3915" s="74">
        <f t="shared" si="451"/>
        <v>1.4962356560944143E-2</v>
      </c>
      <c r="AE3915" s="45"/>
      <c r="AF3915" s="76">
        <v>39.099999999999199</v>
      </c>
      <c r="AG3915" s="52">
        <f t="shared" si="455"/>
        <v>-48.26029995663901</v>
      </c>
      <c r="AH3915" s="76">
        <f t="shared" si="452"/>
        <v>1.4926913094592535E-5</v>
      </c>
      <c r="AJ3915" s="77">
        <v>39.099999999999199</v>
      </c>
      <c r="AK3915" s="52">
        <f t="shared" si="456"/>
        <v>-41.270599913280066</v>
      </c>
      <c r="AL3915" s="77">
        <f t="shared" si="453"/>
        <v>7.4634565472941411E-5</v>
      </c>
    </row>
    <row r="3916" spans="4:38" x14ac:dyDescent="0.25">
      <c r="D3916" s="5">
        <v>38.979999999999997</v>
      </c>
      <c r="E3916" s="4"/>
      <c r="X3916" s="71">
        <v>39.109999999999303</v>
      </c>
      <c r="Y3916" s="52">
        <f t="shared" si="454"/>
        <v>-11.753333333333543</v>
      </c>
      <c r="Z3916" s="71">
        <f t="shared" si="450"/>
        <v>6.678311414649947E-2</v>
      </c>
      <c r="AA3916" s="45"/>
      <c r="AB3916" s="74">
        <v>39.109999999999303</v>
      </c>
      <c r="AC3916" s="75">
        <f t="shared" si="449"/>
        <v>-18.260000000000055</v>
      </c>
      <c r="AD3916" s="74">
        <f t="shared" si="451"/>
        <v>1.4927944095789774E-2</v>
      </c>
      <c r="AE3916" s="45"/>
      <c r="AF3916" s="76">
        <v>39.109999999999303</v>
      </c>
      <c r="AG3916" s="52">
        <f t="shared" si="455"/>
        <v>-48.270299956639008</v>
      </c>
      <c r="AH3916" s="76">
        <f t="shared" si="452"/>
        <v>1.4892582147148669E-5</v>
      </c>
      <c r="AJ3916" s="77">
        <v>39.109999999999303</v>
      </c>
      <c r="AK3916" s="52">
        <f t="shared" si="456"/>
        <v>-41.280599913280064</v>
      </c>
      <c r="AL3916" s="77">
        <f t="shared" si="453"/>
        <v>7.4462910735722127E-5</v>
      </c>
    </row>
    <row r="3917" spans="4:38" x14ac:dyDescent="0.25">
      <c r="D3917" s="2">
        <v>38.99</v>
      </c>
      <c r="E3917" s="4"/>
      <c r="X3917" s="71">
        <v>39.119999999999202</v>
      </c>
      <c r="Y3917" s="52">
        <f t="shared" si="454"/>
        <v>-11.756666666666877</v>
      </c>
      <c r="Z3917" s="71">
        <f t="shared" si="450"/>
        <v>6.6731875878061217E-2</v>
      </c>
      <c r="AA3917" s="45"/>
      <c r="AB3917" s="74">
        <v>39.119999999999202</v>
      </c>
      <c r="AC3917" s="75">
        <f t="shared" si="449"/>
        <v>-18.270000000000056</v>
      </c>
      <c r="AD3917" s="74">
        <f t="shared" si="451"/>
        <v>1.4893610777108957E-2</v>
      </c>
      <c r="AE3917" s="45"/>
      <c r="AF3917" s="76">
        <v>39.119999999999202</v>
      </c>
      <c r="AG3917" s="52">
        <f t="shared" si="455"/>
        <v>-48.280299956639006</v>
      </c>
      <c r="AH3917" s="76">
        <f t="shared" si="452"/>
        <v>1.4858330158692861E-5</v>
      </c>
      <c r="AJ3917" s="77">
        <v>39.119999999999202</v>
      </c>
      <c r="AK3917" s="52">
        <f t="shared" si="456"/>
        <v>-41.290599913280062</v>
      </c>
      <c r="AL3917" s="77">
        <f t="shared" si="453"/>
        <v>7.429165079344314E-5</v>
      </c>
    </row>
    <row r="3918" spans="4:38" x14ac:dyDescent="0.25">
      <c r="D3918" s="5">
        <v>39</v>
      </c>
      <c r="E3918" s="4"/>
      <c r="X3918" s="71">
        <v>39.1299999999992</v>
      </c>
      <c r="Y3918" s="52">
        <f t="shared" si="454"/>
        <v>-11.760000000000211</v>
      </c>
      <c r="Z3918" s="71">
        <f t="shared" si="450"/>
        <v>6.668067692135897E-2</v>
      </c>
      <c r="AA3918" s="45"/>
      <c r="AB3918" s="74">
        <v>39.1299999999992</v>
      </c>
      <c r="AC3918" s="75">
        <f t="shared" si="449"/>
        <v>-18.280000000000058</v>
      </c>
      <c r="AD3918" s="74">
        <f t="shared" si="451"/>
        <v>1.4859356422869863E-2</v>
      </c>
      <c r="AE3918" s="45"/>
      <c r="AF3918" s="76">
        <v>39.1299999999992</v>
      </c>
      <c r="AG3918" s="52">
        <f t="shared" si="455"/>
        <v>-48.290299956639004</v>
      </c>
      <c r="AH3918" s="76">
        <f t="shared" si="452"/>
        <v>1.4824156947624479E-5</v>
      </c>
      <c r="AJ3918" s="77">
        <v>39.1299999999992</v>
      </c>
      <c r="AK3918" s="52">
        <f t="shared" si="456"/>
        <v>-41.30059991328006</v>
      </c>
      <c r="AL3918" s="77">
        <f t="shared" si="453"/>
        <v>7.4120784738101149E-5</v>
      </c>
    </row>
    <row r="3919" spans="4:38" x14ac:dyDescent="0.25">
      <c r="D3919" s="2">
        <v>39.01</v>
      </c>
      <c r="E3919" s="4"/>
      <c r="X3919" s="71">
        <v>39.139999999999198</v>
      </c>
      <c r="Y3919" s="52">
        <f t="shared" si="454"/>
        <v>-11.763333333333545</v>
      </c>
      <c r="Z3919" s="71">
        <f t="shared" si="450"/>
        <v>6.6629517246231368E-2</v>
      </c>
      <c r="AA3919" s="45"/>
      <c r="AB3919" s="74">
        <v>39.139999999999198</v>
      </c>
      <c r="AC3919" s="75">
        <f t="shared" si="449"/>
        <v>-18.29000000000006</v>
      </c>
      <c r="AD3919" s="74">
        <f t="shared" si="451"/>
        <v>1.4825180851459332E-2</v>
      </c>
      <c r="AE3919" s="45"/>
      <c r="AF3919" s="76">
        <v>39.139999999999198</v>
      </c>
      <c r="AG3919" s="52">
        <f t="shared" si="455"/>
        <v>-48.300299956639002</v>
      </c>
      <c r="AH3919" s="76">
        <f t="shared" si="452"/>
        <v>1.4790062332760482E-5</v>
      </c>
      <c r="AJ3919" s="77">
        <v>39.139999999999198</v>
      </c>
      <c r="AK3919" s="52">
        <f t="shared" si="456"/>
        <v>-41.310599913280058</v>
      </c>
      <c r="AL3919" s="77">
        <f t="shared" si="453"/>
        <v>7.3950311663781204E-5</v>
      </c>
    </row>
    <row r="3920" spans="4:38" x14ac:dyDescent="0.25">
      <c r="D3920" s="5">
        <v>39.020000000000003</v>
      </c>
      <c r="E3920" s="4"/>
      <c r="X3920" s="71">
        <v>39.149999999999203</v>
      </c>
      <c r="Y3920" s="52">
        <f t="shared" si="454"/>
        <v>-11.766666666666879</v>
      </c>
      <c r="Z3920" s="71">
        <f t="shared" si="450"/>
        <v>6.6578396822540367E-2</v>
      </c>
      <c r="AA3920" s="45"/>
      <c r="AB3920" s="74">
        <v>39.149999999999203</v>
      </c>
      <c r="AC3920" s="75">
        <f t="shared" si="449"/>
        <v>-18.300000000000061</v>
      </c>
      <c r="AD3920" s="74">
        <f t="shared" si="451"/>
        <v>1.4791083881681859E-2</v>
      </c>
      <c r="AE3920" s="45"/>
      <c r="AF3920" s="76">
        <v>39.149999999999203</v>
      </c>
      <c r="AG3920" s="52">
        <f t="shared" si="455"/>
        <v>-48.310299956639</v>
      </c>
      <c r="AH3920" s="76">
        <f t="shared" si="452"/>
        <v>1.4756046133334688E-5</v>
      </c>
      <c r="AJ3920" s="77">
        <v>39.149999999999203</v>
      </c>
      <c r="AK3920" s="52">
        <f t="shared" si="456"/>
        <v>-41.320599913280056</v>
      </c>
      <c r="AL3920" s="77">
        <f t="shared" si="453"/>
        <v>7.3780230666652285E-5</v>
      </c>
    </row>
    <row r="3921" spans="4:38" x14ac:dyDescent="0.25">
      <c r="D3921" s="2">
        <v>39.03</v>
      </c>
      <c r="E3921" s="4"/>
      <c r="X3921" s="71">
        <v>39.159999999999201</v>
      </c>
      <c r="Y3921" s="52">
        <f t="shared" si="454"/>
        <v>-11.770000000000213</v>
      </c>
      <c r="Z3921" s="71">
        <f t="shared" si="450"/>
        <v>6.6527315620170863E-2</v>
      </c>
      <c r="AA3921" s="45"/>
      <c r="AB3921" s="74">
        <v>39.159999999999201</v>
      </c>
      <c r="AC3921" s="75">
        <f t="shared" si="449"/>
        <v>-18.310000000000063</v>
      </c>
      <c r="AD3921" s="74">
        <f t="shared" si="451"/>
        <v>1.4757065332758734E-2</v>
      </c>
      <c r="AE3921" s="45"/>
      <c r="AF3921" s="76">
        <v>39.159999999999201</v>
      </c>
      <c r="AG3921" s="52">
        <f t="shared" si="455"/>
        <v>-48.320299956638998</v>
      </c>
      <c r="AH3921" s="76">
        <f t="shared" si="452"/>
        <v>1.472210816899655E-5</v>
      </c>
      <c r="AJ3921" s="77">
        <v>39.159999999999201</v>
      </c>
      <c r="AK3921" s="52">
        <f t="shared" si="456"/>
        <v>-41.330599913280054</v>
      </c>
      <c r="AL3921" s="77">
        <f t="shared" si="453"/>
        <v>7.3610540844961639E-5</v>
      </c>
    </row>
    <row r="3922" spans="4:38" x14ac:dyDescent="0.25">
      <c r="D3922" s="5">
        <v>39.04</v>
      </c>
      <c r="E3922" s="4"/>
      <c r="X3922" s="71">
        <v>39.169999999999199</v>
      </c>
      <c r="Y3922" s="52">
        <f t="shared" si="454"/>
        <v>-11.773333333333547</v>
      </c>
      <c r="Z3922" s="71">
        <f t="shared" si="450"/>
        <v>6.6476273609030939E-2</v>
      </c>
      <c r="AA3922" s="45"/>
      <c r="AB3922" s="74">
        <v>39.169999999999199</v>
      </c>
      <c r="AC3922" s="75">
        <f t="shared" si="449"/>
        <v>-18.320000000000064</v>
      </c>
      <c r="AD3922" s="74">
        <f t="shared" si="451"/>
        <v>1.4723125024326968E-2</v>
      </c>
      <c r="AE3922" s="45"/>
      <c r="AF3922" s="76">
        <v>39.169999999999199</v>
      </c>
      <c r="AG3922" s="52">
        <f t="shared" si="455"/>
        <v>-48.330299956638996</v>
      </c>
      <c r="AH3922" s="76">
        <f t="shared" si="452"/>
        <v>1.4688248259810408E-5</v>
      </c>
      <c r="AJ3922" s="77">
        <v>39.169999999999199</v>
      </c>
      <c r="AK3922" s="52">
        <f t="shared" si="456"/>
        <v>-41.340599913280052</v>
      </c>
      <c r="AL3922" s="77">
        <f t="shared" si="453"/>
        <v>7.3441241299030972E-5</v>
      </c>
    </row>
    <row r="3923" spans="4:38" x14ac:dyDescent="0.25">
      <c r="D3923" s="2">
        <v>39.049999999999997</v>
      </c>
      <c r="E3923" s="4"/>
      <c r="X3923" s="71">
        <v>39.179999999999197</v>
      </c>
      <c r="Y3923" s="52">
        <f t="shared" si="454"/>
        <v>-11.77666666666688</v>
      </c>
      <c r="Z3923" s="71">
        <f t="shared" si="450"/>
        <v>6.6425270759051788E-2</v>
      </c>
      <c r="AA3923" s="45"/>
      <c r="AB3923" s="74">
        <v>39.179999999999197</v>
      </c>
      <c r="AC3923" s="75">
        <f t="shared" si="449"/>
        <v>-18.330000000000066</v>
      </c>
      <c r="AD3923" s="74">
        <f t="shared" si="451"/>
        <v>1.4689262776438436E-2</v>
      </c>
      <c r="AE3923" s="45"/>
      <c r="AF3923" s="76">
        <v>39.179999999999197</v>
      </c>
      <c r="AG3923" s="52">
        <f t="shared" si="455"/>
        <v>-48.340299956638994</v>
      </c>
      <c r="AH3923" s="76">
        <f t="shared" si="452"/>
        <v>1.4654466226254368E-5</v>
      </c>
      <c r="AJ3923" s="77">
        <v>39.179999999999197</v>
      </c>
      <c r="AK3923" s="52">
        <f t="shared" si="456"/>
        <v>-41.35059991328005</v>
      </c>
      <c r="AL3923" s="77">
        <f t="shared" si="453"/>
        <v>7.3272331131250823E-5</v>
      </c>
    </row>
    <row r="3924" spans="4:38" x14ac:dyDescent="0.25">
      <c r="D3924" s="5">
        <v>39.06</v>
      </c>
      <c r="E3924" s="4"/>
      <c r="X3924" s="71">
        <v>39.189999999999301</v>
      </c>
      <c r="Y3924" s="52">
        <f t="shared" si="454"/>
        <v>-11.780000000000214</v>
      </c>
      <c r="Z3924" s="71">
        <f t="shared" si="450"/>
        <v>6.6374307040187597E-2</v>
      </c>
      <c r="AA3924" s="45"/>
      <c r="AB3924" s="74">
        <v>39.189999999999301</v>
      </c>
      <c r="AC3924" s="75">
        <f t="shared" si="449"/>
        <v>-18.340000000000067</v>
      </c>
      <c r="AD3924" s="74">
        <f t="shared" si="451"/>
        <v>1.4655478409558886E-2</v>
      </c>
      <c r="AE3924" s="45"/>
      <c r="AF3924" s="76">
        <v>39.189999999999301</v>
      </c>
      <c r="AG3924" s="52">
        <f t="shared" si="455"/>
        <v>-48.350299956638992</v>
      </c>
      <c r="AH3924" s="76">
        <f t="shared" si="452"/>
        <v>1.4620761889219424E-5</v>
      </c>
      <c r="AJ3924" s="77">
        <v>39.189999999999301</v>
      </c>
      <c r="AK3924" s="52">
        <f t="shared" si="456"/>
        <v>-41.360599913280048</v>
      </c>
      <c r="AL3924" s="77">
        <f t="shared" si="453"/>
        <v>7.3103809446076147E-5</v>
      </c>
    </row>
    <row r="3925" spans="4:38" x14ac:dyDescent="0.25">
      <c r="D3925" s="2">
        <v>39.07</v>
      </c>
      <c r="E3925" s="4"/>
      <c r="X3925" s="71">
        <v>39.1999999999992</v>
      </c>
      <c r="Y3925" s="52">
        <f t="shared" si="454"/>
        <v>-11.783333333333548</v>
      </c>
      <c r="Z3925" s="71">
        <f t="shared" si="450"/>
        <v>6.6323382422415672E-2</v>
      </c>
      <c r="AA3925" s="45"/>
      <c r="AB3925" s="74">
        <v>39.1999999999992</v>
      </c>
      <c r="AC3925" s="75">
        <f t="shared" si="449"/>
        <v>-18.350000000000069</v>
      </c>
      <c r="AD3925" s="74">
        <f t="shared" si="451"/>
        <v>1.4621771744566943E-2</v>
      </c>
      <c r="AE3925" s="45"/>
      <c r="AF3925" s="76">
        <v>39.1999999999992</v>
      </c>
      <c r="AG3925" s="52">
        <f t="shared" si="455"/>
        <v>-48.36029995663899</v>
      </c>
      <c r="AH3925" s="76">
        <f t="shared" si="452"/>
        <v>1.458713507000859E-5</v>
      </c>
      <c r="AJ3925" s="77">
        <v>39.1999999999992</v>
      </c>
      <c r="AK3925" s="52">
        <f t="shared" si="456"/>
        <v>-41.370599913280046</v>
      </c>
      <c r="AL3925" s="77">
        <f t="shared" si="453"/>
        <v>7.2935675350022032E-5</v>
      </c>
    </row>
    <row r="3926" spans="4:38" x14ac:dyDescent="0.25">
      <c r="D3926" s="5">
        <v>39.08</v>
      </c>
      <c r="E3926" s="4"/>
      <c r="X3926" s="71">
        <v>39.209999999999198</v>
      </c>
      <c r="Y3926" s="52">
        <f t="shared" si="454"/>
        <v>-11.786666666666882</v>
      </c>
      <c r="Z3926" s="71">
        <f t="shared" si="450"/>
        <v>6.6272496875736317E-2</v>
      </c>
      <c r="AA3926" s="45"/>
      <c r="AB3926" s="74">
        <v>39.209999999999198</v>
      </c>
      <c r="AC3926" s="75">
        <f t="shared" si="449"/>
        <v>-18.36000000000007</v>
      </c>
      <c r="AD3926" s="74">
        <f t="shared" si="451"/>
        <v>1.4588142602753252E-2</v>
      </c>
      <c r="AE3926" s="45"/>
      <c r="AF3926" s="76">
        <v>39.209999999999198</v>
      </c>
      <c r="AG3926" s="52">
        <f t="shared" si="455"/>
        <v>-48.370299956638988</v>
      </c>
      <c r="AH3926" s="76">
        <f t="shared" si="452"/>
        <v>1.4553585590335767E-5</v>
      </c>
      <c r="AJ3926" s="77">
        <v>39.209999999999198</v>
      </c>
      <c r="AK3926" s="52">
        <f t="shared" si="456"/>
        <v>-41.380599913280044</v>
      </c>
      <c r="AL3926" s="77">
        <f t="shared" si="453"/>
        <v>7.2767927951657968E-5</v>
      </c>
    </row>
    <row r="3927" spans="4:38" x14ac:dyDescent="0.25">
      <c r="D3927" s="2">
        <v>39.090000000000003</v>
      </c>
      <c r="E3927" s="4"/>
      <c r="X3927" s="71">
        <v>39.219999999999203</v>
      </c>
      <c r="Y3927" s="52">
        <f t="shared" si="454"/>
        <v>-11.790000000000216</v>
      </c>
      <c r="Z3927" s="71">
        <f t="shared" si="450"/>
        <v>6.6221650370172899E-2</v>
      </c>
      <c r="AA3927" s="45"/>
      <c r="AB3927" s="74">
        <v>39.219999999999203</v>
      </c>
      <c r="AC3927" s="75">
        <f t="shared" si="449"/>
        <v>-18.370000000000072</v>
      </c>
      <c r="AD3927" s="74">
        <f t="shared" si="451"/>
        <v>1.4554590805819403E-2</v>
      </c>
      <c r="AE3927" s="45"/>
      <c r="AF3927" s="76">
        <v>39.219999999999203</v>
      </c>
      <c r="AG3927" s="52">
        <f t="shared" si="455"/>
        <v>-48.380299956638986</v>
      </c>
      <c r="AH3927" s="76">
        <f t="shared" si="452"/>
        <v>1.4520113272325001E-5</v>
      </c>
      <c r="AJ3927" s="77">
        <v>39.219999999999203</v>
      </c>
      <c r="AK3927" s="52">
        <f t="shared" si="456"/>
        <v>-41.390599913280042</v>
      </c>
      <c r="AL3927" s="77">
        <f t="shared" si="453"/>
        <v>7.2600566361604184E-5</v>
      </c>
    </row>
    <row r="3928" spans="4:38" x14ac:dyDescent="0.25">
      <c r="D3928" s="5">
        <v>39.1</v>
      </c>
      <c r="E3928" s="4"/>
      <c r="X3928" s="71">
        <v>39.229999999999201</v>
      </c>
      <c r="Y3928" s="52">
        <f t="shared" si="454"/>
        <v>-11.79333333333355</v>
      </c>
      <c r="Z3928" s="71">
        <f t="shared" si="450"/>
        <v>6.6170842875771713E-2</v>
      </c>
      <c r="AA3928" s="45"/>
      <c r="AB3928" s="74">
        <v>39.229999999999201</v>
      </c>
      <c r="AC3928" s="75">
        <f t="shared" si="449"/>
        <v>-18.380000000000074</v>
      </c>
      <c r="AD3928" s="74">
        <f t="shared" si="451"/>
        <v>1.4521116175877168E-2</v>
      </c>
      <c r="AE3928" s="45"/>
      <c r="AF3928" s="76">
        <v>39.229999999999201</v>
      </c>
      <c r="AG3928" s="52">
        <f t="shared" si="455"/>
        <v>-48.390299956638984</v>
      </c>
      <c r="AH3928" s="76">
        <f t="shared" si="452"/>
        <v>1.4486717938509374E-5</v>
      </c>
      <c r="AJ3928" s="77">
        <v>39.229999999999201</v>
      </c>
      <c r="AK3928" s="52">
        <f t="shared" si="456"/>
        <v>-41.40059991328004</v>
      </c>
      <c r="AL3928" s="77">
        <f t="shared" si="453"/>
        <v>7.2433589692526095E-5</v>
      </c>
    </row>
    <row r="3929" spans="4:38" x14ac:dyDescent="0.25">
      <c r="D3929" s="2">
        <v>39.11</v>
      </c>
      <c r="E3929" s="4"/>
      <c r="X3929" s="71">
        <v>39.239999999999199</v>
      </c>
      <c r="Y3929" s="52">
        <f t="shared" si="454"/>
        <v>-11.796666666666884</v>
      </c>
      <c r="Z3929" s="71">
        <f t="shared" si="450"/>
        <v>6.6120074362602074E-2</v>
      </c>
      <c r="AA3929" s="45"/>
      <c r="AB3929" s="74">
        <v>39.239999999999199</v>
      </c>
      <c r="AC3929" s="75">
        <f t="shared" si="449"/>
        <v>-18.390000000000075</v>
      </c>
      <c r="AD3929" s="74">
        <f t="shared" si="451"/>
        <v>1.4487718535447353E-2</v>
      </c>
      <c r="AE3929" s="45"/>
      <c r="AF3929" s="76">
        <v>39.239999999999199</v>
      </c>
      <c r="AG3929" s="52">
        <f t="shared" si="455"/>
        <v>-48.400299956638982</v>
      </c>
      <c r="AH3929" s="76">
        <f t="shared" si="452"/>
        <v>1.4453399411830118E-5</v>
      </c>
      <c r="AJ3929" s="77">
        <v>39.239999999999199</v>
      </c>
      <c r="AK3929" s="52">
        <f t="shared" si="456"/>
        <v>-41.410599913280038</v>
      </c>
      <c r="AL3929" s="77">
        <f t="shared" si="453"/>
        <v>7.2266997059129869E-5</v>
      </c>
    </row>
    <row r="3930" spans="4:38" x14ac:dyDescent="0.25">
      <c r="D3930" s="5">
        <v>39.119999999999997</v>
      </c>
      <c r="E3930" s="4"/>
      <c r="X3930" s="71">
        <v>39.249999999999197</v>
      </c>
      <c r="Y3930" s="52">
        <f t="shared" si="454"/>
        <v>-11.800000000000217</v>
      </c>
      <c r="Z3930" s="71">
        <f t="shared" si="450"/>
        <v>6.6069344800756297E-2</v>
      </c>
      <c r="AA3930" s="45"/>
      <c r="AB3930" s="74">
        <v>39.249999999999197</v>
      </c>
      <c r="AC3930" s="75">
        <f t="shared" si="449"/>
        <v>-18.400000000000077</v>
      </c>
      <c r="AD3930" s="74">
        <f t="shared" si="451"/>
        <v>1.4454397707459016E-2</v>
      </c>
      <c r="AE3930" s="45"/>
      <c r="AF3930" s="76">
        <v>39.249999999999197</v>
      </c>
      <c r="AG3930" s="52">
        <f t="shared" si="455"/>
        <v>-48.41029995663898</v>
      </c>
      <c r="AH3930" s="76">
        <f t="shared" si="452"/>
        <v>1.4420157515635779E-5</v>
      </c>
      <c r="AJ3930" s="77">
        <v>39.249999999999197</v>
      </c>
      <c r="AK3930" s="52">
        <f t="shared" si="456"/>
        <v>-41.420599913280036</v>
      </c>
      <c r="AL3930" s="77">
        <f t="shared" si="453"/>
        <v>7.2100787578158225E-5</v>
      </c>
    </row>
    <row r="3931" spans="4:38" x14ac:dyDescent="0.25">
      <c r="D3931" s="2">
        <v>39.130000000000003</v>
      </c>
      <c r="E3931" s="4"/>
      <c r="X3931" s="71">
        <v>39.259999999999202</v>
      </c>
      <c r="Y3931" s="52">
        <f t="shared" si="454"/>
        <v>-11.803333333333551</v>
      </c>
      <c r="Z3931" s="71">
        <f t="shared" si="450"/>
        <v>6.6018654160349535E-2</v>
      </c>
      <c r="AA3931" s="45"/>
      <c r="AB3931" s="74">
        <v>39.259999999999202</v>
      </c>
      <c r="AC3931" s="75">
        <f t="shared" si="449"/>
        <v>-18.410000000000078</v>
      </c>
      <c r="AD3931" s="74">
        <f t="shared" si="451"/>
        <v>1.4421153515248419E-2</v>
      </c>
      <c r="AE3931" s="45"/>
      <c r="AF3931" s="76">
        <v>39.259999999999202</v>
      </c>
      <c r="AG3931" s="52">
        <f t="shared" si="455"/>
        <v>-48.420299956638978</v>
      </c>
      <c r="AH3931" s="76">
        <f t="shared" si="452"/>
        <v>1.438699207368108E-5</v>
      </c>
      <c r="AJ3931" s="77">
        <v>39.259999999999202</v>
      </c>
      <c r="AK3931" s="52">
        <f t="shared" si="456"/>
        <v>-41.430599913280034</v>
      </c>
      <c r="AL3931" s="77">
        <f t="shared" si="453"/>
        <v>7.1934960368384772E-5</v>
      </c>
    </row>
    <row r="3932" spans="4:38" x14ac:dyDescent="0.25">
      <c r="D3932" s="5">
        <v>39.14</v>
      </c>
      <c r="E3932" s="4"/>
      <c r="X3932" s="71">
        <v>39.2699999999992</v>
      </c>
      <c r="Y3932" s="52">
        <f t="shared" si="454"/>
        <v>-11.806666666666885</v>
      </c>
      <c r="Z3932" s="71">
        <f t="shared" si="450"/>
        <v>6.5968002411520038E-2</v>
      </c>
      <c r="AA3932" s="45"/>
      <c r="AB3932" s="74">
        <v>39.2699999999992</v>
      </c>
      <c r="AC3932" s="75">
        <f t="shared" si="449"/>
        <v>-18.42000000000008</v>
      </c>
      <c r="AD3932" s="74">
        <f t="shared" si="451"/>
        <v>1.4387985782558175E-2</v>
      </c>
      <c r="AE3932" s="45"/>
      <c r="AF3932" s="76">
        <v>39.2699999999992</v>
      </c>
      <c r="AG3932" s="52">
        <f t="shared" si="455"/>
        <v>-48.430299956638976</v>
      </c>
      <c r="AH3932" s="76">
        <f t="shared" si="452"/>
        <v>1.4353902910126197E-5</v>
      </c>
      <c r="AJ3932" s="77">
        <v>39.2699999999992</v>
      </c>
      <c r="AK3932" s="52">
        <f t="shared" si="456"/>
        <v>-41.440599913280032</v>
      </c>
      <c r="AL3932" s="77">
        <f t="shared" si="453"/>
        <v>7.1769514550610396E-5</v>
      </c>
    </row>
    <row r="3933" spans="4:38" x14ac:dyDescent="0.25">
      <c r="D3933" s="2">
        <v>39.15</v>
      </c>
      <c r="E3933" s="4"/>
      <c r="X3933" s="71">
        <v>39.279999999999198</v>
      </c>
      <c r="Y3933" s="52">
        <f t="shared" si="454"/>
        <v>-11.810000000000219</v>
      </c>
      <c r="Z3933" s="71">
        <f t="shared" si="450"/>
        <v>6.5917389524428813E-2</v>
      </c>
      <c r="AA3933" s="45"/>
      <c r="AB3933" s="74">
        <v>39.279999999999198</v>
      </c>
      <c r="AC3933" s="75">
        <f t="shared" si="449"/>
        <v>-18.430000000000081</v>
      </c>
      <c r="AD3933" s="74">
        <f t="shared" si="451"/>
        <v>1.4354894333536285E-2</v>
      </c>
      <c r="AE3933" s="45"/>
      <c r="AF3933" s="76">
        <v>39.279999999999198</v>
      </c>
      <c r="AG3933" s="52">
        <f t="shared" si="455"/>
        <v>-48.440299956638974</v>
      </c>
      <c r="AH3933" s="76">
        <f t="shared" si="452"/>
        <v>1.4320889849535655E-5</v>
      </c>
      <c r="AJ3933" s="77">
        <v>39.279999999999198</v>
      </c>
      <c r="AK3933" s="52">
        <f t="shared" si="456"/>
        <v>-41.45059991328003</v>
      </c>
      <c r="AL3933" s="77">
        <f t="shared" si="453"/>
        <v>7.1604449247657874E-5</v>
      </c>
    </row>
    <row r="3934" spans="4:38" x14ac:dyDescent="0.25">
      <c r="D3934" s="5">
        <v>39.159999999999997</v>
      </c>
      <c r="E3934" s="4"/>
      <c r="X3934" s="71">
        <v>39.289999999999203</v>
      </c>
      <c r="Y3934" s="52">
        <f t="shared" si="454"/>
        <v>-11.813333333333553</v>
      </c>
      <c r="Z3934" s="71">
        <f t="shared" si="450"/>
        <v>6.5866815469259779E-2</v>
      </c>
      <c r="AA3934" s="45"/>
      <c r="AB3934" s="74">
        <v>39.289999999999203</v>
      </c>
      <c r="AC3934" s="75">
        <f t="shared" si="449"/>
        <v>-18.440000000000083</v>
      </c>
      <c r="AD3934" s="74">
        <f t="shared" si="451"/>
        <v>1.4321878992735149E-2</v>
      </c>
      <c r="AE3934" s="45"/>
      <c r="AF3934" s="76">
        <v>39.289999999999203</v>
      </c>
      <c r="AG3934" s="52">
        <f t="shared" si="455"/>
        <v>-48.450299956638972</v>
      </c>
      <c r="AH3934" s="76">
        <f t="shared" si="452"/>
        <v>1.4287952716877468E-5</v>
      </c>
      <c r="AJ3934" s="77">
        <v>39.289999999999203</v>
      </c>
      <c r="AK3934" s="52">
        <f t="shared" si="456"/>
        <v>-41.460599913280028</v>
      </c>
      <c r="AL3934" s="77">
        <f t="shared" si="453"/>
        <v>7.1439763584366992E-5</v>
      </c>
    </row>
    <row r="3935" spans="4:38" x14ac:dyDescent="0.25">
      <c r="D3935" s="2">
        <v>39.17</v>
      </c>
      <c r="E3935" s="4"/>
      <c r="X3935" s="71">
        <v>39.299999999999201</v>
      </c>
      <c r="Y3935" s="52">
        <f t="shared" si="454"/>
        <v>-11.816666666666887</v>
      </c>
      <c r="Z3935" s="71">
        <f t="shared" si="450"/>
        <v>6.581628021621988E-2</v>
      </c>
      <c r="AA3935" s="45"/>
      <c r="AB3935" s="74">
        <v>39.299999999999201</v>
      </c>
      <c r="AC3935" s="75">
        <f t="shared" si="449"/>
        <v>-18.450000000000085</v>
      </c>
      <c r="AD3935" s="74">
        <f t="shared" si="451"/>
        <v>1.4288939585110749E-2</v>
      </c>
      <c r="AE3935" s="45"/>
      <c r="AF3935" s="76">
        <v>39.299999999999201</v>
      </c>
      <c r="AG3935" s="52">
        <f t="shared" si="455"/>
        <v>-48.46029995663897</v>
      </c>
      <c r="AH3935" s="76">
        <f t="shared" si="452"/>
        <v>1.4255091337522291E-5</v>
      </c>
      <c r="AJ3935" s="77">
        <v>39.299999999999201</v>
      </c>
      <c r="AK3935" s="52">
        <f t="shared" si="456"/>
        <v>-41.470599913280026</v>
      </c>
      <c r="AL3935" s="77">
        <f t="shared" si="453"/>
        <v>7.1275456687591143E-5</v>
      </c>
    </row>
    <row r="3936" spans="4:38" x14ac:dyDescent="0.25">
      <c r="D3936" s="5">
        <v>39.18</v>
      </c>
      <c r="E3936" s="4"/>
      <c r="X3936" s="71">
        <v>39.309999999999199</v>
      </c>
      <c r="Y3936" s="52">
        <f t="shared" si="454"/>
        <v>-11.820000000000221</v>
      </c>
      <c r="Z3936" s="71">
        <f t="shared" si="450"/>
        <v>6.5765783735538666E-2</v>
      </c>
      <c r="AA3936" s="45"/>
      <c r="AB3936" s="74">
        <v>39.309999999999199</v>
      </c>
      <c r="AC3936" s="75">
        <f t="shared" si="449"/>
        <v>-18.460000000000086</v>
      </c>
      <c r="AD3936" s="74">
        <f t="shared" si="451"/>
        <v>1.4256075936021592E-2</v>
      </c>
      <c r="AE3936" s="45"/>
      <c r="AF3936" s="76">
        <v>39.309999999999199</v>
      </c>
      <c r="AG3936" s="52">
        <f t="shared" si="455"/>
        <v>-48.470299956638968</v>
      </c>
      <c r="AH3936" s="76">
        <f t="shared" si="452"/>
        <v>1.4222305537242307E-5</v>
      </c>
      <c r="AJ3936" s="77">
        <v>39.309999999999199</v>
      </c>
      <c r="AK3936" s="52">
        <f t="shared" si="456"/>
        <v>-41.480599913280024</v>
      </c>
      <c r="AL3936" s="77">
        <f t="shared" si="453"/>
        <v>7.1111527686191269E-5</v>
      </c>
    </row>
    <row r="3937" spans="4:38" x14ac:dyDescent="0.25">
      <c r="D3937" s="2">
        <v>39.19</v>
      </c>
      <c r="E3937" s="4"/>
      <c r="X3937" s="71">
        <v>39.319999999999197</v>
      </c>
      <c r="Y3937" s="52">
        <f t="shared" si="454"/>
        <v>-11.823333333333554</v>
      </c>
      <c r="Z3937" s="71">
        <f t="shared" si="450"/>
        <v>6.5715325997468807E-2</v>
      </c>
      <c r="AA3937" s="45"/>
      <c r="AB3937" s="74">
        <v>39.319999999999197</v>
      </c>
      <c r="AC3937" s="75">
        <f t="shared" si="449"/>
        <v>-18.470000000000088</v>
      </c>
      <c r="AD3937" s="74">
        <f t="shared" si="451"/>
        <v>1.4223287871227898E-2</v>
      </c>
      <c r="AE3937" s="45"/>
      <c r="AF3937" s="76">
        <v>39.319999999999197</v>
      </c>
      <c r="AG3937" s="52">
        <f t="shared" si="455"/>
        <v>-48.480299956638966</v>
      </c>
      <c r="AH3937" s="76">
        <f t="shared" si="452"/>
        <v>1.4189595142210518E-5</v>
      </c>
      <c r="AJ3937" s="77">
        <v>39.319999999999197</v>
      </c>
      <c r="AK3937" s="52">
        <f t="shared" si="456"/>
        <v>-41.490599913280022</v>
      </c>
      <c r="AL3937" s="77">
        <f t="shared" si="453"/>
        <v>7.0947975711032366E-5</v>
      </c>
    </row>
    <row r="3938" spans="4:38" x14ac:dyDescent="0.25">
      <c r="D3938" s="5">
        <v>39.200000000000003</v>
      </c>
      <c r="E3938" s="4"/>
      <c r="X3938" s="71">
        <v>39.329999999999202</v>
      </c>
      <c r="Y3938" s="52">
        <f t="shared" si="454"/>
        <v>-11.826666666666888</v>
      </c>
      <c r="Z3938" s="71">
        <f t="shared" si="450"/>
        <v>6.5664906972285608E-2</v>
      </c>
      <c r="AA3938" s="45"/>
      <c r="AB3938" s="74">
        <v>39.329999999999202</v>
      </c>
      <c r="AC3938" s="75">
        <f t="shared" si="449"/>
        <v>-18.480000000000089</v>
      </c>
      <c r="AD3938" s="74">
        <f t="shared" si="451"/>
        <v>1.4190575216890626E-2</v>
      </c>
      <c r="AE3938" s="45"/>
      <c r="AF3938" s="76">
        <v>39.329999999999202</v>
      </c>
      <c r="AG3938" s="52">
        <f t="shared" si="455"/>
        <v>-48.490299956638964</v>
      </c>
      <c r="AH3938" s="76">
        <f t="shared" si="452"/>
        <v>1.4156959978999665E-5</v>
      </c>
      <c r="AJ3938" s="77">
        <v>39.329999999999202</v>
      </c>
      <c r="AK3938" s="52">
        <f t="shared" si="456"/>
        <v>-41.50059991328002</v>
      </c>
      <c r="AL3938" s="77">
        <f t="shared" si="453"/>
        <v>7.0784799894978045E-5</v>
      </c>
    </row>
    <row r="3939" spans="4:38" x14ac:dyDescent="0.25">
      <c r="D3939" s="2">
        <v>39.21</v>
      </c>
      <c r="E3939" s="4"/>
      <c r="X3939" s="71">
        <v>39.3399999999992</v>
      </c>
      <c r="Y3939" s="52">
        <f t="shared" si="454"/>
        <v>-11.830000000000222</v>
      </c>
      <c r="Z3939" s="71">
        <f t="shared" si="450"/>
        <v>6.5614526630287148E-2</v>
      </c>
      <c r="AA3939" s="45"/>
      <c r="AB3939" s="74">
        <v>39.3399999999992</v>
      </c>
      <c r="AC3939" s="75">
        <f t="shared" si="449"/>
        <v>-18.490000000000091</v>
      </c>
      <c r="AD3939" s="74">
        <f t="shared" si="451"/>
        <v>1.4157937799570511E-2</v>
      </c>
      <c r="AE3939" s="45"/>
      <c r="AF3939" s="76">
        <v>39.3399999999992</v>
      </c>
      <c r="AG3939" s="52">
        <f t="shared" si="455"/>
        <v>-48.500299956638962</v>
      </c>
      <c r="AH3939" s="76">
        <f t="shared" si="452"/>
        <v>1.4124399874581292E-5</v>
      </c>
      <c r="AJ3939" s="77">
        <v>39.3399999999992</v>
      </c>
      <c r="AK3939" s="52">
        <f t="shared" si="456"/>
        <v>-41.510599913280018</v>
      </c>
      <c r="AL3939" s="77">
        <f t="shared" si="453"/>
        <v>7.0621999372886204E-5</v>
      </c>
    </row>
    <row r="3940" spans="4:38" x14ac:dyDescent="0.25">
      <c r="D3940" s="5">
        <v>39.22</v>
      </c>
      <c r="E3940" s="4"/>
      <c r="X3940" s="71">
        <v>39.349999999999199</v>
      </c>
      <c r="Y3940" s="52">
        <f t="shared" si="454"/>
        <v>-11.833333333333556</v>
      </c>
      <c r="Z3940" s="71">
        <f t="shared" si="450"/>
        <v>6.5564184941794515E-2</v>
      </c>
      <c r="AA3940" s="45"/>
      <c r="AB3940" s="74">
        <v>39.349999999999199</v>
      </c>
      <c r="AC3940" s="75">
        <f t="shared" si="449"/>
        <v>-18.500000000000092</v>
      </c>
      <c r="AD3940" s="74">
        <f t="shared" si="451"/>
        <v>1.4125375446227242E-2</v>
      </c>
      <c r="AE3940" s="45"/>
      <c r="AF3940" s="76">
        <v>39.349999999999199</v>
      </c>
      <c r="AG3940" s="52">
        <f t="shared" si="455"/>
        <v>-48.51029995663896</v>
      </c>
      <c r="AH3940" s="76">
        <f t="shared" si="452"/>
        <v>1.4091914656325032E-5</v>
      </c>
      <c r="AJ3940" s="77">
        <v>39.349999999999199</v>
      </c>
      <c r="AK3940" s="52">
        <f t="shared" si="456"/>
        <v>-41.520599913280016</v>
      </c>
      <c r="AL3940" s="77">
        <f t="shared" si="453"/>
        <v>7.0459573281604965E-5</v>
      </c>
    </row>
    <row r="3941" spans="4:38" x14ac:dyDescent="0.25">
      <c r="D3941" s="2">
        <v>39.229999999999997</v>
      </c>
      <c r="E3941" s="4"/>
      <c r="X3941" s="71">
        <v>39.359999999999197</v>
      </c>
      <c r="Y3941" s="52">
        <f t="shared" si="454"/>
        <v>-11.83666666666689</v>
      </c>
      <c r="Z3941" s="71">
        <f t="shared" si="450"/>
        <v>6.5513881877151334E-2</v>
      </c>
      <c r="AA3941" s="45"/>
      <c r="AB3941" s="74">
        <v>39.359999999999197</v>
      </c>
      <c r="AC3941" s="75">
        <f t="shared" si="449"/>
        <v>-18.510000000000094</v>
      </c>
      <c r="AD3941" s="74">
        <f t="shared" si="451"/>
        <v>1.4092887984218438E-2</v>
      </c>
      <c r="AE3941" s="45"/>
      <c r="AF3941" s="76">
        <v>39.359999999999197</v>
      </c>
      <c r="AG3941" s="52">
        <f t="shared" si="455"/>
        <v>-48.520299956638958</v>
      </c>
      <c r="AH3941" s="76">
        <f t="shared" si="452"/>
        <v>1.4059504151997451E-5</v>
      </c>
      <c r="AJ3941" s="77">
        <v>39.359999999999197</v>
      </c>
      <c r="AK3941" s="52">
        <f t="shared" si="456"/>
        <v>-41.530599913280014</v>
      </c>
      <c r="AL3941" s="77">
        <f t="shared" si="453"/>
        <v>7.0297520759967085E-5</v>
      </c>
    </row>
    <row r="3942" spans="4:38" x14ac:dyDescent="0.25">
      <c r="D3942" s="5">
        <v>39.24</v>
      </c>
      <c r="E3942" s="4"/>
      <c r="X3942" s="71">
        <v>39.369999999999202</v>
      </c>
      <c r="Y3942" s="52">
        <f t="shared" si="454"/>
        <v>-11.840000000000224</v>
      </c>
      <c r="Z3942" s="71">
        <f t="shared" si="450"/>
        <v>6.5463617406724101E-2</v>
      </c>
      <c r="AA3942" s="45"/>
      <c r="AB3942" s="74">
        <v>39.369999999999202</v>
      </c>
      <c r="AC3942" s="75">
        <f t="shared" si="449"/>
        <v>-18.520000000000095</v>
      </c>
      <c r="AD3942" s="74">
        <f t="shared" si="451"/>
        <v>1.4060475241298817E-2</v>
      </c>
      <c r="AE3942" s="45"/>
      <c r="AF3942" s="76">
        <v>39.369999999999202</v>
      </c>
      <c r="AG3942" s="52">
        <f t="shared" si="455"/>
        <v>-48.530299956638956</v>
      </c>
      <c r="AH3942" s="76">
        <f t="shared" si="452"/>
        <v>1.4027168189761324E-5</v>
      </c>
      <c r="AJ3942" s="77">
        <v>39.369999999999202</v>
      </c>
      <c r="AK3942" s="52">
        <f t="shared" si="456"/>
        <v>-41.540599913280012</v>
      </c>
      <c r="AL3942" s="77">
        <f t="shared" si="453"/>
        <v>7.013584094878651E-5</v>
      </c>
    </row>
    <row r="3943" spans="4:38" x14ac:dyDescent="0.25">
      <c r="D3943" s="2">
        <v>39.25</v>
      </c>
      <c r="E3943" s="4"/>
      <c r="X3943" s="71">
        <v>39.3799999999992</v>
      </c>
      <c r="Y3943" s="52">
        <f t="shared" si="454"/>
        <v>-11.843333333333558</v>
      </c>
      <c r="Z3943" s="71">
        <f t="shared" si="450"/>
        <v>6.5413391500902057E-2</v>
      </c>
      <c r="AA3943" s="45"/>
      <c r="AB3943" s="74">
        <v>39.3799999999992</v>
      </c>
      <c r="AC3943" s="75">
        <f t="shared" si="449"/>
        <v>-18.530000000000097</v>
      </c>
      <c r="AD3943" s="74">
        <f t="shared" si="451"/>
        <v>1.4028137045619265E-2</v>
      </c>
      <c r="AE3943" s="45"/>
      <c r="AF3943" s="76">
        <v>39.3799999999992</v>
      </c>
      <c r="AG3943" s="52">
        <f t="shared" si="455"/>
        <v>-48.540299956638954</v>
      </c>
      <c r="AH3943" s="76">
        <f t="shared" si="452"/>
        <v>1.3994906598174578E-5</v>
      </c>
      <c r="AJ3943" s="77">
        <v>39.3799999999992</v>
      </c>
      <c r="AK3943" s="52">
        <f t="shared" si="456"/>
        <v>-41.55059991328001</v>
      </c>
      <c r="AL3943" s="77">
        <f t="shared" si="453"/>
        <v>6.9974532990852833E-5</v>
      </c>
    </row>
    <row r="3944" spans="4:38" x14ac:dyDescent="0.25">
      <c r="D3944" s="5">
        <v>39.26</v>
      </c>
      <c r="E3944" s="4"/>
      <c r="X3944" s="71">
        <v>39.389999999999198</v>
      </c>
      <c r="Y3944" s="52">
        <f t="shared" si="454"/>
        <v>-11.846666666666891</v>
      </c>
      <c r="Z3944" s="71">
        <f t="shared" si="450"/>
        <v>6.536320413009708E-2</v>
      </c>
      <c r="AA3944" s="45"/>
      <c r="AB3944" s="74">
        <v>39.389999999999198</v>
      </c>
      <c r="AC3944" s="75">
        <f t="shared" si="449"/>
        <v>-18.540000000000099</v>
      </c>
      <c r="AD3944" s="74">
        <f t="shared" si="451"/>
        <v>1.3995873225725855E-2</v>
      </c>
      <c r="AE3944" s="45"/>
      <c r="AF3944" s="76">
        <v>39.389999999999198</v>
      </c>
      <c r="AG3944" s="52">
        <f t="shared" si="455"/>
        <v>-48.550299956638952</v>
      </c>
      <c r="AH3944" s="76">
        <f t="shared" si="452"/>
        <v>1.3962719206189439E-5</v>
      </c>
      <c r="AJ3944" s="77">
        <v>39.389999999999198</v>
      </c>
      <c r="AK3944" s="52">
        <f t="shared" si="456"/>
        <v>-41.560599913280008</v>
      </c>
      <c r="AL3944" s="77">
        <f t="shared" si="453"/>
        <v>6.9813596030927173E-5</v>
      </c>
    </row>
    <row r="3945" spans="4:38" x14ac:dyDescent="0.25">
      <c r="D3945" s="2">
        <v>39.270000000000003</v>
      </c>
      <c r="E3945" s="4"/>
      <c r="X3945" s="71">
        <v>39.399999999999203</v>
      </c>
      <c r="Y3945" s="52">
        <f t="shared" si="454"/>
        <v>-11.850000000000225</v>
      </c>
      <c r="Z3945" s="71">
        <f t="shared" si="450"/>
        <v>6.5313055264743819E-2</v>
      </c>
      <c r="AA3945" s="45"/>
      <c r="AB3945" s="74">
        <v>39.399999999999203</v>
      </c>
      <c r="AC3945" s="75">
        <f t="shared" si="449"/>
        <v>-18.5500000000001</v>
      </c>
      <c r="AD3945" s="74">
        <f t="shared" si="451"/>
        <v>1.3963683610559052E-2</v>
      </c>
      <c r="AE3945" s="45"/>
      <c r="AF3945" s="76">
        <v>39.399999999999203</v>
      </c>
      <c r="AG3945" s="52">
        <f t="shared" si="455"/>
        <v>-48.56029995663895</v>
      </c>
      <c r="AH3945" s="76">
        <f t="shared" si="452"/>
        <v>1.3930605843151611E-5</v>
      </c>
      <c r="AJ3945" s="77">
        <v>39.399999999999203</v>
      </c>
      <c r="AK3945" s="52">
        <f t="shared" si="456"/>
        <v>-41.570599913280006</v>
      </c>
      <c r="AL3945" s="77">
        <f t="shared" si="453"/>
        <v>6.9653029215738084E-5</v>
      </c>
    </row>
    <row r="3946" spans="4:38" x14ac:dyDescent="0.25">
      <c r="D3946" s="5">
        <v>39.28</v>
      </c>
      <c r="E3946" s="4"/>
      <c r="X3946" s="71">
        <v>39.409999999999201</v>
      </c>
      <c r="Y3946" s="52">
        <f t="shared" si="454"/>
        <v>-11.853333333333559</v>
      </c>
      <c r="Z3946" s="71">
        <f t="shared" si="450"/>
        <v>6.52629448752996E-2</v>
      </c>
      <c r="AA3946" s="45"/>
      <c r="AB3946" s="74">
        <v>39.409999999999201</v>
      </c>
      <c r="AC3946" s="75">
        <f t="shared" si="449"/>
        <v>-18.560000000000102</v>
      </c>
      <c r="AD3946" s="74">
        <f t="shared" si="451"/>
        <v>1.3931568029452699E-2</v>
      </c>
      <c r="AE3946" s="45"/>
      <c r="AF3946" s="76">
        <v>39.409999999999201</v>
      </c>
      <c r="AG3946" s="52">
        <f t="shared" si="455"/>
        <v>-48.570299956638948</v>
      </c>
      <c r="AH3946" s="76">
        <f t="shared" si="452"/>
        <v>1.3898566338799184E-5</v>
      </c>
      <c r="AJ3946" s="77">
        <v>39.409999999999201</v>
      </c>
      <c r="AK3946" s="52">
        <f t="shared" si="456"/>
        <v>-41.580599913280004</v>
      </c>
      <c r="AL3946" s="77">
        <f t="shared" si="453"/>
        <v>6.9492831693975996E-5</v>
      </c>
    </row>
    <row r="3947" spans="4:38" x14ac:dyDescent="0.25">
      <c r="D3947" s="2">
        <v>39.29</v>
      </c>
      <c r="E3947" s="4"/>
      <c r="X3947" s="71">
        <v>39.419999999999199</v>
      </c>
      <c r="Y3947" s="52">
        <f t="shared" si="454"/>
        <v>-11.856666666666893</v>
      </c>
      <c r="Z3947" s="71">
        <f t="shared" si="450"/>
        <v>6.5212872932244426E-2</v>
      </c>
      <c r="AA3947" s="45"/>
      <c r="AB3947" s="74">
        <v>39.419999999999199</v>
      </c>
      <c r="AC3947" s="75">
        <f t="shared" si="449"/>
        <v>-18.570000000000103</v>
      </c>
      <c r="AD3947" s="74">
        <f t="shared" si="451"/>
        <v>1.3899526312133193E-2</v>
      </c>
      <c r="AE3947" s="45"/>
      <c r="AF3947" s="76">
        <v>39.419999999999199</v>
      </c>
      <c r="AG3947" s="52">
        <f t="shared" si="455"/>
        <v>-48.580299956638946</v>
      </c>
      <c r="AH3947" s="76">
        <f t="shared" si="452"/>
        <v>1.3866600523261952E-5</v>
      </c>
      <c r="AJ3947" s="77">
        <v>39.419999999999199</v>
      </c>
      <c r="AK3947" s="52">
        <f t="shared" si="456"/>
        <v>-41.590599913280002</v>
      </c>
      <c r="AL3947" s="77">
        <f t="shared" si="453"/>
        <v>6.9333002616289884E-5</v>
      </c>
    </row>
    <row r="3948" spans="4:38" x14ac:dyDescent="0.25">
      <c r="D3948" s="5">
        <v>39.299999999999997</v>
      </c>
      <c r="E3948" s="4"/>
      <c r="X3948" s="71">
        <v>39.429999999999197</v>
      </c>
      <c r="Y3948" s="52">
        <f t="shared" si="454"/>
        <v>-11.860000000000227</v>
      </c>
      <c r="Z3948" s="71">
        <f t="shared" si="450"/>
        <v>6.516283940608085E-2</v>
      </c>
      <c r="AA3948" s="45"/>
      <c r="AB3948" s="74">
        <v>39.429999999999197</v>
      </c>
      <c r="AC3948" s="75">
        <f t="shared" ref="AC3948:AC4011" si="457">AC3947-$AD$1</f>
        <v>-18.580000000000105</v>
      </c>
      <c r="AD3948" s="74">
        <f t="shared" si="451"/>
        <v>1.3867558288718546E-2</v>
      </c>
      <c r="AE3948" s="45"/>
      <c r="AF3948" s="76">
        <v>39.429999999999197</v>
      </c>
      <c r="AG3948" s="52">
        <f t="shared" si="455"/>
        <v>-48.590299956638944</v>
      </c>
      <c r="AH3948" s="76">
        <f t="shared" si="452"/>
        <v>1.3834708227060316E-5</v>
      </c>
      <c r="AJ3948" s="77">
        <v>39.429999999999197</v>
      </c>
      <c r="AK3948" s="52">
        <f t="shared" si="456"/>
        <v>-41.60059991328</v>
      </c>
      <c r="AL3948" s="77">
        <f t="shared" si="453"/>
        <v>6.9173541135281749E-5</v>
      </c>
    </row>
    <row r="3949" spans="4:38" x14ac:dyDescent="0.25">
      <c r="D3949" s="2">
        <v>39.31</v>
      </c>
      <c r="E3949" s="4"/>
      <c r="X3949" s="71">
        <v>39.439999999999202</v>
      </c>
      <c r="Y3949" s="52">
        <f t="shared" si="454"/>
        <v>-11.863333333333561</v>
      </c>
      <c r="Z3949" s="71">
        <f t="shared" si="450"/>
        <v>6.5112844267334172E-2</v>
      </c>
      <c r="AA3949" s="45"/>
      <c r="AB3949" s="74">
        <v>39.439999999999202</v>
      </c>
      <c r="AC3949" s="75">
        <f t="shared" si="457"/>
        <v>-18.590000000000106</v>
      </c>
      <c r="AD3949" s="74">
        <f t="shared" si="451"/>
        <v>1.3835663789717461E-2</v>
      </c>
      <c r="AE3949" s="45"/>
      <c r="AF3949" s="76">
        <v>39.439999999999202</v>
      </c>
      <c r="AG3949" s="52">
        <f t="shared" si="455"/>
        <v>-48.600299956638942</v>
      </c>
      <c r="AH3949" s="76">
        <f t="shared" si="452"/>
        <v>1.3802889281104471E-5</v>
      </c>
      <c r="AJ3949" s="77">
        <v>39.439999999999202</v>
      </c>
      <c r="AK3949" s="52">
        <f t="shared" si="456"/>
        <v>-41.610599913279998</v>
      </c>
      <c r="AL3949" s="77">
        <f t="shared" si="453"/>
        <v>6.901444640550257E-5</v>
      </c>
    </row>
    <row r="3950" spans="4:38" x14ac:dyDescent="0.25">
      <c r="D3950" s="5">
        <v>39.32</v>
      </c>
      <c r="E3950" s="4"/>
      <c r="X3950" s="71">
        <v>39.4499999999992</v>
      </c>
      <c r="Y3950" s="52">
        <f t="shared" si="454"/>
        <v>-11.866666666666895</v>
      </c>
      <c r="Z3950" s="71">
        <f t="shared" si="450"/>
        <v>6.5062887486552298E-2</v>
      </c>
      <c r="AA3950" s="45"/>
      <c r="AB3950" s="74">
        <v>39.4499999999992</v>
      </c>
      <c r="AC3950" s="75">
        <f t="shared" si="457"/>
        <v>-18.600000000000108</v>
      </c>
      <c r="AD3950" s="74">
        <f t="shared" si="451"/>
        <v>1.3803842646028507E-2</v>
      </c>
      <c r="AE3950" s="45"/>
      <c r="AF3950" s="76">
        <v>39.4499999999992</v>
      </c>
      <c r="AG3950" s="52">
        <f t="shared" si="455"/>
        <v>-48.61029995663894</v>
      </c>
      <c r="AH3950" s="76">
        <f t="shared" si="452"/>
        <v>1.3771143516693583E-5</v>
      </c>
      <c r="AJ3950" s="77">
        <v>39.4499999999992</v>
      </c>
      <c r="AK3950" s="52">
        <f t="shared" si="456"/>
        <v>-41.620599913279996</v>
      </c>
      <c r="AL3950" s="77">
        <f t="shared" si="453"/>
        <v>6.8855717583448178E-5</v>
      </c>
    </row>
    <row r="3951" spans="4:38" x14ac:dyDescent="0.25">
      <c r="D3951" s="2">
        <v>39.33</v>
      </c>
      <c r="E3951" s="4"/>
      <c r="X3951" s="71">
        <v>39.459999999999198</v>
      </c>
      <c r="Y3951" s="52">
        <f t="shared" si="454"/>
        <v>-11.870000000000228</v>
      </c>
      <c r="Z3951" s="71">
        <f t="shared" si="450"/>
        <v>6.5012969034305618E-2</v>
      </c>
      <c r="AA3951" s="45"/>
      <c r="AB3951" s="74">
        <v>39.459999999999198</v>
      </c>
      <c r="AC3951" s="75">
        <f t="shared" si="457"/>
        <v>-18.61000000000011</v>
      </c>
      <c r="AD3951" s="74">
        <f t="shared" si="451"/>
        <v>1.3772094688939113E-2</v>
      </c>
      <c r="AE3951" s="45"/>
      <c r="AF3951" s="76">
        <v>39.459999999999198</v>
      </c>
      <c r="AG3951" s="52">
        <f t="shared" si="455"/>
        <v>-48.620299956638938</v>
      </c>
      <c r="AH3951" s="76">
        <f t="shared" si="452"/>
        <v>1.3739470765514721E-5</v>
      </c>
      <c r="AJ3951" s="77">
        <v>39.459999999999198</v>
      </c>
      <c r="AK3951" s="52">
        <f t="shared" si="456"/>
        <v>-41.630599913279994</v>
      </c>
      <c r="AL3951" s="77">
        <f t="shared" si="453"/>
        <v>6.8697353827553895E-5</v>
      </c>
    </row>
    <row r="3952" spans="4:38" x14ac:dyDescent="0.25">
      <c r="D3952" s="5">
        <v>39.340000000000003</v>
      </c>
      <c r="E3952" s="4"/>
      <c r="X3952" s="71">
        <v>39.469999999999203</v>
      </c>
      <c r="Y3952" s="52">
        <f t="shared" si="454"/>
        <v>-11.873333333333562</v>
      </c>
      <c r="Z3952" s="71">
        <f t="shared" si="450"/>
        <v>6.4963088881187264E-2</v>
      </c>
      <c r="AA3952" s="45"/>
      <c r="AB3952" s="74">
        <v>39.469999999999203</v>
      </c>
      <c r="AC3952" s="75">
        <f t="shared" si="457"/>
        <v>-18.620000000000111</v>
      </c>
      <c r="AD3952" s="74">
        <f t="shared" si="451"/>
        <v>1.3740419750124791E-2</v>
      </c>
      <c r="AE3952" s="45"/>
      <c r="AF3952" s="76">
        <v>39.469999999999203</v>
      </c>
      <c r="AG3952" s="52">
        <f t="shared" si="455"/>
        <v>-48.630299956638936</v>
      </c>
      <c r="AH3952" s="76">
        <f t="shared" si="452"/>
        <v>1.3707870859642157E-5</v>
      </c>
      <c r="AJ3952" s="77">
        <v>39.469999999999203</v>
      </c>
      <c r="AK3952" s="52">
        <f t="shared" si="456"/>
        <v>-41.640599913279992</v>
      </c>
      <c r="AL3952" s="77">
        <f t="shared" si="453"/>
        <v>6.8539354298191251E-5</v>
      </c>
    </row>
    <row r="3953" spans="4:38" x14ac:dyDescent="0.25">
      <c r="D3953" s="2">
        <v>39.35</v>
      </c>
      <c r="E3953" s="4"/>
      <c r="X3953" s="71">
        <v>39.479999999999201</v>
      </c>
      <c r="Y3953" s="52">
        <f t="shared" si="454"/>
        <v>-11.876666666666896</v>
      </c>
      <c r="Z3953" s="71">
        <f t="shared" si="450"/>
        <v>6.4913246997812826E-2</v>
      </c>
      <c r="AA3953" s="45"/>
      <c r="AB3953" s="74">
        <v>39.479999999999201</v>
      </c>
      <c r="AC3953" s="75">
        <f t="shared" si="457"/>
        <v>-18.630000000000113</v>
      </c>
      <c r="AD3953" s="74">
        <f t="shared" si="451"/>
        <v>1.3708817661648179E-2</v>
      </c>
      <c r="AE3953" s="45"/>
      <c r="AF3953" s="76">
        <v>39.479999999999201</v>
      </c>
      <c r="AG3953" s="52">
        <f t="shared" si="455"/>
        <v>-48.640299956638934</v>
      </c>
      <c r="AH3953" s="76">
        <f t="shared" si="452"/>
        <v>1.3676343631536313E-5</v>
      </c>
      <c r="AJ3953" s="77">
        <v>39.479999999999201</v>
      </c>
      <c r="AK3953" s="52">
        <f t="shared" si="456"/>
        <v>-41.65059991327999</v>
      </c>
      <c r="AL3953" s="77">
        <f t="shared" si="453"/>
        <v>6.8381718157662077E-5</v>
      </c>
    </row>
    <row r="3954" spans="4:38" x14ac:dyDescent="0.25">
      <c r="D3954" s="5">
        <v>39.36</v>
      </c>
      <c r="E3954" s="4"/>
      <c r="X3954" s="71">
        <v>39.489999999999199</v>
      </c>
      <c r="Y3954" s="52">
        <f t="shared" si="454"/>
        <v>-11.88000000000023</v>
      </c>
      <c r="Z3954" s="71">
        <f t="shared" si="450"/>
        <v>6.4863443354820374E-2</v>
      </c>
      <c r="AA3954" s="45"/>
      <c r="AB3954" s="74">
        <v>39.489999999999199</v>
      </c>
      <c r="AC3954" s="75">
        <f t="shared" si="457"/>
        <v>-18.640000000000114</v>
      </c>
      <c r="AD3954" s="74">
        <f t="shared" si="451"/>
        <v>1.3677288255958125E-2</v>
      </c>
      <c r="AE3954" s="45"/>
      <c r="AF3954" s="76">
        <v>39.489999999999199</v>
      </c>
      <c r="AG3954" s="52">
        <f t="shared" si="455"/>
        <v>-48.650299956638932</v>
      </c>
      <c r="AH3954" s="76">
        <f t="shared" si="452"/>
        <v>1.3644888914042941E-5</v>
      </c>
      <c r="AJ3954" s="77">
        <v>39.489999999999199</v>
      </c>
      <c r="AK3954" s="52">
        <f t="shared" si="456"/>
        <v>-41.660599913279988</v>
      </c>
      <c r="AL3954" s="77">
        <f t="shared" si="453"/>
        <v>6.8224444570195262E-5</v>
      </c>
    </row>
    <row r="3955" spans="4:38" x14ac:dyDescent="0.25">
      <c r="D3955" s="2">
        <v>39.369999999999997</v>
      </c>
      <c r="E3955" s="4"/>
      <c r="X3955" s="71">
        <v>39.499999999999197</v>
      </c>
      <c r="Y3955" s="52">
        <f t="shared" si="454"/>
        <v>-11.883333333333564</v>
      </c>
      <c r="Z3955" s="71">
        <f t="shared" si="450"/>
        <v>6.4813677922870724E-2</v>
      </c>
      <c r="AA3955" s="45"/>
      <c r="AB3955" s="74">
        <v>39.499999999999197</v>
      </c>
      <c r="AC3955" s="75">
        <f t="shared" si="457"/>
        <v>-18.650000000000116</v>
      </c>
      <c r="AD3955" s="74">
        <f t="shared" si="451"/>
        <v>1.3645831365888882E-2</v>
      </c>
      <c r="AE3955" s="45"/>
      <c r="AF3955" s="76">
        <v>39.499999999999197</v>
      </c>
      <c r="AG3955" s="52">
        <f t="shared" si="455"/>
        <v>-48.66029995663893</v>
      </c>
      <c r="AH3955" s="76">
        <f t="shared" si="452"/>
        <v>1.3613506540392308E-5</v>
      </c>
      <c r="AJ3955" s="77">
        <v>39.499999999999197</v>
      </c>
      <c r="AK3955" s="52">
        <f t="shared" si="456"/>
        <v>-41.670599913279986</v>
      </c>
      <c r="AL3955" s="77">
        <f t="shared" si="453"/>
        <v>6.8067532701942139E-5</v>
      </c>
    </row>
    <row r="3956" spans="4:38" x14ac:dyDescent="0.25">
      <c r="D3956" s="5">
        <v>39.380000000000003</v>
      </c>
      <c r="E3956" s="4"/>
      <c r="X3956" s="71">
        <v>39.509999999999202</v>
      </c>
      <c r="Y3956" s="52">
        <f t="shared" si="454"/>
        <v>-11.886666666666898</v>
      </c>
      <c r="Z3956" s="71">
        <f t="shared" si="450"/>
        <v>6.4763950672646953E-2</v>
      </c>
      <c r="AA3956" s="45"/>
      <c r="AB3956" s="74">
        <v>39.509999999999202</v>
      </c>
      <c r="AC3956" s="75">
        <f t="shared" si="457"/>
        <v>-18.660000000000117</v>
      </c>
      <c r="AD3956" s="74">
        <f t="shared" si="451"/>
        <v>1.3614446824659126E-2</v>
      </c>
      <c r="AE3956" s="45"/>
      <c r="AF3956" s="76">
        <v>39.509999999999202</v>
      </c>
      <c r="AG3956" s="52">
        <f t="shared" si="455"/>
        <v>-48.670299956638928</v>
      </c>
      <c r="AH3956" s="76">
        <f t="shared" si="452"/>
        <v>1.3582196344198141E-5</v>
      </c>
      <c r="AJ3956" s="77">
        <v>39.509999999999202</v>
      </c>
      <c r="AK3956" s="52">
        <f t="shared" si="456"/>
        <v>-41.680599913279984</v>
      </c>
      <c r="AL3956" s="77">
        <f t="shared" si="453"/>
        <v>6.7910981720971353E-5</v>
      </c>
    </row>
    <row r="3957" spans="4:38" x14ac:dyDescent="0.25">
      <c r="D3957" s="2">
        <v>39.39</v>
      </c>
      <c r="E3957" s="4"/>
      <c r="X3957" s="71">
        <v>39.5199999999992</v>
      </c>
      <c r="Y3957" s="52">
        <f t="shared" si="454"/>
        <v>-11.890000000000231</v>
      </c>
      <c r="Z3957" s="71">
        <f t="shared" si="450"/>
        <v>6.4714261574854853E-2</v>
      </c>
      <c r="AA3957" s="45"/>
      <c r="AB3957" s="74">
        <v>39.5199999999992</v>
      </c>
      <c r="AC3957" s="75">
        <f t="shared" si="457"/>
        <v>-18.670000000000119</v>
      </c>
      <c r="AD3957" s="74">
        <f t="shared" si="451"/>
        <v>1.3583134465871163E-2</v>
      </c>
      <c r="AE3957" s="45"/>
      <c r="AF3957" s="76">
        <v>39.5199999999992</v>
      </c>
      <c r="AG3957" s="52">
        <f t="shared" si="455"/>
        <v>-48.680299956638926</v>
      </c>
      <c r="AH3957" s="76">
        <f t="shared" si="452"/>
        <v>1.3550958159456976E-5</v>
      </c>
      <c r="AJ3957" s="77">
        <v>39.5199999999992</v>
      </c>
      <c r="AK3957" s="52">
        <f t="shared" si="456"/>
        <v>-41.690599913279982</v>
      </c>
      <c r="AL3957" s="77">
        <f t="shared" si="453"/>
        <v>6.7754790797265442E-5</v>
      </c>
    </row>
    <row r="3958" spans="4:38" x14ac:dyDescent="0.25">
      <c r="D3958" s="5">
        <v>39.4</v>
      </c>
      <c r="E3958" s="4"/>
      <c r="X3958" s="71">
        <v>39.529999999999198</v>
      </c>
      <c r="Y3958" s="52">
        <f t="shared" si="454"/>
        <v>-11.893333333333565</v>
      </c>
      <c r="Z3958" s="71">
        <f t="shared" si="450"/>
        <v>6.4664610600222522E-2</v>
      </c>
      <c r="AA3958" s="45"/>
      <c r="AB3958" s="74">
        <v>39.529999999999198</v>
      </c>
      <c r="AC3958" s="75">
        <f t="shared" si="457"/>
        <v>-18.680000000000121</v>
      </c>
      <c r="AD3958" s="74">
        <f t="shared" si="451"/>
        <v>1.3551894123509971E-2</v>
      </c>
      <c r="AE3958" s="45"/>
      <c r="AF3958" s="76">
        <v>39.529999999999198</v>
      </c>
      <c r="AG3958" s="52">
        <f t="shared" si="455"/>
        <v>-48.690299956638924</v>
      </c>
      <c r="AH3958" s="76">
        <f t="shared" si="452"/>
        <v>1.3519791820546987E-5</v>
      </c>
      <c r="AJ3958" s="77">
        <v>39.529999999999198</v>
      </c>
      <c r="AK3958" s="52">
        <f t="shared" si="456"/>
        <v>-41.70059991327998</v>
      </c>
      <c r="AL3958" s="77">
        <f t="shared" si="453"/>
        <v>6.7598959102715554E-5</v>
      </c>
    </row>
    <row r="3959" spans="4:38" x14ac:dyDescent="0.25">
      <c r="D3959" s="2">
        <v>39.409999999999997</v>
      </c>
      <c r="E3959" s="4"/>
      <c r="X3959" s="71">
        <v>39.539999999999203</v>
      </c>
      <c r="Y3959" s="52">
        <f t="shared" si="454"/>
        <v>-11.896666666666899</v>
      </c>
      <c r="Z3959" s="71">
        <f t="shared" si="450"/>
        <v>6.4614997719500536E-2</v>
      </c>
      <c r="AA3959" s="45"/>
      <c r="AB3959" s="74">
        <v>39.539999999999203</v>
      </c>
      <c r="AC3959" s="75">
        <f t="shared" si="457"/>
        <v>-18.690000000000122</v>
      </c>
      <c r="AD3959" s="74">
        <f t="shared" si="451"/>
        <v>1.3520725631942386E-2</v>
      </c>
      <c r="AE3959" s="45"/>
      <c r="AF3959" s="76">
        <v>39.539999999999203</v>
      </c>
      <c r="AG3959" s="52">
        <f t="shared" si="455"/>
        <v>-48.700299956638922</v>
      </c>
      <c r="AH3959" s="76">
        <f t="shared" si="452"/>
        <v>1.3488697162227355E-5</v>
      </c>
      <c r="AJ3959" s="77">
        <v>39.539999999999203</v>
      </c>
      <c r="AK3959" s="52">
        <f t="shared" si="456"/>
        <v>-41.710599913279978</v>
      </c>
      <c r="AL3959" s="77">
        <f t="shared" si="453"/>
        <v>6.7443485811117434E-5</v>
      </c>
    </row>
    <row r="3960" spans="4:38" x14ac:dyDescent="0.25">
      <c r="D3960" s="5">
        <v>39.42</v>
      </c>
      <c r="E3960" s="4"/>
      <c r="X3960" s="71">
        <v>39.549999999999201</v>
      </c>
      <c r="Y3960" s="52">
        <f t="shared" si="454"/>
        <v>-11.900000000000233</v>
      </c>
      <c r="Z3960" s="71">
        <f t="shared" si="450"/>
        <v>6.4565422903462066E-2</v>
      </c>
      <c r="AA3960" s="45"/>
      <c r="AB3960" s="74">
        <v>39.549999999999201</v>
      </c>
      <c r="AC3960" s="75">
        <f t="shared" si="457"/>
        <v>-18.700000000000124</v>
      </c>
      <c r="AD3960" s="74">
        <f t="shared" si="451"/>
        <v>1.3489628825916141E-2</v>
      </c>
      <c r="AE3960" s="45"/>
      <c r="AF3960" s="76">
        <v>39.549999999999201</v>
      </c>
      <c r="AG3960" s="52">
        <f t="shared" si="455"/>
        <v>-48.71029995663892</v>
      </c>
      <c r="AH3960" s="76">
        <f t="shared" si="452"/>
        <v>1.345767401963734E-5</v>
      </c>
      <c r="AJ3960" s="77">
        <v>39.549999999999201</v>
      </c>
      <c r="AK3960" s="52">
        <f t="shared" si="456"/>
        <v>-41.720599913279976</v>
      </c>
      <c r="AL3960" s="77">
        <f t="shared" si="453"/>
        <v>6.7288370098167414E-5</v>
      </c>
    </row>
    <row r="3961" spans="4:38" x14ac:dyDescent="0.25">
      <c r="D3961" s="2">
        <v>39.43</v>
      </c>
      <c r="E3961" s="4"/>
      <c r="X3961" s="71">
        <v>39.559999999999199</v>
      </c>
      <c r="Y3961" s="52">
        <f t="shared" si="454"/>
        <v>-11.903333333333567</v>
      </c>
      <c r="Z3961" s="71">
        <f t="shared" si="450"/>
        <v>6.4515886122902516E-2</v>
      </c>
      <c r="AA3961" s="45"/>
      <c r="AB3961" s="74">
        <v>39.559999999999199</v>
      </c>
      <c r="AC3961" s="75">
        <f t="shared" si="457"/>
        <v>-18.710000000000125</v>
      </c>
      <c r="AD3961" s="74">
        <f t="shared" si="451"/>
        <v>1.3458603540559092E-2</v>
      </c>
      <c r="AE3961" s="45"/>
      <c r="AF3961" s="76">
        <v>39.559999999999199</v>
      </c>
      <c r="AG3961" s="52">
        <f t="shared" si="455"/>
        <v>-48.720299956638918</v>
      </c>
      <c r="AH3961" s="76">
        <f t="shared" si="452"/>
        <v>1.3426722228295281E-5</v>
      </c>
      <c r="AJ3961" s="77">
        <v>39.559999999999199</v>
      </c>
      <c r="AK3961" s="52">
        <f t="shared" si="456"/>
        <v>-41.730599913279974</v>
      </c>
      <c r="AL3961" s="77">
        <f t="shared" si="453"/>
        <v>6.7133611141457166E-5</v>
      </c>
    </row>
    <row r="3962" spans="4:38" x14ac:dyDescent="0.25">
      <c r="D3962" s="5">
        <v>39.44</v>
      </c>
      <c r="E3962" s="4"/>
      <c r="X3962" s="71">
        <v>39.569999999999197</v>
      </c>
      <c r="Y3962" s="52">
        <f t="shared" si="454"/>
        <v>-11.906666666666901</v>
      </c>
      <c r="Z3962" s="71">
        <f t="shared" si="450"/>
        <v>6.4466387348639811E-2</v>
      </c>
      <c r="AA3962" s="45"/>
      <c r="AB3962" s="74">
        <v>39.569999999999197</v>
      </c>
      <c r="AC3962" s="75">
        <f t="shared" si="457"/>
        <v>-18.720000000000127</v>
      </c>
      <c r="AD3962" s="74">
        <f t="shared" si="451"/>
        <v>1.342764961137824E-2</v>
      </c>
      <c r="AE3962" s="45"/>
      <c r="AF3962" s="76">
        <v>39.569999999999197</v>
      </c>
      <c r="AG3962" s="52">
        <f t="shared" si="455"/>
        <v>-48.730299956638916</v>
      </c>
      <c r="AH3962" s="76">
        <f t="shared" si="452"/>
        <v>1.3395841624097914E-5</v>
      </c>
      <c r="AJ3962" s="77">
        <v>39.569999999999197</v>
      </c>
      <c r="AK3962" s="52">
        <f t="shared" si="456"/>
        <v>-41.740599913279972</v>
      </c>
      <c r="AL3962" s="77">
        <f t="shared" si="453"/>
        <v>6.6979208120470358E-5</v>
      </c>
    </row>
    <row r="3963" spans="4:38" x14ac:dyDescent="0.25">
      <c r="D3963" s="2">
        <v>39.450000000000003</v>
      </c>
      <c r="E3963" s="4"/>
      <c r="X3963" s="71">
        <v>39.579999999999202</v>
      </c>
      <c r="Y3963" s="52">
        <f t="shared" si="454"/>
        <v>-11.910000000000235</v>
      </c>
      <c r="Z3963" s="71">
        <f t="shared" si="450"/>
        <v>6.4416926551514236E-2</v>
      </c>
      <c r="AA3963" s="45"/>
      <c r="AB3963" s="74">
        <v>39.579999999999202</v>
      </c>
      <c r="AC3963" s="75">
        <f t="shared" si="457"/>
        <v>-18.730000000000128</v>
      </c>
      <c r="AD3963" s="74">
        <f t="shared" si="451"/>
        <v>1.3396766874258942E-2</v>
      </c>
      <c r="AE3963" s="45"/>
      <c r="AF3963" s="76">
        <v>39.579999999999202</v>
      </c>
      <c r="AG3963" s="52">
        <f t="shared" si="455"/>
        <v>-48.740299956638914</v>
      </c>
      <c r="AH3963" s="76">
        <f t="shared" si="452"/>
        <v>1.3365032043319319E-5</v>
      </c>
      <c r="AJ3963" s="77">
        <v>39.579999999999202</v>
      </c>
      <c r="AK3963" s="52">
        <f t="shared" si="456"/>
        <v>-41.75059991327997</v>
      </c>
      <c r="AL3963" s="77">
        <f t="shared" si="453"/>
        <v>6.682516021657743E-5</v>
      </c>
    </row>
    <row r="3964" spans="4:38" x14ac:dyDescent="0.25">
      <c r="D3964" s="5">
        <v>39.46</v>
      </c>
      <c r="E3964" s="4"/>
      <c r="X3964" s="71">
        <v>39.5899999999992</v>
      </c>
      <c r="Y3964" s="52">
        <f t="shared" si="454"/>
        <v>-11.913333333333568</v>
      </c>
      <c r="Z3964" s="71">
        <f t="shared" si="450"/>
        <v>6.4367503702388404E-2</v>
      </c>
      <c r="AA3964" s="45"/>
      <c r="AB3964" s="74">
        <v>39.5899999999992</v>
      </c>
      <c r="AC3964" s="75">
        <f t="shared" si="457"/>
        <v>-18.74000000000013</v>
      </c>
      <c r="AD3964" s="74">
        <f t="shared" si="451"/>
        <v>1.3365955165464018E-2</v>
      </c>
      <c r="AE3964" s="45"/>
      <c r="AF3964" s="76">
        <v>39.5899999999992</v>
      </c>
      <c r="AG3964" s="52">
        <f t="shared" si="455"/>
        <v>-48.750299956638912</v>
      </c>
      <c r="AH3964" s="76">
        <f t="shared" si="452"/>
        <v>1.3334293322610145E-5</v>
      </c>
      <c r="AJ3964" s="77">
        <v>39.5899999999992</v>
      </c>
      <c r="AK3964" s="52">
        <f t="shared" si="456"/>
        <v>-41.760599913279968</v>
      </c>
      <c r="AL3964" s="77">
        <f t="shared" si="453"/>
        <v>6.6671466613031605E-5</v>
      </c>
    </row>
    <row r="3965" spans="4:38" x14ac:dyDescent="0.25">
      <c r="D3965" s="2">
        <v>39.47</v>
      </c>
      <c r="E3965" s="4"/>
      <c r="X3965" s="71">
        <v>39.599999999999199</v>
      </c>
      <c r="Y3965" s="52">
        <f t="shared" si="454"/>
        <v>-11.916666666666902</v>
      </c>
      <c r="Z3965" s="71">
        <f t="shared" si="450"/>
        <v>6.4318118772147367E-2</v>
      </c>
      <c r="AA3965" s="45"/>
      <c r="AB3965" s="74">
        <v>39.599999999999199</v>
      </c>
      <c r="AC3965" s="75">
        <f t="shared" si="457"/>
        <v>-18.750000000000131</v>
      </c>
      <c r="AD3965" s="74">
        <f t="shared" si="451"/>
        <v>1.3335214321632828E-2</v>
      </c>
      <c r="AE3965" s="45"/>
      <c r="AF3965" s="76">
        <v>39.599999999999199</v>
      </c>
      <c r="AG3965" s="52">
        <f t="shared" si="455"/>
        <v>-48.76029995663891</v>
      </c>
      <c r="AH3965" s="76">
        <f t="shared" si="452"/>
        <v>1.3303625298996802E-5</v>
      </c>
      <c r="AJ3965" s="77">
        <v>39.599999999999199</v>
      </c>
      <c r="AK3965" s="52">
        <f t="shared" si="456"/>
        <v>-41.770599913279966</v>
      </c>
      <c r="AL3965" s="77">
        <f t="shared" si="453"/>
        <v>6.6518126494964936E-5</v>
      </c>
    </row>
    <row r="3966" spans="4:38" x14ac:dyDescent="0.25">
      <c r="D3966" s="5">
        <v>39.479999999999997</v>
      </c>
      <c r="E3966" s="4"/>
      <c r="X3966" s="71">
        <v>39.609999999999197</v>
      </c>
      <c r="Y3966" s="52">
        <f t="shared" si="454"/>
        <v>-11.920000000000236</v>
      </c>
      <c r="Z3966" s="71">
        <f t="shared" si="450"/>
        <v>6.426877173169844E-2</v>
      </c>
      <c r="AA3966" s="45"/>
      <c r="AB3966" s="74">
        <v>39.609999999999197</v>
      </c>
      <c r="AC3966" s="75">
        <f t="shared" si="457"/>
        <v>-18.760000000000133</v>
      </c>
      <c r="AD3966" s="74">
        <f t="shared" si="451"/>
        <v>1.3304544179780501E-2</v>
      </c>
      <c r="AE3966" s="45"/>
      <c r="AF3966" s="76">
        <v>39.609999999999197</v>
      </c>
      <c r="AG3966" s="52">
        <f t="shared" si="455"/>
        <v>-48.770299956638908</v>
      </c>
      <c r="AH3966" s="76">
        <f t="shared" si="452"/>
        <v>1.3273027809880436E-5</v>
      </c>
      <c r="AJ3966" s="77">
        <v>39.609999999999197</v>
      </c>
      <c r="AK3966" s="52">
        <f t="shared" si="456"/>
        <v>-41.780599913279964</v>
      </c>
      <c r="AL3966" s="77">
        <f t="shared" si="453"/>
        <v>6.6365139049383152E-5</v>
      </c>
    </row>
    <row r="3967" spans="4:38" x14ac:dyDescent="0.25">
      <c r="D3967" s="2">
        <v>39.49</v>
      </c>
      <c r="E3967" s="4"/>
      <c r="X3967" s="71">
        <v>39.619999999999202</v>
      </c>
      <c r="Y3967" s="52">
        <f t="shared" si="454"/>
        <v>-11.92333333333357</v>
      </c>
      <c r="Z3967" s="71">
        <f t="shared" si="450"/>
        <v>6.4219462551971335E-2</v>
      </c>
      <c r="AA3967" s="45"/>
      <c r="AB3967" s="74">
        <v>39.619999999999202</v>
      </c>
      <c r="AC3967" s="75">
        <f t="shared" si="457"/>
        <v>-18.770000000000135</v>
      </c>
      <c r="AD3967" s="74">
        <f t="shared" si="451"/>
        <v>1.3273944577296979E-2</v>
      </c>
      <c r="AE3967" s="45"/>
      <c r="AF3967" s="76">
        <v>39.619999999999202</v>
      </c>
      <c r="AG3967" s="52">
        <f t="shared" si="455"/>
        <v>-48.780299956638906</v>
      </c>
      <c r="AH3967" s="76">
        <f t="shared" si="452"/>
        <v>1.3242500693036251E-5</v>
      </c>
      <c r="AJ3967" s="77">
        <v>39.619999999999202</v>
      </c>
      <c r="AK3967" s="52">
        <f t="shared" si="456"/>
        <v>-41.790599913279962</v>
      </c>
      <c r="AL3967" s="77">
        <f t="shared" si="453"/>
        <v>6.621250346516227E-5</v>
      </c>
    </row>
    <row r="3968" spans="4:38" x14ac:dyDescent="0.25">
      <c r="D3968" s="5">
        <v>39.5</v>
      </c>
      <c r="E3968" s="4"/>
      <c r="X3968" s="71">
        <v>39.6299999999992</v>
      </c>
      <c r="Y3968" s="52">
        <f t="shared" si="454"/>
        <v>-11.926666666666904</v>
      </c>
      <c r="Z3968" s="71">
        <f t="shared" si="450"/>
        <v>6.4170191203917967E-2</v>
      </c>
      <c r="AA3968" s="45"/>
      <c r="AB3968" s="74">
        <v>39.6299999999992</v>
      </c>
      <c r="AC3968" s="75">
        <f t="shared" si="457"/>
        <v>-18.780000000000136</v>
      </c>
      <c r="AD3968" s="74">
        <f t="shared" si="451"/>
        <v>1.3243415351946222E-2</v>
      </c>
      <c r="AE3968" s="45"/>
      <c r="AF3968" s="76">
        <v>39.6299999999992</v>
      </c>
      <c r="AG3968" s="52">
        <f t="shared" si="455"/>
        <v>-48.790299956638904</v>
      </c>
      <c r="AH3968" s="76">
        <f t="shared" si="452"/>
        <v>1.3212043786612487E-5</v>
      </c>
      <c r="AJ3968" s="77">
        <v>39.6299999999992</v>
      </c>
      <c r="AK3968" s="52">
        <f t="shared" si="456"/>
        <v>-41.80059991327996</v>
      </c>
      <c r="AL3968" s="77">
        <f t="shared" si="453"/>
        <v>6.6060218933043489E-5</v>
      </c>
    </row>
    <row r="3969" spans="4:38" x14ac:dyDescent="0.25">
      <c r="D3969" s="2">
        <v>39.51</v>
      </c>
      <c r="E3969" s="4"/>
      <c r="X3969" s="71">
        <v>39.639999999999198</v>
      </c>
      <c r="Y3969" s="52">
        <f t="shared" si="454"/>
        <v>-11.930000000000238</v>
      </c>
      <c r="Z3969" s="71">
        <f t="shared" si="450"/>
        <v>6.4120957658512626E-2</v>
      </c>
      <c r="AA3969" s="45"/>
      <c r="AB3969" s="74">
        <v>39.639999999999198</v>
      </c>
      <c r="AC3969" s="75">
        <f t="shared" si="457"/>
        <v>-18.790000000000138</v>
      </c>
      <c r="AD3969" s="74">
        <f t="shared" si="451"/>
        <v>1.3212956341865329E-2</v>
      </c>
      <c r="AE3969" s="45"/>
      <c r="AF3969" s="76">
        <v>39.639999999999198</v>
      </c>
      <c r="AG3969" s="52">
        <f t="shared" si="455"/>
        <v>-48.800299956638902</v>
      </c>
      <c r="AH3969" s="76">
        <f t="shared" si="452"/>
        <v>1.3181656929129638E-5</v>
      </c>
      <c r="AJ3969" s="77">
        <v>39.639999999999198</v>
      </c>
      <c r="AK3969" s="52">
        <f t="shared" si="456"/>
        <v>-41.810599913279958</v>
      </c>
      <c r="AL3969" s="77">
        <f t="shared" si="453"/>
        <v>6.5908284645629299E-5</v>
      </c>
    </row>
    <row r="3970" spans="4:38" x14ac:dyDescent="0.25">
      <c r="D3970" s="5">
        <v>39.520000000000003</v>
      </c>
      <c r="E3970" s="4"/>
      <c r="X3970" s="71">
        <v>39.649999999999203</v>
      </c>
      <c r="Y3970" s="52">
        <f t="shared" si="454"/>
        <v>-11.933333333333572</v>
      </c>
      <c r="Z3970" s="71">
        <f t="shared" si="450"/>
        <v>6.4071761886751857E-2</v>
      </c>
      <c r="AA3970" s="45"/>
      <c r="AB3970" s="74">
        <v>39.649999999999203</v>
      </c>
      <c r="AC3970" s="75">
        <f t="shared" si="457"/>
        <v>-18.800000000000139</v>
      </c>
      <c r="AD3970" s="74">
        <f t="shared" si="451"/>
        <v>1.3182567385563639E-2</v>
      </c>
      <c r="AE3970" s="45"/>
      <c r="AF3970" s="76">
        <v>39.649999999999203</v>
      </c>
      <c r="AG3970" s="52">
        <f t="shared" si="455"/>
        <v>-48.8102999566389</v>
      </c>
      <c r="AH3970" s="76">
        <f t="shared" si="452"/>
        <v>1.3151339959479658E-5</v>
      </c>
      <c r="AJ3970" s="77">
        <v>39.649999999999203</v>
      </c>
      <c r="AK3970" s="52">
        <f t="shared" si="456"/>
        <v>-41.820599913279956</v>
      </c>
      <c r="AL3970" s="77">
        <f t="shared" si="453"/>
        <v>6.5756699797379426E-5</v>
      </c>
    </row>
    <row r="3971" spans="4:38" x14ac:dyDescent="0.25">
      <c r="D3971" s="2">
        <v>39.53</v>
      </c>
      <c r="E3971" s="4"/>
      <c r="X3971" s="71">
        <v>39.659999999999201</v>
      </c>
      <c r="Y3971" s="52">
        <f t="shared" si="454"/>
        <v>-11.936666666666905</v>
      </c>
      <c r="Z3971" s="71">
        <f t="shared" si="450"/>
        <v>6.4022603859654359E-2</v>
      </c>
      <c r="AA3971" s="45"/>
      <c r="AB3971" s="74">
        <v>39.659999999999201</v>
      </c>
      <c r="AC3971" s="75">
        <f t="shared" si="457"/>
        <v>-18.810000000000141</v>
      </c>
      <c r="AD3971" s="74">
        <f t="shared" si="451"/>
        <v>1.3152248321921958E-2</v>
      </c>
      <c r="AE3971" s="45"/>
      <c r="AF3971" s="76">
        <v>39.659999999999201</v>
      </c>
      <c r="AG3971" s="52">
        <f t="shared" si="455"/>
        <v>-48.820299956638898</v>
      </c>
      <c r="AH3971" s="76">
        <f t="shared" si="452"/>
        <v>1.312109271692494E-5</v>
      </c>
      <c r="AJ3971" s="77">
        <v>39.659999999999201</v>
      </c>
      <c r="AK3971" s="52">
        <f t="shared" si="456"/>
        <v>-41.830599913279954</v>
      </c>
      <c r="AL3971" s="77">
        <f t="shared" si="453"/>
        <v>6.560546358460589E-5</v>
      </c>
    </row>
    <row r="3972" spans="4:38" x14ac:dyDescent="0.25">
      <c r="D3972" s="5">
        <v>39.54</v>
      </c>
      <c r="E3972" s="4"/>
      <c r="X3972" s="71">
        <v>39.669999999999199</v>
      </c>
      <c r="Y3972" s="52">
        <f t="shared" si="454"/>
        <v>-11.940000000000239</v>
      </c>
      <c r="Z3972" s="71">
        <f t="shared" si="450"/>
        <v>6.3973483548261267E-2</v>
      </c>
      <c r="AA3972" s="45"/>
      <c r="AB3972" s="74">
        <v>39.669999999999199</v>
      </c>
      <c r="AC3972" s="75">
        <f t="shared" si="457"/>
        <v>-18.820000000000142</v>
      </c>
      <c r="AD3972" s="74">
        <f t="shared" si="451"/>
        <v>1.3121998990191596E-2</v>
      </c>
      <c r="AE3972" s="45"/>
      <c r="AF3972" s="76">
        <v>39.669999999999199</v>
      </c>
      <c r="AG3972" s="52">
        <f t="shared" si="455"/>
        <v>-48.830299956638896</v>
      </c>
      <c r="AH3972" s="76">
        <f t="shared" si="452"/>
        <v>1.3090915041097667E-5</v>
      </c>
      <c r="AJ3972" s="77">
        <v>39.669999999999199</v>
      </c>
      <c r="AK3972" s="52">
        <f t="shared" si="456"/>
        <v>-41.840599913279952</v>
      </c>
      <c r="AL3972" s="77">
        <f t="shared" si="453"/>
        <v>6.5454575205469681E-5</v>
      </c>
    </row>
    <row r="3973" spans="4:38" x14ac:dyDescent="0.25">
      <c r="D3973" s="2">
        <v>39.549999999999997</v>
      </c>
      <c r="E3973" s="4"/>
      <c r="X3973" s="71">
        <v>39.679999999999197</v>
      </c>
      <c r="Y3973" s="52">
        <f t="shared" si="454"/>
        <v>-11.943333333333573</v>
      </c>
      <c r="Z3973" s="71">
        <f t="shared" si="450"/>
        <v>6.3924400923635757E-2</v>
      </c>
      <c r="AA3973" s="45"/>
      <c r="AB3973" s="74">
        <v>39.679999999999197</v>
      </c>
      <c r="AC3973" s="75">
        <f t="shared" si="457"/>
        <v>-18.830000000000144</v>
      </c>
      <c r="AD3973" s="74">
        <f t="shared" si="451"/>
        <v>1.3091819229993628E-2</v>
      </c>
      <c r="AE3973" s="45"/>
      <c r="AF3973" s="76">
        <v>39.679999999999197</v>
      </c>
      <c r="AG3973" s="52">
        <f t="shared" si="455"/>
        <v>-48.840299956638894</v>
      </c>
      <c r="AH3973" s="76">
        <f t="shared" si="452"/>
        <v>1.3060806771998778E-5</v>
      </c>
      <c r="AJ3973" s="77">
        <v>39.679999999999197</v>
      </c>
      <c r="AK3973" s="52">
        <f t="shared" si="456"/>
        <v>-41.85059991327995</v>
      </c>
      <c r="AL3973" s="77">
        <f t="shared" si="453"/>
        <v>6.5304033859975286E-5</v>
      </c>
    </row>
    <row r="3974" spans="4:38" x14ac:dyDescent="0.25">
      <c r="D3974" s="5">
        <v>39.56</v>
      </c>
      <c r="E3974" s="4"/>
      <c r="X3974" s="71">
        <v>39.689999999999202</v>
      </c>
      <c r="Y3974" s="52">
        <f t="shared" si="454"/>
        <v>-11.946666666666907</v>
      </c>
      <c r="Z3974" s="71">
        <f t="shared" ref="Z3974:Z4037" si="458">POWER(10,Y3974/10)</f>
        <v>6.3875355956863195E-2</v>
      </c>
      <c r="AA3974" s="45"/>
      <c r="AB3974" s="74">
        <v>39.689999999999202</v>
      </c>
      <c r="AC3974" s="75">
        <f t="shared" si="457"/>
        <v>-18.840000000000146</v>
      </c>
      <c r="AD3974" s="74">
        <f t="shared" ref="AD3974:AD4037" si="459">POWER(10,AC3974/10)</f>
        <v>1.3061708881317973E-2</v>
      </c>
      <c r="AE3974" s="45"/>
      <c r="AF3974" s="76">
        <v>39.689999999999202</v>
      </c>
      <c r="AG3974" s="52">
        <f t="shared" si="455"/>
        <v>-48.850299956638892</v>
      </c>
      <c r="AH3974" s="76">
        <f t="shared" ref="AH3974:AH4037" si="460">POWER(10,AG3974/10)</f>
        <v>1.3030767749997209E-5</v>
      </c>
      <c r="AJ3974" s="77">
        <v>39.689999999999202</v>
      </c>
      <c r="AK3974" s="52">
        <f t="shared" si="456"/>
        <v>-41.860599913279948</v>
      </c>
      <c r="AL3974" s="77">
        <f t="shared" ref="AL3974:AL4037" si="461">POWER(10,AK3974/10)</f>
        <v>6.5153838749967474E-5</v>
      </c>
    </row>
    <row r="3975" spans="4:38" x14ac:dyDescent="0.25">
      <c r="D3975" s="2">
        <v>39.57</v>
      </c>
      <c r="E3975" s="4"/>
      <c r="X3975" s="71">
        <v>39.6999999999992</v>
      </c>
      <c r="Y3975" s="52">
        <f t="shared" si="454"/>
        <v>-11.950000000000241</v>
      </c>
      <c r="Z3975" s="71">
        <f t="shared" si="458"/>
        <v>6.3826348619051315E-2</v>
      </c>
      <c r="AA3975" s="45"/>
      <c r="AB3975" s="74">
        <v>39.6999999999992</v>
      </c>
      <c r="AC3975" s="75">
        <f t="shared" si="457"/>
        <v>-18.850000000000147</v>
      </c>
      <c r="AD3975" s="74">
        <f t="shared" si="459"/>
        <v>1.3031667784522546E-2</v>
      </c>
      <c r="AE3975" s="45"/>
      <c r="AF3975" s="76">
        <v>39.6999999999992</v>
      </c>
      <c r="AG3975" s="52">
        <f t="shared" si="455"/>
        <v>-48.86029995663889</v>
      </c>
      <c r="AH3975" s="76">
        <f t="shared" si="460"/>
        <v>1.3000797815829122E-5</v>
      </c>
      <c r="AJ3975" s="77">
        <v>39.6999999999992</v>
      </c>
      <c r="AK3975" s="52">
        <f t="shared" si="456"/>
        <v>-41.870599913279946</v>
      </c>
      <c r="AL3975" s="77">
        <f t="shared" si="461"/>
        <v>6.5003989079126978E-5</v>
      </c>
    </row>
    <row r="3976" spans="4:38" x14ac:dyDescent="0.25">
      <c r="D3976" s="5">
        <v>39.58</v>
      </c>
      <c r="E3976" s="4"/>
      <c r="X3976" s="71">
        <v>39.709999999999198</v>
      </c>
      <c r="Y3976" s="52">
        <f t="shared" ref="Y3976:Y4039" si="462">Y3975-$Z$1</f>
        <v>-11.953333333333575</v>
      </c>
      <c r="Z3976" s="71">
        <f t="shared" si="458"/>
        <v>6.3777378881329824E-2</v>
      </c>
      <c r="AA3976" s="45"/>
      <c r="AB3976" s="74">
        <v>39.709999999999198</v>
      </c>
      <c r="AC3976" s="75">
        <f t="shared" si="457"/>
        <v>-18.860000000000149</v>
      </c>
      <c r="AD3976" s="74">
        <f t="shared" si="459"/>
        <v>1.3001695780332459E-2</v>
      </c>
      <c r="AE3976" s="45"/>
      <c r="AF3976" s="76">
        <v>39.709999999999198</v>
      </c>
      <c r="AG3976" s="52">
        <f t="shared" ref="AG3976:AG4039" si="463">AG3975-$AH$1</f>
        <v>-48.870299956638888</v>
      </c>
      <c r="AH3976" s="76">
        <f t="shared" si="460"/>
        <v>1.2970896810596796E-5</v>
      </c>
      <c r="AJ3976" s="77">
        <v>39.709999999999198</v>
      </c>
      <c r="AK3976" s="52">
        <f t="shared" ref="AK3976:AK4039" si="464">AK3975-$AL$1</f>
        <v>-41.880599913279944</v>
      </c>
      <c r="AL3976" s="77">
        <f t="shared" si="461"/>
        <v>6.4854484052965489E-5</v>
      </c>
    </row>
    <row r="3977" spans="4:38" x14ac:dyDescent="0.25">
      <c r="D3977" s="2">
        <v>39.590000000000003</v>
      </c>
      <c r="E3977" s="4"/>
      <c r="X3977" s="71">
        <v>39.719999999999203</v>
      </c>
      <c r="Y3977" s="52">
        <f t="shared" si="462"/>
        <v>-11.956666666666909</v>
      </c>
      <c r="Z3977" s="71">
        <f t="shared" si="458"/>
        <v>6.3728446714850701E-2</v>
      </c>
      <c r="AA3977" s="45"/>
      <c r="AB3977" s="74">
        <v>39.719999999999203</v>
      </c>
      <c r="AC3977" s="75">
        <f t="shared" si="457"/>
        <v>-18.87000000000015</v>
      </c>
      <c r="AD3977" s="74">
        <f t="shared" si="459"/>
        <v>1.2971792709839107E-2</v>
      </c>
      <c r="AE3977" s="45"/>
      <c r="AF3977" s="76">
        <v>39.719999999999203</v>
      </c>
      <c r="AG3977" s="52">
        <f t="shared" si="463"/>
        <v>-48.880299956638886</v>
      </c>
      <c r="AH3977" s="76">
        <f t="shared" si="460"/>
        <v>1.2941064575768212E-5</v>
      </c>
      <c r="AJ3977" s="77">
        <v>39.719999999999203</v>
      </c>
      <c r="AK3977" s="52">
        <f t="shared" si="464"/>
        <v>-41.890599913279942</v>
      </c>
      <c r="AL3977" s="77">
        <f t="shared" si="461"/>
        <v>6.4705322878822499E-5</v>
      </c>
    </row>
    <row r="3978" spans="4:38" x14ac:dyDescent="0.25">
      <c r="D3978" s="5">
        <v>39.6</v>
      </c>
      <c r="E3978" s="4"/>
      <c r="X3978" s="71">
        <v>39.729999999999201</v>
      </c>
      <c r="Y3978" s="52">
        <f t="shared" si="462"/>
        <v>-11.960000000000242</v>
      </c>
      <c r="Z3978" s="71">
        <f t="shared" si="458"/>
        <v>6.3679552090788016E-2</v>
      </c>
      <c r="AA3978" s="45"/>
      <c r="AB3978" s="74">
        <v>39.729999999999201</v>
      </c>
      <c r="AC3978" s="75">
        <f t="shared" si="457"/>
        <v>-18.880000000000152</v>
      </c>
      <c r="AD3978" s="74">
        <f t="shared" si="459"/>
        <v>1.29419584144994E-2</v>
      </c>
      <c r="AE3978" s="45"/>
      <c r="AF3978" s="76">
        <v>39.729999999999201</v>
      </c>
      <c r="AG3978" s="52">
        <f t="shared" si="463"/>
        <v>-48.890299956638884</v>
      </c>
      <c r="AH3978" s="76">
        <f t="shared" si="460"/>
        <v>1.2911300953175743E-5</v>
      </c>
      <c r="AJ3978" s="77">
        <v>39.729999999999201</v>
      </c>
      <c r="AK3978" s="52">
        <f t="shared" si="464"/>
        <v>-41.90059991327994</v>
      </c>
      <c r="AL3978" s="77">
        <f t="shared" si="461"/>
        <v>6.455650476586021E-5</v>
      </c>
    </row>
    <row r="3979" spans="4:38" x14ac:dyDescent="0.25">
      <c r="D3979" s="2">
        <v>39.61</v>
      </c>
      <c r="E3979" s="4"/>
      <c r="X3979" s="71">
        <v>39.739999999999199</v>
      </c>
      <c r="Y3979" s="52">
        <f t="shared" si="462"/>
        <v>-11.963333333333576</v>
      </c>
      <c r="Z3979" s="71">
        <f t="shared" si="458"/>
        <v>6.3630694980337923E-2</v>
      </c>
      <c r="AA3979" s="45"/>
      <c r="AB3979" s="74">
        <v>39.739999999999199</v>
      </c>
      <c r="AC3979" s="75">
        <f t="shared" si="457"/>
        <v>-18.890000000000153</v>
      </c>
      <c r="AD3979" s="74">
        <f t="shared" si="459"/>
        <v>1.2912192736134885E-2</v>
      </c>
      <c r="AE3979" s="45"/>
      <c r="AF3979" s="76">
        <v>39.739999999999199</v>
      </c>
      <c r="AG3979" s="52">
        <f t="shared" si="463"/>
        <v>-48.900299956638882</v>
      </c>
      <c r="AH3979" s="76">
        <f t="shared" si="460"/>
        <v>1.2881605785015623E-5</v>
      </c>
      <c r="AJ3979" s="77">
        <v>39.739999999999199</v>
      </c>
      <c r="AK3979" s="52">
        <f t="shared" si="464"/>
        <v>-41.910599913279938</v>
      </c>
      <c r="AL3979" s="77">
        <f t="shared" si="461"/>
        <v>6.4408028925059651E-5</v>
      </c>
    </row>
    <row r="3980" spans="4:38" x14ac:dyDescent="0.25">
      <c r="D3980" s="5">
        <v>39.619999999999997</v>
      </c>
      <c r="E3980" s="4"/>
      <c r="X3980" s="71">
        <v>39.749999999999197</v>
      </c>
      <c r="Y3980" s="52">
        <f t="shared" si="462"/>
        <v>-11.96666666666691</v>
      </c>
      <c r="Z3980" s="71">
        <f t="shared" si="458"/>
        <v>6.3581875354718723E-2</v>
      </c>
      <c r="AA3980" s="45"/>
      <c r="AB3980" s="74">
        <v>39.749999999999197</v>
      </c>
      <c r="AC3980" s="75">
        <f t="shared" si="457"/>
        <v>-18.900000000000155</v>
      </c>
      <c r="AD3980" s="74">
        <f t="shared" si="459"/>
        <v>1.2882495516930876E-2</v>
      </c>
      <c r="AE3980" s="45"/>
      <c r="AF3980" s="76">
        <v>39.749999999999197</v>
      </c>
      <c r="AG3980" s="52">
        <f t="shared" si="463"/>
        <v>-48.91029995663888</v>
      </c>
      <c r="AH3980" s="76">
        <f t="shared" si="460"/>
        <v>1.2851978913847072E-5</v>
      </c>
      <c r="AJ3980" s="77">
        <v>39.749999999999197</v>
      </c>
      <c r="AK3980" s="52">
        <f t="shared" si="464"/>
        <v>-41.920599913279936</v>
      </c>
      <c r="AL3980" s="77">
        <f t="shared" si="461"/>
        <v>6.4259894569216943E-5</v>
      </c>
    </row>
    <row r="3981" spans="4:38" x14ac:dyDescent="0.25">
      <c r="D3981" s="2">
        <v>39.630000000000003</v>
      </c>
      <c r="E3981" s="4"/>
      <c r="X3981" s="71">
        <v>39.759999999999202</v>
      </c>
      <c r="Y3981" s="52">
        <f t="shared" si="462"/>
        <v>-11.970000000000244</v>
      </c>
      <c r="Z3981" s="71">
        <f t="shared" si="458"/>
        <v>6.3533093185170766E-2</v>
      </c>
      <c r="AA3981" s="45"/>
      <c r="AB3981" s="74">
        <v>39.759999999999202</v>
      </c>
      <c r="AC3981" s="75">
        <f t="shared" si="457"/>
        <v>-18.910000000000156</v>
      </c>
      <c r="AD3981" s="74">
        <f t="shared" si="459"/>
        <v>1.2852866599435691E-2</v>
      </c>
      <c r="AE3981" s="45"/>
      <c r="AF3981" s="76">
        <v>39.759999999999202</v>
      </c>
      <c r="AG3981" s="52">
        <f t="shared" si="463"/>
        <v>-48.920299956638878</v>
      </c>
      <c r="AH3981" s="76">
        <f t="shared" si="460"/>
        <v>1.2822420182591324E-5</v>
      </c>
      <c r="AJ3981" s="77">
        <v>39.759999999999202</v>
      </c>
      <c r="AK3981" s="52">
        <f t="shared" si="464"/>
        <v>-41.930599913279934</v>
      </c>
      <c r="AL3981" s="77">
        <f t="shared" si="461"/>
        <v>6.4112100912938242E-5</v>
      </c>
    </row>
    <row r="3982" spans="4:38" x14ac:dyDescent="0.25">
      <c r="D3982" s="5">
        <v>39.64</v>
      </c>
      <c r="E3982" s="4"/>
      <c r="X3982" s="71">
        <v>39.7699999999992</v>
      </c>
      <c r="Y3982" s="52">
        <f t="shared" si="462"/>
        <v>-11.973333333333578</v>
      </c>
      <c r="Z3982" s="71">
        <f t="shared" si="458"/>
        <v>6.3484348442956556E-2</v>
      </c>
      <c r="AA3982" s="45"/>
      <c r="AB3982" s="74">
        <v>39.7699999999992</v>
      </c>
      <c r="AC3982" s="75">
        <f t="shared" si="457"/>
        <v>-18.920000000000158</v>
      </c>
      <c r="AD3982" s="74">
        <f t="shared" si="459"/>
        <v>1.2823305826559744E-2</v>
      </c>
      <c r="AE3982" s="45"/>
      <c r="AF3982" s="76">
        <v>39.7699999999992</v>
      </c>
      <c r="AG3982" s="52">
        <f t="shared" si="463"/>
        <v>-48.930299956638876</v>
      </c>
      <c r="AH3982" s="76">
        <f t="shared" si="460"/>
        <v>1.2792929434530975E-5</v>
      </c>
      <c r="AJ3982" s="77">
        <v>39.7699999999992</v>
      </c>
      <c r="AK3982" s="52">
        <f t="shared" si="464"/>
        <v>-41.940599913279932</v>
      </c>
      <c r="AL3982" s="77">
        <f t="shared" si="461"/>
        <v>6.3964647172636539E-5</v>
      </c>
    </row>
    <row r="3983" spans="4:38" x14ac:dyDescent="0.25">
      <c r="D3983" s="2">
        <v>39.65</v>
      </c>
      <c r="E3983" s="4"/>
      <c r="X3983" s="71">
        <v>39.779999999999198</v>
      </c>
      <c r="Y3983" s="52">
        <f t="shared" si="462"/>
        <v>-11.976666666666912</v>
      </c>
      <c r="Z3983" s="71">
        <f t="shared" si="458"/>
        <v>6.3435641099360479E-2</v>
      </c>
      <c r="AA3983" s="45"/>
      <c r="AB3983" s="74">
        <v>39.779999999999198</v>
      </c>
      <c r="AC3983" s="75">
        <f t="shared" si="457"/>
        <v>-18.93000000000016</v>
      </c>
      <c r="AD3983" s="74">
        <f t="shared" si="459"/>
        <v>1.2793813041574769E-2</v>
      </c>
      <c r="AE3983" s="45"/>
      <c r="AF3983" s="76">
        <v>39.779999999999198</v>
      </c>
      <c r="AG3983" s="52">
        <f t="shared" si="463"/>
        <v>-48.940299956638874</v>
      </c>
      <c r="AH3983" s="76">
        <f t="shared" si="460"/>
        <v>1.2763506513308987E-5</v>
      </c>
      <c r="AJ3983" s="77">
        <v>39.779999999999198</v>
      </c>
      <c r="AK3983" s="52">
        <f t="shared" si="464"/>
        <v>-41.95059991327993</v>
      </c>
      <c r="AL3983" s="77">
        <f t="shared" si="461"/>
        <v>6.3817532566526634E-5</v>
      </c>
    </row>
    <row r="3984" spans="4:38" x14ac:dyDescent="0.25">
      <c r="D3984" s="5">
        <v>39.659999999999997</v>
      </c>
      <c r="E3984" s="4"/>
      <c r="X3984" s="71">
        <v>39.789999999999203</v>
      </c>
      <c r="Y3984" s="52">
        <f t="shared" si="462"/>
        <v>-11.980000000000246</v>
      </c>
      <c r="Z3984" s="71">
        <f t="shared" si="458"/>
        <v>6.3386971125689084E-2</v>
      </c>
      <c r="AA3984" s="45"/>
      <c r="AB3984" s="74">
        <v>39.789999999999203</v>
      </c>
      <c r="AC3984" s="75">
        <f t="shared" si="457"/>
        <v>-18.940000000000161</v>
      </c>
      <c r="AD3984" s="74">
        <f t="shared" si="459"/>
        <v>1.2764388088112965E-2</v>
      </c>
      <c r="AE3984" s="45"/>
      <c r="AF3984" s="76">
        <v>39.789999999999203</v>
      </c>
      <c r="AG3984" s="52">
        <f t="shared" si="463"/>
        <v>-48.950299956638872</v>
      </c>
      <c r="AH3984" s="76">
        <f t="shared" si="460"/>
        <v>1.2734151262927945E-5</v>
      </c>
      <c r="AJ3984" s="77">
        <v>39.789999999999203</v>
      </c>
      <c r="AK3984" s="52">
        <f t="shared" si="464"/>
        <v>-41.960599913279928</v>
      </c>
      <c r="AL3984" s="77">
        <f t="shared" si="461"/>
        <v>6.3670756314621464E-5</v>
      </c>
    </row>
    <row r="3985" spans="4:38" x14ac:dyDescent="0.25">
      <c r="D3985" s="2">
        <v>39.67</v>
      </c>
      <c r="E3985" s="4"/>
      <c r="X3985" s="71">
        <v>39.799999999999201</v>
      </c>
      <c r="Y3985" s="52">
        <f t="shared" si="462"/>
        <v>-11.983333333333579</v>
      </c>
      <c r="Z3985" s="71">
        <f t="shared" si="458"/>
        <v>6.3338338493270946E-2</v>
      </c>
      <c r="AA3985" s="45"/>
      <c r="AB3985" s="74">
        <v>39.799999999999201</v>
      </c>
      <c r="AC3985" s="75">
        <f t="shared" si="457"/>
        <v>-18.950000000000163</v>
      </c>
      <c r="AD3985" s="74">
        <f t="shared" si="459"/>
        <v>1.2735030810166133E-2</v>
      </c>
      <c r="AE3985" s="45"/>
      <c r="AF3985" s="76">
        <v>39.799999999999201</v>
      </c>
      <c r="AG3985" s="52">
        <f t="shared" si="463"/>
        <v>-48.96029995663887</v>
      </c>
      <c r="AH3985" s="76">
        <f t="shared" si="460"/>
        <v>1.270486352774927E-5</v>
      </c>
      <c r="AJ3985" s="77">
        <v>39.799999999999201</v>
      </c>
      <c r="AK3985" s="52">
        <f t="shared" si="464"/>
        <v>-41.970599913279926</v>
      </c>
      <c r="AL3985" s="77">
        <f t="shared" si="461"/>
        <v>6.3524317638728142E-5</v>
      </c>
    </row>
    <row r="3986" spans="4:38" x14ac:dyDescent="0.25">
      <c r="D3986" s="5">
        <v>39.68</v>
      </c>
      <c r="E3986" s="4"/>
      <c r="X3986" s="71">
        <v>39.809999999999199</v>
      </c>
      <c r="Y3986" s="52">
        <f t="shared" si="462"/>
        <v>-11.986666666666913</v>
      </c>
      <c r="Z3986" s="71">
        <f t="shared" si="458"/>
        <v>6.3289743173456481E-2</v>
      </c>
      <c r="AA3986" s="45"/>
      <c r="AB3986" s="74">
        <v>39.809999999999199</v>
      </c>
      <c r="AC3986" s="75">
        <f t="shared" si="457"/>
        <v>-18.960000000000164</v>
      </c>
      <c r="AD3986" s="74">
        <f t="shared" si="459"/>
        <v>1.2705741052084938E-2</v>
      </c>
      <c r="AE3986" s="45"/>
      <c r="AF3986" s="76">
        <v>39.809999999999199</v>
      </c>
      <c r="AG3986" s="52">
        <f t="shared" si="463"/>
        <v>-48.970299956638868</v>
      </c>
      <c r="AH3986" s="76">
        <f t="shared" si="460"/>
        <v>1.2675643152492269E-5</v>
      </c>
      <c r="AJ3986" s="77">
        <v>39.809999999999199</v>
      </c>
      <c r="AK3986" s="52">
        <f t="shared" si="464"/>
        <v>-41.980599913279924</v>
      </c>
      <c r="AL3986" s="77">
        <f t="shared" si="461"/>
        <v>6.3378215762443165E-5</v>
      </c>
    </row>
    <row r="3987" spans="4:38" x14ac:dyDescent="0.25">
      <c r="D3987" s="2">
        <v>39.69</v>
      </c>
      <c r="E3987" s="4"/>
      <c r="X3987" s="71">
        <v>39.819999999999197</v>
      </c>
      <c r="Y3987" s="52">
        <f t="shared" si="462"/>
        <v>-11.990000000000247</v>
      </c>
      <c r="Z3987" s="71">
        <f t="shared" si="458"/>
        <v>6.3241185137618339E-2</v>
      </c>
      <c r="AA3987" s="45"/>
      <c r="AB3987" s="74">
        <v>39.819999999999197</v>
      </c>
      <c r="AC3987" s="75">
        <f t="shared" si="457"/>
        <v>-18.970000000000166</v>
      </c>
      <c r="AD3987" s="74">
        <f t="shared" si="459"/>
        <v>1.2676518658577969E-2</v>
      </c>
      <c r="AE3987" s="45"/>
      <c r="AF3987" s="76">
        <v>39.819999999999197</v>
      </c>
      <c r="AG3987" s="52">
        <f t="shared" si="463"/>
        <v>-48.980299956638866</v>
      </c>
      <c r="AH3987" s="76">
        <f t="shared" si="460"/>
        <v>1.2646489982233461E-5</v>
      </c>
      <c r="AJ3987" s="77">
        <v>39.819999999999197</v>
      </c>
      <c r="AK3987" s="52">
        <f t="shared" si="464"/>
        <v>-41.990599913279922</v>
      </c>
      <c r="AL3987" s="77">
        <f t="shared" si="461"/>
        <v>6.3232449911149169E-5</v>
      </c>
    </row>
    <row r="3988" spans="4:38" x14ac:dyDescent="0.25">
      <c r="D3988" s="5">
        <v>39.700000000000003</v>
      </c>
      <c r="E3988" s="4"/>
      <c r="X3988" s="71">
        <v>39.829999999999202</v>
      </c>
      <c r="Y3988" s="52">
        <f t="shared" si="462"/>
        <v>-11.993333333333581</v>
      </c>
      <c r="Z3988" s="71">
        <f t="shared" si="458"/>
        <v>6.3192664357150902E-2</v>
      </c>
      <c r="AA3988" s="45"/>
      <c r="AB3988" s="74">
        <v>39.829999999999202</v>
      </c>
      <c r="AC3988" s="75">
        <f t="shared" si="457"/>
        <v>-18.980000000000167</v>
      </c>
      <c r="AD3988" s="74">
        <f t="shared" si="459"/>
        <v>1.2647363474711019E-2</v>
      </c>
      <c r="AE3988" s="45"/>
      <c r="AF3988" s="76">
        <v>39.829999999999202</v>
      </c>
      <c r="AG3988" s="52">
        <f t="shared" si="463"/>
        <v>-48.990299956638864</v>
      </c>
      <c r="AH3988" s="76">
        <f t="shared" si="460"/>
        <v>1.2617403862405618E-5</v>
      </c>
      <c r="AJ3988" s="77">
        <v>39.829999999999202</v>
      </c>
      <c r="AK3988" s="52">
        <f t="shared" si="464"/>
        <v>-42.00059991327992</v>
      </c>
      <c r="AL3988" s="77">
        <f t="shared" si="461"/>
        <v>6.308701931201E-5</v>
      </c>
    </row>
    <row r="3989" spans="4:38" x14ac:dyDescent="0.25">
      <c r="D3989" s="2">
        <v>39.71</v>
      </c>
      <c r="E3989" s="4"/>
      <c r="X3989" s="71">
        <v>39.8399999999992</v>
      </c>
      <c r="Y3989" s="52">
        <f t="shared" si="462"/>
        <v>-11.996666666666915</v>
      </c>
      <c r="Z3989" s="71">
        <f t="shared" si="458"/>
        <v>6.3144180803470534E-2</v>
      </c>
      <c r="AA3989" s="45"/>
      <c r="AB3989" s="74">
        <v>39.8399999999992</v>
      </c>
      <c r="AC3989" s="75">
        <f t="shared" si="457"/>
        <v>-18.990000000000169</v>
      </c>
      <c r="AD3989" s="74">
        <f t="shared" si="459"/>
        <v>1.2618275345906215E-2</v>
      </c>
      <c r="AE3989" s="45"/>
      <c r="AF3989" s="76">
        <v>39.8399999999992</v>
      </c>
      <c r="AG3989" s="52">
        <f t="shared" si="463"/>
        <v>-49.000299956638862</v>
      </c>
      <c r="AH3989" s="76">
        <f t="shared" si="460"/>
        <v>1.2588384638797006E-5</v>
      </c>
      <c r="AJ3989" s="77">
        <v>39.8399999999992</v>
      </c>
      <c r="AK3989" s="52">
        <f t="shared" si="464"/>
        <v>-42.010599913279918</v>
      </c>
      <c r="AL3989" s="77">
        <f t="shared" si="461"/>
        <v>6.2941923193966985E-5</v>
      </c>
    </row>
    <row r="3990" spans="4:38" x14ac:dyDescent="0.25">
      <c r="D3990" s="5">
        <v>39.72</v>
      </c>
      <c r="E3990" s="4"/>
      <c r="X3990" s="71">
        <v>39.849999999999199</v>
      </c>
      <c r="Y3990" s="52">
        <f t="shared" si="462"/>
        <v>-12.000000000000249</v>
      </c>
      <c r="Z3990" s="71">
        <f t="shared" si="458"/>
        <v>6.3095734448015708E-2</v>
      </c>
      <c r="AA3990" s="45"/>
      <c r="AB3990" s="74">
        <v>39.849999999999199</v>
      </c>
      <c r="AC3990" s="75">
        <f t="shared" si="457"/>
        <v>-19.000000000000171</v>
      </c>
      <c r="AD3990" s="74">
        <f t="shared" si="459"/>
        <v>1.2589254117941174E-2</v>
      </c>
      <c r="AE3990" s="45"/>
      <c r="AF3990" s="76">
        <v>39.849999999999199</v>
      </c>
      <c r="AG3990" s="52">
        <f t="shared" si="463"/>
        <v>-49.01029995663886</v>
      </c>
      <c r="AH3990" s="76">
        <f t="shared" si="460"/>
        <v>1.2559432157550638E-5</v>
      </c>
      <c r="AJ3990" s="77">
        <v>39.849999999999199</v>
      </c>
      <c r="AK3990" s="52">
        <f t="shared" si="464"/>
        <v>-42.020599913279916</v>
      </c>
      <c r="AL3990" s="77">
        <f t="shared" si="461"/>
        <v>6.2797160787735301E-5</v>
      </c>
    </row>
    <row r="3991" spans="4:38" x14ac:dyDescent="0.25">
      <c r="D3991" s="2">
        <v>39.729999999999997</v>
      </c>
      <c r="E3991" s="4"/>
      <c r="X3991" s="71">
        <v>39.859999999999197</v>
      </c>
      <c r="Y3991" s="52">
        <f t="shared" si="462"/>
        <v>-12.003333333333583</v>
      </c>
      <c r="Z3991" s="71">
        <f t="shared" si="458"/>
        <v>6.3047325262246559E-2</v>
      </c>
      <c r="AA3991" s="45"/>
      <c r="AB3991" s="74">
        <v>39.859999999999197</v>
      </c>
      <c r="AC3991" s="75">
        <f t="shared" si="457"/>
        <v>-19.010000000000172</v>
      </c>
      <c r="AD3991" s="74">
        <f t="shared" si="459"/>
        <v>1.2560299636948253E-2</v>
      </c>
      <c r="AE3991" s="45"/>
      <c r="AF3991" s="76">
        <v>39.859999999999197</v>
      </c>
      <c r="AG3991" s="52">
        <f t="shared" si="463"/>
        <v>-49.020299956638858</v>
      </c>
      <c r="AH3991" s="76">
        <f t="shared" si="460"/>
        <v>1.2530546265163292E-5</v>
      </c>
      <c r="AJ3991" s="77">
        <v>39.859999999999197</v>
      </c>
      <c r="AK3991" s="52">
        <f t="shared" si="464"/>
        <v>-42.030599913279914</v>
      </c>
      <c r="AL3991" s="77">
        <f t="shared" si="461"/>
        <v>6.2652731325798608E-5</v>
      </c>
    </row>
    <row r="3992" spans="4:38" x14ac:dyDescent="0.25">
      <c r="D3992" s="5">
        <v>39.74</v>
      </c>
      <c r="E3992" s="4"/>
      <c r="X3992" s="71">
        <v>39.869999999999202</v>
      </c>
      <c r="Y3992" s="52">
        <f t="shared" si="462"/>
        <v>-12.006666666666916</v>
      </c>
      <c r="Z3992" s="71">
        <f t="shared" si="458"/>
        <v>6.2998953217645384E-2</v>
      </c>
      <c r="AA3992" s="45"/>
      <c r="AB3992" s="74">
        <v>39.869999999999202</v>
      </c>
      <c r="AC3992" s="75">
        <f t="shared" si="457"/>
        <v>-19.020000000000174</v>
      </c>
      <c r="AD3992" s="74">
        <f t="shared" si="459"/>
        <v>1.2531411749413645E-2</v>
      </c>
      <c r="AE3992" s="45"/>
      <c r="AF3992" s="76">
        <v>39.869999999999202</v>
      </c>
      <c r="AG3992" s="52">
        <f t="shared" si="463"/>
        <v>-49.030299956638856</v>
      </c>
      <c r="AH3992" s="76">
        <f t="shared" si="460"/>
        <v>1.2501726808484886E-5</v>
      </c>
      <c r="AJ3992" s="77">
        <v>39.869999999999202</v>
      </c>
      <c r="AK3992" s="52">
        <f t="shared" si="464"/>
        <v>-42.040599913279912</v>
      </c>
      <c r="AL3992" s="77">
        <f t="shared" si="461"/>
        <v>6.2508634042406609E-5</v>
      </c>
    </row>
    <row r="3993" spans="4:38" x14ac:dyDescent="0.25">
      <c r="D3993" s="2">
        <v>39.75</v>
      </c>
      <c r="E3993" s="4"/>
      <c r="X3993" s="71">
        <v>39.8799999999992</v>
      </c>
      <c r="Y3993" s="52">
        <f t="shared" si="462"/>
        <v>-12.01000000000025</v>
      </c>
      <c r="Z3993" s="71">
        <f t="shared" si="458"/>
        <v>6.2950618285716131E-2</v>
      </c>
      <c r="AA3993" s="45"/>
      <c r="AB3993" s="74">
        <v>39.8799999999992</v>
      </c>
      <c r="AC3993" s="75">
        <f t="shared" si="457"/>
        <v>-19.030000000000175</v>
      </c>
      <c r="AD3993" s="74">
        <f t="shared" si="459"/>
        <v>1.2502590302176691E-2</v>
      </c>
      <c r="AE3993" s="45"/>
      <c r="AF3993" s="76">
        <v>39.8799999999992</v>
      </c>
      <c r="AG3993" s="52">
        <f t="shared" si="463"/>
        <v>-49.040299956638854</v>
      </c>
      <c r="AH3993" s="76">
        <f t="shared" si="460"/>
        <v>1.2472973634717509E-5</v>
      </c>
      <c r="AJ3993" s="77">
        <v>39.8799999999992</v>
      </c>
      <c r="AK3993" s="52">
        <f t="shared" si="464"/>
        <v>-42.05059991327991</v>
      </c>
      <c r="AL3993" s="77">
        <f t="shared" si="461"/>
        <v>6.2364868173569779E-5</v>
      </c>
    </row>
    <row r="3994" spans="4:38" x14ac:dyDescent="0.25">
      <c r="D3994" s="5">
        <v>39.76</v>
      </c>
      <c r="E3994" s="4"/>
      <c r="X3994" s="71">
        <v>39.889999999999198</v>
      </c>
      <c r="Y3994" s="52">
        <f t="shared" si="462"/>
        <v>-12.013333333333584</v>
      </c>
      <c r="Z3994" s="71">
        <f t="shared" si="458"/>
        <v>6.290232043798466E-2</v>
      </c>
      <c r="AA3994" s="45"/>
      <c r="AB3994" s="74">
        <v>39.889999999999198</v>
      </c>
      <c r="AC3994" s="75">
        <f t="shared" si="457"/>
        <v>-19.040000000000177</v>
      </c>
      <c r="AD3994" s="74">
        <f t="shared" si="459"/>
        <v>1.2473835142428912E-2</v>
      </c>
      <c r="AE3994" s="45"/>
      <c r="AF3994" s="76">
        <v>39.889999999999198</v>
      </c>
      <c r="AG3994" s="52">
        <f t="shared" si="463"/>
        <v>-49.050299956638852</v>
      </c>
      <c r="AH3994" s="76">
        <f t="shared" si="460"/>
        <v>1.2444286591414676E-5</v>
      </c>
      <c r="AJ3994" s="77">
        <v>39.889999999999198</v>
      </c>
      <c r="AK3994" s="52">
        <f t="shared" si="464"/>
        <v>-42.060599913279908</v>
      </c>
      <c r="AL3994" s="77">
        <f t="shared" si="461"/>
        <v>6.222143295705565E-5</v>
      </c>
    </row>
    <row r="3995" spans="4:38" x14ac:dyDescent="0.25">
      <c r="D3995" s="2">
        <v>39.770000000000003</v>
      </c>
      <c r="E3995" s="4"/>
      <c r="X3995" s="71">
        <v>39.899999999999203</v>
      </c>
      <c r="Y3995" s="52">
        <f t="shared" si="462"/>
        <v>-12.016666666666918</v>
      </c>
      <c r="Z3995" s="71">
        <f t="shared" si="458"/>
        <v>6.2854059645998828E-2</v>
      </c>
      <c r="AA3995" s="45"/>
      <c r="AB3995" s="74">
        <v>39.899999999999203</v>
      </c>
      <c r="AC3995" s="75">
        <f t="shared" si="457"/>
        <v>-19.050000000000178</v>
      </c>
      <c r="AD3995" s="74">
        <f t="shared" si="459"/>
        <v>1.2445146117713338E-2</v>
      </c>
      <c r="AE3995" s="45"/>
      <c r="AF3995" s="76">
        <v>39.899999999999203</v>
      </c>
      <c r="AG3995" s="52">
        <f t="shared" si="463"/>
        <v>-49.06029995663885</v>
      </c>
      <c r="AH3995" s="76">
        <f t="shared" si="460"/>
        <v>1.2415665526480601E-5</v>
      </c>
      <c r="AJ3995" s="77">
        <v>39.899999999999203</v>
      </c>
      <c r="AK3995" s="52">
        <f t="shared" si="464"/>
        <v>-42.070599913279906</v>
      </c>
      <c r="AL3995" s="77">
        <f t="shared" si="461"/>
        <v>6.2078327632385209E-5</v>
      </c>
    </row>
    <row r="3996" spans="4:38" x14ac:dyDescent="0.25">
      <c r="D3996" s="5">
        <v>39.78</v>
      </c>
      <c r="E3996" s="4"/>
      <c r="X3996" s="71">
        <v>39.909999999999201</v>
      </c>
      <c r="Y3996" s="52">
        <f t="shared" si="462"/>
        <v>-12.020000000000252</v>
      </c>
      <c r="Z3996" s="71">
        <f t="shared" si="458"/>
        <v>6.2805835881328126E-2</v>
      </c>
      <c r="AA3996" s="45"/>
      <c r="AB3996" s="74">
        <v>39.909999999999201</v>
      </c>
      <c r="AC3996" s="75">
        <f t="shared" si="457"/>
        <v>-19.06000000000018</v>
      </c>
      <c r="AD3996" s="74">
        <f t="shared" si="459"/>
        <v>1.2416523075923589E-2</v>
      </c>
      <c r="AE3996" s="45"/>
      <c r="AF3996" s="76">
        <v>39.909999999999201</v>
      </c>
      <c r="AG3996" s="52">
        <f t="shared" si="463"/>
        <v>-49.070299956638848</v>
      </c>
      <c r="AH3996" s="76">
        <f t="shared" si="460"/>
        <v>1.2387110288169163E-5</v>
      </c>
      <c r="AJ3996" s="77">
        <v>39.909999999999201</v>
      </c>
      <c r="AK3996" s="52">
        <f t="shared" si="464"/>
        <v>-42.080599913279904</v>
      </c>
      <c r="AL3996" s="77">
        <f t="shared" si="461"/>
        <v>6.1935551440828055E-5</v>
      </c>
    </row>
    <row r="3997" spans="4:38" x14ac:dyDescent="0.25">
      <c r="D3997" s="2">
        <v>39.79</v>
      </c>
      <c r="E3997" s="4"/>
      <c r="X3997" s="71">
        <v>39.919999999999199</v>
      </c>
      <c r="Y3997" s="52">
        <f t="shared" si="462"/>
        <v>-12.023333333333586</v>
      </c>
      <c r="Z3997" s="71">
        <f t="shared" si="458"/>
        <v>6.2757649115563988E-2</v>
      </c>
      <c r="AA3997" s="45"/>
      <c r="AB3997" s="74">
        <v>39.919999999999199</v>
      </c>
      <c r="AC3997" s="75">
        <f t="shared" si="457"/>
        <v>-19.070000000000181</v>
      </c>
      <c r="AD3997" s="74">
        <f t="shared" si="459"/>
        <v>1.2387965865303162E-2</v>
      </c>
      <c r="AE3997" s="45"/>
      <c r="AF3997" s="76">
        <v>39.919999999999199</v>
      </c>
      <c r="AG3997" s="52">
        <f t="shared" si="463"/>
        <v>-49.080299956638846</v>
      </c>
      <c r="AH3997" s="76">
        <f t="shared" si="460"/>
        <v>1.2358620725083395E-5</v>
      </c>
      <c r="AJ3997" s="77">
        <v>39.919999999999199</v>
      </c>
      <c r="AK3997" s="52">
        <f t="shared" si="464"/>
        <v>-42.090599913279902</v>
      </c>
      <c r="AL3997" s="77">
        <f t="shared" si="461"/>
        <v>6.1793103625399246E-5</v>
      </c>
    </row>
    <row r="3998" spans="4:38" x14ac:dyDescent="0.25">
      <c r="D3998" s="5">
        <v>39.799999999999997</v>
      </c>
      <c r="E3998" s="4"/>
      <c r="X3998" s="71">
        <v>39.929999999999197</v>
      </c>
      <c r="Y3998" s="52">
        <f t="shared" si="462"/>
        <v>-12.02666666666692</v>
      </c>
      <c r="Z3998" s="71">
        <f t="shared" si="458"/>
        <v>6.2709499320319592E-2</v>
      </c>
      <c r="AA3998" s="45"/>
      <c r="AB3998" s="74">
        <v>39.929999999999197</v>
      </c>
      <c r="AC3998" s="75">
        <f t="shared" si="457"/>
        <v>-19.080000000000183</v>
      </c>
      <c r="AD3998" s="74">
        <f t="shared" si="459"/>
        <v>1.2359474334444578E-2</v>
      </c>
      <c r="AE3998" s="45"/>
      <c r="AF3998" s="76">
        <v>39.929999999999197</v>
      </c>
      <c r="AG3998" s="52">
        <f t="shared" si="463"/>
        <v>-49.090299956638844</v>
      </c>
      <c r="AH3998" s="76">
        <f t="shared" si="460"/>
        <v>1.2330196686174445E-5</v>
      </c>
      <c r="AJ3998" s="77">
        <v>39.929999999999197</v>
      </c>
      <c r="AK3998" s="52">
        <f t="shared" si="464"/>
        <v>-42.1005999132799</v>
      </c>
      <c r="AL3998" s="77">
        <f t="shared" si="461"/>
        <v>6.165098343085454E-5</v>
      </c>
    </row>
    <row r="3999" spans="4:38" x14ac:dyDescent="0.25">
      <c r="D3999" s="2">
        <v>39.81</v>
      </c>
      <c r="E3999" s="4"/>
      <c r="X3999" s="71">
        <v>39.939999999999202</v>
      </c>
      <c r="Y3999" s="52">
        <f t="shared" si="462"/>
        <v>-12.030000000000253</v>
      </c>
      <c r="Z3999" s="71">
        <f t="shared" si="458"/>
        <v>6.2661386467229865E-2</v>
      </c>
      <c r="AA3999" s="45"/>
      <c r="AB3999" s="74">
        <v>39.939999999999202</v>
      </c>
      <c r="AC3999" s="75">
        <f t="shared" si="457"/>
        <v>-19.090000000000185</v>
      </c>
      <c r="AD3999" s="74">
        <f t="shared" si="459"/>
        <v>1.2331048332288558E-2</v>
      </c>
      <c r="AE3999" s="45"/>
      <c r="AF3999" s="76">
        <v>39.939999999999202</v>
      </c>
      <c r="AG3999" s="52">
        <f t="shared" si="463"/>
        <v>-49.100299956638843</v>
      </c>
      <c r="AH3999" s="76">
        <f t="shared" si="460"/>
        <v>1.2301838020740871E-5</v>
      </c>
      <c r="AJ3999" s="77">
        <v>39.939999999999202</v>
      </c>
      <c r="AK3999" s="52">
        <f t="shared" si="464"/>
        <v>-42.110599913279898</v>
      </c>
      <c r="AL3999" s="77">
        <f t="shared" si="461"/>
        <v>6.1509190103686709E-5</v>
      </c>
    </row>
    <row r="4000" spans="4:38" x14ac:dyDescent="0.25">
      <c r="D4000" s="5">
        <v>39.82</v>
      </c>
      <c r="E4000" s="4"/>
      <c r="X4000" s="71">
        <v>39.9499999999992</v>
      </c>
      <c r="Y4000" s="52">
        <f t="shared" si="462"/>
        <v>-12.033333333333587</v>
      </c>
      <c r="Z4000" s="71">
        <f t="shared" si="458"/>
        <v>6.2613310527951577E-2</v>
      </c>
      <c r="AA4000" s="45"/>
      <c r="AB4000" s="74">
        <v>39.9499999999992</v>
      </c>
      <c r="AC4000" s="75">
        <f t="shared" si="457"/>
        <v>-19.100000000000186</v>
      </c>
      <c r="AD4000" s="74">
        <f t="shared" si="459"/>
        <v>1.2302687708123287E-2</v>
      </c>
      <c r="AE4000" s="45"/>
      <c r="AF4000" s="76">
        <v>39.9499999999992</v>
      </c>
      <c r="AG4000" s="52">
        <f t="shared" si="463"/>
        <v>-49.110299956638841</v>
      </c>
      <c r="AH4000" s="76">
        <f t="shared" si="460"/>
        <v>1.2273544578427892E-5</v>
      </c>
      <c r="AJ4000" s="77">
        <v>39.9499999999992</v>
      </c>
      <c r="AK4000" s="52">
        <f t="shared" si="464"/>
        <v>-42.120599913279896</v>
      </c>
      <c r="AL4000" s="77">
        <f t="shared" si="461"/>
        <v>6.1367722892121865E-5</v>
      </c>
    </row>
    <row r="4001" spans="4:38" x14ac:dyDescent="0.25">
      <c r="D4001" s="2">
        <v>39.83</v>
      </c>
      <c r="E4001" s="4"/>
      <c r="X4001" s="71">
        <v>39.959999999999198</v>
      </c>
      <c r="Y4001" s="52">
        <f t="shared" si="462"/>
        <v>-12.036666666666921</v>
      </c>
      <c r="Z4001" s="71">
        <f t="shared" si="458"/>
        <v>6.2565271474163173E-2</v>
      </c>
      <c r="AA4001" s="45"/>
      <c r="AB4001" s="74">
        <v>39.959999999999198</v>
      </c>
      <c r="AC4001" s="75">
        <f t="shared" si="457"/>
        <v>-19.110000000000188</v>
      </c>
      <c r="AD4001" s="74">
        <f t="shared" si="459"/>
        <v>1.2274392311583535E-2</v>
      </c>
      <c r="AE4001" s="45"/>
      <c r="AF4001" s="76">
        <v>39.959999999999198</v>
      </c>
      <c r="AG4001" s="52">
        <f t="shared" si="463"/>
        <v>-49.120299956638839</v>
      </c>
      <c r="AH4001" s="76">
        <f t="shared" si="460"/>
        <v>1.2245316209226454E-5</v>
      </c>
      <c r="AJ4001" s="77">
        <v>39.959999999999198</v>
      </c>
      <c r="AK4001" s="52">
        <f t="shared" si="464"/>
        <v>-42.130599913279895</v>
      </c>
      <c r="AL4001" s="77">
        <f t="shared" si="461"/>
        <v>6.1226581046114705E-5</v>
      </c>
    </row>
    <row r="4002" spans="4:38" x14ac:dyDescent="0.25">
      <c r="D4002" s="5">
        <v>39.840000000000003</v>
      </c>
      <c r="E4002" s="4"/>
      <c r="X4002" s="71">
        <v>39.969999999999203</v>
      </c>
      <c r="Y4002" s="52">
        <f t="shared" si="462"/>
        <v>-12.040000000000255</v>
      </c>
      <c r="Z4002" s="71">
        <f t="shared" si="458"/>
        <v>6.2517269277564902E-2</v>
      </c>
      <c r="AA4002" s="45"/>
      <c r="AB4002" s="74">
        <v>39.969999999999203</v>
      </c>
      <c r="AC4002" s="75">
        <f t="shared" si="457"/>
        <v>-19.120000000000189</v>
      </c>
      <c r="AD4002" s="74">
        <f t="shared" si="459"/>
        <v>1.2246161992649943E-2</v>
      </c>
      <c r="AE4002" s="45"/>
      <c r="AF4002" s="76">
        <v>39.969999999999203</v>
      </c>
      <c r="AG4002" s="52">
        <f t="shared" si="463"/>
        <v>-49.130299956638837</v>
      </c>
      <c r="AH4002" s="76">
        <f t="shared" si="460"/>
        <v>1.2217152763472594E-5</v>
      </c>
      <c r="AJ4002" s="77">
        <v>39.969999999999203</v>
      </c>
      <c r="AK4002" s="52">
        <f t="shared" si="464"/>
        <v>-42.140599913279893</v>
      </c>
      <c r="AL4002" s="77">
        <f t="shared" si="461"/>
        <v>6.1085763817345448E-5</v>
      </c>
    </row>
    <row r="4003" spans="4:38" x14ac:dyDescent="0.25">
      <c r="D4003" s="2">
        <v>39.85</v>
      </c>
      <c r="E4003" s="4"/>
      <c r="X4003" s="71">
        <v>39.979999999999201</v>
      </c>
      <c r="Y4003" s="52">
        <f t="shared" si="462"/>
        <v>-12.043333333333589</v>
      </c>
      <c r="Z4003" s="71">
        <f t="shared" si="458"/>
        <v>6.2469303909878621E-2</v>
      </c>
      <c r="AA4003" s="45"/>
      <c r="AB4003" s="74">
        <v>39.979999999999201</v>
      </c>
      <c r="AC4003" s="75">
        <f t="shared" si="457"/>
        <v>-19.130000000000191</v>
      </c>
      <c r="AD4003" s="74">
        <f t="shared" si="459"/>
        <v>1.2217996601648178E-2</v>
      </c>
      <c r="AE4003" s="45"/>
      <c r="AF4003" s="76">
        <v>39.979999999999201</v>
      </c>
      <c r="AG4003" s="52">
        <f t="shared" si="463"/>
        <v>-49.140299956638835</v>
      </c>
      <c r="AH4003" s="76">
        <f t="shared" si="460"/>
        <v>1.2189054091846502E-5</v>
      </c>
      <c r="AJ4003" s="77">
        <v>39.979999999999201</v>
      </c>
      <c r="AK4003" s="52">
        <f t="shared" si="464"/>
        <v>-42.150599913279891</v>
      </c>
      <c r="AL4003" s="77">
        <f t="shared" si="461"/>
        <v>6.0945270459215028E-5</v>
      </c>
    </row>
    <row r="4004" spans="4:38" x14ac:dyDescent="0.25">
      <c r="D4004" s="5">
        <v>39.86</v>
      </c>
      <c r="E4004" s="4"/>
      <c r="X4004" s="71">
        <v>39.989999999999199</v>
      </c>
      <c r="Y4004" s="52">
        <f t="shared" si="462"/>
        <v>-12.046666666666923</v>
      </c>
      <c r="Z4004" s="71">
        <f t="shared" si="458"/>
        <v>6.242137534284796E-2</v>
      </c>
      <c r="AA4004" s="45"/>
      <c r="AB4004" s="74">
        <v>39.989999999999199</v>
      </c>
      <c r="AC4004" s="75">
        <f t="shared" si="457"/>
        <v>-19.140000000000192</v>
      </c>
      <c r="AD4004" s="74">
        <f t="shared" si="459"/>
        <v>1.2189895989248118E-2</v>
      </c>
      <c r="AE4004" s="45"/>
      <c r="AF4004" s="76">
        <v>39.989999999999199</v>
      </c>
      <c r="AG4004" s="52">
        <f t="shared" si="463"/>
        <v>-49.150299956638833</v>
      </c>
      <c r="AH4004" s="76">
        <f t="shared" si="460"/>
        <v>1.2161020045371802E-5</v>
      </c>
      <c r="AJ4004" s="77">
        <v>39.989999999999199</v>
      </c>
      <c r="AK4004" s="52">
        <f t="shared" si="464"/>
        <v>-42.160599913279889</v>
      </c>
      <c r="AL4004" s="77">
        <f t="shared" si="461"/>
        <v>6.0805100226841568E-5</v>
      </c>
    </row>
    <row r="4005" spans="4:38" x14ac:dyDescent="0.25">
      <c r="D4005" s="2">
        <v>39.869999999999997</v>
      </c>
      <c r="E4005" s="4"/>
      <c r="X4005" s="71">
        <v>39.999999999999197</v>
      </c>
      <c r="Y4005" s="52">
        <f t="shared" si="462"/>
        <v>-12.050000000000257</v>
      </c>
      <c r="Z4005" s="71">
        <f t="shared" si="458"/>
        <v>6.2373483548238233E-2</v>
      </c>
      <c r="AA4005" s="45"/>
      <c r="AB4005" s="74">
        <v>39.999999999999197</v>
      </c>
      <c r="AC4005" s="75">
        <f t="shared" si="457"/>
        <v>-19.150000000000194</v>
      </c>
      <c r="AD4005" s="74">
        <f t="shared" si="459"/>
        <v>1.2161860006463136E-2</v>
      </c>
      <c r="AE4005" s="45"/>
      <c r="AF4005" s="76">
        <v>39.999999999999197</v>
      </c>
      <c r="AG4005" s="52">
        <f t="shared" si="463"/>
        <v>-49.160299956638831</v>
      </c>
      <c r="AH4005" s="76">
        <f t="shared" si="460"/>
        <v>1.213305047541481E-5</v>
      </c>
      <c r="AJ4005" s="77">
        <v>39.999999999999197</v>
      </c>
      <c r="AK4005" s="52">
        <f t="shared" si="464"/>
        <v>-42.170599913279887</v>
      </c>
      <c r="AL4005" s="77">
        <f t="shared" si="461"/>
        <v>6.0665252377056647E-5</v>
      </c>
    </row>
    <row r="4006" spans="4:38" x14ac:dyDescent="0.25">
      <c r="D4006" s="5">
        <v>39.880000000000003</v>
      </c>
      <c r="E4006" s="4"/>
      <c r="X4006" s="71">
        <v>40.009999999999202</v>
      </c>
      <c r="Y4006" s="52">
        <f t="shared" si="462"/>
        <v>-12.05333333333359</v>
      </c>
      <c r="Z4006" s="71">
        <f t="shared" si="458"/>
        <v>6.2325628497836329E-2</v>
      </c>
      <c r="AA4006" s="45"/>
      <c r="AB4006" s="74">
        <v>40.009999999999202</v>
      </c>
      <c r="AC4006" s="75">
        <f t="shared" si="457"/>
        <v>-19.160000000000196</v>
      </c>
      <c r="AD4006" s="74">
        <f t="shared" si="459"/>
        <v>1.2133888504649221E-2</v>
      </c>
      <c r="AE4006" s="45"/>
      <c r="AF4006" s="76">
        <v>40.009999999999202</v>
      </c>
      <c r="AG4006" s="52">
        <f t="shared" si="463"/>
        <v>-49.170299956638829</v>
      </c>
      <c r="AH4006" s="76">
        <f t="shared" si="460"/>
        <v>1.2105145233683609E-5</v>
      </c>
      <c r="AJ4006" s="77">
        <v>40.009999999999202</v>
      </c>
      <c r="AK4006" s="52">
        <f t="shared" si="464"/>
        <v>-42.180599913279885</v>
      </c>
      <c r="AL4006" s="77">
        <f t="shared" si="461"/>
        <v>6.0525726168400687E-5</v>
      </c>
    </row>
    <row r="4007" spans="4:38" x14ac:dyDescent="0.25">
      <c r="D4007" s="2">
        <v>39.89</v>
      </c>
      <c r="E4007" s="4"/>
      <c r="X4007" s="71">
        <v>40.0199999999992</v>
      </c>
      <c r="Y4007" s="52">
        <f t="shared" si="462"/>
        <v>-12.056666666666924</v>
      </c>
      <c r="Z4007" s="71">
        <f t="shared" si="458"/>
        <v>6.2277810163450943E-2</v>
      </c>
      <c r="AA4007" s="45"/>
      <c r="AB4007" s="74">
        <v>40.0199999999992</v>
      </c>
      <c r="AC4007" s="75">
        <f t="shared" si="457"/>
        <v>-19.170000000000197</v>
      </c>
      <c r="AD4007" s="74">
        <f t="shared" si="459"/>
        <v>1.2105981335504263E-2</v>
      </c>
      <c r="AE4007" s="45"/>
      <c r="AF4007" s="76">
        <v>40.0199999999992</v>
      </c>
      <c r="AG4007" s="52">
        <f t="shared" si="463"/>
        <v>-49.180299956638827</v>
      </c>
      <c r="AH4007" s="76">
        <f t="shared" si="460"/>
        <v>1.2077304172227427E-5</v>
      </c>
      <c r="AJ4007" s="77">
        <v>40.0199999999992</v>
      </c>
      <c r="AK4007" s="52">
        <f t="shared" si="464"/>
        <v>-42.190599913279883</v>
      </c>
      <c r="AL4007" s="77">
        <f t="shared" si="461"/>
        <v>6.038652086111982E-5</v>
      </c>
    </row>
    <row r="4008" spans="4:38" x14ac:dyDescent="0.25">
      <c r="D4008" s="5">
        <v>39.9</v>
      </c>
      <c r="E4008" s="4"/>
      <c r="X4008" s="71">
        <v>40.029999999999198</v>
      </c>
      <c r="Y4008" s="52">
        <f t="shared" si="462"/>
        <v>-12.060000000000258</v>
      </c>
      <c r="Z4008" s="71">
        <f t="shared" si="458"/>
        <v>6.2230028516912249E-2</v>
      </c>
      <c r="AA4008" s="45"/>
      <c r="AB4008" s="74">
        <v>40.029999999999198</v>
      </c>
      <c r="AC4008" s="75">
        <f t="shared" si="457"/>
        <v>-19.180000000000199</v>
      </c>
      <c r="AD4008" s="74">
        <f t="shared" si="459"/>
        <v>1.2078138351067247E-2</v>
      </c>
      <c r="AE4008" s="45"/>
      <c r="AF4008" s="76">
        <v>40.029999999999198</v>
      </c>
      <c r="AG4008" s="52">
        <f t="shared" si="463"/>
        <v>-49.190299956638825</v>
      </c>
      <c r="AH4008" s="76">
        <f t="shared" si="460"/>
        <v>1.2049527143435705E-5</v>
      </c>
      <c r="AJ4008" s="77">
        <v>40.029999999999198</v>
      </c>
      <c r="AK4008" s="52">
        <f t="shared" si="464"/>
        <v>-42.200599913279881</v>
      </c>
      <c r="AL4008" s="77">
        <f t="shared" si="461"/>
        <v>6.0247635717161361E-5</v>
      </c>
    </row>
    <row r="4009" spans="4:38" x14ac:dyDescent="0.25">
      <c r="D4009" s="2">
        <v>39.909999999999997</v>
      </c>
      <c r="E4009" s="4"/>
      <c r="X4009" s="71">
        <v>40.039999999999203</v>
      </c>
      <c r="Y4009" s="52">
        <f t="shared" si="462"/>
        <v>-12.063333333333592</v>
      </c>
      <c r="Z4009" s="71">
        <f t="shared" si="458"/>
        <v>6.2182283530072033E-2</v>
      </c>
      <c r="AA4009" s="45"/>
      <c r="AB4009" s="74">
        <v>40.039999999999203</v>
      </c>
      <c r="AC4009" s="75">
        <f t="shared" si="457"/>
        <v>-19.1900000000002</v>
      </c>
      <c r="AD4009" s="74">
        <f t="shared" si="459"/>
        <v>1.2050359403717412E-2</v>
      </c>
      <c r="AE4009" s="45"/>
      <c r="AF4009" s="76">
        <v>40.039999999999203</v>
      </c>
      <c r="AG4009" s="52">
        <f t="shared" si="463"/>
        <v>-49.200299956638823</v>
      </c>
      <c r="AH4009" s="76">
        <f t="shared" si="460"/>
        <v>1.2021814000037384E-5</v>
      </c>
      <c r="AJ4009" s="77">
        <v>40.039999999999203</v>
      </c>
      <c r="AK4009" s="52">
        <f t="shared" si="464"/>
        <v>-42.210599913279879</v>
      </c>
      <c r="AL4009" s="77">
        <f t="shared" si="461"/>
        <v>6.0109070000169686E-5</v>
      </c>
    </row>
    <row r="4010" spans="4:38" x14ac:dyDescent="0.25">
      <c r="D4010" s="5">
        <v>39.92</v>
      </c>
      <c r="E4010" s="4"/>
      <c r="X4010" s="71">
        <v>40.049999999999201</v>
      </c>
      <c r="Y4010" s="52">
        <f t="shared" si="462"/>
        <v>-12.066666666666926</v>
      </c>
      <c r="Z4010" s="71">
        <f t="shared" si="458"/>
        <v>6.2134575174803849E-2</v>
      </c>
      <c r="AA4010" s="45"/>
      <c r="AB4010" s="74">
        <v>40.049999999999201</v>
      </c>
      <c r="AC4010" s="75">
        <f t="shared" si="457"/>
        <v>-19.200000000000202</v>
      </c>
      <c r="AD4010" s="74">
        <f t="shared" si="459"/>
        <v>1.2022644346173571E-2</v>
      </c>
      <c r="AE4010" s="45"/>
      <c r="AF4010" s="76">
        <v>40.049999999999201</v>
      </c>
      <c r="AG4010" s="52">
        <f t="shared" si="463"/>
        <v>-49.210299956638821</v>
      </c>
      <c r="AH4010" s="76">
        <f t="shared" si="460"/>
        <v>1.1994164595100174E-5</v>
      </c>
      <c r="AJ4010" s="77">
        <v>40.049999999999201</v>
      </c>
      <c r="AK4010" s="52">
        <f t="shared" si="464"/>
        <v>-42.220599913279877</v>
      </c>
      <c r="AL4010" s="77">
        <f t="shared" si="461"/>
        <v>5.9970822975483785E-5</v>
      </c>
    </row>
    <row r="4011" spans="4:38" x14ac:dyDescent="0.25">
      <c r="D4011" s="2">
        <v>39.93</v>
      </c>
      <c r="E4011" s="4"/>
      <c r="X4011" s="71">
        <v>40.059999999999199</v>
      </c>
      <c r="Y4011" s="52">
        <f t="shared" si="462"/>
        <v>-12.07000000000026</v>
      </c>
      <c r="Z4011" s="71">
        <f t="shared" si="458"/>
        <v>6.2086903423002632E-2</v>
      </c>
      <c r="AA4011" s="45"/>
      <c r="AB4011" s="74">
        <v>40.059999999999199</v>
      </c>
      <c r="AC4011" s="75">
        <f t="shared" si="457"/>
        <v>-19.210000000000203</v>
      </c>
      <c r="AD4011" s="74">
        <f t="shared" si="459"/>
        <v>1.1994993031493222E-2</v>
      </c>
      <c r="AE4011" s="45"/>
      <c r="AF4011" s="76">
        <v>40.059999999999199</v>
      </c>
      <c r="AG4011" s="52">
        <f t="shared" si="463"/>
        <v>-49.220299956638819</v>
      </c>
      <c r="AH4011" s="76">
        <f t="shared" si="460"/>
        <v>1.1966578782029645E-5</v>
      </c>
      <c r="AJ4011" s="77">
        <v>40.059999999999199</v>
      </c>
      <c r="AK4011" s="52">
        <f t="shared" si="464"/>
        <v>-42.230599913279875</v>
      </c>
      <c r="AL4011" s="77">
        <f t="shared" si="461"/>
        <v>5.9832893910131171E-5</v>
      </c>
    </row>
    <row r="4012" spans="4:38" x14ac:dyDescent="0.25">
      <c r="D4012" s="5">
        <v>39.94</v>
      </c>
      <c r="E4012" s="4"/>
      <c r="X4012" s="71">
        <v>40.069999999999197</v>
      </c>
      <c r="Y4012" s="52">
        <f t="shared" si="462"/>
        <v>-12.073333333333593</v>
      </c>
      <c r="Z4012" s="71">
        <f t="shared" si="458"/>
        <v>6.2039268246584962E-2</v>
      </c>
      <c r="AA4012" s="45"/>
      <c r="AB4012" s="74">
        <v>40.069999999999197</v>
      </c>
      <c r="AC4012" s="75">
        <f t="shared" ref="AC4012:AC4075" si="465">AC4011-$AD$1</f>
        <v>-19.220000000000205</v>
      </c>
      <c r="AD4012" s="74">
        <f t="shared" si="459"/>
        <v>1.1967405313071862E-2</v>
      </c>
      <c r="AE4012" s="45"/>
      <c r="AF4012" s="76">
        <v>40.069999999999197</v>
      </c>
      <c r="AG4012" s="52">
        <f t="shared" si="463"/>
        <v>-49.230299956638817</v>
      </c>
      <c r="AH4012" s="76">
        <f t="shared" si="460"/>
        <v>1.1939056414568604E-5</v>
      </c>
      <c r="AJ4012" s="77">
        <v>40.069999999999197</v>
      </c>
      <c r="AK4012" s="52">
        <f t="shared" si="464"/>
        <v>-42.240599913279873</v>
      </c>
      <c r="AL4012" s="77">
        <f t="shared" si="461"/>
        <v>5.9695282072825997E-5</v>
      </c>
    </row>
    <row r="4013" spans="4:38" x14ac:dyDescent="0.25">
      <c r="D4013" s="2">
        <v>39.950000000000003</v>
      </c>
      <c r="E4013" s="4"/>
      <c r="X4013" s="71">
        <v>40.079999999999202</v>
      </c>
      <c r="Y4013" s="52">
        <f t="shared" si="462"/>
        <v>-12.076666666666927</v>
      </c>
      <c r="Z4013" s="71">
        <f t="shared" si="458"/>
        <v>6.1991669617489031E-2</v>
      </c>
      <c r="AA4013" s="45"/>
      <c r="AB4013" s="74">
        <v>40.079999999999202</v>
      </c>
      <c r="AC4013" s="75">
        <f t="shared" si="465"/>
        <v>-19.230000000000206</v>
      </c>
      <c r="AD4013" s="74">
        <f t="shared" si="459"/>
        <v>1.1939881044642163E-2</v>
      </c>
      <c r="AE4013" s="45"/>
      <c r="AF4013" s="76">
        <v>40.079999999999202</v>
      </c>
      <c r="AG4013" s="52">
        <f t="shared" si="463"/>
        <v>-49.240299956638815</v>
      </c>
      <c r="AH4013" s="76">
        <f t="shared" si="460"/>
        <v>1.1911597346796195E-5</v>
      </c>
      <c r="AJ4013" s="77">
        <v>40.079999999999202</v>
      </c>
      <c r="AK4013" s="52">
        <f t="shared" si="464"/>
        <v>-42.250599913279871</v>
      </c>
      <c r="AL4013" s="77">
        <f t="shared" si="461"/>
        <v>5.9557986733963891E-5</v>
      </c>
    </row>
    <row r="4014" spans="4:38" x14ac:dyDescent="0.25">
      <c r="D4014" s="5">
        <v>39.96</v>
      </c>
      <c r="E4014" s="4"/>
      <c r="X4014" s="71">
        <v>40.0899999999992</v>
      </c>
      <c r="Y4014" s="52">
        <f t="shared" si="462"/>
        <v>-12.080000000000261</v>
      </c>
      <c r="Z4014" s="71">
        <f t="shared" si="458"/>
        <v>6.1944107507674401E-2</v>
      </c>
      <c r="AA4014" s="45"/>
      <c r="AB4014" s="74">
        <v>40.0899999999992</v>
      </c>
      <c r="AC4014" s="75">
        <f t="shared" si="465"/>
        <v>-19.240000000000208</v>
      </c>
      <c r="AD4014" s="74">
        <f t="shared" si="459"/>
        <v>1.1912420080273172E-2</v>
      </c>
      <c r="AE4014" s="45"/>
      <c r="AF4014" s="76">
        <v>40.0899999999992</v>
      </c>
      <c r="AG4014" s="52">
        <f t="shared" si="463"/>
        <v>-49.250299956638813</v>
      </c>
      <c r="AH4014" s="76">
        <f t="shared" si="460"/>
        <v>1.1884201433127091E-5</v>
      </c>
      <c r="AJ4014" s="77">
        <v>40.0899999999992</v>
      </c>
      <c r="AK4014" s="52">
        <f t="shared" si="464"/>
        <v>-42.260599913279869</v>
      </c>
      <c r="AL4014" s="77">
        <f t="shared" si="461"/>
        <v>5.9421007165618521E-5</v>
      </c>
    </row>
    <row r="4015" spans="4:38" x14ac:dyDescent="0.25">
      <c r="D4015" s="2">
        <v>39.97</v>
      </c>
      <c r="E4015" s="4"/>
      <c r="X4015" s="71">
        <v>40.099999999999199</v>
      </c>
      <c r="Y4015" s="52">
        <f t="shared" si="462"/>
        <v>-12.083333333333595</v>
      </c>
      <c r="Z4015" s="71">
        <f t="shared" si="458"/>
        <v>6.189658188912231E-2</v>
      </c>
      <c r="AA4015" s="45"/>
      <c r="AB4015" s="74">
        <v>40.099999999999199</v>
      </c>
      <c r="AC4015" s="75">
        <f t="shared" si="465"/>
        <v>-19.25000000000021</v>
      </c>
      <c r="AD4015" s="74">
        <f t="shared" si="459"/>
        <v>1.1885022274369612E-2</v>
      </c>
      <c r="AE4015" s="45"/>
      <c r="AF4015" s="76">
        <v>40.099999999999199</v>
      </c>
      <c r="AG4015" s="52">
        <f t="shared" si="463"/>
        <v>-49.260299956638811</v>
      </c>
      <c r="AH4015" s="76">
        <f t="shared" si="460"/>
        <v>1.1856868528311011E-5</v>
      </c>
      <c r="AJ4015" s="77">
        <v>40.099999999999199</v>
      </c>
      <c r="AK4015" s="52">
        <f t="shared" si="464"/>
        <v>-42.270599913279867</v>
      </c>
      <c r="AL4015" s="77">
        <f t="shared" si="461"/>
        <v>5.9284342641538051E-5</v>
      </c>
    </row>
    <row r="4016" spans="4:38" x14ac:dyDescent="0.25">
      <c r="D4016" s="5">
        <v>39.979999999999997</v>
      </c>
      <c r="E4016" s="4"/>
      <c r="X4016" s="71">
        <v>40.109999999999197</v>
      </c>
      <c r="Y4016" s="52">
        <f t="shared" si="462"/>
        <v>-12.086666666666929</v>
      </c>
      <c r="Z4016" s="71">
        <f t="shared" si="458"/>
        <v>6.1849092733835397E-2</v>
      </c>
      <c r="AA4016" s="45"/>
      <c r="AB4016" s="74">
        <v>40.109999999999197</v>
      </c>
      <c r="AC4016" s="75">
        <f t="shared" si="465"/>
        <v>-19.260000000000211</v>
      </c>
      <c r="AD4016" s="74">
        <f t="shared" si="459"/>
        <v>1.1857687481671019E-2</v>
      </c>
      <c r="AE4016" s="45"/>
      <c r="AF4016" s="76">
        <v>40.109999999999197</v>
      </c>
      <c r="AG4016" s="52">
        <f t="shared" si="463"/>
        <v>-49.270299956638809</v>
      </c>
      <c r="AH4016" s="76">
        <f t="shared" si="460"/>
        <v>1.182959848743151E-5</v>
      </c>
      <c r="AJ4016" s="77">
        <v>40.109999999999197</v>
      </c>
      <c r="AK4016" s="52">
        <f t="shared" si="464"/>
        <v>-42.280599913279865</v>
      </c>
      <c r="AL4016" s="77">
        <f t="shared" si="461"/>
        <v>5.9147992437140594E-5</v>
      </c>
    </row>
    <row r="4017" spans="4:38" x14ac:dyDescent="0.25">
      <c r="D4017" s="2">
        <v>39.99</v>
      </c>
      <c r="E4017" s="4"/>
      <c r="X4017" s="71">
        <v>40.119999999999202</v>
      </c>
      <c r="Y4017" s="52">
        <f t="shared" si="462"/>
        <v>-12.090000000000263</v>
      </c>
      <c r="Z4017" s="71">
        <f t="shared" si="458"/>
        <v>6.1801640013837845E-2</v>
      </c>
      <c r="AA4017" s="45"/>
      <c r="AB4017" s="74">
        <v>40.119999999999202</v>
      </c>
      <c r="AC4017" s="75">
        <f t="shared" si="465"/>
        <v>-19.270000000000213</v>
      </c>
      <c r="AD4017" s="74">
        <f t="shared" si="459"/>
        <v>1.183041555725106E-2</v>
      </c>
      <c r="AE4017" s="45"/>
      <c r="AF4017" s="76">
        <v>40.119999999999202</v>
      </c>
      <c r="AG4017" s="52">
        <f t="shared" si="463"/>
        <v>-49.280299956638807</v>
      </c>
      <c r="AH4017" s="76">
        <f t="shared" si="460"/>
        <v>1.180239116590561E-5</v>
      </c>
      <c r="AJ4017" s="77">
        <v>40.119999999999202</v>
      </c>
      <c r="AK4017" s="52">
        <f t="shared" si="464"/>
        <v>-42.290599913279863</v>
      </c>
      <c r="AL4017" s="77">
        <f t="shared" si="461"/>
        <v>5.9011955829511143E-5</v>
      </c>
    </row>
    <row r="4018" spans="4:38" x14ac:dyDescent="0.25">
      <c r="D4018" s="5">
        <v>40</v>
      </c>
      <c r="E4018" s="4"/>
      <c r="X4018" s="71">
        <v>40.1299999999992</v>
      </c>
      <c r="Y4018" s="52">
        <f t="shared" si="462"/>
        <v>-12.093333333333597</v>
      </c>
      <c r="Z4018" s="71">
        <f t="shared" si="458"/>
        <v>6.1754223701175212E-2</v>
      </c>
      <c r="AA4018" s="45"/>
      <c r="AB4018" s="74">
        <v>40.1299999999992</v>
      </c>
      <c r="AC4018" s="75">
        <f t="shared" si="465"/>
        <v>-19.280000000000214</v>
      </c>
      <c r="AD4018" s="74">
        <f t="shared" si="459"/>
        <v>1.1803206356516712E-2</v>
      </c>
      <c r="AE4018" s="45"/>
      <c r="AF4018" s="76">
        <v>40.1299999999992</v>
      </c>
      <c r="AG4018" s="52">
        <f t="shared" si="463"/>
        <v>-49.290299956638805</v>
      </c>
      <c r="AH4018" s="76">
        <f t="shared" si="460"/>
        <v>1.177524641948278E-5</v>
      </c>
      <c r="AJ4018" s="77">
        <v>40.1299999999992</v>
      </c>
      <c r="AK4018" s="52">
        <f t="shared" si="464"/>
        <v>-42.300599913279861</v>
      </c>
      <c r="AL4018" s="77">
        <f t="shared" si="461"/>
        <v>5.8876232097397023E-5</v>
      </c>
    </row>
    <row r="4019" spans="4:38" x14ac:dyDescent="0.25">
      <c r="D4019" s="2">
        <v>40.01</v>
      </c>
      <c r="E4019" s="4"/>
      <c r="X4019" s="71">
        <v>40.139999999999198</v>
      </c>
      <c r="Y4019" s="52">
        <f t="shared" si="462"/>
        <v>-12.09666666666693</v>
      </c>
      <c r="Z4019" s="71">
        <f t="shared" si="458"/>
        <v>6.1706843767914583E-2</v>
      </c>
      <c r="AA4019" s="45"/>
      <c r="AB4019" s="74">
        <v>40.139999999999198</v>
      </c>
      <c r="AC4019" s="75">
        <f t="shared" si="465"/>
        <v>-19.290000000000216</v>
      </c>
      <c r="AD4019" s="74">
        <f t="shared" si="459"/>
        <v>1.1776059735207484E-2</v>
      </c>
      <c r="AE4019" s="45"/>
      <c r="AF4019" s="76">
        <v>40.139999999999198</v>
      </c>
      <c r="AG4019" s="52">
        <f t="shared" si="463"/>
        <v>-49.300299956638803</v>
      </c>
      <c r="AH4019" s="76">
        <f t="shared" si="460"/>
        <v>1.1748164104244254E-5</v>
      </c>
      <c r="AJ4019" s="77">
        <v>40.139999999999198</v>
      </c>
      <c r="AK4019" s="52">
        <f t="shared" si="464"/>
        <v>-42.310599913279859</v>
      </c>
      <c r="AL4019" s="77">
        <f t="shared" si="461"/>
        <v>5.8740820521204431E-5</v>
      </c>
    </row>
    <row r="4020" spans="4:38" x14ac:dyDescent="0.25">
      <c r="D4020" s="5">
        <v>40.020000000000003</v>
      </c>
      <c r="E4020" s="4"/>
      <c r="X4020" s="71">
        <v>40.149999999999203</v>
      </c>
      <c r="Y4020" s="52">
        <f t="shared" si="462"/>
        <v>-12.100000000000264</v>
      </c>
      <c r="Z4020" s="71">
        <f t="shared" si="458"/>
        <v>6.1659500186144467E-2</v>
      </c>
      <c r="AA4020" s="45"/>
      <c r="AB4020" s="74">
        <v>40.149999999999203</v>
      </c>
      <c r="AC4020" s="75">
        <f t="shared" si="465"/>
        <v>-19.300000000000217</v>
      </c>
      <c r="AD4020" s="74">
        <f t="shared" si="459"/>
        <v>1.1748975549394709E-2</v>
      </c>
      <c r="AE4020" s="45"/>
      <c r="AF4020" s="76">
        <v>40.149999999999203</v>
      </c>
      <c r="AG4020" s="52">
        <f t="shared" si="463"/>
        <v>-49.310299956638801</v>
      </c>
      <c r="AH4020" s="76">
        <f t="shared" si="460"/>
        <v>1.1721144076602333E-5</v>
      </c>
      <c r="AJ4020" s="77">
        <v>40.149999999999203</v>
      </c>
      <c r="AK4020" s="52">
        <f t="shared" si="464"/>
        <v>-42.320599913279857</v>
      </c>
      <c r="AL4020" s="77">
        <f t="shared" si="461"/>
        <v>5.8605720382994873E-5</v>
      </c>
    </row>
    <row r="4021" spans="4:38" x14ac:dyDescent="0.25">
      <c r="D4021" s="2">
        <v>40.03</v>
      </c>
      <c r="E4021" s="4"/>
      <c r="X4021" s="71">
        <v>40.159999999999201</v>
      </c>
      <c r="Y4021" s="52">
        <f t="shared" si="462"/>
        <v>-12.103333333333598</v>
      </c>
      <c r="Z4021" s="71">
        <f t="shared" si="458"/>
        <v>6.16121929279747E-2</v>
      </c>
      <c r="AA4021" s="45"/>
      <c r="AB4021" s="74">
        <v>40.159999999999201</v>
      </c>
      <c r="AC4021" s="75">
        <f t="shared" si="465"/>
        <v>-19.310000000000219</v>
      </c>
      <c r="AD4021" s="74">
        <f t="shared" si="459"/>
        <v>1.1721953655480712E-2</v>
      </c>
      <c r="AE4021" s="45"/>
      <c r="AF4021" s="76">
        <v>40.159999999999201</v>
      </c>
      <c r="AG4021" s="52">
        <f t="shared" si="463"/>
        <v>-49.320299956638799</v>
      </c>
      <c r="AH4021" s="76">
        <f t="shared" si="460"/>
        <v>1.1694186193299485E-5</v>
      </c>
      <c r="AJ4021" s="77">
        <v>40.159999999999201</v>
      </c>
      <c r="AK4021" s="52">
        <f t="shared" si="464"/>
        <v>-42.330599913279855</v>
      </c>
      <c r="AL4021" s="77">
        <f t="shared" si="461"/>
        <v>5.8470930966480651E-5</v>
      </c>
    </row>
    <row r="4022" spans="4:38" x14ac:dyDescent="0.25">
      <c r="D4022" s="5">
        <v>40.04</v>
      </c>
      <c r="E4022" s="4"/>
      <c r="X4022" s="71">
        <v>40.169999999999199</v>
      </c>
      <c r="Y4022" s="52">
        <f t="shared" si="462"/>
        <v>-12.106666666666932</v>
      </c>
      <c r="Z4022" s="71">
        <f t="shared" si="458"/>
        <v>6.1564921965536687E-2</v>
      </c>
      <c r="AA4022" s="45"/>
      <c r="AB4022" s="74">
        <v>40.169999999999199</v>
      </c>
      <c r="AC4022" s="75">
        <f t="shared" si="465"/>
        <v>-19.320000000000221</v>
      </c>
      <c r="AD4022" s="74">
        <f t="shared" si="459"/>
        <v>1.169499391019811E-2</v>
      </c>
      <c r="AE4022" s="45"/>
      <c r="AF4022" s="76">
        <v>40.169999999999199</v>
      </c>
      <c r="AG4022" s="52">
        <f t="shared" si="463"/>
        <v>-49.330299956638797</v>
      </c>
      <c r="AH4022" s="76">
        <f t="shared" si="460"/>
        <v>1.166729031140773E-5</v>
      </c>
      <c r="AJ4022" s="77">
        <v>40.169999999999199</v>
      </c>
      <c r="AK4022" s="52">
        <f t="shared" si="464"/>
        <v>-42.340599913279853</v>
      </c>
      <c r="AL4022" s="77">
        <f t="shared" si="461"/>
        <v>5.8336451557021923E-5</v>
      </c>
    </row>
    <row r="4023" spans="4:38" x14ac:dyDescent="0.25">
      <c r="D4023" s="2">
        <v>40.049999999999997</v>
      </c>
      <c r="E4023" s="4"/>
      <c r="X4023" s="71">
        <v>40.179999999999197</v>
      </c>
      <c r="Y4023" s="52">
        <f t="shared" si="462"/>
        <v>-12.110000000000266</v>
      </c>
      <c r="Z4023" s="71">
        <f t="shared" si="458"/>
        <v>6.151768727098305E-2</v>
      </c>
      <c r="AA4023" s="45"/>
      <c r="AB4023" s="74">
        <v>40.179999999999197</v>
      </c>
      <c r="AC4023" s="75">
        <f t="shared" si="465"/>
        <v>-19.330000000000222</v>
      </c>
      <c r="AD4023" s="74">
        <f t="shared" si="459"/>
        <v>1.1668096170609018E-2</v>
      </c>
      <c r="AE4023" s="45"/>
      <c r="AF4023" s="76">
        <v>40.179999999999197</v>
      </c>
      <c r="AG4023" s="52">
        <f t="shared" si="463"/>
        <v>-49.340299956638795</v>
      </c>
      <c r="AH4023" s="76">
        <f t="shared" si="460"/>
        <v>1.1640456288327762E-5</v>
      </c>
      <c r="AJ4023" s="77">
        <v>40.179999999999197</v>
      </c>
      <c r="AK4023" s="52">
        <f t="shared" si="464"/>
        <v>-42.350599913279851</v>
      </c>
      <c r="AL4023" s="77">
        <f t="shared" si="461"/>
        <v>5.8202281441622119E-5</v>
      </c>
    </row>
    <row r="4024" spans="4:38" x14ac:dyDescent="0.25">
      <c r="D4024" s="5">
        <v>40.06</v>
      </c>
      <c r="E4024" s="4"/>
      <c r="X4024" s="71">
        <v>40.189999999999202</v>
      </c>
      <c r="Y4024" s="52">
        <f t="shared" si="462"/>
        <v>-12.1133333333336</v>
      </c>
      <c r="Z4024" s="71">
        <f t="shared" si="458"/>
        <v>6.1470488816487812E-2</v>
      </c>
      <c r="AA4024" s="45"/>
      <c r="AB4024" s="74">
        <v>40.189999999999202</v>
      </c>
      <c r="AC4024" s="75">
        <f t="shared" si="465"/>
        <v>-19.340000000000224</v>
      </c>
      <c r="AD4024" s="74">
        <f t="shared" si="459"/>
        <v>1.1641260294104309E-2</v>
      </c>
      <c r="AE4024" s="45"/>
      <c r="AF4024" s="76">
        <v>40.189999999999202</v>
      </c>
      <c r="AG4024" s="52">
        <f t="shared" si="463"/>
        <v>-49.350299956638793</v>
      </c>
      <c r="AH4024" s="76">
        <f t="shared" si="460"/>
        <v>1.1613683981788243E-5</v>
      </c>
      <c r="AJ4024" s="77">
        <v>40.189999999999202</v>
      </c>
      <c r="AK4024" s="52">
        <f t="shared" si="464"/>
        <v>-42.360599913279849</v>
      </c>
      <c r="AL4024" s="77">
        <f t="shared" si="461"/>
        <v>5.8068419908924554E-5</v>
      </c>
    </row>
    <row r="4025" spans="4:38" x14ac:dyDescent="0.25">
      <c r="D4025" s="2">
        <v>40.07</v>
      </c>
      <c r="E4025" s="4"/>
      <c r="X4025" s="71">
        <v>40.1999999999992</v>
      </c>
      <c r="Y4025" s="52">
        <f t="shared" si="462"/>
        <v>-12.116666666666934</v>
      </c>
      <c r="Z4025" s="71">
        <f t="shared" si="458"/>
        <v>6.1423326574246442E-2</v>
      </c>
      <c r="AA4025" s="45"/>
      <c r="AB4025" s="74">
        <v>40.1999999999992</v>
      </c>
      <c r="AC4025" s="75">
        <f t="shared" si="465"/>
        <v>-19.350000000000225</v>
      </c>
      <c r="AD4025" s="74">
        <f t="shared" si="459"/>
        <v>1.1614486138402817E-2</v>
      </c>
      <c r="AE4025" s="45"/>
      <c r="AF4025" s="76">
        <v>40.1999999999992</v>
      </c>
      <c r="AG4025" s="52">
        <f t="shared" si="463"/>
        <v>-49.360299956638791</v>
      </c>
      <c r="AH4025" s="76">
        <f t="shared" si="460"/>
        <v>1.1586973249845108E-5</v>
      </c>
      <c r="AJ4025" s="77">
        <v>40.1999999999992</v>
      </c>
      <c r="AK4025" s="52">
        <f t="shared" si="464"/>
        <v>-42.370599913279847</v>
      </c>
      <c r="AL4025" s="77">
        <f t="shared" si="461"/>
        <v>5.7934866249208931E-5</v>
      </c>
    </row>
    <row r="4026" spans="4:38" x14ac:dyDescent="0.25">
      <c r="D4026" s="5">
        <v>40.08</v>
      </c>
      <c r="E4026" s="4"/>
      <c r="X4026" s="71">
        <v>40.209999999999198</v>
      </c>
      <c r="Y4026" s="52">
        <f t="shared" si="462"/>
        <v>-12.120000000000267</v>
      </c>
      <c r="Z4026" s="71">
        <f t="shared" si="458"/>
        <v>6.1376200516475604E-2</v>
      </c>
      <c r="AA4026" s="45"/>
      <c r="AB4026" s="74">
        <v>40.209999999999198</v>
      </c>
      <c r="AC4026" s="75">
        <f t="shared" si="465"/>
        <v>-19.360000000000227</v>
      </c>
      <c r="AD4026" s="74">
        <f t="shared" si="459"/>
        <v>1.1587773561550652E-2</v>
      </c>
      <c r="AE4026" s="45"/>
      <c r="AF4026" s="76">
        <v>40.209999999999198</v>
      </c>
      <c r="AG4026" s="52">
        <f t="shared" si="463"/>
        <v>-49.370299956638789</v>
      </c>
      <c r="AH4026" s="76">
        <f t="shared" si="460"/>
        <v>1.1560323950880672E-5</v>
      </c>
      <c r="AJ4026" s="77">
        <v>40.209999999999198</v>
      </c>
      <c r="AK4026" s="52">
        <f t="shared" si="464"/>
        <v>-42.380599913279845</v>
      </c>
      <c r="AL4026" s="77">
        <f t="shared" si="461"/>
        <v>5.7801619754386799E-5</v>
      </c>
    </row>
    <row r="4027" spans="4:38" x14ac:dyDescent="0.25">
      <c r="D4027" s="2">
        <v>40.090000000000003</v>
      </c>
      <c r="E4027" s="4"/>
      <c r="X4027" s="71">
        <v>40.219999999999203</v>
      </c>
      <c r="Y4027" s="52">
        <f t="shared" si="462"/>
        <v>-12.123333333333601</v>
      </c>
      <c r="Z4027" s="71">
        <f t="shared" si="458"/>
        <v>6.1329110615413421E-2</v>
      </c>
      <c r="AA4027" s="45"/>
      <c r="AB4027" s="74">
        <v>40.219999999999203</v>
      </c>
      <c r="AC4027" s="75">
        <f t="shared" si="465"/>
        <v>-19.370000000000228</v>
      </c>
      <c r="AD4027" s="74">
        <f t="shared" si="459"/>
        <v>1.1561122421920374E-2</v>
      </c>
      <c r="AE4027" s="45"/>
      <c r="AF4027" s="76">
        <v>40.219999999999203</v>
      </c>
      <c r="AG4027" s="52">
        <f t="shared" si="463"/>
        <v>-49.380299956638787</v>
      </c>
      <c r="AH4027" s="76">
        <f t="shared" si="460"/>
        <v>1.1533735943603052E-5</v>
      </c>
      <c r="AJ4027" s="77">
        <v>40.219999999999203</v>
      </c>
      <c r="AK4027" s="52">
        <f t="shared" si="464"/>
        <v>-42.390599913279843</v>
      </c>
      <c r="AL4027" s="77">
        <f t="shared" si="461"/>
        <v>5.7668679717998721E-5</v>
      </c>
    </row>
    <row r="4028" spans="4:38" x14ac:dyDescent="0.25">
      <c r="D4028" s="5">
        <v>40.1</v>
      </c>
      <c r="E4028" s="4"/>
      <c r="X4028" s="71">
        <v>40.229999999999201</v>
      </c>
      <c r="Y4028" s="52">
        <f t="shared" si="462"/>
        <v>-12.126666666666935</v>
      </c>
      <c r="Z4028" s="71">
        <f t="shared" si="458"/>
        <v>6.1282056843319208E-2</v>
      </c>
      <c r="AA4028" s="45"/>
      <c r="AB4028" s="74">
        <v>40.229999999999201</v>
      </c>
      <c r="AC4028" s="75">
        <f t="shared" si="465"/>
        <v>-19.38000000000023</v>
      </c>
      <c r="AD4028" s="74">
        <f t="shared" si="459"/>
        <v>1.1534532578210301E-2</v>
      </c>
      <c r="AE4028" s="45"/>
      <c r="AF4028" s="76">
        <v>40.229999999999201</v>
      </c>
      <c r="AG4028" s="52">
        <f t="shared" si="463"/>
        <v>-49.390299956638785</v>
      </c>
      <c r="AH4028" s="76">
        <f t="shared" si="460"/>
        <v>1.1507209087045255E-5</v>
      </c>
      <c r="AJ4028" s="77">
        <v>40.229999999999201</v>
      </c>
      <c r="AK4028" s="52">
        <f t="shared" si="464"/>
        <v>-42.400599913279841</v>
      </c>
      <c r="AL4028" s="77">
        <f t="shared" si="461"/>
        <v>5.7536045435209881E-5</v>
      </c>
    </row>
    <row r="4029" spans="4:38" x14ac:dyDescent="0.25">
      <c r="D4029" s="2">
        <v>40.11</v>
      </c>
      <c r="E4029" s="4"/>
      <c r="X4029" s="71">
        <v>40.239999999999199</v>
      </c>
      <c r="Y4029" s="52">
        <f t="shared" si="462"/>
        <v>-12.130000000000269</v>
      </c>
      <c r="Z4029" s="71">
        <f t="shared" si="458"/>
        <v>6.123503917247352E-2</v>
      </c>
      <c r="AA4029" s="45"/>
      <c r="AB4029" s="74">
        <v>40.239999999999199</v>
      </c>
      <c r="AC4029" s="75">
        <f t="shared" si="465"/>
        <v>-19.390000000000231</v>
      </c>
      <c r="AD4029" s="74">
        <f t="shared" si="459"/>
        <v>1.150800388944374E-2</v>
      </c>
      <c r="AE4029" s="45"/>
      <c r="AF4029" s="76">
        <v>40.239999999999199</v>
      </c>
      <c r="AG4029" s="52">
        <f t="shared" si="463"/>
        <v>-49.400299956638783</v>
      </c>
      <c r="AH4029" s="76">
        <f t="shared" si="460"/>
        <v>1.1480743240564509E-5</v>
      </c>
      <c r="AJ4029" s="77">
        <v>40.239999999999199</v>
      </c>
      <c r="AK4029" s="52">
        <f t="shared" si="464"/>
        <v>-42.410599913279839</v>
      </c>
      <c r="AL4029" s="77">
        <f t="shared" si="461"/>
        <v>5.740371620280618E-5</v>
      </c>
    </row>
    <row r="4030" spans="4:38" x14ac:dyDescent="0.25">
      <c r="D4030" s="5">
        <v>40.119999999999997</v>
      </c>
      <c r="E4030" s="4"/>
      <c r="X4030" s="71">
        <v>40.249999999999197</v>
      </c>
      <c r="Y4030" s="52">
        <f t="shared" si="462"/>
        <v>-12.133333333333603</v>
      </c>
      <c r="Z4030" s="71">
        <f t="shared" si="458"/>
        <v>6.1188057575178388E-2</v>
      </c>
      <c r="AA4030" s="45"/>
      <c r="AB4030" s="74">
        <v>40.249999999999197</v>
      </c>
      <c r="AC4030" s="75">
        <f t="shared" si="465"/>
        <v>-19.400000000000233</v>
      </c>
      <c r="AD4030" s="74">
        <f t="shared" si="459"/>
        <v>1.1481536214968205E-2</v>
      </c>
      <c r="AE4030" s="45"/>
      <c r="AF4030" s="76">
        <v>40.249999999999197</v>
      </c>
      <c r="AG4030" s="52">
        <f t="shared" si="463"/>
        <v>-49.410299956638781</v>
      </c>
      <c r="AH4030" s="76">
        <f t="shared" si="460"/>
        <v>1.145433826384157E-5</v>
      </c>
      <c r="AJ4030" s="77">
        <v>40.249999999999197</v>
      </c>
      <c r="AK4030" s="52">
        <f t="shared" si="464"/>
        <v>-42.420599913279837</v>
      </c>
      <c r="AL4030" s="77">
        <f t="shared" si="461"/>
        <v>5.7271691319191523E-5</v>
      </c>
    </row>
    <row r="4031" spans="4:38" x14ac:dyDescent="0.25">
      <c r="D4031" s="2">
        <v>40.130000000000003</v>
      </c>
      <c r="E4031" s="4"/>
      <c r="X4031" s="71">
        <v>40.259999999999202</v>
      </c>
      <c r="Y4031" s="52">
        <f t="shared" si="462"/>
        <v>-12.136666666666937</v>
      </c>
      <c r="Z4031" s="71">
        <f t="shared" si="458"/>
        <v>6.1141112023756862E-2</v>
      </c>
      <c r="AA4031" s="45"/>
      <c r="AB4031" s="74">
        <v>40.259999999999202</v>
      </c>
      <c r="AC4031" s="75">
        <f t="shared" si="465"/>
        <v>-19.410000000000235</v>
      </c>
      <c r="AD4031" s="74">
        <f t="shared" si="459"/>
        <v>1.1455129414454736E-2</v>
      </c>
      <c r="AE4031" s="45"/>
      <c r="AF4031" s="76">
        <v>40.259999999999202</v>
      </c>
      <c r="AG4031" s="52">
        <f t="shared" si="463"/>
        <v>-49.420299956638779</v>
      </c>
      <c r="AH4031" s="76">
        <f t="shared" si="460"/>
        <v>1.142799401687984E-5</v>
      </c>
      <c r="AJ4031" s="77">
        <v>40.259999999999202</v>
      </c>
      <c r="AK4031" s="52">
        <f t="shared" si="464"/>
        <v>-42.430599913279835</v>
      </c>
      <c r="AL4031" s="77">
        <f t="shared" si="461"/>
        <v>5.7139970084382923E-5</v>
      </c>
    </row>
    <row r="4032" spans="4:38" x14ac:dyDescent="0.25">
      <c r="D4032" s="5">
        <v>40.14</v>
      </c>
      <c r="E4032" s="4"/>
      <c r="X4032" s="71">
        <v>40.2699999999992</v>
      </c>
      <c r="Y4032" s="52">
        <f t="shared" si="462"/>
        <v>-12.140000000000271</v>
      </c>
      <c r="Z4032" s="71">
        <f t="shared" si="458"/>
        <v>6.1094202490553369E-2</v>
      </c>
      <c r="AA4032" s="45"/>
      <c r="AB4032" s="74">
        <v>40.2699999999992</v>
      </c>
      <c r="AC4032" s="75">
        <f t="shared" si="465"/>
        <v>-19.420000000000236</v>
      </c>
      <c r="AD4032" s="74">
        <f t="shared" si="459"/>
        <v>1.1428783347897091E-2</v>
      </c>
      <c r="AE4032" s="45"/>
      <c r="AF4032" s="76">
        <v>40.2699999999992</v>
      </c>
      <c r="AG4032" s="52">
        <f t="shared" si="463"/>
        <v>-49.430299956638777</v>
      </c>
      <c r="AH4032" s="76">
        <f t="shared" si="460"/>
        <v>1.1401710360004787E-5</v>
      </c>
      <c r="AJ4032" s="77">
        <v>40.2699999999992</v>
      </c>
      <c r="AK4032" s="52">
        <f t="shared" si="464"/>
        <v>-42.440599913279833</v>
      </c>
      <c r="AL4032" s="77">
        <f t="shared" si="461"/>
        <v>5.7008551800007685E-5</v>
      </c>
    </row>
    <row r="4033" spans="4:38" x14ac:dyDescent="0.25">
      <c r="D4033" s="2">
        <v>40.15</v>
      </c>
      <c r="E4033" s="4"/>
      <c r="X4033" s="71">
        <v>40.279999999999198</v>
      </c>
      <c r="Y4033" s="52">
        <f t="shared" si="462"/>
        <v>-12.143333333333604</v>
      </c>
      <c r="Z4033" s="71">
        <f t="shared" si="458"/>
        <v>6.1047328947933528E-2</v>
      </c>
      <c r="AA4033" s="45"/>
      <c r="AB4033" s="74">
        <v>40.279999999999198</v>
      </c>
      <c r="AC4033" s="75">
        <f t="shared" si="465"/>
        <v>-19.430000000000238</v>
      </c>
      <c r="AD4033" s="74">
        <f t="shared" si="459"/>
        <v>1.1402497875611053E-2</v>
      </c>
      <c r="AE4033" s="45"/>
      <c r="AF4033" s="76">
        <v>40.279999999999198</v>
      </c>
      <c r="AG4033" s="52">
        <f t="shared" si="463"/>
        <v>-49.440299956638775</v>
      </c>
      <c r="AH4033" s="76">
        <f t="shared" si="460"/>
        <v>1.1375487153863075E-5</v>
      </c>
      <c r="AJ4033" s="77">
        <v>40.279999999999198</v>
      </c>
      <c r="AK4033" s="52">
        <f t="shared" si="464"/>
        <v>-42.450599913279831</v>
      </c>
      <c r="AL4033" s="77">
        <f t="shared" si="461"/>
        <v>5.6877435769299061E-5</v>
      </c>
    </row>
    <row r="4034" spans="4:38" x14ac:dyDescent="0.25">
      <c r="D4034" s="5">
        <v>40.159999999999997</v>
      </c>
      <c r="E4034" s="4"/>
      <c r="X4034" s="71">
        <v>40.289999999999203</v>
      </c>
      <c r="Y4034" s="52">
        <f t="shared" si="462"/>
        <v>-12.146666666666938</v>
      </c>
      <c r="Z4034" s="71">
        <f t="shared" si="458"/>
        <v>6.1000491368284081E-2</v>
      </c>
      <c r="AA4034" s="45"/>
      <c r="AB4034" s="74">
        <v>40.289999999999203</v>
      </c>
      <c r="AC4034" s="75">
        <f t="shared" si="465"/>
        <v>-19.440000000000239</v>
      </c>
      <c r="AD4034" s="74">
        <f t="shared" si="459"/>
        <v>1.1376272858233678E-2</v>
      </c>
      <c r="AE4034" s="45"/>
      <c r="AF4034" s="76">
        <v>40.289999999999203</v>
      </c>
      <c r="AG4034" s="52">
        <f t="shared" si="463"/>
        <v>-49.450299956638773</v>
      </c>
      <c r="AH4034" s="76">
        <f t="shared" si="460"/>
        <v>1.1349324259421818E-5</v>
      </c>
      <c r="AJ4034" s="77">
        <v>40.289999999999203</v>
      </c>
      <c r="AK4034" s="52">
        <f t="shared" si="464"/>
        <v>-42.460599913279829</v>
      </c>
      <c r="AL4034" s="77">
        <f t="shared" si="461"/>
        <v>5.6746621297092822E-5</v>
      </c>
    </row>
    <row r="4035" spans="4:38" x14ac:dyDescent="0.25">
      <c r="D4035" s="2">
        <v>40.17</v>
      </c>
      <c r="E4035" s="4"/>
      <c r="X4035" s="71">
        <v>40.299999999999201</v>
      </c>
      <c r="Y4035" s="52">
        <f t="shared" si="462"/>
        <v>-12.150000000000272</v>
      </c>
      <c r="Z4035" s="71">
        <f t="shared" si="458"/>
        <v>6.0953689724013077E-2</v>
      </c>
      <c r="AA4035" s="45"/>
      <c r="AB4035" s="74">
        <v>40.299999999999201</v>
      </c>
      <c r="AC4035" s="75">
        <f t="shared" si="465"/>
        <v>-19.450000000000241</v>
      </c>
      <c r="AD4035" s="74">
        <f t="shared" si="459"/>
        <v>1.1350108156722516E-2</v>
      </c>
      <c r="AE4035" s="45"/>
      <c r="AF4035" s="76">
        <v>40.299999999999201</v>
      </c>
      <c r="AG4035" s="52">
        <f t="shared" si="463"/>
        <v>-49.460299956638771</v>
      </c>
      <c r="AH4035" s="76">
        <f t="shared" si="460"/>
        <v>1.1323221537968012E-5</v>
      </c>
      <c r="AJ4035" s="77">
        <v>40.299999999999201</v>
      </c>
      <c r="AK4035" s="52">
        <f t="shared" si="464"/>
        <v>-42.470599913279827</v>
      </c>
      <c r="AL4035" s="77">
        <f t="shared" si="461"/>
        <v>5.6616107689823823E-5</v>
      </c>
    </row>
    <row r="4036" spans="4:38" x14ac:dyDescent="0.25">
      <c r="D4036" s="5">
        <v>40.18</v>
      </c>
      <c r="E4036" s="4"/>
      <c r="X4036" s="71">
        <v>40.309999999999199</v>
      </c>
      <c r="Y4036" s="52">
        <f t="shared" si="462"/>
        <v>-12.153333333333606</v>
      </c>
      <c r="Z4036" s="71">
        <f t="shared" si="458"/>
        <v>6.0906923987549641E-2</v>
      </c>
      <c r="AA4036" s="45"/>
      <c r="AB4036" s="74">
        <v>40.309999999999199</v>
      </c>
      <c r="AC4036" s="75">
        <f t="shared" si="465"/>
        <v>-19.460000000000242</v>
      </c>
      <c r="AD4036" s="74">
        <f t="shared" si="459"/>
        <v>1.1324003632354938E-2</v>
      </c>
      <c r="AE4036" s="45"/>
      <c r="AF4036" s="76">
        <v>40.309999999999199</v>
      </c>
      <c r="AG4036" s="52">
        <f t="shared" si="463"/>
        <v>-49.470299956638769</v>
      </c>
      <c r="AH4036" s="76">
        <f t="shared" si="460"/>
        <v>1.129717885110759E-5</v>
      </c>
      <c r="AJ4036" s="77">
        <v>40.309999999999199</v>
      </c>
      <c r="AK4036" s="52">
        <f t="shared" si="464"/>
        <v>-42.480599913279825</v>
      </c>
      <c r="AL4036" s="77">
        <f t="shared" si="461"/>
        <v>5.6485894255521743E-5</v>
      </c>
    </row>
    <row r="4037" spans="4:38" x14ac:dyDescent="0.25">
      <c r="D4037" s="2">
        <v>40.19</v>
      </c>
      <c r="E4037" s="4"/>
      <c r="X4037" s="71">
        <v>40.319999999999197</v>
      </c>
      <c r="Y4037" s="52">
        <f t="shared" si="462"/>
        <v>-12.15666666666694</v>
      </c>
      <c r="Z4037" s="71">
        <f t="shared" si="458"/>
        <v>6.0860194131344129E-2</v>
      </c>
      <c r="AA4037" s="45"/>
      <c r="AB4037" s="74">
        <v>40.319999999999197</v>
      </c>
      <c r="AC4037" s="75">
        <f t="shared" si="465"/>
        <v>-19.470000000000244</v>
      </c>
      <c r="AD4037" s="74">
        <f t="shared" si="459"/>
        <v>1.1297959146727338E-2</v>
      </c>
      <c r="AE4037" s="45"/>
      <c r="AF4037" s="76">
        <v>40.319999999999197</v>
      </c>
      <c r="AG4037" s="52">
        <f t="shared" si="463"/>
        <v>-49.480299956638767</v>
      </c>
      <c r="AH4037" s="76">
        <f t="shared" si="460"/>
        <v>1.1271196060764853E-5</v>
      </c>
      <c r="AJ4037" s="77">
        <v>40.319999999999197</v>
      </c>
      <c r="AK4037" s="52">
        <f t="shared" si="464"/>
        <v>-42.490599913279823</v>
      </c>
      <c r="AL4037" s="77">
        <f t="shared" si="461"/>
        <v>5.6355980303808105E-5</v>
      </c>
    </row>
    <row r="4038" spans="4:38" x14ac:dyDescent="0.25">
      <c r="D4038" s="5">
        <v>40.200000000000003</v>
      </c>
      <c r="E4038" s="4"/>
      <c r="X4038" s="71">
        <v>40.329999999999202</v>
      </c>
      <c r="Y4038" s="52">
        <f t="shared" si="462"/>
        <v>-12.160000000000274</v>
      </c>
      <c r="Z4038" s="71">
        <f t="shared" ref="Z4038:Z4101" si="466">POWER(10,Y4038/10)</f>
        <v>6.0813500127867945E-2</v>
      </c>
      <c r="AA4038" s="45"/>
      <c r="AB4038" s="74">
        <v>40.329999999999202</v>
      </c>
      <c r="AC4038" s="75">
        <f t="shared" si="465"/>
        <v>-19.480000000000246</v>
      </c>
      <c r="AD4038" s="74">
        <f t="shared" ref="AD4038:AD4101" si="467">POWER(10,AC4038/10)</f>
        <v>1.1271974561754458E-2</v>
      </c>
      <c r="AE4038" s="45"/>
      <c r="AF4038" s="76">
        <v>40.329999999999202</v>
      </c>
      <c r="AG4038" s="52">
        <f t="shared" si="463"/>
        <v>-49.490299956638765</v>
      </c>
      <c r="AH4038" s="76">
        <f t="shared" ref="AH4038:AH4101" si="468">POWER(10,AG4038/10)</f>
        <v>1.1245273029181617E-5</v>
      </c>
      <c r="AJ4038" s="77">
        <v>40.329999999999202</v>
      </c>
      <c r="AK4038" s="52">
        <f t="shared" si="464"/>
        <v>-42.500599913279821</v>
      </c>
      <c r="AL4038" s="77">
        <f t="shared" ref="AL4038:AL4101" si="469">POWER(10,AK4038/10)</f>
        <v>5.6226365145891964E-5</v>
      </c>
    </row>
    <row r="4039" spans="4:38" x14ac:dyDescent="0.25">
      <c r="D4039" s="2">
        <v>40.21</v>
      </c>
      <c r="E4039" s="4"/>
      <c r="X4039" s="71">
        <v>40.3399999999992</v>
      </c>
      <c r="Y4039" s="52">
        <f t="shared" si="462"/>
        <v>-12.163333333333608</v>
      </c>
      <c r="Z4039" s="71">
        <f t="shared" si="466"/>
        <v>6.0766841949613674E-2</v>
      </c>
      <c r="AA4039" s="45"/>
      <c r="AB4039" s="74">
        <v>40.3399999999992</v>
      </c>
      <c r="AC4039" s="75">
        <f t="shared" si="465"/>
        <v>-19.490000000000247</v>
      </c>
      <c r="AD4039" s="74">
        <f t="shared" si="467"/>
        <v>1.1246049739668623E-2</v>
      </c>
      <c r="AE4039" s="45"/>
      <c r="AF4039" s="76">
        <v>40.3399999999992</v>
      </c>
      <c r="AG4039" s="52">
        <f t="shared" si="463"/>
        <v>-49.500299956638763</v>
      </c>
      <c r="AH4039" s="76">
        <f t="shared" si="468"/>
        <v>1.1219409618916528E-5</v>
      </c>
      <c r="AJ4039" s="77">
        <v>40.3399999999992</v>
      </c>
      <c r="AK4039" s="52">
        <f t="shared" si="464"/>
        <v>-42.510599913279819</v>
      </c>
      <c r="AL4039" s="77">
        <f t="shared" si="469"/>
        <v>5.6097048094566559E-5</v>
      </c>
    </row>
    <row r="4040" spans="4:38" x14ac:dyDescent="0.25">
      <c r="D4040" s="5">
        <v>40.22</v>
      </c>
      <c r="E4040" s="4"/>
      <c r="X4040" s="71">
        <v>40.349999999999199</v>
      </c>
      <c r="Y4040" s="52">
        <f t="shared" ref="Y4040:Y4103" si="470">Y4039-$Z$1</f>
        <v>-12.166666666666941</v>
      </c>
      <c r="Z4040" s="71">
        <f t="shared" si="466"/>
        <v>6.0720219569095013E-2</v>
      </c>
      <c r="AA4040" s="45"/>
      <c r="AB4040" s="74">
        <v>40.349999999999199</v>
      </c>
      <c r="AC4040" s="75">
        <f t="shared" si="465"/>
        <v>-19.500000000000249</v>
      </c>
      <c r="AD4040" s="74">
        <f t="shared" si="467"/>
        <v>1.1220184543018985E-2</v>
      </c>
      <c r="AE4040" s="45"/>
      <c r="AF4040" s="76">
        <v>40.349999999999199</v>
      </c>
      <c r="AG4040" s="52">
        <f t="shared" ref="AG4040:AG4103" si="471">AG4039-$AH$1</f>
        <v>-49.510299956638761</v>
      </c>
      <c r="AH4040" s="76">
        <f t="shared" si="468"/>
        <v>1.1193605692844402E-5</v>
      </c>
      <c r="AJ4040" s="77">
        <v>40.349999999999199</v>
      </c>
      <c r="AK4040" s="52">
        <f t="shared" ref="AK4040:AK4103" si="472">AK4039-$AL$1</f>
        <v>-42.520599913279817</v>
      </c>
      <c r="AL4040" s="77">
        <f t="shared" si="469"/>
        <v>5.5968028464205958E-5</v>
      </c>
    </row>
    <row r="4041" spans="4:38" x14ac:dyDescent="0.25">
      <c r="D4041" s="2">
        <v>40.229999999999997</v>
      </c>
      <c r="E4041" s="4"/>
      <c r="X4041" s="71">
        <v>40.359999999999197</v>
      </c>
      <c r="Y4041" s="52">
        <f t="shared" si="470"/>
        <v>-12.170000000000275</v>
      </c>
      <c r="Z4041" s="71">
        <f t="shared" si="466"/>
        <v>6.0673632958846653E-2</v>
      </c>
      <c r="AA4041" s="45"/>
      <c r="AB4041" s="74">
        <v>40.359999999999197</v>
      </c>
      <c r="AC4041" s="75">
        <f t="shared" si="465"/>
        <v>-19.51000000000025</v>
      </c>
      <c r="AD4041" s="74">
        <f t="shared" si="467"/>
        <v>1.1194378834670872E-2</v>
      </c>
      <c r="AE4041" s="45"/>
      <c r="AF4041" s="76">
        <v>40.359999999999197</v>
      </c>
      <c r="AG4041" s="52">
        <f t="shared" si="471"/>
        <v>-49.520299956638759</v>
      </c>
      <c r="AH4041" s="76">
        <f t="shared" si="468"/>
        <v>1.1167861114155349E-5</v>
      </c>
      <c r="AJ4041" s="77">
        <v>40.359999999999197</v>
      </c>
      <c r="AK4041" s="52">
        <f t="shared" si="472"/>
        <v>-42.530599913279815</v>
      </c>
      <c r="AL4041" s="77">
        <f t="shared" si="469"/>
        <v>5.5839305570760723E-5</v>
      </c>
    </row>
    <row r="4042" spans="4:38" x14ac:dyDescent="0.25">
      <c r="D4042" s="5">
        <v>40.24</v>
      </c>
      <c r="E4042" s="4"/>
      <c r="X4042" s="71">
        <v>40.369999999999202</v>
      </c>
      <c r="Y4042" s="52">
        <f t="shared" si="470"/>
        <v>-12.173333333333609</v>
      </c>
      <c r="Z4042" s="71">
        <f t="shared" si="466"/>
        <v>6.0627082091424554E-2</v>
      </c>
      <c r="AA4042" s="45"/>
      <c r="AB4042" s="74">
        <v>40.369999999999202</v>
      </c>
      <c r="AC4042" s="75">
        <f t="shared" si="465"/>
        <v>-19.520000000000252</v>
      </c>
      <c r="AD4042" s="74">
        <f t="shared" si="467"/>
        <v>1.116863247780496E-2</v>
      </c>
      <c r="AE4042" s="45"/>
      <c r="AF4042" s="76">
        <v>40.369999999999202</v>
      </c>
      <c r="AG4042" s="52">
        <f t="shared" si="471"/>
        <v>-49.530299956638757</v>
      </c>
      <c r="AH4042" s="76">
        <f t="shared" si="468"/>
        <v>1.1142175746354213E-5</v>
      </c>
      <c r="AJ4042" s="77">
        <v>40.369999999999202</v>
      </c>
      <c r="AK4042" s="52">
        <f t="shared" si="472"/>
        <v>-42.540599913279813</v>
      </c>
      <c r="AL4042" s="77">
        <f t="shared" si="469"/>
        <v>5.5710878731755092E-5</v>
      </c>
    </row>
    <row r="4043" spans="4:38" x14ac:dyDescent="0.25">
      <c r="D4043" s="2">
        <v>40.25</v>
      </c>
      <c r="E4043" s="4"/>
      <c r="X4043" s="71">
        <v>40.3799999999992</v>
      </c>
      <c r="Y4043" s="52">
        <f t="shared" si="470"/>
        <v>-12.176666666666943</v>
      </c>
      <c r="Z4043" s="71">
        <f t="shared" si="466"/>
        <v>6.0580566939405528E-2</v>
      </c>
      <c r="AA4043" s="45"/>
      <c r="AB4043" s="74">
        <v>40.3799999999992</v>
      </c>
      <c r="AC4043" s="75">
        <f t="shared" si="465"/>
        <v>-19.530000000000253</v>
      </c>
      <c r="AD4043" s="74">
        <f t="shared" si="467"/>
        <v>1.1142945335916643E-2</v>
      </c>
      <c r="AE4043" s="45"/>
      <c r="AF4043" s="76">
        <v>40.3799999999992</v>
      </c>
      <c r="AG4043" s="52">
        <f t="shared" si="471"/>
        <v>-49.540299956638755</v>
      </c>
      <c r="AH4043" s="76">
        <f t="shared" si="468"/>
        <v>1.1116549453259717E-5</v>
      </c>
      <c r="AJ4043" s="77">
        <v>40.3799999999992</v>
      </c>
      <c r="AK4043" s="52">
        <f t="shared" si="472"/>
        <v>-42.550599913279811</v>
      </c>
      <c r="AL4043" s="77">
        <f t="shared" si="469"/>
        <v>5.5582747266282643E-5</v>
      </c>
    </row>
    <row r="4044" spans="4:38" x14ac:dyDescent="0.25">
      <c r="D4044" s="5">
        <v>40.26</v>
      </c>
      <c r="E4044" s="4"/>
      <c r="X4044" s="71">
        <v>40.389999999999198</v>
      </c>
      <c r="Y4044" s="52">
        <f t="shared" si="470"/>
        <v>-12.180000000000277</v>
      </c>
      <c r="Z4044" s="71">
        <f t="shared" si="466"/>
        <v>6.0534087475387466E-2</v>
      </c>
      <c r="AA4044" s="45"/>
      <c r="AB4044" s="74">
        <v>40.389999999999198</v>
      </c>
      <c r="AC4044" s="75">
        <f t="shared" si="465"/>
        <v>-19.540000000000255</v>
      </c>
      <c r="AD4044" s="74">
        <f t="shared" si="467"/>
        <v>1.111731727281526E-2</v>
      </c>
      <c r="AE4044" s="45"/>
      <c r="AF4044" s="76">
        <v>40.389999999999198</v>
      </c>
      <c r="AG4044" s="52">
        <f t="shared" si="471"/>
        <v>-49.550299956638753</v>
      </c>
      <c r="AH4044" s="76">
        <f t="shared" si="468"/>
        <v>1.1090982099003783E-5</v>
      </c>
      <c r="AJ4044" s="77">
        <v>40.389999999999198</v>
      </c>
      <c r="AK4044" s="52">
        <f t="shared" si="472"/>
        <v>-42.560599913279809</v>
      </c>
      <c r="AL4044" s="77">
        <f t="shared" si="469"/>
        <v>5.5454910495003009E-5</v>
      </c>
    </row>
    <row r="4045" spans="4:38" x14ac:dyDescent="0.25">
      <c r="D4045" s="2">
        <v>40.270000000000003</v>
      </c>
      <c r="E4045" s="4"/>
      <c r="X4045" s="71">
        <v>40.399999999999203</v>
      </c>
      <c r="Y4045" s="52">
        <f t="shared" si="470"/>
        <v>-12.183333333333611</v>
      </c>
      <c r="Z4045" s="71">
        <f t="shared" si="466"/>
        <v>6.0487643671989444E-2</v>
      </c>
      <c r="AA4045" s="45"/>
      <c r="AB4045" s="74">
        <v>40.399999999999203</v>
      </c>
      <c r="AC4045" s="75">
        <f t="shared" si="465"/>
        <v>-19.550000000000257</v>
      </c>
      <c r="AD4045" s="74">
        <f t="shared" si="467"/>
        <v>1.1091748152623352E-2</v>
      </c>
      <c r="AE4045" s="45"/>
      <c r="AF4045" s="76">
        <v>40.399999999999203</v>
      </c>
      <c r="AG4045" s="52">
        <f t="shared" si="471"/>
        <v>-49.560299956638751</v>
      </c>
      <c r="AH4045" s="76">
        <f t="shared" si="468"/>
        <v>1.1065473548030881E-5</v>
      </c>
      <c r="AJ4045" s="77">
        <v>40.399999999999203</v>
      </c>
      <c r="AK4045" s="52">
        <f t="shared" si="472"/>
        <v>-42.570599913279807</v>
      </c>
      <c r="AL4045" s="77">
        <f t="shared" si="469"/>
        <v>5.5327367740138539E-5</v>
      </c>
    </row>
    <row r="4046" spans="4:38" x14ac:dyDescent="0.25">
      <c r="D4046" s="5">
        <v>40.28</v>
      </c>
      <c r="E4046" s="4"/>
      <c r="X4046" s="71">
        <v>40.409999999999201</v>
      </c>
      <c r="Y4046" s="52">
        <f t="shared" si="470"/>
        <v>-12.186666666666945</v>
      </c>
      <c r="Z4046" s="71">
        <f t="shared" si="466"/>
        <v>6.0441235501851313E-2</v>
      </c>
      <c r="AA4046" s="45"/>
      <c r="AB4046" s="74">
        <v>40.409999999999201</v>
      </c>
      <c r="AC4046" s="75">
        <f t="shared" si="465"/>
        <v>-19.560000000000258</v>
      </c>
      <c r="AD4046" s="74">
        <f t="shared" si="467"/>
        <v>1.1066237839776007E-2</v>
      </c>
      <c r="AE4046" s="45"/>
      <c r="AF4046" s="76">
        <v>40.409999999999201</v>
      </c>
      <c r="AG4046" s="52">
        <f t="shared" si="471"/>
        <v>-49.570299956638749</v>
      </c>
      <c r="AH4046" s="76">
        <f t="shared" si="468"/>
        <v>1.1040023665097177E-5</v>
      </c>
      <c r="AJ4046" s="77">
        <v>40.409999999999201</v>
      </c>
      <c r="AK4046" s="52">
        <f t="shared" si="472"/>
        <v>-42.580599913279805</v>
      </c>
      <c r="AL4046" s="77">
        <f t="shared" si="469"/>
        <v>5.5200118325470068E-5</v>
      </c>
    </row>
    <row r="4047" spans="4:38" x14ac:dyDescent="0.25">
      <c r="D4047" s="2">
        <v>40.29</v>
      </c>
      <c r="E4047" s="4"/>
      <c r="X4047" s="71">
        <v>40.419999999999199</v>
      </c>
      <c r="Y4047" s="52">
        <f t="shared" si="470"/>
        <v>-12.190000000000278</v>
      </c>
      <c r="Z4047" s="71">
        <f t="shared" si="466"/>
        <v>6.0394862937634089E-2</v>
      </c>
      <c r="AA4047" s="45"/>
      <c r="AB4047" s="74">
        <v>40.419999999999199</v>
      </c>
      <c r="AC4047" s="75">
        <f t="shared" si="465"/>
        <v>-19.57000000000026</v>
      </c>
      <c r="AD4047" s="74">
        <f t="shared" si="467"/>
        <v>1.104078619902007E-2</v>
      </c>
      <c r="AE4047" s="45"/>
      <c r="AF4047" s="76">
        <v>40.419999999999199</v>
      </c>
      <c r="AG4047" s="52">
        <f t="shared" si="471"/>
        <v>-49.580299956638747</v>
      </c>
      <c r="AH4047" s="76">
        <f t="shared" si="468"/>
        <v>1.1014632315269966E-5</v>
      </c>
      <c r="AJ4047" s="77">
        <v>40.419999999999199</v>
      </c>
      <c r="AK4047" s="52">
        <f t="shared" si="472"/>
        <v>-42.590599913279803</v>
      </c>
      <c r="AL4047" s="77">
        <f t="shared" si="469"/>
        <v>5.5073161576334031E-5</v>
      </c>
    </row>
    <row r="4048" spans="4:38" x14ac:dyDescent="0.25">
      <c r="D4048" s="5">
        <v>40.299999999999997</v>
      </c>
      <c r="E4048" s="4"/>
      <c r="X4048" s="71">
        <v>40.429999999999197</v>
      </c>
      <c r="Y4048" s="52">
        <f t="shared" si="470"/>
        <v>-12.193333333333612</v>
      </c>
      <c r="Z4048" s="71">
        <f t="shared" si="466"/>
        <v>6.0348525952019706E-2</v>
      </c>
      <c r="AA4048" s="45"/>
      <c r="AB4048" s="74">
        <v>40.429999999999197</v>
      </c>
      <c r="AC4048" s="75">
        <f t="shared" si="465"/>
        <v>-19.580000000000261</v>
      </c>
      <c r="AD4048" s="74">
        <f t="shared" si="467"/>
        <v>1.1015393095413481E-2</v>
      </c>
      <c r="AE4048" s="45"/>
      <c r="AF4048" s="76">
        <v>40.429999999999197</v>
      </c>
      <c r="AG4048" s="52">
        <f t="shared" si="471"/>
        <v>-49.590299956638745</v>
      </c>
      <c r="AH4048" s="76">
        <f t="shared" si="468"/>
        <v>1.0989299363926814E-5</v>
      </c>
      <c r="AJ4048" s="77">
        <v>40.429999999999197</v>
      </c>
      <c r="AK4048" s="52">
        <f t="shared" si="472"/>
        <v>-42.600599913279801</v>
      </c>
      <c r="AL4048" s="77">
        <f t="shared" si="469"/>
        <v>5.4946496819618416E-5</v>
      </c>
    </row>
    <row r="4049" spans="4:38" x14ac:dyDescent="0.25">
      <c r="D4049" s="2">
        <v>40.31</v>
      </c>
      <c r="E4049" s="4"/>
      <c r="X4049" s="71">
        <v>40.439999999999202</v>
      </c>
      <c r="Y4049" s="52">
        <f t="shared" si="470"/>
        <v>-12.196666666666946</v>
      </c>
      <c r="Z4049" s="71">
        <f t="shared" si="466"/>
        <v>6.0302224517711021E-2</v>
      </c>
      <c r="AA4049" s="45"/>
      <c r="AB4049" s="74">
        <v>40.439999999999202</v>
      </c>
      <c r="AC4049" s="75">
        <f t="shared" si="465"/>
        <v>-19.590000000000263</v>
      </c>
      <c r="AD4049" s="74">
        <f t="shared" si="467"/>
        <v>1.0990058394324546E-2</v>
      </c>
      <c r="AE4049" s="45"/>
      <c r="AF4049" s="76">
        <v>40.439999999999202</v>
      </c>
      <c r="AG4049" s="52">
        <f t="shared" si="471"/>
        <v>-49.600299956638743</v>
      </c>
      <c r="AH4049" s="76">
        <f t="shared" si="468"/>
        <v>1.096402467675492E-5</v>
      </c>
      <c r="AJ4049" s="77">
        <v>40.439999999999202</v>
      </c>
      <c r="AK4049" s="52">
        <f t="shared" si="472"/>
        <v>-42.610599913279799</v>
      </c>
      <c r="AL4049" s="77">
        <f t="shared" si="469"/>
        <v>5.4820123383758973E-5</v>
      </c>
    </row>
    <row r="4050" spans="4:38" x14ac:dyDescent="0.25">
      <c r="D4050" s="5">
        <v>40.32</v>
      </c>
      <c r="E4050" s="4"/>
      <c r="X4050" s="71">
        <v>40.4499999999992</v>
      </c>
      <c r="Y4050" s="52">
        <f t="shared" si="470"/>
        <v>-12.20000000000028</v>
      </c>
      <c r="Z4050" s="71">
        <f t="shared" si="466"/>
        <v>6.0255958607431881E-2</v>
      </c>
      <c r="AA4050" s="45"/>
      <c r="AB4050" s="74">
        <v>40.4499999999992</v>
      </c>
      <c r="AC4050" s="75">
        <f t="shared" si="465"/>
        <v>-19.600000000000264</v>
      </c>
      <c r="AD4050" s="74">
        <f t="shared" si="467"/>
        <v>1.0964781961431179E-2</v>
      </c>
      <c r="AE4050" s="45"/>
      <c r="AF4050" s="76">
        <v>40.4499999999992</v>
      </c>
      <c r="AG4050" s="52">
        <f t="shared" si="471"/>
        <v>-49.610299956638741</v>
      </c>
      <c r="AH4050" s="76">
        <f t="shared" si="468"/>
        <v>1.0938808119750445E-5</v>
      </c>
      <c r="AJ4050" s="77">
        <v>40.4499999999992</v>
      </c>
      <c r="AK4050" s="52">
        <f t="shared" si="472"/>
        <v>-42.620599913279797</v>
      </c>
      <c r="AL4050" s="77">
        <f t="shared" si="469"/>
        <v>5.4694040598736634E-5</v>
      </c>
    </row>
    <row r="4051" spans="4:38" x14ac:dyDescent="0.25">
      <c r="D4051" s="2">
        <v>40.33</v>
      </c>
      <c r="E4051" s="4"/>
      <c r="X4051" s="71">
        <v>40.459999999999198</v>
      </c>
      <c r="Y4051" s="52">
        <f t="shared" si="470"/>
        <v>-12.203333333333614</v>
      </c>
      <c r="Z4051" s="71">
        <f t="shared" si="466"/>
        <v>6.0209728193927038E-2</v>
      </c>
      <c r="AA4051" s="45"/>
      <c r="AB4051" s="74">
        <v>40.459999999999198</v>
      </c>
      <c r="AC4051" s="75">
        <f t="shared" si="465"/>
        <v>-19.610000000000266</v>
      </c>
      <c r="AD4051" s="74">
        <f t="shared" si="467"/>
        <v>1.093956366272027E-2</v>
      </c>
      <c r="AE4051" s="45"/>
      <c r="AF4051" s="76">
        <v>40.459999999999198</v>
      </c>
      <c r="AG4051" s="52">
        <f t="shared" si="471"/>
        <v>-49.620299956638739</v>
      </c>
      <c r="AH4051" s="76">
        <f t="shared" si="468"/>
        <v>1.0913649559217675E-5</v>
      </c>
      <c r="AJ4051" s="77">
        <v>40.459999999999198</v>
      </c>
      <c r="AK4051" s="52">
        <f t="shared" si="472"/>
        <v>-42.630599913279795</v>
      </c>
      <c r="AL4051" s="77">
        <f t="shared" si="469"/>
        <v>5.4568247796072822E-5</v>
      </c>
    </row>
    <row r="4052" spans="4:38" x14ac:dyDescent="0.25">
      <c r="D4052" s="5">
        <v>40.340000000000003</v>
      </c>
      <c r="E4052" s="4"/>
      <c r="X4052" s="71">
        <v>40.469999999999203</v>
      </c>
      <c r="Y4052" s="52">
        <f t="shared" si="470"/>
        <v>-12.206666666666948</v>
      </c>
      <c r="Z4052" s="71">
        <f t="shared" si="466"/>
        <v>6.0163533249962209E-2</v>
      </c>
      <c r="AA4052" s="45"/>
      <c r="AB4052" s="74">
        <v>40.469999999999203</v>
      </c>
      <c r="AC4052" s="75">
        <f t="shared" si="465"/>
        <v>-19.620000000000267</v>
      </c>
      <c r="AD4052" s="74">
        <f t="shared" si="467"/>
        <v>1.0914403364486883E-2</v>
      </c>
      <c r="AE4052" s="45"/>
      <c r="AF4052" s="76">
        <v>40.469999999999203</v>
      </c>
      <c r="AG4052" s="52">
        <f t="shared" si="471"/>
        <v>-49.630299956638737</v>
      </c>
      <c r="AH4052" s="76">
        <f t="shared" si="468"/>
        <v>1.0888548861768487E-5</v>
      </c>
      <c r="AJ4052" s="77">
        <v>40.469999999999203</v>
      </c>
      <c r="AK4052" s="52">
        <f t="shared" si="472"/>
        <v>-42.640599913279793</v>
      </c>
      <c r="AL4052" s="77">
        <f t="shared" si="469"/>
        <v>5.4442744308826817E-5</v>
      </c>
    </row>
    <row r="4053" spans="4:38" x14ac:dyDescent="0.25">
      <c r="D4053" s="2">
        <v>40.35</v>
      </c>
      <c r="E4053" s="4"/>
      <c r="X4053" s="71">
        <v>40.479999999999201</v>
      </c>
      <c r="Y4053" s="52">
        <f t="shared" si="470"/>
        <v>-12.210000000000282</v>
      </c>
      <c r="Z4053" s="71">
        <f t="shared" si="466"/>
        <v>6.0117373748323905E-2</v>
      </c>
      <c r="AA4053" s="45"/>
      <c r="AB4053" s="74">
        <v>40.479999999999201</v>
      </c>
      <c r="AC4053" s="75">
        <f t="shared" si="465"/>
        <v>-19.630000000000269</v>
      </c>
      <c r="AD4053" s="74">
        <f t="shared" si="467"/>
        <v>1.0889300933333654E-2</v>
      </c>
      <c r="AE4053" s="45"/>
      <c r="AF4053" s="76">
        <v>40.479999999999201</v>
      </c>
      <c r="AG4053" s="52">
        <f t="shared" si="471"/>
        <v>-49.640299956638735</v>
      </c>
      <c r="AH4053" s="76">
        <f t="shared" si="468"/>
        <v>1.0863505894321422E-5</v>
      </c>
      <c r="AJ4053" s="77">
        <v>40.479999999999201</v>
      </c>
      <c r="AK4053" s="52">
        <f t="shared" si="472"/>
        <v>-42.650599913279791</v>
      </c>
      <c r="AL4053" s="77">
        <f t="shared" si="469"/>
        <v>5.4317529471591525E-5</v>
      </c>
    </row>
    <row r="4054" spans="4:38" x14ac:dyDescent="0.25">
      <c r="D4054" s="5">
        <v>40.36</v>
      </c>
      <c r="E4054" s="4"/>
      <c r="X4054" s="71">
        <v>40.489999999999199</v>
      </c>
      <c r="Y4054" s="52">
        <f t="shared" si="470"/>
        <v>-12.213333333333615</v>
      </c>
      <c r="Z4054" s="71">
        <f t="shared" si="466"/>
        <v>6.0071249661819578E-2</v>
      </c>
      <c r="AA4054" s="45"/>
      <c r="AB4054" s="74">
        <v>40.489999999999199</v>
      </c>
      <c r="AC4054" s="75">
        <f t="shared" si="465"/>
        <v>-19.640000000000271</v>
      </c>
      <c r="AD4054" s="74">
        <f t="shared" si="467"/>
        <v>1.086425623616997E-2</v>
      </c>
      <c r="AE4054" s="45"/>
      <c r="AF4054" s="76">
        <v>40.489999999999199</v>
      </c>
      <c r="AG4054" s="52">
        <f t="shared" si="471"/>
        <v>-49.650299956638733</v>
      </c>
      <c r="AH4054" s="76">
        <f t="shared" si="468"/>
        <v>1.0838520524101158E-5</v>
      </c>
      <c r="AJ4054" s="77">
        <v>40.489999999999199</v>
      </c>
      <c r="AK4054" s="52">
        <f t="shared" si="472"/>
        <v>-42.660599913279789</v>
      </c>
      <c r="AL4054" s="77">
        <f t="shared" si="469"/>
        <v>5.4192602620490251E-5</v>
      </c>
    </row>
    <row r="4055" spans="4:38" x14ac:dyDescent="0.25">
      <c r="D4055" s="2">
        <v>40.369999999999997</v>
      </c>
      <c r="E4055" s="4"/>
      <c r="X4055" s="71">
        <v>40.499999999999197</v>
      </c>
      <c r="Y4055" s="52">
        <f t="shared" si="470"/>
        <v>-12.216666666666949</v>
      </c>
      <c r="Z4055" s="71">
        <f t="shared" si="466"/>
        <v>6.0025160963277584E-2</v>
      </c>
      <c r="AA4055" s="45"/>
      <c r="AB4055" s="74">
        <v>40.499999999999197</v>
      </c>
      <c r="AC4055" s="75">
        <f t="shared" si="465"/>
        <v>-19.650000000000272</v>
      </c>
      <c r="AD4055" s="74">
        <f t="shared" si="467"/>
        <v>1.0839269140211353E-2</v>
      </c>
      <c r="AE4055" s="45"/>
      <c r="AF4055" s="76">
        <v>40.499999999999197</v>
      </c>
      <c r="AG4055" s="52">
        <f t="shared" si="471"/>
        <v>-49.660299956638731</v>
      </c>
      <c r="AH4055" s="76">
        <f t="shared" si="468"/>
        <v>1.0813592618637791E-5</v>
      </c>
      <c r="AJ4055" s="77">
        <v>40.499999999999197</v>
      </c>
      <c r="AK4055" s="52">
        <f t="shared" si="472"/>
        <v>-42.670599913279787</v>
      </c>
      <c r="AL4055" s="77">
        <f t="shared" si="469"/>
        <v>5.4067963093173452E-5</v>
      </c>
    </row>
    <row r="4056" spans="4:38" x14ac:dyDescent="0.25">
      <c r="D4056" s="5">
        <v>40.380000000000003</v>
      </c>
      <c r="E4056" s="4"/>
      <c r="X4056" s="71">
        <v>40.509999999999202</v>
      </c>
      <c r="Y4056" s="52">
        <f t="shared" si="470"/>
        <v>-12.220000000000283</v>
      </c>
      <c r="Z4056" s="71">
        <f t="shared" si="466"/>
        <v>5.9979107625546993E-2</v>
      </c>
      <c r="AA4056" s="45"/>
      <c r="AB4056" s="74">
        <v>40.509999999999202</v>
      </c>
      <c r="AC4056" s="75">
        <f t="shared" si="465"/>
        <v>-19.660000000000274</v>
      </c>
      <c r="AD4056" s="74">
        <f t="shared" si="467"/>
        <v>1.0814339512978692E-2</v>
      </c>
      <c r="AE4056" s="45"/>
      <c r="AF4056" s="76">
        <v>40.509999999999202</v>
      </c>
      <c r="AG4056" s="52">
        <f t="shared" si="471"/>
        <v>-49.670299956638729</v>
      </c>
      <c r="AH4056" s="76">
        <f t="shared" si="468"/>
        <v>1.0788722045766007E-5</v>
      </c>
      <c r="AJ4056" s="77">
        <v>40.509999999999202</v>
      </c>
      <c r="AK4056" s="52">
        <f t="shared" si="472"/>
        <v>-42.680599913279785</v>
      </c>
      <c r="AL4056" s="77">
        <f t="shared" si="469"/>
        <v>5.394361022881457E-5</v>
      </c>
    </row>
    <row r="4057" spans="4:38" x14ac:dyDescent="0.25">
      <c r="D4057" s="2">
        <v>40.39</v>
      </c>
      <c r="E4057" s="4"/>
      <c r="X4057" s="71">
        <v>40.5199999999992</v>
      </c>
      <c r="Y4057" s="52">
        <f t="shared" si="470"/>
        <v>-12.223333333333617</v>
      </c>
      <c r="Z4057" s="71">
        <f t="shared" si="466"/>
        <v>5.9933089621497918E-2</v>
      </c>
      <c r="AA4057" s="45"/>
      <c r="AB4057" s="74">
        <v>40.5199999999992</v>
      </c>
      <c r="AC4057" s="75">
        <f t="shared" si="465"/>
        <v>-19.670000000000275</v>
      </c>
      <c r="AD4057" s="74">
        <f t="shared" si="467"/>
        <v>1.0789467222297594E-2</v>
      </c>
      <c r="AE4057" s="45"/>
      <c r="AF4057" s="76">
        <v>40.5199999999992</v>
      </c>
      <c r="AG4057" s="52">
        <f t="shared" si="471"/>
        <v>-49.680299956638727</v>
      </c>
      <c r="AH4057" s="76">
        <f t="shared" si="468"/>
        <v>1.0763908673624546E-5</v>
      </c>
      <c r="AJ4057" s="77">
        <v>40.5199999999992</v>
      </c>
      <c r="AK4057" s="52">
        <f t="shared" si="472"/>
        <v>-42.690599913279783</v>
      </c>
      <c r="AL4057" s="77">
        <f t="shared" si="469"/>
        <v>5.3819543368107291E-5</v>
      </c>
    </row>
    <row r="4058" spans="4:38" x14ac:dyDescent="0.25">
      <c r="D4058" s="5">
        <v>40.4</v>
      </c>
      <c r="E4058" s="4"/>
      <c r="X4058" s="71">
        <v>40.529999999999198</v>
      </c>
      <c r="Y4058" s="52">
        <f t="shared" si="470"/>
        <v>-12.226666666666951</v>
      </c>
      <c r="Z4058" s="71">
        <f t="shared" si="466"/>
        <v>5.9887106924021064E-2</v>
      </c>
      <c r="AA4058" s="45"/>
      <c r="AB4058" s="74">
        <v>40.529999999999198</v>
      </c>
      <c r="AC4058" s="75">
        <f t="shared" si="465"/>
        <v>-19.680000000000277</v>
      </c>
      <c r="AD4058" s="74">
        <f t="shared" si="467"/>
        <v>1.0764652136297658E-2</v>
      </c>
      <c r="AE4058" s="45"/>
      <c r="AF4058" s="76">
        <v>40.529999999999198</v>
      </c>
      <c r="AG4058" s="52">
        <f t="shared" si="471"/>
        <v>-49.690299956638725</v>
      </c>
      <c r="AH4058" s="76">
        <f t="shared" si="468"/>
        <v>1.0739152370655357E-5</v>
      </c>
      <c r="AJ4058" s="77">
        <v>40.529999999999198</v>
      </c>
      <c r="AK4058" s="52">
        <f t="shared" si="472"/>
        <v>-42.700599913279781</v>
      </c>
      <c r="AL4058" s="77">
        <f t="shared" si="469"/>
        <v>5.3695761853261379E-5</v>
      </c>
    </row>
    <row r="4059" spans="4:38" x14ac:dyDescent="0.25">
      <c r="D4059" s="2">
        <v>40.409999999999997</v>
      </c>
      <c r="E4059" s="4"/>
      <c r="X4059" s="71">
        <v>40.539999999999203</v>
      </c>
      <c r="Y4059" s="52">
        <f t="shared" si="470"/>
        <v>-12.230000000000285</v>
      </c>
      <c r="Z4059" s="71">
        <f t="shared" si="466"/>
        <v>5.9841159506028016E-2</v>
      </c>
      <c r="AA4059" s="45"/>
      <c r="AB4059" s="74">
        <v>40.539999999999203</v>
      </c>
      <c r="AC4059" s="75">
        <f t="shared" si="465"/>
        <v>-19.690000000000278</v>
      </c>
      <c r="AD4059" s="74">
        <f t="shared" si="467"/>
        <v>1.0739894123411751E-2</v>
      </c>
      <c r="AE4059" s="45"/>
      <c r="AF4059" s="76">
        <v>40.539999999999203</v>
      </c>
      <c r="AG4059" s="52">
        <f t="shared" si="471"/>
        <v>-49.700299956638723</v>
      </c>
      <c r="AH4059" s="76">
        <f t="shared" si="468"/>
        <v>1.0714453005602966E-5</v>
      </c>
      <c r="AJ4059" s="77">
        <v>40.539999999999203</v>
      </c>
      <c r="AK4059" s="52">
        <f t="shared" si="472"/>
        <v>-42.710599913279779</v>
      </c>
      <c r="AL4059" s="77">
        <f t="shared" si="469"/>
        <v>5.3572265027999467E-5</v>
      </c>
    </row>
    <row r="4060" spans="4:38" x14ac:dyDescent="0.25">
      <c r="D4060" s="5">
        <v>40.42</v>
      </c>
      <c r="E4060" s="4"/>
      <c r="X4060" s="71">
        <v>40.549999999999201</v>
      </c>
      <c r="Y4060" s="52">
        <f t="shared" si="470"/>
        <v>-12.233333333333618</v>
      </c>
      <c r="Z4060" s="71">
        <f t="shared" si="466"/>
        <v>5.9795247340451267E-2</v>
      </c>
      <c r="AA4060" s="45"/>
      <c r="AB4060" s="74">
        <v>40.549999999999201</v>
      </c>
      <c r="AC4060" s="75">
        <f t="shared" si="465"/>
        <v>-19.70000000000028</v>
      </c>
      <c r="AD4060" s="74">
        <f t="shared" si="467"/>
        <v>1.0715193052375371E-2</v>
      </c>
      <c r="AE4060" s="45"/>
      <c r="AF4060" s="76">
        <v>40.549999999999201</v>
      </c>
      <c r="AG4060" s="52">
        <f t="shared" si="471"/>
        <v>-49.710299956638721</v>
      </c>
      <c r="AH4060" s="76">
        <f t="shared" si="468"/>
        <v>1.068981044751384E-5</v>
      </c>
      <c r="AJ4060" s="77">
        <v>40.549999999999201</v>
      </c>
      <c r="AK4060" s="52">
        <f t="shared" si="472"/>
        <v>-42.720599913279777</v>
      </c>
      <c r="AL4060" s="77">
        <f t="shared" si="469"/>
        <v>5.3449052237553871E-5</v>
      </c>
    </row>
    <row r="4061" spans="4:38" x14ac:dyDescent="0.25">
      <c r="D4061" s="2">
        <v>40.43</v>
      </c>
      <c r="E4061" s="4"/>
      <c r="X4061" s="71">
        <v>40.559999999999199</v>
      </c>
      <c r="Y4061" s="52">
        <f t="shared" si="470"/>
        <v>-12.236666666666952</v>
      </c>
      <c r="Z4061" s="71">
        <f t="shared" si="466"/>
        <v>5.974937040024382E-2</v>
      </c>
      <c r="AA4061" s="45"/>
      <c r="AB4061" s="74">
        <v>40.559999999999199</v>
      </c>
      <c r="AC4061" s="75">
        <f t="shared" si="465"/>
        <v>-19.710000000000282</v>
      </c>
      <c r="AD4061" s="74">
        <f t="shared" si="467"/>
        <v>1.0690548792225881E-2</v>
      </c>
      <c r="AE4061" s="45"/>
      <c r="AF4061" s="76">
        <v>40.559999999999199</v>
      </c>
      <c r="AG4061" s="52">
        <f t="shared" si="471"/>
        <v>-49.720299956638719</v>
      </c>
      <c r="AH4061" s="76">
        <f t="shared" si="468"/>
        <v>1.0665224565735548E-5</v>
      </c>
      <c r="AJ4061" s="77">
        <v>40.559999999999199</v>
      </c>
      <c r="AK4061" s="52">
        <f t="shared" si="472"/>
        <v>-42.730599913279775</v>
      </c>
      <c r="AL4061" s="77">
        <f t="shared" si="469"/>
        <v>5.3326122828662447E-5</v>
      </c>
    </row>
    <row r="4062" spans="4:38" x14ac:dyDescent="0.25">
      <c r="D4062" s="5">
        <v>40.44</v>
      </c>
      <c r="E4062" s="4"/>
      <c r="X4062" s="71">
        <v>40.569999999999197</v>
      </c>
      <c r="Y4062" s="52">
        <f t="shared" si="470"/>
        <v>-12.240000000000286</v>
      </c>
      <c r="Z4062" s="71">
        <f t="shared" si="466"/>
        <v>5.9703528658379731E-2</v>
      </c>
      <c r="AA4062" s="45"/>
      <c r="AB4062" s="74">
        <v>40.569999999999197</v>
      </c>
      <c r="AC4062" s="75">
        <f t="shared" si="465"/>
        <v>-19.720000000000283</v>
      </c>
      <c r="AD4062" s="74">
        <f t="shared" si="467"/>
        <v>1.0665961212301874E-2</v>
      </c>
      <c r="AE4062" s="45"/>
      <c r="AF4062" s="76">
        <v>40.569999999999197</v>
      </c>
      <c r="AG4062" s="52">
        <f t="shared" si="471"/>
        <v>-49.730299956638717</v>
      </c>
      <c r="AH4062" s="76">
        <f t="shared" si="468"/>
        <v>1.064069522991623E-5</v>
      </c>
      <c r="AJ4062" s="77">
        <v>40.569999999999197</v>
      </c>
      <c r="AK4062" s="52">
        <f t="shared" si="472"/>
        <v>-42.740599913279773</v>
      </c>
      <c r="AL4062" s="77">
        <f t="shared" si="469"/>
        <v>5.3203476149565901E-5</v>
      </c>
    </row>
    <row r="4063" spans="4:38" x14ac:dyDescent="0.25">
      <c r="D4063" s="2">
        <v>40.450000000000003</v>
      </c>
      <c r="E4063" s="4"/>
      <c r="X4063" s="71">
        <v>40.579999999999202</v>
      </c>
      <c r="Y4063" s="52">
        <f t="shared" si="470"/>
        <v>-12.24333333333362</v>
      </c>
      <c r="Z4063" s="71">
        <f t="shared" si="466"/>
        <v>5.9657722087853568E-2</v>
      </c>
      <c r="AA4063" s="45"/>
      <c r="AB4063" s="74">
        <v>40.579999999999202</v>
      </c>
      <c r="AC4063" s="75">
        <f t="shared" si="465"/>
        <v>-19.730000000000285</v>
      </c>
      <c r="AD4063" s="74">
        <f t="shared" si="467"/>
        <v>1.0641430182242459E-2</v>
      </c>
      <c r="AE4063" s="45"/>
      <c r="AF4063" s="76">
        <v>40.579999999999202</v>
      </c>
      <c r="AG4063" s="52">
        <f t="shared" si="471"/>
        <v>-49.740299956638715</v>
      </c>
      <c r="AH4063" s="76">
        <f t="shared" si="468"/>
        <v>1.0616222310003773E-5</v>
      </c>
      <c r="AJ4063" s="77">
        <v>40.579999999999202</v>
      </c>
      <c r="AK4063" s="52">
        <f t="shared" si="472"/>
        <v>-42.750599913279771</v>
      </c>
      <c r="AL4063" s="77">
        <f t="shared" si="469"/>
        <v>5.3081111550003645E-5</v>
      </c>
    </row>
    <row r="4064" spans="4:38" x14ac:dyDescent="0.25">
      <c r="D4064" s="5">
        <v>40.46</v>
      </c>
      <c r="E4064" s="4"/>
      <c r="X4064" s="71">
        <v>40.5899999999992</v>
      </c>
      <c r="Y4064" s="52">
        <f t="shared" si="470"/>
        <v>-12.246666666666954</v>
      </c>
      <c r="Z4064" s="71">
        <f t="shared" si="466"/>
        <v>5.9611950661680631E-2</v>
      </c>
      <c r="AA4064" s="45"/>
      <c r="AB4064" s="74">
        <v>40.5899999999992</v>
      </c>
      <c r="AC4064" s="75">
        <f t="shared" si="465"/>
        <v>-19.740000000000286</v>
      </c>
      <c r="AD4064" s="74">
        <f t="shared" si="467"/>
        <v>1.0616955571986539E-2</v>
      </c>
      <c r="AE4064" s="45"/>
      <c r="AF4064" s="76">
        <v>40.5899999999992</v>
      </c>
      <c r="AG4064" s="52">
        <f t="shared" si="471"/>
        <v>-49.750299956638713</v>
      </c>
      <c r="AH4064" s="76">
        <f t="shared" si="468"/>
        <v>1.0591805676245172E-5</v>
      </c>
      <c r="AJ4064" s="77">
        <v>40.5899999999992</v>
      </c>
      <c r="AK4064" s="52">
        <f t="shared" si="472"/>
        <v>-42.760599913279769</v>
      </c>
      <c r="AL4064" s="77">
        <f t="shared" si="469"/>
        <v>5.2959028381210663E-5</v>
      </c>
    </row>
    <row r="4065" spans="4:38" x14ac:dyDescent="0.25">
      <c r="D4065" s="2">
        <v>40.47</v>
      </c>
      <c r="E4065" s="4"/>
      <c r="X4065" s="71">
        <v>40.599999999999199</v>
      </c>
      <c r="Y4065" s="52">
        <f t="shared" si="470"/>
        <v>-12.250000000000288</v>
      </c>
      <c r="Z4065" s="71">
        <f t="shared" si="466"/>
        <v>5.9566214352897086E-2</v>
      </c>
      <c r="AA4065" s="45"/>
      <c r="AB4065" s="74">
        <v>40.599999999999199</v>
      </c>
      <c r="AC4065" s="75">
        <f t="shared" si="465"/>
        <v>-19.750000000000288</v>
      </c>
      <c r="AD4065" s="74">
        <f t="shared" si="467"/>
        <v>1.0592537251772186E-2</v>
      </c>
      <c r="AE4065" s="45"/>
      <c r="AF4065" s="76">
        <v>40.599999999999199</v>
      </c>
      <c r="AG4065" s="52">
        <f t="shared" si="471"/>
        <v>-49.760299956638711</v>
      </c>
      <c r="AH4065" s="76">
        <f t="shared" si="468"/>
        <v>1.0567445199185903E-5</v>
      </c>
      <c r="AJ4065" s="77">
        <v>40.599999999999199</v>
      </c>
      <c r="AK4065" s="52">
        <f t="shared" si="472"/>
        <v>-42.770599913279767</v>
      </c>
      <c r="AL4065" s="77">
        <f t="shared" si="469"/>
        <v>5.2837225995914354E-5</v>
      </c>
    </row>
    <row r="4066" spans="4:38" x14ac:dyDescent="0.25">
      <c r="D4066" s="5">
        <v>40.479999999999997</v>
      </c>
      <c r="E4066" s="4"/>
      <c r="X4066" s="71">
        <v>40.609999999999197</v>
      </c>
      <c r="Y4066" s="52">
        <f t="shared" si="470"/>
        <v>-12.253333333333622</v>
      </c>
      <c r="Z4066" s="71">
        <f t="shared" si="466"/>
        <v>5.9520513134559618E-2</v>
      </c>
      <c r="AA4066" s="45"/>
      <c r="AB4066" s="74">
        <v>40.609999999999197</v>
      </c>
      <c r="AC4066" s="75">
        <f t="shared" si="465"/>
        <v>-19.760000000000289</v>
      </c>
      <c r="AD4066" s="74">
        <f t="shared" si="467"/>
        <v>1.0568175092135874E-2</v>
      </c>
      <c r="AE4066" s="45"/>
      <c r="AF4066" s="76">
        <v>40.609999999999197</v>
      </c>
      <c r="AG4066" s="52">
        <f t="shared" si="471"/>
        <v>-49.770299956638709</v>
      </c>
      <c r="AH4066" s="76">
        <f t="shared" si="468"/>
        <v>1.05431407496691E-5</v>
      </c>
      <c r="AJ4066" s="77">
        <v>40.609999999999197</v>
      </c>
      <c r="AK4066" s="52">
        <f t="shared" si="472"/>
        <v>-42.780599913279765</v>
      </c>
      <c r="AL4066" s="77">
        <f t="shared" si="469"/>
        <v>5.2715703748330382E-5</v>
      </c>
    </row>
    <row r="4067" spans="4:38" x14ac:dyDescent="0.25">
      <c r="D4067" s="2">
        <v>40.49</v>
      </c>
      <c r="E4067" s="4"/>
      <c r="X4067" s="71">
        <v>40.619999999999202</v>
      </c>
      <c r="Y4067" s="52">
        <f t="shared" si="470"/>
        <v>-12.256666666666955</v>
      </c>
      <c r="Z4067" s="71">
        <f t="shared" si="466"/>
        <v>5.9474846979745651E-2</v>
      </c>
      <c r="AA4067" s="45"/>
      <c r="AB4067" s="74">
        <v>40.619999999999202</v>
      </c>
      <c r="AC4067" s="75">
        <f t="shared" si="465"/>
        <v>-19.770000000000291</v>
      </c>
      <c r="AD4067" s="74">
        <f t="shared" si="467"/>
        <v>1.0543868963911874E-2</v>
      </c>
      <c r="AE4067" s="45"/>
      <c r="AF4067" s="76">
        <v>40.619999999999202</v>
      </c>
      <c r="AG4067" s="52">
        <f t="shared" si="471"/>
        <v>-49.780299956638707</v>
      </c>
      <c r="AH4067" s="76">
        <f t="shared" si="468"/>
        <v>1.0518892198835036E-5</v>
      </c>
      <c r="AJ4067" s="77">
        <v>40.619999999999202</v>
      </c>
      <c r="AK4067" s="52">
        <f t="shared" si="472"/>
        <v>-42.790599913279763</v>
      </c>
      <c r="AL4067" s="77">
        <f t="shared" si="469"/>
        <v>5.2594460994160195E-5</v>
      </c>
    </row>
    <row r="4068" spans="4:38" x14ac:dyDescent="0.25">
      <c r="D4068" s="5">
        <v>40.5</v>
      </c>
      <c r="E4068" s="4"/>
      <c r="X4068" s="71">
        <v>40.6299999999992</v>
      </c>
      <c r="Y4068" s="52">
        <f t="shared" si="470"/>
        <v>-12.260000000000289</v>
      </c>
      <c r="Z4068" s="71">
        <f t="shared" si="466"/>
        <v>5.9429215861553294E-2</v>
      </c>
      <c r="AA4068" s="45"/>
      <c r="AB4068" s="74">
        <v>40.6299999999992</v>
      </c>
      <c r="AC4068" s="75">
        <f t="shared" si="465"/>
        <v>-19.780000000000292</v>
      </c>
      <c r="AD4068" s="74">
        <f t="shared" si="467"/>
        <v>1.0519618738231517E-2</v>
      </c>
      <c r="AE4068" s="45"/>
      <c r="AF4068" s="76">
        <v>40.6299999999992</v>
      </c>
      <c r="AG4068" s="52">
        <f t="shared" si="471"/>
        <v>-49.790299956638705</v>
      </c>
      <c r="AH4068" s="76">
        <f t="shared" si="468"/>
        <v>1.0494699418120284E-5</v>
      </c>
      <c r="AJ4068" s="77">
        <v>40.6299999999992</v>
      </c>
      <c r="AK4068" s="52">
        <f t="shared" si="472"/>
        <v>-42.800599913279761</v>
      </c>
      <c r="AL4068" s="77">
        <f t="shared" si="469"/>
        <v>5.2473497090586471E-5</v>
      </c>
    </row>
    <row r="4069" spans="4:38" x14ac:dyDescent="0.25">
      <c r="D4069" s="2">
        <v>40.51</v>
      </c>
      <c r="E4069" s="4"/>
      <c r="X4069" s="71">
        <v>40.639999999999198</v>
      </c>
      <c r="Y4069" s="52">
        <f t="shared" si="470"/>
        <v>-12.263333333333623</v>
      </c>
      <c r="Z4069" s="71">
        <f t="shared" si="466"/>
        <v>5.9383619753101226E-2</v>
      </c>
      <c r="AA4069" s="45"/>
      <c r="AB4069" s="74">
        <v>40.639999999999198</v>
      </c>
      <c r="AC4069" s="75">
        <f t="shared" si="465"/>
        <v>-19.790000000000294</v>
      </c>
      <c r="AD4069" s="74">
        <f t="shared" si="467"/>
        <v>1.0495424286522505E-2</v>
      </c>
      <c r="AE4069" s="45"/>
      <c r="AF4069" s="76">
        <v>40.639999999999198</v>
      </c>
      <c r="AG4069" s="52">
        <f t="shared" si="471"/>
        <v>-49.800299956638703</v>
      </c>
      <c r="AH4069" s="76">
        <f t="shared" si="468"/>
        <v>1.0470562279257115E-5</v>
      </c>
      <c r="AJ4069" s="77">
        <v>40.639999999999198</v>
      </c>
      <c r="AK4069" s="52">
        <f t="shared" si="472"/>
        <v>-42.810599913279759</v>
      </c>
      <c r="AL4069" s="77">
        <f t="shared" si="469"/>
        <v>5.2352811396270657E-5</v>
      </c>
    </row>
    <row r="4070" spans="4:38" x14ac:dyDescent="0.25">
      <c r="D4070" s="5">
        <v>40.520000000000003</v>
      </c>
      <c r="E4070" s="4"/>
      <c r="X4070" s="71">
        <v>40.649999999999203</v>
      </c>
      <c r="Y4070" s="52">
        <f t="shared" si="470"/>
        <v>-12.266666666666957</v>
      </c>
      <c r="Z4070" s="71">
        <f t="shared" si="466"/>
        <v>5.9338058627528806E-2</v>
      </c>
      <c r="AA4070" s="45"/>
      <c r="AB4070" s="74">
        <v>40.649999999999203</v>
      </c>
      <c r="AC4070" s="75">
        <f t="shared" si="465"/>
        <v>-19.800000000000296</v>
      </c>
      <c r="AD4070" s="74">
        <f t="shared" si="467"/>
        <v>1.0471285480508281E-2</v>
      </c>
      <c r="AE4070" s="45"/>
      <c r="AF4070" s="76">
        <v>40.649999999999203</v>
      </c>
      <c r="AG4070" s="52">
        <f t="shared" si="471"/>
        <v>-49.810299956638701</v>
      </c>
      <c r="AH4070" s="76">
        <f t="shared" si="468"/>
        <v>1.0446480654272854E-5</v>
      </c>
      <c r="AJ4070" s="77">
        <v>40.649999999999203</v>
      </c>
      <c r="AK4070" s="52">
        <f t="shared" si="472"/>
        <v>-42.820599913279757</v>
      </c>
      <c r="AL4070" s="77">
        <f t="shared" si="469"/>
        <v>5.2232403271349383E-5</v>
      </c>
    </row>
    <row r="4071" spans="4:38" x14ac:dyDescent="0.25">
      <c r="D4071" s="2">
        <v>40.53</v>
      </c>
      <c r="E4071" s="4"/>
      <c r="X4071" s="71">
        <v>40.659999999999201</v>
      </c>
      <c r="Y4071" s="52">
        <f t="shared" si="470"/>
        <v>-12.270000000000291</v>
      </c>
      <c r="Z4071" s="71">
        <f t="shared" si="466"/>
        <v>5.929253245799599E-2</v>
      </c>
      <c r="AA4071" s="45"/>
      <c r="AB4071" s="74">
        <v>40.659999999999201</v>
      </c>
      <c r="AC4071" s="75">
        <f t="shared" si="465"/>
        <v>-19.810000000000297</v>
      </c>
      <c r="AD4071" s="74">
        <f t="shared" si="467"/>
        <v>1.0447202192207282E-2</v>
      </c>
      <c r="AE4071" s="45"/>
      <c r="AF4071" s="76">
        <v>40.659999999999201</v>
      </c>
      <c r="AG4071" s="52">
        <f t="shared" si="471"/>
        <v>-49.820299956638699</v>
      </c>
      <c r="AH4071" s="76">
        <f t="shared" si="468"/>
        <v>1.0422454415489088E-5</v>
      </c>
      <c r="AJ4071" s="77">
        <v>40.659999999999201</v>
      </c>
      <c r="AK4071" s="52">
        <f t="shared" si="472"/>
        <v>-42.830599913279755</v>
      </c>
      <c r="AL4071" s="77">
        <f t="shared" si="469"/>
        <v>5.2112272077430584E-5</v>
      </c>
    </row>
    <row r="4072" spans="4:38" x14ac:dyDescent="0.25">
      <c r="D4072" s="5">
        <v>40.54</v>
      </c>
      <c r="E4072" s="4"/>
      <c r="X4072" s="71">
        <v>40.669999999999199</v>
      </c>
      <c r="Y4072" s="52">
        <f t="shared" si="470"/>
        <v>-12.273333333333625</v>
      </c>
      <c r="Z4072" s="71">
        <f t="shared" si="466"/>
        <v>5.9247041217683323E-2</v>
      </c>
      <c r="AA4072" s="45"/>
      <c r="AB4072" s="74">
        <v>40.669999999999199</v>
      </c>
      <c r="AC4072" s="75">
        <f t="shared" si="465"/>
        <v>-19.820000000000299</v>
      </c>
      <c r="AD4072" s="74">
        <f t="shared" si="467"/>
        <v>1.0423174293932316E-2</v>
      </c>
      <c r="AE4072" s="45"/>
      <c r="AF4072" s="76">
        <v>40.669999999999199</v>
      </c>
      <c r="AG4072" s="52">
        <f t="shared" si="471"/>
        <v>-49.830299956638697</v>
      </c>
      <c r="AH4072" s="76">
        <f t="shared" si="468"/>
        <v>1.0398483435521145E-5</v>
      </c>
      <c r="AJ4072" s="77">
        <v>40.669999999999199</v>
      </c>
      <c r="AK4072" s="52">
        <f t="shared" si="472"/>
        <v>-42.840599913279753</v>
      </c>
      <c r="AL4072" s="77">
        <f t="shared" si="469"/>
        <v>5.1992417177590805E-5</v>
      </c>
    </row>
    <row r="4073" spans="4:38" x14ac:dyDescent="0.25">
      <c r="D4073" s="2">
        <v>40.549999999999997</v>
      </c>
      <c r="E4073" s="4"/>
      <c r="X4073" s="71">
        <v>40.679999999999197</v>
      </c>
      <c r="Y4073" s="52">
        <f t="shared" si="470"/>
        <v>-12.276666666666959</v>
      </c>
      <c r="Z4073" s="71">
        <f t="shared" si="466"/>
        <v>5.920158487979188E-2</v>
      </c>
      <c r="AA4073" s="45"/>
      <c r="AB4073" s="74">
        <v>40.679999999999197</v>
      </c>
      <c r="AC4073" s="75">
        <f t="shared" si="465"/>
        <v>-19.8300000000003</v>
      </c>
      <c r="AD4073" s="74">
        <f t="shared" si="467"/>
        <v>1.0399201658289871E-2</v>
      </c>
      <c r="AE4073" s="45"/>
      <c r="AF4073" s="76">
        <v>40.679999999999197</v>
      </c>
      <c r="AG4073" s="52">
        <f t="shared" si="471"/>
        <v>-49.840299956638695</v>
      </c>
      <c r="AH4073" s="76">
        <f t="shared" si="468"/>
        <v>1.0374567587277221E-5</v>
      </c>
      <c r="AJ4073" s="77">
        <v>40.679999999999197</v>
      </c>
      <c r="AK4073" s="52">
        <f t="shared" si="472"/>
        <v>-42.850599913279751</v>
      </c>
      <c r="AL4073" s="77">
        <f t="shared" si="469"/>
        <v>5.187283793637123E-5</v>
      </c>
    </row>
    <row r="4074" spans="4:38" x14ac:dyDescent="0.25">
      <c r="D4074" s="5">
        <v>40.56</v>
      </c>
      <c r="E4074" s="4"/>
      <c r="X4074" s="71">
        <v>40.689999999999202</v>
      </c>
      <c r="Y4074" s="52">
        <f t="shared" si="470"/>
        <v>-12.280000000000292</v>
      </c>
      <c r="Z4074" s="71">
        <f t="shared" si="466"/>
        <v>5.9156163417543393E-2</v>
      </c>
      <c r="AA4074" s="45"/>
      <c r="AB4074" s="74">
        <v>40.689999999999202</v>
      </c>
      <c r="AC4074" s="75">
        <f t="shared" si="465"/>
        <v>-19.840000000000302</v>
      </c>
      <c r="AD4074" s="74">
        <f t="shared" si="467"/>
        <v>1.0375284158179399E-2</v>
      </c>
      <c r="AE4074" s="45"/>
      <c r="AF4074" s="76">
        <v>40.689999999999202</v>
      </c>
      <c r="AG4074" s="52">
        <f t="shared" si="471"/>
        <v>-49.850299956638693</v>
      </c>
      <c r="AH4074" s="76">
        <f t="shared" si="468"/>
        <v>1.0350706743957867E-5</v>
      </c>
      <c r="AJ4074" s="77">
        <v>40.689999999999202</v>
      </c>
      <c r="AK4074" s="52">
        <f t="shared" si="472"/>
        <v>-42.860599913279749</v>
      </c>
      <c r="AL4074" s="77">
        <f t="shared" si="469"/>
        <v>5.1753533719774502E-5</v>
      </c>
    </row>
    <row r="4075" spans="4:38" x14ac:dyDescent="0.25">
      <c r="D4075" s="2">
        <v>40.57</v>
      </c>
      <c r="E4075" s="4"/>
      <c r="X4075" s="71">
        <v>40.6999999999992</v>
      </c>
      <c r="Y4075" s="52">
        <f t="shared" si="470"/>
        <v>-12.283333333333626</v>
      </c>
      <c r="Z4075" s="71">
        <f t="shared" si="466"/>
        <v>5.911077680418008E-2</v>
      </c>
      <c r="AA4075" s="45"/>
      <c r="AB4075" s="74">
        <v>40.6999999999992</v>
      </c>
      <c r="AC4075" s="75">
        <f t="shared" si="465"/>
        <v>-19.850000000000303</v>
      </c>
      <c r="AD4075" s="74">
        <f t="shared" si="467"/>
        <v>1.0351421666792714E-2</v>
      </c>
      <c r="AE4075" s="45"/>
      <c r="AF4075" s="76">
        <v>40.6999999999992</v>
      </c>
      <c r="AG4075" s="52">
        <f t="shared" si="471"/>
        <v>-49.860299956638691</v>
      </c>
      <c r="AH4075" s="76">
        <f t="shared" si="468"/>
        <v>1.032690077905531E-5</v>
      </c>
      <c r="AJ4075" s="77">
        <v>40.6999999999992</v>
      </c>
      <c r="AK4075" s="52">
        <f t="shared" si="472"/>
        <v>-42.870599913279747</v>
      </c>
      <c r="AL4075" s="77">
        <f t="shared" si="469"/>
        <v>5.1634503895261739E-5</v>
      </c>
    </row>
    <row r="4076" spans="4:38" x14ac:dyDescent="0.25">
      <c r="D4076" s="5">
        <v>40.58</v>
      </c>
      <c r="E4076" s="4"/>
      <c r="X4076" s="71">
        <v>40.709999999999198</v>
      </c>
      <c r="Y4076" s="52">
        <f t="shared" si="470"/>
        <v>-12.28666666666696</v>
      </c>
      <c r="Z4076" s="71">
        <f t="shared" si="466"/>
        <v>5.9065425012964641E-2</v>
      </c>
      <c r="AA4076" s="45"/>
      <c r="AB4076" s="74">
        <v>40.709999999999198</v>
      </c>
      <c r="AC4076" s="75">
        <f t="shared" ref="AC4076:AC4139" si="473">AC4075-$AD$1</f>
        <v>-19.860000000000305</v>
      </c>
      <c r="AD4076" s="74">
        <f t="shared" si="467"/>
        <v>1.0327614057613246E-2</v>
      </c>
      <c r="AE4076" s="45"/>
      <c r="AF4076" s="76">
        <v>40.709999999999198</v>
      </c>
      <c r="AG4076" s="52">
        <f t="shared" si="471"/>
        <v>-49.870299956638689</v>
      </c>
      <c r="AH4076" s="76">
        <f t="shared" si="468"/>
        <v>1.030314956635265E-5</v>
      </c>
      <c r="AJ4076" s="77">
        <v>40.709999999999198</v>
      </c>
      <c r="AK4076" s="52">
        <f t="shared" si="472"/>
        <v>-42.880599913279745</v>
      </c>
      <c r="AL4076" s="77">
        <f t="shared" si="469"/>
        <v>5.1515747831748476E-5</v>
      </c>
    </row>
    <row r="4077" spans="4:38" x14ac:dyDescent="0.25">
      <c r="D4077" s="2">
        <v>40.590000000000003</v>
      </c>
      <c r="E4077" s="4"/>
      <c r="X4077" s="71">
        <v>40.719999999999203</v>
      </c>
      <c r="Y4077" s="52">
        <f t="shared" si="470"/>
        <v>-12.290000000000294</v>
      </c>
      <c r="Z4077" s="71">
        <f t="shared" si="466"/>
        <v>5.9020108017180418E-2</v>
      </c>
      <c r="AA4077" s="45"/>
      <c r="AB4077" s="74">
        <v>40.719999999999203</v>
      </c>
      <c r="AC4077" s="75">
        <f t="shared" si="473"/>
        <v>-19.870000000000307</v>
      </c>
      <c r="AD4077" s="74">
        <f t="shared" si="467"/>
        <v>1.0303861204415428E-2</v>
      </c>
      <c r="AE4077" s="45"/>
      <c r="AF4077" s="76">
        <v>40.719999999999203</v>
      </c>
      <c r="AG4077" s="52">
        <f t="shared" si="471"/>
        <v>-49.880299956638687</v>
      </c>
      <c r="AH4077" s="76">
        <f t="shared" si="468"/>
        <v>1.0279452979923363E-5</v>
      </c>
      <c r="AJ4077" s="77">
        <v>40.719999999999203</v>
      </c>
      <c r="AK4077" s="52">
        <f t="shared" si="472"/>
        <v>-42.890599913279743</v>
      </c>
      <c r="AL4077" s="77">
        <f t="shared" si="469"/>
        <v>5.139726489960208E-5</v>
      </c>
    </row>
    <row r="4078" spans="4:38" x14ac:dyDescent="0.25">
      <c r="D4078" s="5">
        <v>40.6</v>
      </c>
      <c r="E4078" s="4"/>
      <c r="X4078" s="71">
        <v>40.729999999999201</v>
      </c>
      <c r="Y4078" s="52">
        <f t="shared" si="470"/>
        <v>-12.293333333333628</v>
      </c>
      <c r="Z4078" s="71">
        <f t="shared" si="466"/>
        <v>5.897482579013115E-2</v>
      </c>
      <c r="AA4078" s="45"/>
      <c r="AB4078" s="74">
        <v>40.729999999999201</v>
      </c>
      <c r="AC4078" s="75">
        <f t="shared" si="473"/>
        <v>-19.880000000000308</v>
      </c>
      <c r="AD4078" s="74">
        <f t="shared" si="467"/>
        <v>1.0280162981264005E-2</v>
      </c>
      <c r="AE4078" s="45"/>
      <c r="AF4078" s="76">
        <v>40.729999999999201</v>
      </c>
      <c r="AG4078" s="52">
        <f t="shared" si="471"/>
        <v>-49.890299956638685</v>
      </c>
      <c r="AH4078" s="76">
        <f t="shared" si="468"/>
        <v>1.0255810894130486E-5</v>
      </c>
      <c r="AJ4078" s="77">
        <v>40.729999999999201</v>
      </c>
      <c r="AK4078" s="52">
        <f t="shared" si="472"/>
        <v>-42.900599913279741</v>
      </c>
      <c r="AL4078" s="77">
        <f t="shared" si="469"/>
        <v>5.1279054470637732E-5</v>
      </c>
    </row>
    <row r="4079" spans="4:38" x14ac:dyDescent="0.25">
      <c r="D4079" s="2">
        <v>40.61</v>
      </c>
      <c r="E4079" s="4"/>
      <c r="X4079" s="71">
        <v>40.739999999999199</v>
      </c>
      <c r="Y4079" s="52">
        <f t="shared" si="470"/>
        <v>-12.296666666666962</v>
      </c>
      <c r="Z4079" s="71">
        <f t="shared" si="466"/>
        <v>5.8929578305141041E-2</v>
      </c>
      <c r="AA4079" s="45"/>
      <c r="AB4079" s="74">
        <v>40.739999999999199</v>
      </c>
      <c r="AC4079" s="75">
        <f t="shared" si="473"/>
        <v>-19.89000000000031</v>
      </c>
      <c r="AD4079" s="74">
        <f t="shared" si="467"/>
        <v>1.025651926251334E-2</v>
      </c>
      <c r="AE4079" s="45"/>
      <c r="AF4079" s="76">
        <v>40.739999999999199</v>
      </c>
      <c r="AG4079" s="52">
        <f t="shared" si="471"/>
        <v>-49.900299956638683</v>
      </c>
      <c r="AH4079" s="76">
        <f t="shared" si="468"/>
        <v>1.0232223183626017E-5</v>
      </c>
      <c r="AJ4079" s="77">
        <v>40.739999999999199</v>
      </c>
      <c r="AK4079" s="52">
        <f t="shared" si="472"/>
        <v>-42.910599913279739</v>
      </c>
      <c r="AL4079" s="77">
        <f t="shared" si="469"/>
        <v>5.1161115918115412E-5</v>
      </c>
    </row>
    <row r="4080" spans="4:38" x14ac:dyDescent="0.25">
      <c r="D4080" s="5">
        <v>40.619999999999997</v>
      </c>
      <c r="E4080" s="4"/>
      <c r="X4080" s="71">
        <v>40.749999999999197</v>
      </c>
      <c r="Y4080" s="52">
        <f t="shared" si="470"/>
        <v>-12.300000000000296</v>
      </c>
      <c r="Z4080" s="71">
        <f t="shared" si="466"/>
        <v>5.8884365535554879E-2</v>
      </c>
      <c r="AA4080" s="45"/>
      <c r="AB4080" s="74">
        <v>40.749999999999197</v>
      </c>
      <c r="AC4080" s="75">
        <f t="shared" si="473"/>
        <v>-19.900000000000311</v>
      </c>
      <c r="AD4080" s="74">
        <f t="shared" si="467"/>
        <v>1.023292992280681E-2</v>
      </c>
      <c r="AE4080" s="45"/>
      <c r="AF4080" s="76">
        <v>40.749999999999197</v>
      </c>
      <c r="AG4080" s="52">
        <f t="shared" si="471"/>
        <v>-49.910299956638681</v>
      </c>
      <c r="AH4080" s="76">
        <f t="shared" si="468"/>
        <v>1.0208689723350297E-5</v>
      </c>
      <c r="AJ4080" s="77">
        <v>40.749999999999197</v>
      </c>
      <c r="AK4080" s="52">
        <f t="shared" si="472"/>
        <v>-42.920599913279737</v>
      </c>
      <c r="AL4080" s="77">
        <f t="shared" si="469"/>
        <v>5.1043448616736857E-5</v>
      </c>
    </row>
    <row r="4081" spans="4:38" x14ac:dyDescent="0.25">
      <c r="D4081" s="2">
        <v>40.630000000000003</v>
      </c>
      <c r="E4081" s="4"/>
      <c r="X4081" s="71">
        <v>40.759999999999202</v>
      </c>
      <c r="Y4081" s="52">
        <f t="shared" si="470"/>
        <v>-12.303333333333629</v>
      </c>
      <c r="Z4081" s="71">
        <f t="shared" si="466"/>
        <v>5.8839187454737749E-2</v>
      </c>
      <c r="AA4081" s="45"/>
      <c r="AB4081" s="74">
        <v>40.759999999999202</v>
      </c>
      <c r="AC4081" s="75">
        <f t="shared" si="473"/>
        <v>-19.910000000000313</v>
      </c>
      <c r="AD4081" s="74">
        <f t="shared" si="467"/>
        <v>1.0209394837076061E-2</v>
      </c>
      <c r="AE4081" s="45"/>
      <c r="AF4081" s="76">
        <v>40.759999999999202</v>
      </c>
      <c r="AG4081" s="52">
        <f t="shared" si="471"/>
        <v>-49.920299956638679</v>
      </c>
      <c r="AH4081" s="76">
        <f t="shared" si="468"/>
        <v>1.0185210388531229E-5</v>
      </c>
      <c r="AJ4081" s="77">
        <v>40.759999999999202</v>
      </c>
      <c r="AK4081" s="52">
        <f t="shared" si="472"/>
        <v>-42.930599913279735</v>
      </c>
      <c r="AL4081" s="77">
        <f t="shared" si="469"/>
        <v>5.0926051942641547E-5</v>
      </c>
    </row>
    <row r="4082" spans="4:38" x14ac:dyDescent="0.25">
      <c r="D4082" s="5">
        <v>40.64</v>
      </c>
      <c r="E4082" s="4"/>
      <c r="X4082" s="71">
        <v>40.7699999999992</v>
      </c>
      <c r="Y4082" s="52">
        <f t="shared" si="470"/>
        <v>-12.306666666666963</v>
      </c>
      <c r="Z4082" s="71">
        <f t="shared" si="466"/>
        <v>5.8794044036075348E-2</v>
      </c>
      <c r="AA4082" s="45"/>
      <c r="AB4082" s="74">
        <v>40.7699999999992</v>
      </c>
      <c r="AC4082" s="75">
        <f t="shared" si="473"/>
        <v>-19.920000000000314</v>
      </c>
      <c r="AD4082" s="74">
        <f t="shared" si="467"/>
        <v>1.0185913880540425E-2</v>
      </c>
      <c r="AE4082" s="45"/>
      <c r="AF4082" s="76">
        <v>40.7699999999992</v>
      </c>
      <c r="AG4082" s="52">
        <f t="shared" si="471"/>
        <v>-49.930299956638677</v>
      </c>
      <c r="AH4082" s="76">
        <f t="shared" si="468"/>
        <v>1.0161785054683751E-5</v>
      </c>
      <c r="AJ4082" s="77">
        <v>40.7699999999992</v>
      </c>
      <c r="AK4082" s="52">
        <f t="shared" si="472"/>
        <v>-42.940599913279733</v>
      </c>
      <c r="AL4082" s="77">
        <f t="shared" si="469"/>
        <v>5.0808925273404186E-5</v>
      </c>
    </row>
    <row r="4083" spans="4:38" x14ac:dyDescent="0.25">
      <c r="D4083" s="2">
        <v>40.65</v>
      </c>
      <c r="E4083" s="4"/>
      <c r="X4083" s="71">
        <v>40.779999999999198</v>
      </c>
      <c r="Y4083" s="52">
        <f t="shared" si="470"/>
        <v>-12.310000000000297</v>
      </c>
      <c r="Z4083" s="71">
        <f t="shared" si="466"/>
        <v>5.8748935252973644E-2</v>
      </c>
      <c r="AA4083" s="45"/>
      <c r="AB4083" s="74">
        <v>40.779999999999198</v>
      </c>
      <c r="AC4083" s="75">
        <f t="shared" si="473"/>
        <v>-19.930000000000316</v>
      </c>
      <c r="AD4083" s="74">
        <f t="shared" si="467"/>
        <v>1.0162486928706208E-2</v>
      </c>
      <c r="AE4083" s="45"/>
      <c r="AF4083" s="76">
        <v>40.779999999999198</v>
      </c>
      <c r="AG4083" s="52">
        <f t="shared" si="471"/>
        <v>-49.940299956638675</v>
      </c>
      <c r="AH4083" s="76">
        <f t="shared" si="468"/>
        <v>1.0138413597609058E-5</v>
      </c>
      <c r="AJ4083" s="77">
        <v>40.779999999999198</v>
      </c>
      <c r="AK4083" s="52">
        <f t="shared" si="472"/>
        <v>-42.950599913279731</v>
      </c>
      <c r="AL4083" s="77">
        <f t="shared" si="469"/>
        <v>5.0692067988030748E-5</v>
      </c>
    </row>
    <row r="4084" spans="4:38" x14ac:dyDescent="0.25">
      <c r="D4084" s="5">
        <v>40.659999999999997</v>
      </c>
      <c r="E4084" s="4"/>
      <c r="X4084" s="71">
        <v>40.789999999999203</v>
      </c>
      <c r="Y4084" s="52">
        <f t="shared" si="470"/>
        <v>-12.313333333333631</v>
      </c>
      <c r="Z4084" s="71">
        <f t="shared" si="466"/>
        <v>5.8703861078859013E-2</v>
      </c>
      <c r="AA4084" s="45"/>
      <c r="AB4084" s="74">
        <v>40.789999999999203</v>
      </c>
      <c r="AC4084" s="75">
        <f t="shared" si="473"/>
        <v>-19.940000000000317</v>
      </c>
      <c r="AD4084" s="74">
        <f t="shared" si="467"/>
        <v>1.0139113857366048E-2</v>
      </c>
      <c r="AE4084" s="45"/>
      <c r="AF4084" s="76">
        <v>40.789999999999203</v>
      </c>
      <c r="AG4084" s="52">
        <f t="shared" si="471"/>
        <v>-49.950299956638673</v>
      </c>
      <c r="AH4084" s="76">
        <f t="shared" si="468"/>
        <v>1.0115095893393992E-5</v>
      </c>
      <c r="AJ4084" s="77">
        <v>40.789999999999203</v>
      </c>
      <c r="AK4084" s="52">
        <f t="shared" si="472"/>
        <v>-42.960599913279729</v>
      </c>
      <c r="AL4084" s="77">
        <f t="shared" si="469"/>
        <v>5.0575479466955454E-5</v>
      </c>
    </row>
    <row r="4085" spans="4:38" x14ac:dyDescent="0.25">
      <c r="D4085" s="2">
        <v>40.67</v>
      </c>
      <c r="E4085" s="4"/>
      <c r="X4085" s="71">
        <v>40.799999999999201</v>
      </c>
      <c r="Y4085" s="52">
        <f t="shared" si="470"/>
        <v>-12.316666666666965</v>
      </c>
      <c r="Z4085" s="71">
        <f t="shared" si="466"/>
        <v>5.8658821487178367E-2</v>
      </c>
      <c r="AA4085" s="45"/>
      <c r="AB4085" s="74">
        <v>40.799999999999201</v>
      </c>
      <c r="AC4085" s="75">
        <f t="shared" si="473"/>
        <v>-19.950000000000319</v>
      </c>
      <c r="AD4085" s="74">
        <f t="shared" si="467"/>
        <v>1.0115794542598235E-2</v>
      </c>
      <c r="AE4085" s="45"/>
      <c r="AF4085" s="76">
        <v>40.799999999999201</v>
      </c>
      <c r="AG4085" s="52">
        <f t="shared" si="471"/>
        <v>-49.960299956638671</v>
      </c>
      <c r="AH4085" s="76">
        <f t="shared" si="468"/>
        <v>1.0091831818410444E-5</v>
      </c>
      <c r="AJ4085" s="77">
        <v>40.799999999999201</v>
      </c>
      <c r="AK4085" s="52">
        <f t="shared" si="472"/>
        <v>-42.970599913279727</v>
      </c>
      <c r="AL4085" s="77">
        <f t="shared" si="469"/>
        <v>5.0459159092037835E-5</v>
      </c>
    </row>
    <row r="4086" spans="4:38" x14ac:dyDescent="0.25">
      <c r="D4086" s="5">
        <v>40.68</v>
      </c>
      <c r="E4086" s="4"/>
      <c r="X4086" s="71">
        <v>40.809999999999199</v>
      </c>
      <c r="Y4086" s="52">
        <f t="shared" si="470"/>
        <v>-12.320000000000299</v>
      </c>
      <c r="Z4086" s="71">
        <f t="shared" si="466"/>
        <v>5.8613816451398813E-2</v>
      </c>
      <c r="AA4086" s="45"/>
      <c r="AB4086" s="74">
        <v>40.809999999999199</v>
      </c>
      <c r="AC4086" s="75">
        <f t="shared" si="473"/>
        <v>-19.960000000000321</v>
      </c>
      <c r="AD4086" s="74">
        <f t="shared" si="467"/>
        <v>1.0092528860766097E-2</v>
      </c>
      <c r="AE4086" s="45"/>
      <c r="AF4086" s="76">
        <v>40.809999999999199</v>
      </c>
      <c r="AG4086" s="52">
        <f t="shared" si="471"/>
        <v>-49.970299956638669</v>
      </c>
      <c r="AH4086" s="76">
        <f t="shared" si="468"/>
        <v>1.0068621249314568E-5</v>
      </c>
      <c r="AJ4086" s="77">
        <v>40.809999999999199</v>
      </c>
      <c r="AK4086" s="52">
        <f t="shared" si="472"/>
        <v>-42.980599913279725</v>
      </c>
      <c r="AL4086" s="77">
        <f t="shared" si="469"/>
        <v>5.0343106246558401E-5</v>
      </c>
    </row>
    <row r="4087" spans="4:38" x14ac:dyDescent="0.25">
      <c r="D4087" s="2">
        <v>40.69</v>
      </c>
      <c r="E4087" s="4"/>
      <c r="X4087" s="71">
        <v>40.819999999999197</v>
      </c>
      <c r="Y4087" s="52">
        <f t="shared" si="470"/>
        <v>-12.323333333333633</v>
      </c>
      <c r="Z4087" s="71">
        <f t="shared" si="466"/>
        <v>5.8568845945007927E-2</v>
      </c>
      <c r="AA4087" s="45"/>
      <c r="AB4087" s="74">
        <v>40.819999999999197</v>
      </c>
      <c r="AC4087" s="75">
        <f t="shared" si="473"/>
        <v>-19.970000000000322</v>
      </c>
      <c r="AD4087" s="74">
        <f t="shared" si="467"/>
        <v>1.006931668851729E-2</v>
      </c>
      <c r="AE4087" s="45"/>
      <c r="AF4087" s="76">
        <v>40.819999999999197</v>
      </c>
      <c r="AG4087" s="52">
        <f t="shared" si="471"/>
        <v>-49.980299956638667</v>
      </c>
      <c r="AH4087" s="76">
        <f t="shared" si="468"/>
        <v>1.004546406304627E-5</v>
      </c>
      <c r="AJ4087" s="77">
        <v>40.819999999999197</v>
      </c>
      <c r="AK4087" s="52">
        <f t="shared" si="472"/>
        <v>-42.990599913279723</v>
      </c>
      <c r="AL4087" s="77">
        <f t="shared" si="469"/>
        <v>5.0227320315217037E-5</v>
      </c>
    </row>
    <row r="4088" spans="4:38" x14ac:dyDescent="0.25">
      <c r="D4088" s="5">
        <v>40.700000000000003</v>
      </c>
      <c r="E4088" s="4"/>
      <c r="X4088" s="71">
        <v>40.829999999999202</v>
      </c>
      <c r="Y4088" s="52">
        <f t="shared" si="470"/>
        <v>-12.326666666666966</v>
      </c>
      <c r="Z4088" s="71">
        <f t="shared" si="466"/>
        <v>5.8523909941513609E-2</v>
      </c>
      <c r="AA4088" s="45"/>
      <c r="AB4088" s="74">
        <v>40.829999999999202</v>
      </c>
      <c r="AC4088" s="75">
        <f t="shared" si="473"/>
        <v>-19.980000000000324</v>
      </c>
      <c r="AD4088" s="74">
        <f t="shared" si="467"/>
        <v>1.0046157902783194E-2</v>
      </c>
      <c r="AE4088" s="45"/>
      <c r="AF4088" s="76">
        <v>40.829999999999202</v>
      </c>
      <c r="AG4088" s="52">
        <f t="shared" si="471"/>
        <v>-49.990299956638665</v>
      </c>
      <c r="AH4088" s="76">
        <f t="shared" si="468"/>
        <v>1.002236013682844E-5</v>
      </c>
      <c r="AJ4088" s="77">
        <v>40.829999999999202</v>
      </c>
      <c r="AK4088" s="52">
        <f t="shared" si="472"/>
        <v>-43.000599913279721</v>
      </c>
      <c r="AL4088" s="77">
        <f t="shared" si="469"/>
        <v>5.0111800684127922E-5</v>
      </c>
    </row>
    <row r="4089" spans="4:38" x14ac:dyDescent="0.25">
      <c r="D4089" s="2">
        <v>40.71</v>
      </c>
      <c r="E4089" s="4"/>
      <c r="X4089" s="71">
        <v>40.8399999999992</v>
      </c>
      <c r="Y4089" s="52">
        <f t="shared" si="470"/>
        <v>-12.3300000000003</v>
      </c>
      <c r="Z4089" s="71">
        <f t="shared" si="466"/>
        <v>5.8479008414444013E-2</v>
      </c>
      <c r="AA4089" s="45"/>
      <c r="AB4089" s="74">
        <v>40.8399999999992</v>
      </c>
      <c r="AC4089" s="75">
        <f t="shared" si="473"/>
        <v>-19.990000000000325</v>
      </c>
      <c r="AD4089" s="74">
        <f t="shared" si="467"/>
        <v>1.0023052380778243E-2</v>
      </c>
      <c r="AE4089" s="45"/>
      <c r="AF4089" s="76">
        <v>40.8399999999992</v>
      </c>
      <c r="AG4089" s="52">
        <f t="shared" si="471"/>
        <v>-50.000299956638663</v>
      </c>
      <c r="AH4089" s="76">
        <f t="shared" si="468"/>
        <v>9.9993093481663426E-6</v>
      </c>
      <c r="AJ4089" s="77">
        <v>40.8399999999992</v>
      </c>
      <c r="AK4089" s="52">
        <f t="shared" si="472"/>
        <v>-43.010599913279719</v>
      </c>
      <c r="AL4089" s="77">
        <f t="shared" si="469"/>
        <v>4.9996546740817469E-5</v>
      </c>
    </row>
    <row r="4090" spans="4:38" x14ac:dyDescent="0.25">
      <c r="D4090" s="5">
        <v>40.72</v>
      </c>
      <c r="E4090" s="4"/>
      <c r="X4090" s="71">
        <v>40.849999999999199</v>
      </c>
      <c r="Y4090" s="52">
        <f t="shared" si="470"/>
        <v>-12.333333333333634</v>
      </c>
      <c r="Z4090" s="71">
        <f t="shared" si="466"/>
        <v>5.8434141337347693E-2</v>
      </c>
      <c r="AA4090" s="45"/>
      <c r="AB4090" s="74">
        <v>40.849999999999199</v>
      </c>
      <c r="AC4090" s="75">
        <f t="shared" si="473"/>
        <v>-20.000000000000327</v>
      </c>
      <c r="AD4090" s="74">
        <f t="shared" si="467"/>
        <v>9.9999999999992404E-3</v>
      </c>
      <c r="AE4090" s="45"/>
      <c r="AF4090" s="76">
        <v>40.849999999999199</v>
      </c>
      <c r="AG4090" s="52">
        <f t="shared" si="471"/>
        <v>-50.010299956638661</v>
      </c>
      <c r="AH4090" s="76">
        <f t="shared" si="468"/>
        <v>9.9763115748470426E-6</v>
      </c>
      <c r="AJ4090" s="77">
        <v>40.849999999999199</v>
      </c>
      <c r="AK4090" s="52">
        <f t="shared" si="472"/>
        <v>-43.020599913279717</v>
      </c>
      <c r="AL4090" s="77">
        <f t="shared" si="469"/>
        <v>4.9881557874220912E-5</v>
      </c>
    </row>
    <row r="4091" spans="4:38" x14ac:dyDescent="0.25">
      <c r="D4091" s="2">
        <v>40.729999999999997</v>
      </c>
      <c r="E4091" s="4"/>
      <c r="X4091" s="71">
        <v>40.859999999999197</v>
      </c>
      <c r="Y4091" s="52">
        <f t="shared" si="470"/>
        <v>-12.336666666666968</v>
      </c>
      <c r="Z4091" s="71">
        <f t="shared" si="466"/>
        <v>5.8389308683793446E-2</v>
      </c>
      <c r="AA4091" s="45"/>
      <c r="AB4091" s="74">
        <v>40.859999999999197</v>
      </c>
      <c r="AC4091" s="75">
        <f t="shared" si="473"/>
        <v>-20.010000000000328</v>
      </c>
      <c r="AD4091" s="74">
        <f t="shared" si="467"/>
        <v>9.9770006382247783E-3</v>
      </c>
      <c r="AE4091" s="45"/>
      <c r="AF4091" s="76">
        <v>40.859999999999197</v>
      </c>
      <c r="AG4091" s="52">
        <f t="shared" si="471"/>
        <v>-50.020299956638659</v>
      </c>
      <c r="AH4091" s="76">
        <f t="shared" si="468"/>
        <v>9.953366694938548E-6</v>
      </c>
      <c r="AJ4091" s="77">
        <v>40.859999999999197</v>
      </c>
      <c r="AK4091" s="52">
        <f t="shared" si="472"/>
        <v>-43.030599913279715</v>
      </c>
      <c r="AL4091" s="77">
        <f t="shared" si="469"/>
        <v>4.9766833474678547E-5</v>
      </c>
    </row>
    <row r="4092" spans="4:38" x14ac:dyDescent="0.25">
      <c r="D4092" s="5">
        <v>40.74</v>
      </c>
      <c r="E4092" s="4"/>
      <c r="X4092" s="71">
        <v>40.869999999999202</v>
      </c>
      <c r="Y4092" s="52">
        <f t="shared" si="470"/>
        <v>-12.340000000000302</v>
      </c>
      <c r="Z4092" s="71">
        <f t="shared" si="466"/>
        <v>5.8344510427370412E-2</v>
      </c>
      <c r="AA4092" s="45"/>
      <c r="AB4092" s="74">
        <v>40.869999999999202</v>
      </c>
      <c r="AC4092" s="75">
        <f t="shared" si="473"/>
        <v>-20.02000000000033</v>
      </c>
      <c r="AD4092" s="74">
        <f t="shared" si="467"/>
        <v>9.9540541735145087E-3</v>
      </c>
      <c r="AE4092" s="45"/>
      <c r="AF4092" s="76">
        <v>40.869999999999202</v>
      </c>
      <c r="AG4092" s="52">
        <f t="shared" si="471"/>
        <v>-50.030299956638657</v>
      </c>
      <c r="AH4092" s="76">
        <f t="shared" si="468"/>
        <v>9.930474586789494E-6</v>
      </c>
      <c r="AJ4092" s="77">
        <v>40.869999999999202</v>
      </c>
      <c r="AK4092" s="52">
        <f t="shared" si="472"/>
        <v>-43.040599913279713</v>
      </c>
      <c r="AL4092" s="77">
        <f t="shared" si="469"/>
        <v>4.9652372933933224E-5</v>
      </c>
    </row>
    <row r="4093" spans="4:38" x14ac:dyDescent="0.25">
      <c r="D4093" s="2">
        <v>40.75</v>
      </c>
      <c r="E4093" s="4"/>
      <c r="X4093" s="71">
        <v>40.8799999999992</v>
      </c>
      <c r="Y4093" s="52">
        <f t="shared" si="470"/>
        <v>-12.343333333333636</v>
      </c>
      <c r="Z4093" s="71">
        <f t="shared" si="466"/>
        <v>5.8299746541687875E-2</v>
      </c>
      <c r="AA4093" s="45"/>
      <c r="AB4093" s="74">
        <v>40.8799999999992</v>
      </c>
      <c r="AC4093" s="75">
        <f t="shared" si="473"/>
        <v>-20.030000000000332</v>
      </c>
      <c r="AD4093" s="74">
        <f t="shared" si="467"/>
        <v>9.9311604842085809E-3</v>
      </c>
      <c r="AE4093" s="45"/>
      <c r="AF4093" s="76">
        <v>40.8799999999992</v>
      </c>
      <c r="AG4093" s="52">
        <f t="shared" si="471"/>
        <v>-50.040299956638655</v>
      </c>
      <c r="AH4093" s="76">
        <f t="shared" si="468"/>
        <v>9.907635129028133E-6</v>
      </c>
      <c r="AJ4093" s="77">
        <v>40.8799999999992</v>
      </c>
      <c r="AK4093" s="52">
        <f t="shared" si="472"/>
        <v>-43.050599913279711</v>
      </c>
      <c r="AL4093" s="77">
        <f t="shared" si="469"/>
        <v>4.9538175645126453E-5</v>
      </c>
    </row>
    <row r="4094" spans="4:38" x14ac:dyDescent="0.25">
      <c r="D4094" s="5">
        <v>40.76</v>
      </c>
      <c r="E4094" s="4"/>
      <c r="X4094" s="71">
        <v>40.889999999999198</v>
      </c>
      <c r="Y4094" s="52">
        <f t="shared" si="470"/>
        <v>-12.34666666666697</v>
      </c>
      <c r="Z4094" s="71">
        <f t="shared" si="466"/>
        <v>5.8255017000375477E-2</v>
      </c>
      <c r="AA4094" s="45"/>
      <c r="AB4094" s="74">
        <v>40.889999999999198</v>
      </c>
      <c r="AC4094" s="75">
        <f t="shared" si="473"/>
        <v>-20.040000000000333</v>
      </c>
      <c r="AD4094" s="74">
        <f t="shared" si="467"/>
        <v>9.9083194489269135E-3</v>
      </c>
      <c r="AE4094" s="45"/>
      <c r="AF4094" s="76">
        <v>40.889999999999198</v>
      </c>
      <c r="AG4094" s="52">
        <f t="shared" si="471"/>
        <v>-50.050299956638653</v>
      </c>
      <c r="AH4094" s="76">
        <f t="shared" si="468"/>
        <v>9.884848200561932E-6</v>
      </c>
      <c r="AJ4094" s="77">
        <v>40.889999999999198</v>
      </c>
      <c r="AK4094" s="52">
        <f t="shared" si="472"/>
        <v>-43.060599913279709</v>
      </c>
      <c r="AL4094" s="77">
        <f t="shared" si="469"/>
        <v>4.9424241002795486E-5</v>
      </c>
    </row>
    <row r="4095" spans="4:38" x14ac:dyDescent="0.25">
      <c r="D4095" s="2">
        <v>40.770000000000003</v>
      </c>
      <c r="E4095" s="4"/>
      <c r="X4095" s="71">
        <v>40.899999999999203</v>
      </c>
      <c r="Y4095" s="52">
        <f t="shared" si="470"/>
        <v>-12.350000000000303</v>
      </c>
      <c r="Z4095" s="71">
        <f t="shared" si="466"/>
        <v>5.8210321777083074E-2</v>
      </c>
      <c r="AA4095" s="45"/>
      <c r="AB4095" s="74">
        <v>40.899999999999203</v>
      </c>
      <c r="AC4095" s="75">
        <f t="shared" si="473"/>
        <v>-20.050000000000335</v>
      </c>
      <c r="AD4095" s="74">
        <f t="shared" si="467"/>
        <v>9.8855309465686204E-3</v>
      </c>
      <c r="AE4095" s="45"/>
      <c r="AF4095" s="76">
        <v>40.899999999999203</v>
      </c>
      <c r="AG4095" s="52">
        <f t="shared" si="471"/>
        <v>-50.060299956638652</v>
      </c>
      <c r="AH4095" s="76">
        <f t="shared" si="468"/>
        <v>9.8621136805769011E-6</v>
      </c>
      <c r="AJ4095" s="77">
        <v>40.899999999999203</v>
      </c>
      <c r="AK4095" s="52">
        <f t="shared" si="472"/>
        <v>-43.070599913279707</v>
      </c>
      <c r="AL4095" s="77">
        <f t="shared" si="469"/>
        <v>4.9310568402870365E-5</v>
      </c>
    </row>
    <row r="4096" spans="4:38" x14ac:dyDescent="0.25">
      <c r="D4096" s="5">
        <v>40.78</v>
      </c>
      <c r="E4096" s="4"/>
      <c r="X4096" s="71">
        <v>40.909999999999201</v>
      </c>
      <c r="Y4096" s="52">
        <f t="shared" si="470"/>
        <v>-12.353333333333637</v>
      </c>
      <c r="Z4096" s="71">
        <f t="shared" si="466"/>
        <v>5.8165660845480638E-2</v>
      </c>
      <c r="AA4096" s="45"/>
      <c r="AB4096" s="74">
        <v>40.909999999999201</v>
      </c>
      <c r="AC4096" s="75">
        <f t="shared" si="473"/>
        <v>-20.060000000000336</v>
      </c>
      <c r="AD4096" s="74">
        <f t="shared" si="467"/>
        <v>9.8627948563113407E-3</v>
      </c>
      <c r="AE4096" s="45"/>
      <c r="AF4096" s="76">
        <v>40.909999999999201</v>
      </c>
      <c r="AG4096" s="52">
        <f t="shared" si="471"/>
        <v>-50.07029995663865</v>
      </c>
      <c r="AH4096" s="76">
        <f t="shared" si="468"/>
        <v>9.8394314485368435E-6</v>
      </c>
      <c r="AJ4096" s="77">
        <v>40.909999999999201</v>
      </c>
      <c r="AK4096" s="52">
        <f t="shared" si="472"/>
        <v>-43.080599913279706</v>
      </c>
      <c r="AL4096" s="77">
        <f t="shared" si="469"/>
        <v>4.9197157242670107E-5</v>
      </c>
    </row>
    <row r="4097" spans="4:38" x14ac:dyDescent="0.25">
      <c r="D4097" s="2">
        <v>40.79</v>
      </c>
      <c r="E4097" s="4"/>
      <c r="X4097" s="71">
        <v>40.919999999999199</v>
      </c>
      <c r="Y4097" s="52">
        <f t="shared" si="470"/>
        <v>-12.356666666666971</v>
      </c>
      <c r="Z4097" s="71">
        <f t="shared" si="466"/>
        <v>5.812103417925852E-2</v>
      </c>
      <c r="AA4097" s="45"/>
      <c r="AB4097" s="74">
        <v>40.919999999999199</v>
      </c>
      <c r="AC4097" s="75">
        <f t="shared" si="473"/>
        <v>-20.070000000000338</v>
      </c>
      <c r="AD4097" s="74">
        <f t="shared" si="467"/>
        <v>9.8401110576105694E-3</v>
      </c>
      <c r="AE4097" s="45"/>
      <c r="AF4097" s="76">
        <v>40.919999999999199</v>
      </c>
      <c r="AG4097" s="52">
        <f t="shared" si="471"/>
        <v>-50.080299956638648</v>
      </c>
      <c r="AH4097" s="76">
        <f t="shared" si="468"/>
        <v>9.8168013841828572E-6</v>
      </c>
      <c r="AJ4097" s="77">
        <v>40.919999999999199</v>
      </c>
      <c r="AK4097" s="52">
        <f t="shared" si="472"/>
        <v>-43.090599913279704</v>
      </c>
      <c r="AL4097" s="77">
        <f t="shared" si="469"/>
        <v>4.9084006920900213E-5</v>
      </c>
    </row>
    <row r="4098" spans="4:38" x14ac:dyDescent="0.25">
      <c r="D4098" s="5">
        <v>40.799999999999997</v>
      </c>
      <c r="E4098" s="4"/>
      <c r="X4098" s="71">
        <v>40.929999999999197</v>
      </c>
      <c r="Y4098" s="52">
        <f t="shared" si="470"/>
        <v>-12.360000000000305</v>
      </c>
      <c r="Z4098" s="71">
        <f t="shared" si="466"/>
        <v>5.8076441752127124E-2</v>
      </c>
      <c r="AA4098" s="45"/>
      <c r="AB4098" s="74">
        <v>40.929999999999197</v>
      </c>
      <c r="AC4098" s="75">
        <f t="shared" si="473"/>
        <v>-20.080000000000339</v>
      </c>
      <c r="AD4098" s="74">
        <f t="shared" si="467"/>
        <v>9.8174794301990782E-3</v>
      </c>
      <c r="AE4098" s="45"/>
      <c r="AF4098" s="76">
        <v>40.929999999999197</v>
      </c>
      <c r="AG4098" s="52">
        <f t="shared" si="471"/>
        <v>-50.090299956638646</v>
      </c>
      <c r="AH4098" s="76">
        <f t="shared" si="468"/>
        <v>9.7942233675325778E-6</v>
      </c>
      <c r="AJ4098" s="77">
        <v>40.929999999999197</v>
      </c>
      <c r="AK4098" s="52">
        <f t="shared" si="472"/>
        <v>-43.100599913279702</v>
      </c>
      <c r="AL4098" s="77">
        <f t="shared" si="469"/>
        <v>4.8971116837648845E-5</v>
      </c>
    </row>
    <row r="4099" spans="4:38" x14ac:dyDescent="0.25">
      <c r="D4099" s="2">
        <v>40.81</v>
      </c>
      <c r="E4099" s="4"/>
      <c r="X4099" s="71">
        <v>40.939999999999202</v>
      </c>
      <c r="Y4099" s="52">
        <f t="shared" si="470"/>
        <v>-12.363333333333639</v>
      </c>
      <c r="Z4099" s="71">
        <f t="shared" si="466"/>
        <v>5.8031883537817006E-2</v>
      </c>
      <c r="AA4099" s="45"/>
      <c r="AB4099" s="74">
        <v>40.939999999999202</v>
      </c>
      <c r="AC4099" s="75">
        <f t="shared" si="473"/>
        <v>-20.090000000000341</v>
      </c>
      <c r="AD4099" s="74">
        <f t="shared" si="467"/>
        <v>9.7948998540862177E-3</v>
      </c>
      <c r="AE4099" s="45"/>
      <c r="AF4099" s="76">
        <v>40.939999999999202</v>
      </c>
      <c r="AG4099" s="52">
        <f t="shared" si="471"/>
        <v>-50.100299956638644</v>
      </c>
      <c r="AH4099" s="76">
        <f t="shared" si="468"/>
        <v>9.7716972788795891E-6</v>
      </c>
      <c r="AJ4099" s="77">
        <v>40.939999999999202</v>
      </c>
      <c r="AK4099" s="52">
        <f t="shared" si="472"/>
        <v>-43.1105999132797</v>
      </c>
      <c r="AL4099" s="77">
        <f t="shared" si="469"/>
        <v>4.8858486394383936E-5</v>
      </c>
    </row>
    <row r="4100" spans="4:38" x14ac:dyDescent="0.25">
      <c r="D4100" s="5">
        <v>40.82</v>
      </c>
      <c r="E4100" s="4"/>
      <c r="X4100" s="71">
        <v>40.9499999999992</v>
      </c>
      <c r="Y4100" s="52">
        <f t="shared" si="470"/>
        <v>-12.366666666666973</v>
      </c>
      <c r="Z4100" s="71">
        <f t="shared" si="466"/>
        <v>5.7987359510079023E-2</v>
      </c>
      <c r="AA4100" s="45"/>
      <c r="AB4100" s="74">
        <v>40.9499999999992</v>
      </c>
      <c r="AC4100" s="75">
        <f t="shared" si="473"/>
        <v>-20.100000000000342</v>
      </c>
      <c r="AD4100" s="74">
        <f t="shared" si="467"/>
        <v>9.7723722095573312E-3</v>
      </c>
      <c r="AE4100" s="45"/>
      <c r="AF4100" s="76">
        <v>40.9499999999992</v>
      </c>
      <c r="AG4100" s="52">
        <f t="shared" si="471"/>
        <v>-50.110299956638642</v>
      </c>
      <c r="AH4100" s="76">
        <f t="shared" si="468"/>
        <v>9.7492229987928469E-6</v>
      </c>
      <c r="AJ4100" s="77">
        <v>40.9499999999992</v>
      </c>
      <c r="AK4100" s="52">
        <f t="shared" si="472"/>
        <v>-43.120599913279698</v>
      </c>
      <c r="AL4100" s="77">
        <f t="shared" si="469"/>
        <v>4.8746114993950259E-5</v>
      </c>
    </row>
    <row r="4101" spans="4:38" x14ac:dyDescent="0.25">
      <c r="D4101" s="2">
        <v>40.83</v>
      </c>
      <c r="E4101" s="4"/>
      <c r="X4101" s="71">
        <v>40.959999999999198</v>
      </c>
      <c r="Y4101" s="52">
        <f t="shared" si="470"/>
        <v>-12.370000000000307</v>
      </c>
      <c r="Z4101" s="71">
        <f t="shared" si="466"/>
        <v>5.7942869642684004E-2</v>
      </c>
      <c r="AA4101" s="45"/>
      <c r="AB4101" s="74">
        <v>40.959999999999198</v>
      </c>
      <c r="AC4101" s="75">
        <f t="shared" si="473"/>
        <v>-20.110000000000344</v>
      </c>
      <c r="AD4101" s="74">
        <f t="shared" si="467"/>
        <v>9.7498963771730975E-3</v>
      </c>
      <c r="AE4101" s="45"/>
      <c r="AF4101" s="76">
        <v>40.959999999999198</v>
      </c>
      <c r="AG4101" s="52">
        <f t="shared" si="471"/>
        <v>-50.12029995663864</v>
      </c>
      <c r="AH4101" s="76">
        <f t="shared" si="468"/>
        <v>9.7268004081159203E-6</v>
      </c>
      <c r="AJ4101" s="77">
        <v>40.959999999999198</v>
      </c>
      <c r="AK4101" s="52">
        <f t="shared" si="472"/>
        <v>-43.130599913279696</v>
      </c>
      <c r="AL4101" s="77">
        <f t="shared" si="469"/>
        <v>4.8634002040565656E-5</v>
      </c>
    </row>
    <row r="4102" spans="4:38" x14ac:dyDescent="0.25">
      <c r="D4102" s="5">
        <v>40.840000000000003</v>
      </c>
      <c r="E4102" s="4"/>
      <c r="X4102" s="71">
        <v>40.969999999999203</v>
      </c>
      <c r="Y4102" s="52">
        <f t="shared" si="470"/>
        <v>-12.37333333333364</v>
      </c>
      <c r="Z4102" s="71">
        <f t="shared" ref="Z4102:Z4165" si="474">POWER(10,Y4102/10)</f>
        <v>5.7898413909422991E-2</v>
      </c>
      <c r="AA4102" s="45"/>
      <c r="AB4102" s="74">
        <v>40.969999999999203</v>
      </c>
      <c r="AC4102" s="75">
        <f t="shared" si="473"/>
        <v>-20.120000000000346</v>
      </c>
      <c r="AD4102" s="74">
        <f t="shared" ref="AD4102:AD4165" si="475">POWER(10,AC4102/10)</f>
        <v>9.7274722377688732E-3</v>
      </c>
      <c r="AE4102" s="45"/>
      <c r="AF4102" s="76">
        <v>40.969999999999203</v>
      </c>
      <c r="AG4102" s="52">
        <f t="shared" si="471"/>
        <v>-50.130299956638638</v>
      </c>
      <c r="AH4102" s="76">
        <f t="shared" ref="AH4102:AH4165" si="476">POWER(10,AG4102/10)</f>
        <v>9.7044293879665016E-6</v>
      </c>
      <c r="AJ4102" s="77">
        <v>40.969999999999203</v>
      </c>
      <c r="AK4102" s="52">
        <f t="shared" si="472"/>
        <v>-43.140599913279694</v>
      </c>
      <c r="AL4102" s="77">
        <f t="shared" ref="AL4102:AL4165" si="477">POWER(10,AK4102/10)</f>
        <v>4.8522146939818596E-5</v>
      </c>
    </row>
    <row r="4103" spans="4:38" x14ac:dyDescent="0.25">
      <c r="D4103" s="2">
        <v>40.85</v>
      </c>
      <c r="E4103" s="4"/>
      <c r="X4103" s="71">
        <v>40.979999999999201</v>
      </c>
      <c r="Y4103" s="52">
        <f t="shared" si="470"/>
        <v>-12.376666666666974</v>
      </c>
      <c r="Z4103" s="71">
        <f t="shared" si="474"/>
        <v>5.7853992284107168E-2</v>
      </c>
      <c r="AA4103" s="45"/>
      <c r="AB4103" s="74">
        <v>40.979999999999201</v>
      </c>
      <c r="AC4103" s="75">
        <f t="shared" si="473"/>
        <v>-20.130000000000347</v>
      </c>
      <c r="AD4103" s="74">
        <f t="shared" si="475"/>
        <v>9.7050996724541237E-3</v>
      </c>
      <c r="AE4103" s="45"/>
      <c r="AF4103" s="76">
        <v>40.979999999999201</v>
      </c>
      <c r="AG4103" s="52">
        <f t="shared" si="471"/>
        <v>-50.140299956638636</v>
      </c>
      <c r="AH4103" s="76">
        <f t="shared" si="476"/>
        <v>9.6821098197356517E-6</v>
      </c>
      <c r="AJ4103" s="77">
        <v>40.979999999999201</v>
      </c>
      <c r="AK4103" s="52">
        <f t="shared" si="472"/>
        <v>-43.150599913279692</v>
      </c>
      <c r="AL4103" s="77">
        <f t="shared" si="477"/>
        <v>4.8410549098664377E-5</v>
      </c>
    </row>
    <row r="4104" spans="4:38" x14ac:dyDescent="0.25">
      <c r="D4104" s="5">
        <v>40.86</v>
      </c>
      <c r="E4104" s="4"/>
      <c r="X4104" s="71">
        <v>40.989999999999199</v>
      </c>
      <c r="Y4104" s="52">
        <f t="shared" ref="Y4104:Y4167" si="478">Y4103-$Z$1</f>
        <v>-12.380000000000308</v>
      </c>
      <c r="Z4104" s="71">
        <f t="shared" si="474"/>
        <v>5.7809604740567698E-2</v>
      </c>
      <c r="AA4104" s="45"/>
      <c r="AB4104" s="74">
        <v>40.989999999999199</v>
      </c>
      <c r="AC4104" s="75">
        <f t="shared" si="473"/>
        <v>-20.140000000000349</v>
      </c>
      <c r="AD4104" s="74">
        <f t="shared" si="475"/>
        <v>9.682778562611712E-3</v>
      </c>
      <c r="AE4104" s="45"/>
      <c r="AF4104" s="76">
        <v>40.989999999999199</v>
      </c>
      <c r="AG4104" s="52">
        <f t="shared" ref="AG4104:AG4167" si="479">AG4103-$AH$1</f>
        <v>-50.150299956638634</v>
      </c>
      <c r="AH4104" s="76">
        <f t="shared" si="476"/>
        <v>9.659841585087223E-6</v>
      </c>
      <c r="AJ4104" s="77">
        <v>40.989999999999199</v>
      </c>
      <c r="AK4104" s="52">
        <f t="shared" ref="AK4104:AK4167" si="480">AK4103-$AL$1</f>
        <v>-43.16059991327969</v>
      </c>
      <c r="AL4104" s="77">
        <f t="shared" si="477"/>
        <v>4.8299207925422261E-5</v>
      </c>
    </row>
    <row r="4105" spans="4:38" x14ac:dyDescent="0.25">
      <c r="D4105" s="2">
        <v>40.869999999999997</v>
      </c>
      <c r="E4105" s="4"/>
      <c r="X4105" s="71">
        <v>40.999999999999197</v>
      </c>
      <c r="Y4105" s="52">
        <f t="shared" si="478"/>
        <v>-12.383333333333642</v>
      </c>
      <c r="Z4105" s="71">
        <f t="shared" si="474"/>
        <v>5.7765251252655907E-2</v>
      </c>
      <c r="AA4105" s="45"/>
      <c r="AB4105" s="74">
        <v>40.999999999999197</v>
      </c>
      <c r="AC4105" s="75">
        <f t="shared" si="473"/>
        <v>-20.15000000000035</v>
      </c>
      <c r="AD4105" s="74">
        <f t="shared" si="475"/>
        <v>9.6605087898973506E-3</v>
      </c>
      <c r="AE4105" s="45"/>
      <c r="AF4105" s="76">
        <v>40.999999999999197</v>
      </c>
      <c r="AG4105" s="52">
        <f t="shared" si="479"/>
        <v>-50.160299956638632</v>
      </c>
      <c r="AH4105" s="76">
        <f t="shared" si="476"/>
        <v>9.6376245659572878E-6</v>
      </c>
      <c r="AJ4105" s="77">
        <v>40.999999999999197</v>
      </c>
      <c r="AK4105" s="52">
        <f t="shared" si="480"/>
        <v>-43.170599913279688</v>
      </c>
      <c r="AL4105" s="77">
        <f t="shared" si="477"/>
        <v>4.8188122829772707E-5</v>
      </c>
    </row>
    <row r="4106" spans="4:38" x14ac:dyDescent="0.25">
      <c r="D4106" s="5">
        <v>40.880000000000003</v>
      </c>
      <c r="E4106" s="4"/>
      <c r="X4106" s="71">
        <v>41.009999999999202</v>
      </c>
      <c r="Y4106" s="52">
        <f t="shared" si="478"/>
        <v>-12.386666666666976</v>
      </c>
      <c r="Z4106" s="71">
        <f t="shared" si="474"/>
        <v>5.7720931794243181E-2</v>
      </c>
      <c r="AA4106" s="45"/>
      <c r="AB4106" s="74">
        <v>41.009999999999202</v>
      </c>
      <c r="AC4106" s="75">
        <f t="shared" si="473"/>
        <v>-20.160000000000352</v>
      </c>
      <c r="AD4106" s="74">
        <f t="shared" si="475"/>
        <v>9.638290236238925E-3</v>
      </c>
      <c r="AE4106" s="45"/>
      <c r="AF4106" s="76">
        <v>41.009999999999202</v>
      </c>
      <c r="AG4106" s="52">
        <f t="shared" si="479"/>
        <v>-50.17029995663863</v>
      </c>
      <c r="AH4106" s="76">
        <f t="shared" si="476"/>
        <v>9.615458644553387E-6</v>
      </c>
      <c r="AJ4106" s="77">
        <v>41.009999999999202</v>
      </c>
      <c r="AK4106" s="52">
        <f t="shared" si="480"/>
        <v>-43.180599913279686</v>
      </c>
      <c r="AL4106" s="77">
        <f t="shared" si="477"/>
        <v>4.8077293222753228E-5</v>
      </c>
    </row>
    <row r="4107" spans="4:38" x14ac:dyDescent="0.25">
      <c r="D4107" s="2">
        <v>40.89</v>
      </c>
      <c r="E4107" s="4"/>
      <c r="X4107" s="71">
        <v>41.0199999999992</v>
      </c>
      <c r="Y4107" s="52">
        <f t="shared" si="478"/>
        <v>-12.39000000000031</v>
      </c>
      <c r="Z4107" s="71">
        <f t="shared" si="474"/>
        <v>5.7676646339220955E-2</v>
      </c>
      <c r="AA4107" s="45"/>
      <c r="AB4107" s="74">
        <v>41.0199999999992</v>
      </c>
      <c r="AC4107" s="75">
        <f t="shared" si="473"/>
        <v>-20.170000000000353</v>
      </c>
      <c r="AD4107" s="74">
        <f t="shared" si="475"/>
        <v>9.6161227838358603E-3</v>
      </c>
      <c r="AE4107" s="45"/>
      <c r="AF4107" s="76">
        <v>41.0199999999992</v>
      </c>
      <c r="AG4107" s="52">
        <f t="shared" si="479"/>
        <v>-50.180299956638628</v>
      </c>
      <c r="AH4107" s="76">
        <f t="shared" si="476"/>
        <v>9.5933437033540462E-6</v>
      </c>
      <c r="AJ4107" s="77">
        <v>41.0199999999992</v>
      </c>
      <c r="AK4107" s="52">
        <f t="shared" si="480"/>
        <v>-43.190599913279684</v>
      </c>
      <c r="AL4107" s="77">
        <f t="shared" si="477"/>
        <v>4.7966718516756565E-5</v>
      </c>
    </row>
    <row r="4108" spans="4:38" x14ac:dyDescent="0.25">
      <c r="D4108" s="5">
        <v>40.9</v>
      </c>
      <c r="E4108" s="4"/>
      <c r="X4108" s="71">
        <v>41.029999999999198</v>
      </c>
      <c r="Y4108" s="52">
        <f t="shared" si="478"/>
        <v>-12.393333333333644</v>
      </c>
      <c r="Z4108" s="71">
        <f t="shared" si="474"/>
        <v>5.7632394861500617E-2</v>
      </c>
      <c r="AA4108" s="45"/>
      <c r="AB4108" s="74">
        <v>41.029999999999198</v>
      </c>
      <c r="AC4108" s="75">
        <f t="shared" si="473"/>
        <v>-20.180000000000355</v>
      </c>
      <c r="AD4108" s="74">
        <f t="shared" si="475"/>
        <v>9.5940063151585507E-3</v>
      </c>
      <c r="AE4108" s="45"/>
      <c r="AF4108" s="76">
        <v>41.029999999999198</v>
      </c>
      <c r="AG4108" s="52">
        <f t="shared" si="479"/>
        <v>-50.190299956638626</v>
      </c>
      <c r="AH4108" s="76">
        <f t="shared" si="476"/>
        <v>9.5712796251080334E-6</v>
      </c>
      <c r="AJ4108" s="77">
        <v>41.029999999999198</v>
      </c>
      <c r="AK4108" s="52">
        <f t="shared" si="480"/>
        <v>-43.200599913279682</v>
      </c>
      <c r="AL4108" s="77">
        <f t="shared" si="477"/>
        <v>4.7856398125526521E-5</v>
      </c>
    </row>
    <row r="4109" spans="4:38" x14ac:dyDescent="0.25">
      <c r="D4109" s="2">
        <v>40.909999999999997</v>
      </c>
      <c r="E4109" s="4"/>
      <c r="X4109" s="71">
        <v>41.039999999999203</v>
      </c>
      <c r="Y4109" s="52">
        <f t="shared" si="478"/>
        <v>-12.396666666666977</v>
      </c>
      <c r="Z4109" s="71">
        <f t="shared" si="474"/>
        <v>5.758817733501366E-2</v>
      </c>
      <c r="AA4109" s="45"/>
      <c r="AB4109" s="74">
        <v>41.039999999999203</v>
      </c>
      <c r="AC4109" s="75">
        <f t="shared" si="473"/>
        <v>-20.190000000000357</v>
      </c>
      <c r="AD4109" s="74">
        <f t="shared" si="475"/>
        <v>9.5719407129476585E-3</v>
      </c>
      <c r="AE4109" s="45"/>
      <c r="AF4109" s="76">
        <v>41.039999999999203</v>
      </c>
      <c r="AG4109" s="52">
        <f t="shared" si="479"/>
        <v>-50.200299956638624</v>
      </c>
      <c r="AH4109" s="76">
        <f t="shared" si="476"/>
        <v>9.5492662928337814E-6</v>
      </c>
      <c r="AJ4109" s="77">
        <v>41.039999999999203</v>
      </c>
      <c r="AK4109" s="52">
        <f t="shared" si="480"/>
        <v>-43.21059991327968</v>
      </c>
      <c r="AL4109" s="77">
        <f t="shared" si="477"/>
        <v>4.7746331464155297E-5</v>
      </c>
    </row>
    <row r="4110" spans="4:38" x14ac:dyDescent="0.25">
      <c r="D4110" s="5">
        <v>40.92</v>
      </c>
      <c r="E4110" s="4"/>
      <c r="X4110" s="71">
        <v>41.049999999999201</v>
      </c>
      <c r="Y4110" s="52">
        <f t="shared" si="478"/>
        <v>-12.400000000000311</v>
      </c>
      <c r="Z4110" s="71">
        <f t="shared" si="474"/>
        <v>5.7543993733711572E-2</v>
      </c>
      <c r="AA4110" s="45"/>
      <c r="AB4110" s="74">
        <v>41.049999999999201</v>
      </c>
      <c r="AC4110" s="75">
        <f t="shared" si="473"/>
        <v>-20.200000000000358</v>
      </c>
      <c r="AD4110" s="74">
        <f t="shared" si="475"/>
        <v>9.5499258602135609E-3</v>
      </c>
      <c r="AE4110" s="45"/>
      <c r="AF4110" s="76">
        <v>41.049999999999201</v>
      </c>
      <c r="AG4110" s="52">
        <f t="shared" si="479"/>
        <v>-50.210299956638622</v>
      </c>
      <c r="AH4110" s="76">
        <f t="shared" si="476"/>
        <v>9.5273035898188475E-6</v>
      </c>
      <c r="AJ4110" s="77">
        <v>41.049999999999201</v>
      </c>
      <c r="AK4110" s="52">
        <f t="shared" si="480"/>
        <v>-43.220599913279678</v>
      </c>
      <c r="AL4110" s="77">
        <f t="shared" si="477"/>
        <v>4.7636517949080573E-5</v>
      </c>
    </row>
    <row r="4111" spans="4:38" x14ac:dyDescent="0.25">
      <c r="D4111" s="2">
        <v>40.93</v>
      </c>
      <c r="E4111" s="4"/>
      <c r="X4111" s="71">
        <v>41.059999999999199</v>
      </c>
      <c r="Y4111" s="52">
        <f t="shared" si="478"/>
        <v>-12.403333333333645</v>
      </c>
      <c r="Z4111" s="71">
        <f t="shared" si="474"/>
        <v>5.7499844031565724E-2</v>
      </c>
      <c r="AA4111" s="45"/>
      <c r="AB4111" s="74">
        <v>41.059999999999199</v>
      </c>
      <c r="AC4111" s="75">
        <f t="shared" si="473"/>
        <v>-20.21000000000036</v>
      </c>
      <c r="AD4111" s="74">
        <f t="shared" si="475"/>
        <v>9.5279616402357322E-3</v>
      </c>
      <c r="AE4111" s="45"/>
      <c r="AF4111" s="76">
        <v>41.059999999999199</v>
      </c>
      <c r="AG4111" s="52">
        <f t="shared" si="479"/>
        <v>-50.22029995663862</v>
      </c>
      <c r="AH4111" s="76">
        <f t="shared" si="476"/>
        <v>9.5053913996190984E-6</v>
      </c>
      <c r="AJ4111" s="77">
        <v>41.059999999999199</v>
      </c>
      <c r="AK4111" s="52">
        <f t="shared" si="480"/>
        <v>-43.230599913279676</v>
      </c>
      <c r="AL4111" s="77">
        <f t="shared" si="477"/>
        <v>4.7526956998081867E-5</v>
      </c>
    </row>
    <row r="4112" spans="4:38" x14ac:dyDescent="0.25">
      <c r="D4112" s="5">
        <v>40.94</v>
      </c>
      <c r="E4112" s="4"/>
      <c r="X4112" s="71">
        <v>41.069999999999197</v>
      </c>
      <c r="Y4112" s="52">
        <f t="shared" si="478"/>
        <v>-12.406666666666979</v>
      </c>
      <c r="Z4112" s="71">
        <f t="shared" si="474"/>
        <v>5.7455728202567627E-2</v>
      </c>
      <c r="AA4112" s="45"/>
      <c r="AB4112" s="74">
        <v>41.069999999999197</v>
      </c>
      <c r="AC4112" s="75">
        <f t="shared" si="473"/>
        <v>-20.220000000000361</v>
      </c>
      <c r="AD4112" s="74">
        <f t="shared" si="475"/>
        <v>9.5060479365620138E-3</v>
      </c>
      <c r="AE4112" s="45"/>
      <c r="AF4112" s="76">
        <v>41.069999999999197</v>
      </c>
      <c r="AG4112" s="52">
        <f t="shared" si="479"/>
        <v>-50.230299956638618</v>
      </c>
      <c r="AH4112" s="76">
        <f t="shared" si="476"/>
        <v>9.4835296060583343E-6</v>
      </c>
      <c r="AJ4112" s="77">
        <v>41.069999999999197</v>
      </c>
      <c r="AK4112" s="52">
        <f t="shared" si="480"/>
        <v>-43.240599913279674</v>
      </c>
      <c r="AL4112" s="77">
        <f t="shared" si="477"/>
        <v>4.7417648030278076E-5</v>
      </c>
    </row>
    <row r="4113" spans="4:38" x14ac:dyDescent="0.25">
      <c r="D4113" s="2">
        <v>40.950000000000003</v>
      </c>
      <c r="E4113" s="4"/>
      <c r="X4113" s="71">
        <v>41.079999999999202</v>
      </c>
      <c r="Y4113" s="52">
        <f t="shared" si="478"/>
        <v>-12.410000000000313</v>
      </c>
      <c r="Z4113" s="71">
        <f t="shared" si="474"/>
        <v>5.7411646220728627E-2</v>
      </c>
      <c r="AA4113" s="45"/>
      <c r="AB4113" s="74">
        <v>41.079999999999202</v>
      </c>
      <c r="AC4113" s="75">
        <f t="shared" si="473"/>
        <v>-20.230000000000363</v>
      </c>
      <c r="AD4113" s="74">
        <f t="shared" si="475"/>
        <v>9.4841846330081837E-3</v>
      </c>
      <c r="AE4113" s="45"/>
      <c r="AF4113" s="76">
        <v>41.079999999999202</v>
      </c>
      <c r="AG4113" s="52">
        <f t="shared" si="479"/>
        <v>-50.240299956638616</v>
      </c>
      <c r="AH4113" s="76">
        <f t="shared" si="476"/>
        <v>9.4617180932274841E-6</v>
      </c>
      <c r="AJ4113" s="77">
        <v>41.079999999999202</v>
      </c>
      <c r="AK4113" s="52">
        <f t="shared" si="480"/>
        <v>-43.250599913279672</v>
      </c>
      <c r="AL4113" s="77">
        <f t="shared" si="477"/>
        <v>4.730859046612386E-5</v>
      </c>
    </row>
    <row r="4114" spans="4:38" x14ac:dyDescent="0.25">
      <c r="D4114" s="5">
        <v>40.96</v>
      </c>
      <c r="E4114" s="4"/>
      <c r="X4114" s="71">
        <v>41.0899999999992</v>
      </c>
      <c r="Y4114" s="52">
        <f t="shared" si="478"/>
        <v>-12.413333333333647</v>
      </c>
      <c r="Z4114" s="71">
        <f t="shared" si="474"/>
        <v>5.7367598060079968E-2</v>
      </c>
      <c r="AA4114" s="45"/>
      <c r="AB4114" s="74">
        <v>41.0899999999992</v>
      </c>
      <c r="AC4114" s="75">
        <f t="shared" si="473"/>
        <v>-20.240000000000364</v>
      </c>
      <c r="AD4114" s="74">
        <f t="shared" si="475"/>
        <v>9.4623716136571293E-3</v>
      </c>
      <c r="AE4114" s="45"/>
      <c r="AF4114" s="76">
        <v>41.0899999999992</v>
      </c>
      <c r="AG4114" s="52">
        <f t="shared" si="479"/>
        <v>-50.250299956638614</v>
      </c>
      <c r="AH4114" s="76">
        <f t="shared" si="476"/>
        <v>9.4399567454840619E-6</v>
      </c>
      <c r="AJ4114" s="77">
        <v>41.0899999999992</v>
      </c>
      <c r="AK4114" s="52">
        <f t="shared" si="480"/>
        <v>-43.26059991327967</v>
      </c>
      <c r="AL4114" s="77">
        <f t="shared" si="477"/>
        <v>4.7199783727406784E-5</v>
      </c>
    </row>
    <row r="4115" spans="4:38" x14ac:dyDescent="0.25">
      <c r="D4115" s="2">
        <v>40.97</v>
      </c>
      <c r="E4115" s="4"/>
      <c r="X4115" s="71">
        <v>41.099999999999199</v>
      </c>
      <c r="Y4115" s="52">
        <f t="shared" si="478"/>
        <v>-12.41666666666698</v>
      </c>
      <c r="Z4115" s="71">
        <f t="shared" si="474"/>
        <v>5.7323583694672983E-2</v>
      </c>
      <c r="AA4115" s="45"/>
      <c r="AB4115" s="74">
        <v>41.099999999999199</v>
      </c>
      <c r="AC4115" s="75">
        <f t="shared" si="473"/>
        <v>-20.250000000000366</v>
      </c>
      <c r="AD4115" s="74">
        <f t="shared" si="475"/>
        <v>9.4406087628584271E-3</v>
      </c>
      <c r="AE4115" s="45"/>
      <c r="AF4115" s="76">
        <v>41.099999999999199</v>
      </c>
      <c r="AG4115" s="52">
        <f t="shared" si="479"/>
        <v>-50.260299956638612</v>
      </c>
      <c r="AH4115" s="76">
        <f t="shared" si="476"/>
        <v>9.4182454474516025E-6</v>
      </c>
      <c r="AJ4115" s="77">
        <v>41.099999999999199</v>
      </c>
      <c r="AK4115" s="52">
        <f t="shared" si="480"/>
        <v>-43.270599913279668</v>
      </c>
      <c r="AL4115" s="77">
        <f t="shared" si="477"/>
        <v>4.7091227237244504E-5</v>
      </c>
    </row>
    <row r="4116" spans="4:38" x14ac:dyDescent="0.25">
      <c r="D4116" s="5">
        <v>40.98</v>
      </c>
      <c r="E4116" s="4"/>
      <c r="X4116" s="71">
        <v>41.109999999999197</v>
      </c>
      <c r="Y4116" s="52">
        <f t="shared" si="478"/>
        <v>-12.420000000000314</v>
      </c>
      <c r="Z4116" s="71">
        <f t="shared" si="474"/>
        <v>5.7279603098578741E-2</v>
      </c>
      <c r="AA4116" s="45"/>
      <c r="AB4116" s="74">
        <v>41.109999999999197</v>
      </c>
      <c r="AC4116" s="75">
        <f t="shared" si="473"/>
        <v>-20.260000000000367</v>
      </c>
      <c r="AD4116" s="74">
        <f t="shared" si="475"/>
        <v>9.4188959652276114E-3</v>
      </c>
      <c r="AE4116" s="45"/>
      <c r="AF4116" s="76">
        <v>41.109999999999197</v>
      </c>
      <c r="AG4116" s="52">
        <f t="shared" si="479"/>
        <v>-50.27029995663861</v>
      </c>
      <c r="AH4116" s="76">
        <f t="shared" si="476"/>
        <v>9.3965840840189297E-6</v>
      </c>
      <c r="AJ4116" s="77">
        <v>41.109999999999197</v>
      </c>
      <c r="AK4116" s="52">
        <f t="shared" si="480"/>
        <v>-43.280599913279666</v>
      </c>
      <c r="AL4116" s="77">
        <f t="shared" si="477"/>
        <v>4.6982920420081167E-5</v>
      </c>
    </row>
    <row r="4117" spans="4:38" x14ac:dyDescent="0.25">
      <c r="D4117" s="2">
        <v>40.99</v>
      </c>
      <c r="E4117" s="4"/>
      <c r="X4117" s="71">
        <v>41.119999999999202</v>
      </c>
      <c r="Y4117" s="52">
        <f t="shared" si="478"/>
        <v>-12.423333333333648</v>
      </c>
      <c r="Z4117" s="71">
        <f t="shared" si="474"/>
        <v>5.7235656245888354E-2</v>
      </c>
      <c r="AA4117" s="45"/>
      <c r="AB4117" s="74">
        <v>41.119999999999202</v>
      </c>
      <c r="AC4117" s="75">
        <f t="shared" si="473"/>
        <v>-20.270000000000369</v>
      </c>
      <c r="AD4117" s="74">
        <f t="shared" si="475"/>
        <v>9.39723310564557E-3</v>
      </c>
      <c r="AE4117" s="45"/>
      <c r="AF4117" s="76">
        <v>41.119999999999202</v>
      </c>
      <c r="AG4117" s="52">
        <f t="shared" si="479"/>
        <v>-50.280299956638608</v>
      </c>
      <c r="AH4117" s="76">
        <f t="shared" si="476"/>
        <v>9.3749725403396839E-6</v>
      </c>
      <c r="AJ4117" s="77">
        <v>41.119999999999202</v>
      </c>
      <c r="AK4117" s="52">
        <f t="shared" si="480"/>
        <v>-43.290599913279664</v>
      </c>
      <c r="AL4117" s="77">
        <f t="shared" si="477"/>
        <v>4.6874862701684977E-5</v>
      </c>
    </row>
    <row r="4118" spans="4:38" x14ac:dyDescent="0.25">
      <c r="D4118" s="5">
        <v>41</v>
      </c>
      <c r="E4118" s="4"/>
      <c r="X4118" s="71">
        <v>41.1299999999992</v>
      </c>
      <c r="Y4118" s="52">
        <f t="shared" si="478"/>
        <v>-12.426666666666982</v>
      </c>
      <c r="Z4118" s="71">
        <f t="shared" si="474"/>
        <v>5.7191743110712706E-2</v>
      </c>
      <c r="AA4118" s="45"/>
      <c r="AB4118" s="74">
        <v>41.1299999999992</v>
      </c>
      <c r="AC4118" s="75">
        <f t="shared" si="473"/>
        <v>-20.280000000000371</v>
      </c>
      <c r="AD4118" s="74">
        <f t="shared" si="475"/>
        <v>9.3756200692579981E-3</v>
      </c>
      <c r="AE4118" s="45"/>
      <c r="AF4118" s="76">
        <v>41.1299999999992</v>
      </c>
      <c r="AG4118" s="52">
        <f t="shared" si="479"/>
        <v>-50.290299956638606</v>
      </c>
      <c r="AH4118" s="76">
        <f t="shared" si="476"/>
        <v>9.3534107018315982E-6</v>
      </c>
      <c r="AJ4118" s="77">
        <v>41.1299999999992</v>
      </c>
      <c r="AK4118" s="52">
        <f t="shared" si="480"/>
        <v>-43.300599913279662</v>
      </c>
      <c r="AL4118" s="77">
        <f t="shared" si="477"/>
        <v>4.6767053509144579E-5</v>
      </c>
    </row>
    <row r="4119" spans="4:38" x14ac:dyDescent="0.25">
      <c r="D4119" s="2">
        <v>41.01</v>
      </c>
      <c r="E4119" s="4"/>
      <c r="X4119" s="71">
        <v>41.139999999999198</v>
      </c>
      <c r="Y4119" s="52">
        <f t="shared" si="478"/>
        <v>-12.430000000000316</v>
      </c>
      <c r="Z4119" s="71">
        <f t="shared" si="474"/>
        <v>5.7147863667182511E-2</v>
      </c>
      <c r="AA4119" s="45"/>
      <c r="AB4119" s="74">
        <v>41.139999999999198</v>
      </c>
      <c r="AC4119" s="75">
        <f t="shared" si="473"/>
        <v>-20.290000000000372</v>
      </c>
      <c r="AD4119" s="74">
        <f t="shared" si="475"/>
        <v>9.3540567414747092E-3</v>
      </c>
      <c r="AE4119" s="45"/>
      <c r="AF4119" s="76">
        <v>41.139999999999198</v>
      </c>
      <c r="AG4119" s="52">
        <f t="shared" si="479"/>
        <v>-50.300299956638604</v>
      </c>
      <c r="AH4119" s="76">
        <f t="shared" si="476"/>
        <v>9.3318984541759314E-6</v>
      </c>
      <c r="AJ4119" s="77">
        <v>41.139999999999198</v>
      </c>
      <c r="AK4119" s="52">
        <f t="shared" si="480"/>
        <v>-43.31059991327966</v>
      </c>
      <c r="AL4119" s="77">
        <f t="shared" si="477"/>
        <v>4.6659492270866277E-5</v>
      </c>
    </row>
    <row r="4120" spans="4:38" x14ac:dyDescent="0.25">
      <c r="D4120" s="5">
        <v>41.02</v>
      </c>
      <c r="E4120" s="4"/>
      <c r="X4120" s="71">
        <v>41.149999999999203</v>
      </c>
      <c r="Y4120" s="52">
        <f t="shared" si="478"/>
        <v>-12.43333333333365</v>
      </c>
      <c r="Z4120" s="71">
        <f t="shared" si="474"/>
        <v>5.7104017889448522E-2</v>
      </c>
      <c r="AA4120" s="45"/>
      <c r="AB4120" s="74">
        <v>41.149999999999203</v>
      </c>
      <c r="AC4120" s="75">
        <f t="shared" si="473"/>
        <v>-20.300000000000374</v>
      </c>
      <c r="AD4120" s="74">
        <f t="shared" si="475"/>
        <v>9.3325430079690963E-3</v>
      </c>
      <c r="AE4120" s="45"/>
      <c r="AF4120" s="76">
        <v>41.149999999999203</v>
      </c>
      <c r="AG4120" s="52">
        <f t="shared" si="479"/>
        <v>-50.310299956638602</v>
      </c>
      <c r="AH4120" s="76">
        <f t="shared" si="476"/>
        <v>9.3104356833169239E-6</v>
      </c>
      <c r="AJ4120" s="77">
        <v>41.149999999999203</v>
      </c>
      <c r="AK4120" s="52">
        <f t="shared" si="480"/>
        <v>-43.320599913279658</v>
      </c>
      <c r="AL4120" s="77">
        <f t="shared" si="477"/>
        <v>4.6552178416571276E-5</v>
      </c>
    </row>
    <row r="4121" spans="4:38" x14ac:dyDescent="0.25">
      <c r="D4121" s="2">
        <v>41.03</v>
      </c>
      <c r="E4121" s="4"/>
      <c r="X4121" s="71">
        <v>41.159999999999201</v>
      </c>
      <c r="Y4121" s="52">
        <f t="shared" si="478"/>
        <v>-12.436666666666984</v>
      </c>
      <c r="Z4121" s="71">
        <f t="shared" si="474"/>
        <v>5.7060205751681095E-2</v>
      </c>
      <c r="AA4121" s="45"/>
      <c r="AB4121" s="74">
        <v>41.159999999999201</v>
      </c>
      <c r="AC4121" s="75">
        <f t="shared" si="473"/>
        <v>-20.310000000000375</v>
      </c>
      <c r="AD4121" s="74">
        <f t="shared" si="475"/>
        <v>9.3110787546774928E-3</v>
      </c>
      <c r="AE4121" s="45"/>
      <c r="AF4121" s="76">
        <v>41.159999999999201</v>
      </c>
      <c r="AG4121" s="52">
        <f t="shared" si="479"/>
        <v>-50.3202999566386</v>
      </c>
      <c r="AH4121" s="76">
        <f t="shared" si="476"/>
        <v>9.2890222754610662E-6</v>
      </c>
      <c r="AJ4121" s="77">
        <v>41.159999999999201</v>
      </c>
      <c r="AK4121" s="52">
        <f t="shared" si="480"/>
        <v>-43.330599913279656</v>
      </c>
      <c r="AL4121" s="77">
        <f t="shared" si="477"/>
        <v>4.6445111377292012E-5</v>
      </c>
    </row>
    <row r="4122" spans="4:38" x14ac:dyDescent="0.25">
      <c r="D4122" s="5">
        <v>41.04</v>
      </c>
      <c r="E4122" s="4"/>
      <c r="X4122" s="71">
        <v>41.169999999999199</v>
      </c>
      <c r="Y4122" s="52">
        <f t="shared" si="478"/>
        <v>-12.440000000000317</v>
      </c>
      <c r="Z4122" s="71">
        <f t="shared" si="474"/>
        <v>5.7016427228070557E-2</v>
      </c>
      <c r="AA4122" s="45"/>
      <c r="AB4122" s="74">
        <v>41.169999999999199</v>
      </c>
      <c r="AC4122" s="75">
        <f t="shared" si="473"/>
        <v>-20.320000000000377</v>
      </c>
      <c r="AD4122" s="74">
        <f t="shared" si="475"/>
        <v>9.2896638677985484E-3</v>
      </c>
      <c r="AE4122" s="45"/>
      <c r="AF4122" s="76">
        <v>41.169999999999199</v>
      </c>
      <c r="AG4122" s="52">
        <f t="shared" si="479"/>
        <v>-50.330299956638598</v>
      </c>
      <c r="AH4122" s="76">
        <f t="shared" si="476"/>
        <v>9.267658117076636E-6</v>
      </c>
      <c r="AJ4122" s="77">
        <v>41.169999999999199</v>
      </c>
      <c r="AK4122" s="52">
        <f t="shared" si="480"/>
        <v>-43.340599913279654</v>
      </c>
      <c r="AL4122" s="77">
        <f t="shared" si="477"/>
        <v>4.633829058536989E-5</v>
      </c>
    </row>
    <row r="4123" spans="4:38" x14ac:dyDescent="0.25">
      <c r="D4123" s="2">
        <v>41.05</v>
      </c>
      <c r="E4123" s="4"/>
      <c r="X4123" s="71">
        <v>41.179999999999197</v>
      </c>
      <c r="Y4123" s="52">
        <f t="shared" si="478"/>
        <v>-12.443333333333651</v>
      </c>
      <c r="Z4123" s="71">
        <f t="shared" si="474"/>
        <v>5.6972682292827002E-2</v>
      </c>
      <c r="AA4123" s="45"/>
      <c r="AB4123" s="74">
        <v>41.179999999999197</v>
      </c>
      <c r="AC4123" s="75">
        <f t="shared" si="473"/>
        <v>-20.330000000000378</v>
      </c>
      <c r="AD4123" s="74">
        <f t="shared" si="475"/>
        <v>9.2682982337926809E-3</v>
      </c>
      <c r="AE4123" s="45"/>
      <c r="AF4123" s="76">
        <v>41.179999999999197</v>
      </c>
      <c r="AG4123" s="52">
        <f t="shared" si="479"/>
        <v>-50.340299956638596</v>
      </c>
      <c r="AH4123" s="76">
        <f t="shared" si="476"/>
        <v>9.2463430948929732E-6</v>
      </c>
      <c r="AJ4123" s="77">
        <v>41.179999999999197</v>
      </c>
      <c r="AK4123" s="52">
        <f t="shared" si="480"/>
        <v>-43.350599913279652</v>
      </c>
      <c r="AL4123" s="77">
        <f t="shared" si="477"/>
        <v>4.623171547445169E-5</v>
      </c>
    </row>
    <row r="4124" spans="4:38" x14ac:dyDescent="0.25">
      <c r="D4124" s="5">
        <v>41.06</v>
      </c>
      <c r="E4124" s="4"/>
      <c r="X4124" s="71">
        <v>41.189999999999202</v>
      </c>
      <c r="Y4124" s="52">
        <f t="shared" si="478"/>
        <v>-12.446666666666985</v>
      </c>
      <c r="Z4124" s="71">
        <f t="shared" si="474"/>
        <v>5.6928970920180233E-2</v>
      </c>
      <c r="AA4124" s="45"/>
      <c r="AB4124" s="74">
        <v>41.189999999999202</v>
      </c>
      <c r="AC4124" s="75">
        <f t="shared" si="473"/>
        <v>-20.34000000000038</v>
      </c>
      <c r="AD4124" s="74">
        <f t="shared" si="475"/>
        <v>9.2469817393814099E-3</v>
      </c>
      <c r="AE4124" s="45"/>
      <c r="AF4124" s="76">
        <v>41.189999999999202</v>
      </c>
      <c r="AG4124" s="52">
        <f t="shared" si="479"/>
        <v>-50.350299956638594</v>
      </c>
      <c r="AH4124" s="76">
        <f t="shared" si="476"/>
        <v>9.2250770958999382E-6</v>
      </c>
      <c r="AJ4124" s="77">
        <v>41.189999999999202</v>
      </c>
      <c r="AK4124" s="52">
        <f t="shared" si="480"/>
        <v>-43.36059991327965</v>
      </c>
      <c r="AL4124" s="77">
        <f t="shared" si="477"/>
        <v>4.6125385479486543E-5</v>
      </c>
    </row>
    <row r="4125" spans="4:38" x14ac:dyDescent="0.25">
      <c r="D4125" s="2">
        <v>41.07</v>
      </c>
      <c r="E4125" s="4"/>
      <c r="X4125" s="71">
        <v>41.1999999999992</v>
      </c>
      <c r="Y4125" s="52">
        <f t="shared" si="478"/>
        <v>-12.450000000000319</v>
      </c>
      <c r="Z4125" s="71">
        <f t="shared" si="474"/>
        <v>5.6885293084379944E-2</v>
      </c>
      <c r="AA4125" s="45"/>
      <c r="AB4125" s="74">
        <v>41.1999999999992</v>
      </c>
      <c r="AC4125" s="75">
        <f t="shared" si="473"/>
        <v>-20.350000000000382</v>
      </c>
      <c r="AD4125" s="74">
        <f t="shared" si="475"/>
        <v>9.2257142715468123E-3</v>
      </c>
      <c r="AE4125" s="45"/>
      <c r="AF4125" s="76">
        <v>41.1999999999992</v>
      </c>
      <c r="AG4125" s="52">
        <f t="shared" si="479"/>
        <v>-50.360299956638592</v>
      </c>
      <c r="AH4125" s="76">
        <f t="shared" si="476"/>
        <v>9.2038600073473525E-6</v>
      </c>
      <c r="AJ4125" s="77">
        <v>41.1999999999992</v>
      </c>
      <c r="AK4125" s="52">
        <f t="shared" si="480"/>
        <v>-43.370599913279648</v>
      </c>
      <c r="AL4125" s="77">
        <f t="shared" si="477"/>
        <v>4.601930003672365E-5</v>
      </c>
    </row>
    <row r="4126" spans="4:38" x14ac:dyDescent="0.25">
      <c r="D4126" s="5">
        <v>41.08</v>
      </c>
      <c r="E4126" s="4"/>
      <c r="X4126" s="71">
        <v>41.209999999999198</v>
      </c>
      <c r="Y4126" s="52">
        <f t="shared" si="478"/>
        <v>-12.453333333333653</v>
      </c>
      <c r="Z4126" s="71">
        <f t="shared" si="474"/>
        <v>5.6841648759695509E-2</v>
      </c>
      <c r="AA4126" s="45"/>
      <c r="AB4126" s="74">
        <v>41.209999999999198</v>
      </c>
      <c r="AC4126" s="75">
        <f t="shared" si="473"/>
        <v>-20.360000000000383</v>
      </c>
      <c r="AD4126" s="74">
        <f t="shared" si="475"/>
        <v>9.2044957175308958E-3</v>
      </c>
      <c r="AE4126" s="45"/>
      <c r="AF4126" s="76">
        <v>41.209999999999198</v>
      </c>
      <c r="AG4126" s="52">
        <f t="shared" si="479"/>
        <v>-50.37029995663859</v>
      </c>
      <c r="AH4126" s="76">
        <f t="shared" si="476"/>
        <v>9.182691716744294E-6</v>
      </c>
      <c r="AJ4126" s="77">
        <v>41.209999999999198</v>
      </c>
      <c r="AK4126" s="52">
        <f t="shared" si="480"/>
        <v>-43.380599913279646</v>
      </c>
      <c r="AL4126" s="77">
        <f t="shared" si="477"/>
        <v>4.591345858370838E-5</v>
      </c>
    </row>
    <row r="4127" spans="4:38" x14ac:dyDescent="0.25">
      <c r="D4127" s="2">
        <v>41.09</v>
      </c>
      <c r="E4127" s="4"/>
      <c r="X4127" s="71">
        <v>41.219999999999203</v>
      </c>
      <c r="Y4127" s="52">
        <f t="shared" si="478"/>
        <v>-12.456666666666987</v>
      </c>
      <c r="Z4127" s="71">
        <f t="shared" si="474"/>
        <v>5.6798037920416093E-2</v>
      </c>
      <c r="AA4127" s="45"/>
      <c r="AB4127" s="74">
        <v>41.219999999999203</v>
      </c>
      <c r="AC4127" s="75">
        <f t="shared" si="473"/>
        <v>-20.370000000000385</v>
      </c>
      <c r="AD4127" s="74">
        <f t="shared" si="475"/>
        <v>9.1833259648349888E-3</v>
      </c>
      <c r="AE4127" s="45"/>
      <c r="AF4127" s="76">
        <v>41.219999999999203</v>
      </c>
      <c r="AG4127" s="52">
        <f t="shared" si="479"/>
        <v>-50.380299956638588</v>
      </c>
      <c r="AH4127" s="76">
        <f t="shared" si="476"/>
        <v>9.1615721118586227E-6</v>
      </c>
      <c r="AJ4127" s="77">
        <v>41.219999999999203</v>
      </c>
      <c r="AK4127" s="52">
        <f t="shared" si="480"/>
        <v>-43.390599913279644</v>
      </c>
      <c r="AL4127" s="77">
        <f t="shared" si="477"/>
        <v>4.5807860559280063E-5</v>
      </c>
    </row>
    <row r="4128" spans="4:38" x14ac:dyDescent="0.25">
      <c r="D4128" s="5">
        <v>41.1</v>
      </c>
      <c r="E4128" s="4"/>
      <c r="X4128" s="71">
        <v>41.229999999999201</v>
      </c>
      <c r="Y4128" s="52">
        <f t="shared" si="478"/>
        <v>-12.460000000000321</v>
      </c>
      <c r="Z4128" s="71">
        <f t="shared" si="474"/>
        <v>5.675446054085051E-2</v>
      </c>
      <c r="AA4128" s="45"/>
      <c r="AB4128" s="74">
        <v>41.229999999999201</v>
      </c>
      <c r="AC4128" s="75">
        <f t="shared" si="473"/>
        <v>-20.380000000000386</v>
      </c>
      <c r="AD4128" s="74">
        <f t="shared" si="475"/>
        <v>9.1622049012191793E-3</v>
      </c>
      <c r="AE4128" s="45"/>
      <c r="AF4128" s="76">
        <v>41.229999999999201</v>
      </c>
      <c r="AG4128" s="52">
        <f t="shared" si="479"/>
        <v>-50.390299956638586</v>
      </c>
      <c r="AH4128" s="76">
        <f t="shared" si="476"/>
        <v>9.1405010807162982E-6</v>
      </c>
      <c r="AJ4128" s="77">
        <v>41.229999999999201</v>
      </c>
      <c r="AK4128" s="52">
        <f t="shared" si="480"/>
        <v>-43.400599913279642</v>
      </c>
      <c r="AL4128" s="77">
        <f t="shared" si="477"/>
        <v>4.5702505403568386E-5</v>
      </c>
    </row>
    <row r="4129" spans="4:38" x14ac:dyDescent="0.25">
      <c r="D4129" s="2">
        <v>41.11</v>
      </c>
      <c r="E4129" s="4"/>
      <c r="X4129" s="71">
        <v>41.239999999999199</v>
      </c>
      <c r="Y4129" s="52">
        <f t="shared" si="478"/>
        <v>-12.463333333333654</v>
      </c>
      <c r="Z4129" s="71">
        <f t="shared" si="474"/>
        <v>5.6710916595327357E-2</v>
      </c>
      <c r="AA4129" s="45"/>
      <c r="AB4129" s="74">
        <v>41.239999999999199</v>
      </c>
      <c r="AC4129" s="75">
        <f t="shared" si="473"/>
        <v>-20.390000000000388</v>
      </c>
      <c r="AD4129" s="74">
        <f t="shared" si="475"/>
        <v>9.1411324147016807E-3</v>
      </c>
      <c r="AE4129" s="45"/>
      <c r="AF4129" s="76">
        <v>41.239999999999199</v>
      </c>
      <c r="AG4129" s="52">
        <f t="shared" si="479"/>
        <v>-50.400299956638584</v>
      </c>
      <c r="AH4129" s="76">
        <f t="shared" si="476"/>
        <v>9.1194785116007625E-6</v>
      </c>
      <c r="AJ4129" s="77">
        <v>41.239999999999199</v>
      </c>
      <c r="AK4129" s="52">
        <f t="shared" si="480"/>
        <v>-43.41059991327964</v>
      </c>
      <c r="AL4129" s="77">
        <f t="shared" si="477"/>
        <v>4.5597392557990736E-5</v>
      </c>
    </row>
    <row r="4130" spans="4:38" x14ac:dyDescent="0.25">
      <c r="D4130" s="5">
        <v>41.12</v>
      </c>
      <c r="E4130" s="4"/>
      <c r="X4130" s="71">
        <v>41.249999999999197</v>
      </c>
      <c r="Y4130" s="52">
        <f t="shared" si="478"/>
        <v>-12.466666666666988</v>
      </c>
      <c r="Z4130" s="71">
        <f t="shared" si="474"/>
        <v>5.6667406058194925E-2</v>
      </c>
      <c r="AA4130" s="45"/>
      <c r="AB4130" s="74">
        <v>41.249999999999197</v>
      </c>
      <c r="AC4130" s="75">
        <f t="shared" si="473"/>
        <v>-20.400000000000389</v>
      </c>
      <c r="AD4130" s="74">
        <f t="shared" si="475"/>
        <v>9.1201083935582711E-3</v>
      </c>
      <c r="AE4130" s="45"/>
      <c r="AF4130" s="76">
        <v>41.249999999999197</v>
      </c>
      <c r="AG4130" s="52">
        <f t="shared" si="479"/>
        <v>-50.410299956638582</v>
      </c>
      <c r="AH4130" s="76">
        <f t="shared" si="476"/>
        <v>9.0985042930524936E-6</v>
      </c>
      <c r="AJ4130" s="77">
        <v>41.249999999999197</v>
      </c>
      <c r="AK4130" s="52">
        <f t="shared" si="480"/>
        <v>-43.420599913279638</v>
      </c>
      <c r="AL4130" s="77">
        <f t="shared" si="477"/>
        <v>4.5492521465249424E-5</v>
      </c>
    </row>
    <row r="4131" spans="4:38" x14ac:dyDescent="0.25">
      <c r="D4131" s="2">
        <v>41.13</v>
      </c>
      <c r="E4131" s="4"/>
      <c r="X4131" s="71">
        <v>41.259999999999202</v>
      </c>
      <c r="Y4131" s="52">
        <f t="shared" si="478"/>
        <v>-12.470000000000322</v>
      </c>
      <c r="Z4131" s="71">
        <f t="shared" si="474"/>
        <v>5.6623928903821091E-2</v>
      </c>
      <c r="AA4131" s="45"/>
      <c r="AB4131" s="74">
        <v>41.259999999999202</v>
      </c>
      <c r="AC4131" s="75">
        <f t="shared" si="473"/>
        <v>-20.410000000000391</v>
      </c>
      <c r="AD4131" s="74">
        <f t="shared" si="475"/>
        <v>9.0991327263216914E-3</v>
      </c>
      <c r="AE4131" s="45"/>
      <c r="AF4131" s="76">
        <v>41.259999999999202</v>
      </c>
      <c r="AG4131" s="52">
        <f t="shared" si="479"/>
        <v>-50.42029995663858</v>
      </c>
      <c r="AH4131" s="76">
        <f t="shared" si="476"/>
        <v>9.0775783138682424E-6</v>
      </c>
      <c r="AJ4131" s="77">
        <v>41.259999999999202</v>
      </c>
      <c r="AK4131" s="52">
        <f t="shared" si="480"/>
        <v>-43.430599913279636</v>
      </c>
      <c r="AL4131" s="77">
        <f t="shared" si="477"/>
        <v>4.5387891569328196E-5</v>
      </c>
    </row>
    <row r="4132" spans="4:38" x14ac:dyDescent="0.25">
      <c r="D4132" s="5">
        <v>41.14</v>
      </c>
      <c r="E4132" s="4"/>
      <c r="X4132" s="71">
        <v>41.2699999999992</v>
      </c>
      <c r="Y4132" s="52">
        <f t="shared" si="478"/>
        <v>-12.473333333333656</v>
      </c>
      <c r="Z4132" s="71">
        <f t="shared" si="474"/>
        <v>5.6580485106593588E-2</v>
      </c>
      <c r="AA4132" s="45"/>
      <c r="AB4132" s="74">
        <v>41.2699999999992</v>
      </c>
      <c r="AC4132" s="75">
        <f t="shared" si="473"/>
        <v>-20.420000000000393</v>
      </c>
      <c r="AD4132" s="74">
        <f t="shared" si="475"/>
        <v>9.0782053017810296E-3</v>
      </c>
      <c r="AE4132" s="45"/>
      <c r="AF4132" s="76">
        <v>41.2699999999992</v>
      </c>
      <c r="AG4132" s="52">
        <f t="shared" si="479"/>
        <v>-50.430299956638578</v>
      </c>
      <c r="AH4132" s="76">
        <f t="shared" si="476"/>
        <v>9.0567004631005806E-6</v>
      </c>
      <c r="AJ4132" s="77">
        <v>41.2699999999992</v>
      </c>
      <c r="AK4132" s="52">
        <f t="shared" si="480"/>
        <v>-43.440599913279634</v>
      </c>
      <c r="AL4132" s="77">
        <f t="shared" si="477"/>
        <v>4.5283502315489923E-5</v>
      </c>
    </row>
    <row r="4133" spans="4:38" x14ac:dyDescent="0.25">
      <c r="D4133" s="2">
        <v>41.15</v>
      </c>
      <c r="E4133" s="4"/>
      <c r="X4133" s="71">
        <v>41.279999999999198</v>
      </c>
      <c r="Y4133" s="52">
        <f t="shared" si="478"/>
        <v>-12.47666666666699</v>
      </c>
      <c r="Z4133" s="71">
        <f t="shared" si="474"/>
        <v>5.6537074640919602E-2</v>
      </c>
      <c r="AA4133" s="45"/>
      <c r="AB4133" s="74">
        <v>41.279999999999198</v>
      </c>
      <c r="AC4133" s="75">
        <f t="shared" si="473"/>
        <v>-20.430000000000394</v>
      </c>
      <c r="AD4133" s="74">
        <f t="shared" si="475"/>
        <v>9.0573260089811779E-3</v>
      </c>
      <c r="AE4133" s="45"/>
      <c r="AF4133" s="76">
        <v>41.279999999999198</v>
      </c>
      <c r="AG4133" s="52">
        <f t="shared" si="479"/>
        <v>-50.440299956638576</v>
      </c>
      <c r="AH4133" s="76">
        <f t="shared" si="476"/>
        <v>9.0358706300572083E-6</v>
      </c>
      <c r="AJ4133" s="77">
        <v>41.279999999999198</v>
      </c>
      <c r="AK4133" s="52">
        <f t="shared" si="480"/>
        <v>-43.450599913279632</v>
      </c>
      <c r="AL4133" s="77">
        <f t="shared" si="477"/>
        <v>4.5179353150273085E-5</v>
      </c>
    </row>
    <row r="4134" spans="4:38" x14ac:dyDescent="0.25">
      <c r="D4134" s="5">
        <v>41.16</v>
      </c>
      <c r="E4134" s="4"/>
      <c r="X4134" s="71">
        <v>41.289999999999203</v>
      </c>
      <c r="Y4134" s="52">
        <f t="shared" si="478"/>
        <v>-12.480000000000324</v>
      </c>
      <c r="Z4134" s="71">
        <f t="shared" si="474"/>
        <v>5.649369748122602E-2</v>
      </c>
      <c r="AA4134" s="45"/>
      <c r="AB4134" s="74">
        <v>41.289999999999203</v>
      </c>
      <c r="AC4134" s="75">
        <f t="shared" si="473"/>
        <v>-20.440000000000396</v>
      </c>
      <c r="AD4134" s="74">
        <f t="shared" si="475"/>
        <v>9.0364947372221869E-3</v>
      </c>
      <c r="AE4134" s="45"/>
      <c r="AF4134" s="76">
        <v>41.289999999999203</v>
      </c>
      <c r="AG4134" s="52">
        <f t="shared" si="479"/>
        <v>-50.450299956638574</v>
      </c>
      <c r="AH4134" s="76">
        <f t="shared" si="476"/>
        <v>9.0150887043004045E-6</v>
      </c>
      <c r="AJ4134" s="77">
        <v>41.289999999999203</v>
      </c>
      <c r="AK4134" s="52">
        <f t="shared" si="480"/>
        <v>-43.46059991327963</v>
      </c>
      <c r="AL4134" s="77">
        <f t="shared" si="477"/>
        <v>4.5075443521489098E-5</v>
      </c>
    </row>
    <row r="4135" spans="4:38" x14ac:dyDescent="0.25">
      <c r="D4135" s="2">
        <v>41.17</v>
      </c>
      <c r="E4135" s="4"/>
      <c r="X4135" s="71">
        <v>41.299999999999201</v>
      </c>
      <c r="Y4135" s="52">
        <f t="shared" si="478"/>
        <v>-12.483333333333658</v>
      </c>
      <c r="Z4135" s="71">
        <f t="shared" si="474"/>
        <v>5.6450353601959435E-2</v>
      </c>
      <c r="AA4135" s="45"/>
      <c r="AB4135" s="74">
        <v>41.299999999999201</v>
      </c>
      <c r="AC4135" s="75">
        <f t="shared" si="473"/>
        <v>-20.450000000000397</v>
      </c>
      <c r="AD4135" s="74">
        <f t="shared" si="475"/>
        <v>9.0157113760587354E-3</v>
      </c>
      <c r="AE4135" s="45"/>
      <c r="AF4135" s="76">
        <v>41.299999999999201</v>
      </c>
      <c r="AG4135" s="52">
        <f t="shared" si="479"/>
        <v>-50.460299956638572</v>
      </c>
      <c r="AH4135" s="76">
        <f t="shared" si="476"/>
        <v>8.994354575646502E-6</v>
      </c>
      <c r="AJ4135" s="77">
        <v>41.299999999999201</v>
      </c>
      <c r="AK4135" s="52">
        <f t="shared" si="480"/>
        <v>-43.470599913279628</v>
      </c>
      <c r="AL4135" s="77">
        <f t="shared" si="477"/>
        <v>4.4971772878219615E-5</v>
      </c>
    </row>
    <row r="4136" spans="4:38" x14ac:dyDescent="0.25">
      <c r="D4136" s="5">
        <v>41.18</v>
      </c>
      <c r="E4136" s="4"/>
      <c r="X4136" s="71">
        <v>41.309999999999199</v>
      </c>
      <c r="Y4136" s="52">
        <f t="shared" si="478"/>
        <v>-12.486666666666991</v>
      </c>
      <c r="Z4136" s="71">
        <f t="shared" si="474"/>
        <v>5.6407042977585906E-2</v>
      </c>
      <c r="AA4136" s="45"/>
      <c r="AB4136" s="74">
        <v>41.309999999999199</v>
      </c>
      <c r="AC4136" s="75">
        <f t="shared" si="473"/>
        <v>-20.460000000000399</v>
      </c>
      <c r="AD4136" s="74">
        <f t="shared" si="475"/>
        <v>8.9949758152995229E-3</v>
      </c>
      <c r="AE4136" s="45"/>
      <c r="AF4136" s="76">
        <v>41.309999999999199</v>
      </c>
      <c r="AG4136" s="52">
        <f t="shared" si="479"/>
        <v>-50.47029995663857</v>
      </c>
      <c r="AH4136" s="76">
        <f t="shared" si="476"/>
        <v>8.9736681341651833E-6</v>
      </c>
      <c r="AJ4136" s="77">
        <v>41.309999999999199</v>
      </c>
      <c r="AK4136" s="52">
        <f t="shared" si="480"/>
        <v>-43.480599913279626</v>
      </c>
      <c r="AL4136" s="77">
        <f t="shared" si="477"/>
        <v>4.4868340670813057E-5</v>
      </c>
    </row>
    <row r="4137" spans="4:38" x14ac:dyDescent="0.25">
      <c r="D4137" s="2">
        <v>41.19</v>
      </c>
      <c r="E4137" s="4"/>
      <c r="X4137" s="71">
        <v>41.319999999999197</v>
      </c>
      <c r="Y4137" s="52">
        <f t="shared" si="478"/>
        <v>-12.490000000000325</v>
      </c>
      <c r="Z4137" s="71">
        <f t="shared" si="474"/>
        <v>5.6363765582591194E-2</v>
      </c>
      <c r="AA4137" s="45"/>
      <c r="AB4137" s="74">
        <v>41.319999999999197</v>
      </c>
      <c r="AC4137" s="75">
        <f t="shared" si="473"/>
        <v>-20.4700000000004</v>
      </c>
      <c r="AD4137" s="74">
        <f t="shared" si="475"/>
        <v>8.9742879450066503E-3</v>
      </c>
      <c r="AE4137" s="45"/>
      <c r="AF4137" s="76">
        <v>41.319999999999197</v>
      </c>
      <c r="AG4137" s="52">
        <f t="shared" si="479"/>
        <v>-50.480299956638568</v>
      </c>
      <c r="AH4137" s="76">
        <f t="shared" si="476"/>
        <v>8.9530292701790274E-6</v>
      </c>
      <c r="AJ4137" s="77">
        <v>41.319999999999197</v>
      </c>
      <c r="AK4137" s="52">
        <f t="shared" si="480"/>
        <v>-43.490599913279624</v>
      </c>
      <c r="AL4137" s="77">
        <f t="shared" si="477"/>
        <v>4.4765146350882303E-5</v>
      </c>
    </row>
    <row r="4138" spans="4:38" x14ac:dyDescent="0.25">
      <c r="D4138" s="5">
        <v>41.2</v>
      </c>
      <c r="E4138" s="4"/>
      <c r="X4138" s="71">
        <v>41.329999999999202</v>
      </c>
      <c r="Y4138" s="52">
        <f t="shared" si="478"/>
        <v>-12.493333333333659</v>
      </c>
      <c r="Z4138" s="71">
        <f t="shared" si="474"/>
        <v>5.6320521391480617E-2</v>
      </c>
      <c r="AA4138" s="45"/>
      <c r="AB4138" s="74">
        <v>41.329999999999202</v>
      </c>
      <c r="AC4138" s="75">
        <f t="shared" si="473"/>
        <v>-20.480000000000402</v>
      </c>
      <c r="AD4138" s="74">
        <f t="shared" si="475"/>
        <v>8.9536476554951082E-3</v>
      </c>
      <c r="AE4138" s="45"/>
      <c r="AF4138" s="76">
        <v>41.329999999999202</v>
      </c>
      <c r="AG4138" s="52">
        <f t="shared" si="479"/>
        <v>-50.490299956638566</v>
      </c>
      <c r="AH4138" s="76">
        <f t="shared" si="476"/>
        <v>8.9324378742628125E-6</v>
      </c>
      <c r="AJ4138" s="77">
        <v>41.329999999999202</v>
      </c>
      <c r="AK4138" s="52">
        <f t="shared" si="480"/>
        <v>-43.500599913279622</v>
      </c>
      <c r="AL4138" s="77">
        <f t="shared" si="477"/>
        <v>4.4662189371301254E-5</v>
      </c>
    </row>
    <row r="4139" spans="4:38" x14ac:dyDescent="0.25">
      <c r="D4139" s="2">
        <v>41.21</v>
      </c>
      <c r="E4139" s="4"/>
      <c r="X4139" s="71">
        <v>41.3399999999992</v>
      </c>
      <c r="Y4139" s="52">
        <f t="shared" si="478"/>
        <v>-12.496666666666993</v>
      </c>
      <c r="Z4139" s="71">
        <f t="shared" si="474"/>
        <v>5.6277310378778957E-2</v>
      </c>
      <c r="AA4139" s="45"/>
      <c r="AB4139" s="74">
        <v>41.3399999999992</v>
      </c>
      <c r="AC4139" s="75">
        <f t="shared" si="473"/>
        <v>-20.490000000000403</v>
      </c>
      <c r="AD4139" s="74">
        <f t="shared" si="475"/>
        <v>8.9330548373321179E-3</v>
      </c>
      <c r="AE4139" s="45"/>
      <c r="AF4139" s="76">
        <v>41.3399999999992</v>
      </c>
      <c r="AG4139" s="52">
        <f t="shared" si="479"/>
        <v>-50.500299956638564</v>
      </c>
      <c r="AH4139" s="76">
        <f t="shared" si="476"/>
        <v>8.9118938372429957E-6</v>
      </c>
      <c r="AJ4139" s="77">
        <v>41.3399999999992</v>
      </c>
      <c r="AK4139" s="52">
        <f t="shared" si="480"/>
        <v>-43.51059991327962</v>
      </c>
      <c r="AL4139" s="77">
        <f t="shared" si="477"/>
        <v>4.4559469186202197E-5</v>
      </c>
    </row>
    <row r="4140" spans="4:38" x14ac:dyDescent="0.25">
      <c r="D4140" s="5">
        <v>41.22</v>
      </c>
      <c r="E4140" s="4"/>
      <c r="X4140" s="71">
        <v>41.349999999999199</v>
      </c>
      <c r="Y4140" s="52">
        <f t="shared" si="478"/>
        <v>-12.500000000000327</v>
      </c>
      <c r="Z4140" s="71">
        <f t="shared" si="474"/>
        <v>5.6234132519030658E-2</v>
      </c>
      <c r="AA4140" s="45"/>
      <c r="AB4140" s="74">
        <v>41.349999999999199</v>
      </c>
      <c r="AC4140" s="75">
        <f t="shared" ref="AC4140:AC4203" si="481">AC4139-$AD$1</f>
        <v>-20.500000000000405</v>
      </c>
      <c r="AD4140" s="74">
        <f t="shared" si="475"/>
        <v>8.9125093813366158E-3</v>
      </c>
      <c r="AE4140" s="45"/>
      <c r="AF4140" s="76">
        <v>41.349999999999199</v>
      </c>
      <c r="AG4140" s="52">
        <f t="shared" si="479"/>
        <v>-50.510299956638562</v>
      </c>
      <c r="AH4140" s="76">
        <f t="shared" si="476"/>
        <v>8.8913970501971641E-6</v>
      </c>
      <c r="AJ4140" s="77">
        <v>41.349999999999199</v>
      </c>
      <c r="AK4140" s="52">
        <f t="shared" si="480"/>
        <v>-43.520599913279618</v>
      </c>
      <c r="AL4140" s="77">
        <f t="shared" si="477"/>
        <v>4.4456985250973074E-5</v>
      </c>
    </row>
    <row r="4141" spans="4:38" x14ac:dyDescent="0.25">
      <c r="D4141" s="2">
        <v>41.23</v>
      </c>
      <c r="E4141" s="4"/>
      <c r="X4141" s="71">
        <v>41.359999999999197</v>
      </c>
      <c r="Y4141" s="52">
        <f t="shared" si="478"/>
        <v>-12.503333333333661</v>
      </c>
      <c r="Z4141" s="71">
        <f t="shared" si="474"/>
        <v>5.6190987786799651E-2</v>
      </c>
      <c r="AA4141" s="45"/>
      <c r="AB4141" s="74">
        <v>41.359999999999197</v>
      </c>
      <c r="AC4141" s="75">
        <f t="shared" si="481"/>
        <v>-20.510000000000407</v>
      </c>
      <c r="AD4141" s="74">
        <f t="shared" si="475"/>
        <v>8.8920111785786501E-3</v>
      </c>
      <c r="AE4141" s="45"/>
      <c r="AF4141" s="76">
        <v>41.359999999999197</v>
      </c>
      <c r="AG4141" s="52">
        <f t="shared" si="479"/>
        <v>-50.52029995663856</v>
      </c>
      <c r="AH4141" s="76">
        <f t="shared" si="476"/>
        <v>8.8709474044533673E-6</v>
      </c>
      <c r="AJ4141" s="77">
        <v>41.359999999999197</v>
      </c>
      <c r="AK4141" s="52">
        <f t="shared" si="480"/>
        <v>-43.530599913279616</v>
      </c>
      <c r="AL4141" s="77">
        <f t="shared" si="477"/>
        <v>4.4354737022254116E-5</v>
      </c>
    </row>
    <row r="4142" spans="4:38" x14ac:dyDescent="0.25">
      <c r="D4142" s="5">
        <v>41.24</v>
      </c>
      <c r="E4142" s="4"/>
      <c r="X4142" s="71">
        <v>41.369999999999202</v>
      </c>
      <c r="Y4142" s="52">
        <f t="shared" si="478"/>
        <v>-12.506666666666995</v>
      </c>
      <c r="Z4142" s="71">
        <f t="shared" si="474"/>
        <v>5.6147876156669392E-2</v>
      </c>
      <c r="AA4142" s="45"/>
      <c r="AB4142" s="74">
        <v>41.369999999999202</v>
      </c>
      <c r="AC4142" s="75">
        <f t="shared" si="481"/>
        <v>-20.520000000000408</v>
      </c>
      <c r="AD4142" s="74">
        <f t="shared" si="475"/>
        <v>8.87156012037877E-3</v>
      </c>
      <c r="AE4142" s="45"/>
      <c r="AF4142" s="76">
        <v>41.369999999999202</v>
      </c>
      <c r="AG4142" s="52">
        <f t="shared" si="479"/>
        <v>-50.530299956638558</v>
      </c>
      <c r="AH4142" s="76">
        <f t="shared" si="476"/>
        <v>8.8505447915896482E-6</v>
      </c>
      <c r="AJ4142" s="77">
        <v>41.369999999999202</v>
      </c>
      <c r="AK4142" s="52">
        <f t="shared" si="480"/>
        <v>-43.540599913279614</v>
      </c>
      <c r="AL4142" s="77">
        <f t="shared" si="477"/>
        <v>4.4252723957935547E-5</v>
      </c>
    </row>
    <row r="4143" spans="4:38" x14ac:dyDescent="0.25">
      <c r="D4143" s="2">
        <v>41.25</v>
      </c>
      <c r="E4143" s="4"/>
      <c r="X4143" s="71">
        <v>41.3799999999992</v>
      </c>
      <c r="Y4143" s="52">
        <f t="shared" si="478"/>
        <v>-12.510000000000328</v>
      </c>
      <c r="Z4143" s="71">
        <f t="shared" si="474"/>
        <v>5.6104797603242794E-2</v>
      </c>
      <c r="AA4143" s="45"/>
      <c r="AB4143" s="74">
        <v>41.3799999999992</v>
      </c>
      <c r="AC4143" s="75">
        <f t="shared" si="481"/>
        <v>-20.53000000000041</v>
      </c>
      <c r="AD4143" s="74">
        <f t="shared" si="475"/>
        <v>8.851156098307519E-3</v>
      </c>
      <c r="AE4143" s="45"/>
      <c r="AF4143" s="76">
        <v>41.3799999999992</v>
      </c>
      <c r="AG4143" s="52">
        <f t="shared" si="479"/>
        <v>-50.540299956638556</v>
      </c>
      <c r="AH4143" s="76">
        <f t="shared" si="476"/>
        <v>8.8301891034333672E-6</v>
      </c>
      <c r="AJ4143" s="77">
        <v>41.3799999999992</v>
      </c>
      <c r="AK4143" s="52">
        <f t="shared" si="480"/>
        <v>-43.550599913279612</v>
      </c>
      <c r="AL4143" s="77">
        <f t="shared" si="477"/>
        <v>4.4150945517154252E-5</v>
      </c>
    </row>
    <row r="4144" spans="4:38" x14ac:dyDescent="0.25">
      <c r="D4144" s="5">
        <v>41.26</v>
      </c>
      <c r="E4144" s="4"/>
      <c r="X4144" s="71">
        <v>41.389999999999198</v>
      </c>
      <c r="Y4144" s="52">
        <f t="shared" si="478"/>
        <v>-12.513333333333662</v>
      </c>
      <c r="Z4144" s="71">
        <f t="shared" si="474"/>
        <v>5.6061752101142309E-2</v>
      </c>
      <c r="AA4144" s="45"/>
      <c r="AB4144" s="74">
        <v>41.389999999999198</v>
      </c>
      <c r="AC4144" s="75">
        <f t="shared" si="481"/>
        <v>-20.540000000000411</v>
      </c>
      <c r="AD4144" s="74">
        <f t="shared" si="475"/>
        <v>8.8307990041847882E-3</v>
      </c>
      <c r="AE4144" s="45"/>
      <c r="AF4144" s="76">
        <v>41.389999999999198</v>
      </c>
      <c r="AG4144" s="52">
        <f t="shared" si="479"/>
        <v>-50.550299956638554</v>
      </c>
      <c r="AH4144" s="76">
        <f t="shared" si="476"/>
        <v>8.8098802320606802E-6</v>
      </c>
      <c r="AJ4144" s="77">
        <v>41.389999999999198</v>
      </c>
      <c r="AK4144" s="52">
        <f t="shared" si="480"/>
        <v>-43.56059991327961</v>
      </c>
      <c r="AL4144" s="77">
        <f t="shared" si="477"/>
        <v>4.404940116029085E-5</v>
      </c>
    </row>
    <row r="4145" spans="4:38" x14ac:dyDescent="0.25">
      <c r="D4145" s="2">
        <v>41.27</v>
      </c>
      <c r="E4145" s="4"/>
      <c r="X4145" s="71">
        <v>41.399999999999203</v>
      </c>
      <c r="Y4145" s="52">
        <f t="shared" si="478"/>
        <v>-12.516666666666996</v>
      </c>
      <c r="Z4145" s="71">
        <f t="shared" si="474"/>
        <v>5.6018739625009861E-2</v>
      </c>
      <c r="AA4145" s="45"/>
      <c r="AB4145" s="74">
        <v>41.399999999999203</v>
      </c>
      <c r="AC4145" s="75">
        <f t="shared" si="481"/>
        <v>-20.550000000000413</v>
      </c>
      <c r="AD4145" s="74">
        <f t="shared" si="475"/>
        <v>8.8104887300792974E-3</v>
      </c>
      <c r="AE4145" s="45"/>
      <c r="AF4145" s="76">
        <v>41.399999999999203</v>
      </c>
      <c r="AG4145" s="52">
        <f t="shared" si="479"/>
        <v>-50.560299956638552</v>
      </c>
      <c r="AH4145" s="76">
        <f t="shared" si="476"/>
        <v>8.7896180697959999E-6</v>
      </c>
      <c r="AJ4145" s="77">
        <v>41.399999999999203</v>
      </c>
      <c r="AK4145" s="52">
        <f t="shared" si="480"/>
        <v>-43.570599913279608</v>
      </c>
      <c r="AL4145" s="77">
        <f t="shared" si="477"/>
        <v>4.3948090348967484E-5</v>
      </c>
    </row>
    <row r="4146" spans="4:38" x14ac:dyDescent="0.25">
      <c r="D4146" s="5">
        <v>41.28</v>
      </c>
      <c r="E4146" s="4"/>
      <c r="X4146" s="71">
        <v>41.409999999999201</v>
      </c>
      <c r="Y4146" s="52">
        <f t="shared" si="478"/>
        <v>-12.52000000000033</v>
      </c>
      <c r="Z4146" s="71">
        <f t="shared" si="474"/>
        <v>5.5975760149506733E-2</v>
      </c>
      <c r="AA4146" s="45"/>
      <c r="AB4146" s="74">
        <v>41.409999999999201</v>
      </c>
      <c r="AC4146" s="75">
        <f t="shared" si="481"/>
        <v>-20.560000000000414</v>
      </c>
      <c r="AD4146" s="74">
        <f t="shared" si="475"/>
        <v>8.7902251683080017E-3</v>
      </c>
      <c r="AE4146" s="45"/>
      <c r="AF4146" s="76">
        <v>41.409999999999201</v>
      </c>
      <c r="AG4146" s="52">
        <f t="shared" si="479"/>
        <v>-50.57029995663855</v>
      </c>
      <c r="AH4146" s="76">
        <f t="shared" si="476"/>
        <v>8.7694025092113304E-6</v>
      </c>
      <c r="AJ4146" s="77">
        <v>41.409999999999201</v>
      </c>
      <c r="AK4146" s="52">
        <f t="shared" si="480"/>
        <v>-43.580599913279606</v>
      </c>
      <c r="AL4146" s="77">
        <f t="shared" si="477"/>
        <v>4.3847012546044162E-5</v>
      </c>
    </row>
    <row r="4147" spans="4:38" x14ac:dyDescent="0.25">
      <c r="D4147" s="2">
        <v>41.29</v>
      </c>
      <c r="E4147" s="4"/>
      <c r="X4147" s="71">
        <v>41.419999999999199</v>
      </c>
      <c r="Y4147" s="52">
        <f t="shared" si="478"/>
        <v>-12.523333333333664</v>
      </c>
      <c r="Z4147" s="71">
        <f t="shared" si="474"/>
        <v>5.5932813649313823E-2</v>
      </c>
      <c r="AA4147" s="45"/>
      <c r="AB4147" s="74">
        <v>41.419999999999199</v>
      </c>
      <c r="AC4147" s="75">
        <f t="shared" si="481"/>
        <v>-20.570000000000416</v>
      </c>
      <c r="AD4147" s="74">
        <f t="shared" si="475"/>
        <v>8.7700082114355021E-3</v>
      </c>
      <c r="AE4147" s="45"/>
      <c r="AF4147" s="76">
        <v>41.419999999999199</v>
      </c>
      <c r="AG4147" s="52">
        <f t="shared" si="479"/>
        <v>-50.580299956638548</v>
      </c>
      <c r="AH4147" s="76">
        <f t="shared" si="476"/>
        <v>8.7492334431258144E-6</v>
      </c>
      <c r="AJ4147" s="77">
        <v>41.419999999999199</v>
      </c>
      <c r="AK4147" s="52">
        <f t="shared" si="480"/>
        <v>-43.590599913279604</v>
      </c>
      <c r="AL4147" s="77">
        <f t="shared" si="477"/>
        <v>4.3746167215616609E-5</v>
      </c>
    </row>
    <row r="4148" spans="4:38" x14ac:dyDescent="0.25">
      <c r="D4148" s="5">
        <v>41.3</v>
      </c>
      <c r="E4148" s="4"/>
      <c r="X4148" s="71">
        <v>41.429999999999197</v>
      </c>
      <c r="Y4148" s="52">
        <f t="shared" si="478"/>
        <v>-12.526666666666998</v>
      </c>
      <c r="Z4148" s="71">
        <f t="shared" si="474"/>
        <v>5.5889900099131321E-2</v>
      </c>
      <c r="AA4148" s="45"/>
      <c r="AB4148" s="74">
        <v>41.429999999999197</v>
      </c>
      <c r="AC4148" s="75">
        <f t="shared" si="481"/>
        <v>-20.580000000000418</v>
      </c>
      <c r="AD4148" s="74">
        <f t="shared" si="475"/>
        <v>8.7498377522735194E-3</v>
      </c>
      <c r="AE4148" s="45"/>
      <c r="AF4148" s="76">
        <v>41.429999999999197</v>
      </c>
      <c r="AG4148" s="52">
        <f t="shared" si="479"/>
        <v>-50.590299956638546</v>
      </c>
      <c r="AH4148" s="76">
        <f t="shared" si="476"/>
        <v>8.7291107646050675E-6</v>
      </c>
      <c r="AJ4148" s="77">
        <v>41.429999999999197</v>
      </c>
      <c r="AK4148" s="52">
        <f t="shared" si="480"/>
        <v>-43.600599913279602</v>
      </c>
      <c r="AL4148" s="77">
        <f t="shared" si="477"/>
        <v>4.364555382301282E-5</v>
      </c>
    </row>
    <row r="4149" spans="4:38" x14ac:dyDescent="0.25">
      <c r="D4149" s="2">
        <v>41.31</v>
      </c>
      <c r="E4149" s="4"/>
      <c r="X4149" s="71">
        <v>41.439999999999202</v>
      </c>
      <c r="Y4149" s="52">
        <f t="shared" si="478"/>
        <v>-12.530000000000332</v>
      </c>
      <c r="Z4149" s="71">
        <f t="shared" si="474"/>
        <v>5.5847019473678795E-2</v>
      </c>
      <c r="AA4149" s="45"/>
      <c r="AB4149" s="74">
        <v>41.439999999999202</v>
      </c>
      <c r="AC4149" s="75">
        <f t="shared" si="481"/>
        <v>-20.590000000000419</v>
      </c>
      <c r="AD4149" s="74">
        <f t="shared" si="475"/>
        <v>8.7297136838802702E-3</v>
      </c>
      <c r="AE4149" s="45"/>
      <c r="AF4149" s="76">
        <v>41.439999999999202</v>
      </c>
      <c r="AG4149" s="52">
        <f t="shared" si="479"/>
        <v>-50.600299956638544</v>
      </c>
      <c r="AH4149" s="76">
        <f t="shared" si="476"/>
        <v>8.709034366960606E-6</v>
      </c>
      <c r="AJ4149" s="77">
        <v>41.439999999999202</v>
      </c>
      <c r="AK4149" s="52">
        <f t="shared" si="480"/>
        <v>-43.6105999132796</v>
      </c>
      <c r="AL4149" s="77">
        <f t="shared" si="477"/>
        <v>4.3545171834790548E-5</v>
      </c>
    </row>
    <row r="4150" spans="4:38" x14ac:dyDescent="0.25">
      <c r="D4150" s="5">
        <v>41.32</v>
      </c>
      <c r="E4150" s="4"/>
      <c r="X4150" s="71">
        <v>41.4499999999992</v>
      </c>
      <c r="Y4150" s="52">
        <f t="shared" si="478"/>
        <v>-12.533333333333665</v>
      </c>
      <c r="Z4150" s="71">
        <f t="shared" si="474"/>
        <v>5.5804171747695371E-2</v>
      </c>
      <c r="AA4150" s="45"/>
      <c r="AB4150" s="74">
        <v>41.4499999999992</v>
      </c>
      <c r="AC4150" s="75">
        <f t="shared" si="481"/>
        <v>-20.600000000000421</v>
      </c>
      <c r="AD4150" s="74">
        <f t="shared" si="475"/>
        <v>8.7096358995599563E-3</v>
      </c>
      <c r="AE4150" s="45"/>
      <c r="AF4150" s="76">
        <v>41.4499999999992</v>
      </c>
      <c r="AG4150" s="52">
        <f t="shared" si="479"/>
        <v>-50.610299956638542</v>
      </c>
      <c r="AH4150" s="76">
        <f t="shared" si="476"/>
        <v>8.6890041437494163E-6</v>
      </c>
      <c r="AJ4150" s="77">
        <v>41.4499999999992</v>
      </c>
      <c r="AK4150" s="52">
        <f t="shared" si="480"/>
        <v>-43.620599913279598</v>
      </c>
      <c r="AL4150" s="77">
        <f t="shared" si="477"/>
        <v>4.3445020718734632E-5</v>
      </c>
    </row>
    <row r="4151" spans="4:38" x14ac:dyDescent="0.25">
      <c r="D4151" s="2">
        <v>41.33</v>
      </c>
      <c r="E4151" s="4"/>
      <c r="X4151" s="71">
        <v>41.459999999999198</v>
      </c>
      <c r="Y4151" s="52">
        <f t="shared" si="478"/>
        <v>-12.536666666666999</v>
      </c>
      <c r="Z4151" s="71">
        <f t="shared" si="474"/>
        <v>5.5761356895939383E-2</v>
      </c>
      <c r="AA4151" s="45"/>
      <c r="AB4151" s="74">
        <v>41.459999999999198</v>
      </c>
      <c r="AC4151" s="75">
        <f t="shared" si="481"/>
        <v>-20.610000000000422</v>
      </c>
      <c r="AD4151" s="74">
        <f t="shared" si="475"/>
        <v>8.6896042928621721E-3</v>
      </c>
      <c r="AE4151" s="45"/>
      <c r="AF4151" s="76">
        <v>41.459999999999198</v>
      </c>
      <c r="AG4151" s="52">
        <f t="shared" si="479"/>
        <v>-50.62029995663854</v>
      </c>
      <c r="AH4151" s="76">
        <f t="shared" si="476"/>
        <v>8.6690199887732178E-6</v>
      </c>
      <c r="AJ4151" s="77">
        <v>41.459999999999198</v>
      </c>
      <c r="AK4151" s="52">
        <f t="shared" si="480"/>
        <v>-43.630599913279596</v>
      </c>
      <c r="AL4151" s="77">
        <f t="shared" si="477"/>
        <v>4.3345099943853655E-5</v>
      </c>
    </row>
    <row r="4152" spans="4:38" x14ac:dyDescent="0.25">
      <c r="D4152" s="5">
        <v>41.34</v>
      </c>
      <c r="E4152" s="4"/>
      <c r="X4152" s="71">
        <v>41.469999999999203</v>
      </c>
      <c r="Y4152" s="52">
        <f t="shared" si="478"/>
        <v>-12.540000000000333</v>
      </c>
      <c r="Z4152" s="71">
        <f t="shared" si="474"/>
        <v>5.571857489318869E-2</v>
      </c>
      <c r="AA4152" s="45"/>
      <c r="AB4152" s="74">
        <v>41.469999999999203</v>
      </c>
      <c r="AC4152" s="75">
        <f t="shared" si="481"/>
        <v>-20.620000000000424</v>
      </c>
      <c r="AD4152" s="74">
        <f t="shared" si="475"/>
        <v>8.6696187575813159E-3</v>
      </c>
      <c r="AE4152" s="45"/>
      <c r="AF4152" s="76">
        <v>41.469999999999203</v>
      </c>
      <c r="AG4152" s="52">
        <f t="shared" si="479"/>
        <v>-50.630299956638538</v>
      </c>
      <c r="AH4152" s="76">
        <f t="shared" si="476"/>
        <v>8.6490817960780384E-6</v>
      </c>
      <c r="AJ4152" s="77">
        <v>41.469999999999203</v>
      </c>
      <c r="AK4152" s="52">
        <f t="shared" si="480"/>
        <v>-43.640599913279594</v>
      </c>
      <c r="AL4152" s="77">
        <f t="shared" si="477"/>
        <v>4.3245408980377793E-5</v>
      </c>
    </row>
    <row r="4153" spans="4:38" x14ac:dyDescent="0.25">
      <c r="D4153" s="2">
        <v>41.35</v>
      </c>
      <c r="E4153" s="4"/>
      <c r="X4153" s="71">
        <v>41.479999999999201</v>
      </c>
      <c r="Y4153" s="52">
        <f t="shared" si="478"/>
        <v>-12.543333333333667</v>
      </c>
      <c r="Z4153" s="71">
        <f t="shared" si="474"/>
        <v>5.5675825714240387E-2</v>
      </c>
      <c r="AA4153" s="45"/>
      <c r="AB4153" s="74">
        <v>41.479999999999201</v>
      </c>
      <c r="AC4153" s="75">
        <f t="shared" si="481"/>
        <v>-20.630000000000425</v>
      </c>
      <c r="AD4153" s="74">
        <f t="shared" si="475"/>
        <v>8.6496791877560871E-3</v>
      </c>
      <c r="AE4153" s="45"/>
      <c r="AF4153" s="76">
        <v>41.479999999999201</v>
      </c>
      <c r="AG4153" s="52">
        <f t="shared" si="479"/>
        <v>-50.640299956638536</v>
      </c>
      <c r="AH4153" s="76">
        <f t="shared" si="476"/>
        <v>8.6291894599535527E-6</v>
      </c>
      <c r="AJ4153" s="77">
        <v>41.479999999999201</v>
      </c>
      <c r="AK4153" s="52">
        <f t="shared" si="480"/>
        <v>-43.650599913279592</v>
      </c>
      <c r="AL4153" s="77">
        <f t="shared" si="477"/>
        <v>4.314594729975539E-5</v>
      </c>
    </row>
    <row r="4154" spans="4:38" x14ac:dyDescent="0.25">
      <c r="D4154" s="5">
        <v>41.36</v>
      </c>
      <c r="E4154" s="4"/>
      <c r="X4154" s="71">
        <v>41.489999999999199</v>
      </c>
      <c r="Y4154" s="52">
        <f t="shared" si="478"/>
        <v>-12.546666666667001</v>
      </c>
      <c r="Z4154" s="71">
        <f t="shared" si="474"/>
        <v>5.5633109333910885E-2</v>
      </c>
      <c r="AA4154" s="45"/>
      <c r="AB4154" s="74">
        <v>41.489999999999199</v>
      </c>
      <c r="AC4154" s="75">
        <f t="shared" si="481"/>
        <v>-20.640000000000427</v>
      </c>
      <c r="AD4154" s="74">
        <f t="shared" si="475"/>
        <v>8.6297854776688516E-3</v>
      </c>
      <c r="AE4154" s="45"/>
      <c r="AF4154" s="76">
        <v>41.489999999999199</v>
      </c>
      <c r="AG4154" s="52">
        <f t="shared" si="479"/>
        <v>-50.650299956638534</v>
      </c>
      <c r="AH4154" s="76">
        <f t="shared" si="476"/>
        <v>8.6093428749325581E-6</v>
      </c>
      <c r="AJ4154" s="77">
        <v>41.489999999999199</v>
      </c>
      <c r="AK4154" s="52">
        <f t="shared" si="480"/>
        <v>-43.66059991327959</v>
      </c>
      <c r="AL4154" s="77">
        <f t="shared" si="477"/>
        <v>4.3046714374650446E-5</v>
      </c>
    </row>
    <row r="4155" spans="4:38" x14ac:dyDescent="0.25">
      <c r="D4155" s="2">
        <v>41.37</v>
      </c>
      <c r="E4155" s="4"/>
      <c r="X4155" s="71">
        <v>41.499999999999197</v>
      </c>
      <c r="Y4155" s="52">
        <f t="shared" si="478"/>
        <v>-12.550000000000335</v>
      </c>
      <c r="Z4155" s="71">
        <f t="shared" si="474"/>
        <v>5.5590425727036069E-2</v>
      </c>
      <c r="AA4155" s="45"/>
      <c r="AB4155" s="74">
        <v>41.499999999999197</v>
      </c>
      <c r="AC4155" s="75">
        <f t="shared" si="481"/>
        <v>-20.650000000000428</v>
      </c>
      <c r="AD4155" s="74">
        <f t="shared" si="475"/>
        <v>8.609937521845152E-3</v>
      </c>
      <c r="AE4155" s="45"/>
      <c r="AF4155" s="76">
        <v>41.499999999999197</v>
      </c>
      <c r="AG4155" s="52">
        <f t="shared" si="479"/>
        <v>-50.660299956638532</v>
      </c>
      <c r="AH4155" s="76">
        <f t="shared" si="476"/>
        <v>8.5895419357904671E-6</v>
      </c>
      <c r="AJ4155" s="77">
        <v>41.499999999999197</v>
      </c>
      <c r="AK4155" s="52">
        <f t="shared" si="480"/>
        <v>-43.670599913279588</v>
      </c>
      <c r="AL4155" s="77">
        <f t="shared" si="477"/>
        <v>4.2947709678940018E-5</v>
      </c>
    </row>
    <row r="4156" spans="4:38" x14ac:dyDescent="0.25">
      <c r="D4156" s="5">
        <v>41.38</v>
      </c>
      <c r="E4156" s="4"/>
      <c r="X4156" s="71">
        <v>41.509999999999202</v>
      </c>
      <c r="Y4156" s="52">
        <f t="shared" si="478"/>
        <v>-12.553333333333669</v>
      </c>
      <c r="Z4156" s="71">
        <f t="shared" si="474"/>
        <v>5.5547774868470956E-2</v>
      </c>
      <c r="AA4156" s="45"/>
      <c r="AB4156" s="74">
        <v>41.509999999999202</v>
      </c>
      <c r="AC4156" s="75">
        <f t="shared" si="481"/>
        <v>-20.66000000000043</v>
      </c>
      <c r="AD4156" s="74">
        <f t="shared" si="475"/>
        <v>8.590135215053106E-3</v>
      </c>
      <c r="AE4156" s="45"/>
      <c r="AF4156" s="76">
        <v>41.509999999999202</v>
      </c>
      <c r="AG4156" s="52">
        <f t="shared" si="479"/>
        <v>-50.67029995663853</v>
      </c>
      <c r="AH4156" s="76">
        <f t="shared" si="476"/>
        <v>8.5697865375446408E-6</v>
      </c>
      <c r="AJ4156" s="77">
        <v>41.509999999999202</v>
      </c>
      <c r="AK4156" s="52">
        <f t="shared" si="480"/>
        <v>-43.680599913279586</v>
      </c>
      <c r="AL4156" s="77">
        <f t="shared" si="477"/>
        <v>4.2848932687710918E-5</v>
      </c>
    </row>
    <row r="4157" spans="4:38" x14ac:dyDescent="0.25">
      <c r="D4157" s="2">
        <v>41.39</v>
      </c>
      <c r="E4157" s="4"/>
      <c r="X4157" s="71">
        <v>41.5199999999992</v>
      </c>
      <c r="Y4157" s="52">
        <f t="shared" si="478"/>
        <v>-12.556666666667002</v>
      </c>
      <c r="Z4157" s="71">
        <f t="shared" si="474"/>
        <v>5.5505156733089964E-2</v>
      </c>
      <c r="AA4157" s="45"/>
      <c r="AB4157" s="74">
        <v>41.5199999999992</v>
      </c>
      <c r="AC4157" s="75">
        <f t="shared" si="481"/>
        <v>-20.670000000000432</v>
      </c>
      <c r="AD4157" s="74">
        <f t="shared" si="475"/>
        <v>8.570378452302841E-3</v>
      </c>
      <c r="AE4157" s="45"/>
      <c r="AF4157" s="76">
        <v>41.5199999999992</v>
      </c>
      <c r="AG4157" s="52">
        <f t="shared" si="479"/>
        <v>-50.680299956638528</v>
      </c>
      <c r="AH4157" s="76">
        <f t="shared" si="476"/>
        <v>8.5500765754539562E-6</v>
      </c>
      <c r="AJ4157" s="77">
        <v>41.5199999999992</v>
      </c>
      <c r="AK4157" s="52">
        <f t="shared" si="480"/>
        <v>-43.690599913279584</v>
      </c>
      <c r="AL4157" s="77">
        <f t="shared" si="477"/>
        <v>4.2750382877257523E-5</v>
      </c>
    </row>
    <row r="4158" spans="4:38" x14ac:dyDescent="0.25">
      <c r="D4158" s="5">
        <v>41.4</v>
      </c>
      <c r="E4158" s="4"/>
      <c r="X4158" s="71">
        <v>41.529999999999198</v>
      </c>
      <c r="Y4158" s="52">
        <f t="shared" si="478"/>
        <v>-12.560000000000336</v>
      </c>
      <c r="Z4158" s="71">
        <f t="shared" si="474"/>
        <v>5.5462571295786779E-2</v>
      </c>
      <c r="AA4158" s="45"/>
      <c r="AB4158" s="74">
        <v>41.529999999999198</v>
      </c>
      <c r="AC4158" s="75">
        <f t="shared" si="481"/>
        <v>-20.680000000000433</v>
      </c>
      <c r="AD4158" s="74">
        <f t="shared" si="475"/>
        <v>8.5506671288459804E-3</v>
      </c>
      <c r="AE4158" s="45"/>
      <c r="AF4158" s="76">
        <v>41.529999999999198</v>
      </c>
      <c r="AG4158" s="52">
        <f t="shared" si="479"/>
        <v>-50.690299956638526</v>
      </c>
      <c r="AH4158" s="76">
        <f t="shared" si="476"/>
        <v>8.5304119450181393E-6</v>
      </c>
      <c r="AJ4158" s="77">
        <v>41.529999999999198</v>
      </c>
      <c r="AK4158" s="52">
        <f t="shared" si="480"/>
        <v>-43.700599913279582</v>
      </c>
      <c r="AL4158" s="77">
        <f t="shared" si="477"/>
        <v>4.2652059725078464E-5</v>
      </c>
    </row>
    <row r="4159" spans="4:38" x14ac:dyDescent="0.25">
      <c r="D4159" s="2">
        <v>41.41</v>
      </c>
      <c r="E4159" s="4"/>
      <c r="X4159" s="71">
        <v>41.539999999999203</v>
      </c>
      <c r="Y4159" s="52">
        <f t="shared" si="478"/>
        <v>-12.56333333333367</v>
      </c>
      <c r="Z4159" s="71">
        <f t="shared" si="474"/>
        <v>5.5420018531474283E-2</v>
      </c>
      <c r="AA4159" s="45"/>
      <c r="AB4159" s="74">
        <v>41.539999999999203</v>
      </c>
      <c r="AC4159" s="75">
        <f t="shared" si="481"/>
        <v>-20.690000000000435</v>
      </c>
      <c r="AD4159" s="74">
        <f t="shared" si="475"/>
        <v>8.5310011401750381E-3</v>
      </c>
      <c r="AE4159" s="45"/>
      <c r="AF4159" s="76">
        <v>41.539999999999203</v>
      </c>
      <c r="AG4159" s="52">
        <f t="shared" si="479"/>
        <v>-50.700299956638524</v>
      </c>
      <c r="AH4159" s="76">
        <f t="shared" si="476"/>
        <v>8.5107925419772616E-6</v>
      </c>
      <c r="AJ4159" s="77">
        <v>41.539999999999203</v>
      </c>
      <c r="AK4159" s="52">
        <f t="shared" si="480"/>
        <v>-43.71059991327958</v>
      </c>
      <c r="AL4159" s="77">
        <f t="shared" si="477"/>
        <v>4.2553962709874111E-5</v>
      </c>
    </row>
    <row r="4160" spans="4:38" x14ac:dyDescent="0.25">
      <c r="D4160" s="5">
        <v>41.42</v>
      </c>
      <c r="E4160" s="4"/>
      <c r="X4160" s="71">
        <v>41.549999999999201</v>
      </c>
      <c r="Y4160" s="52">
        <f t="shared" si="478"/>
        <v>-12.566666666667004</v>
      </c>
      <c r="Z4160" s="71">
        <f t="shared" si="474"/>
        <v>5.5377498415084665E-2</v>
      </c>
      <c r="AA4160" s="45"/>
      <c r="AB4160" s="74">
        <v>41.549999999999201</v>
      </c>
      <c r="AC4160" s="75">
        <f t="shared" si="481"/>
        <v>-20.700000000000436</v>
      </c>
      <c r="AD4160" s="74">
        <f t="shared" si="475"/>
        <v>8.5113803820229053E-3</v>
      </c>
      <c r="AE4160" s="45"/>
      <c r="AF4160" s="76">
        <v>41.549999999999201</v>
      </c>
      <c r="AG4160" s="52">
        <f t="shared" si="479"/>
        <v>-50.710299956638522</v>
      </c>
      <c r="AH4160" s="76">
        <f t="shared" si="476"/>
        <v>8.4912182623112351E-6</v>
      </c>
      <c r="AJ4160" s="77">
        <v>41.549999999999201</v>
      </c>
      <c r="AK4160" s="52">
        <f t="shared" si="480"/>
        <v>-43.720599913279578</v>
      </c>
      <c r="AL4160" s="77">
        <f t="shared" si="477"/>
        <v>4.2456091311544E-5</v>
      </c>
    </row>
    <row r="4161" spans="4:38" x14ac:dyDescent="0.25">
      <c r="D4161" s="2">
        <v>41.43</v>
      </c>
      <c r="E4161" s="4"/>
      <c r="X4161" s="71">
        <v>41.559999999999199</v>
      </c>
      <c r="Y4161" s="52">
        <f t="shared" si="478"/>
        <v>-12.570000000000338</v>
      </c>
      <c r="Z4161" s="71">
        <f t="shared" si="474"/>
        <v>5.5335010921569339E-2</v>
      </c>
      <c r="AA4161" s="45"/>
      <c r="AB4161" s="74">
        <v>41.559999999999199</v>
      </c>
      <c r="AC4161" s="75">
        <f t="shared" si="481"/>
        <v>-20.710000000000438</v>
      </c>
      <c r="AD4161" s="74">
        <f t="shared" si="475"/>
        <v>8.4918047503622814E-3</v>
      </c>
      <c r="AE4161" s="45"/>
      <c r="AF4161" s="76">
        <v>41.559999999999199</v>
      </c>
      <c r="AG4161" s="52">
        <f t="shared" si="479"/>
        <v>-50.72029995663852</v>
      </c>
      <c r="AH4161" s="76">
        <f t="shared" si="476"/>
        <v>8.4716890022391439E-6</v>
      </c>
      <c r="AJ4161" s="77">
        <v>41.559999999999199</v>
      </c>
      <c r="AK4161" s="52">
        <f t="shared" si="480"/>
        <v>-43.730599913279576</v>
      </c>
      <c r="AL4161" s="77">
        <f t="shared" si="477"/>
        <v>4.2358445011183566E-5</v>
      </c>
    </row>
    <row r="4162" spans="4:38" x14ac:dyDescent="0.25">
      <c r="D4162" s="5">
        <v>41.44</v>
      </c>
      <c r="E4162" s="4"/>
      <c r="X4162" s="71">
        <v>41.569999999999197</v>
      </c>
      <c r="Y4162" s="52">
        <f t="shared" si="478"/>
        <v>-12.573333333333672</v>
      </c>
      <c r="Z4162" s="71">
        <f t="shared" si="474"/>
        <v>5.5292556025898956E-2</v>
      </c>
      <c r="AA4162" s="45"/>
      <c r="AB4162" s="74">
        <v>41.569999999999197</v>
      </c>
      <c r="AC4162" s="75">
        <f t="shared" si="481"/>
        <v>-20.720000000000439</v>
      </c>
      <c r="AD4162" s="74">
        <f t="shared" si="475"/>
        <v>8.4722741414051048E-3</v>
      </c>
      <c r="AE4162" s="45"/>
      <c r="AF4162" s="76">
        <v>41.569999999999197</v>
      </c>
      <c r="AG4162" s="52">
        <f t="shared" si="479"/>
        <v>-50.730299956638518</v>
      </c>
      <c r="AH4162" s="76">
        <f t="shared" si="476"/>
        <v>8.4522046582188249E-6</v>
      </c>
      <c r="AJ4162" s="77">
        <v>41.569999999999197</v>
      </c>
      <c r="AK4162" s="52">
        <f t="shared" si="480"/>
        <v>-43.740599913279574</v>
      </c>
      <c r="AL4162" s="77">
        <f t="shared" si="477"/>
        <v>4.2261023291082083E-5</v>
      </c>
    </row>
    <row r="4163" spans="4:38" x14ac:dyDescent="0.25">
      <c r="D4163" s="2">
        <v>41.45</v>
      </c>
      <c r="E4163" s="4"/>
      <c r="X4163" s="71">
        <v>41.579999999999202</v>
      </c>
      <c r="Y4163" s="52">
        <f t="shared" si="478"/>
        <v>-12.576666666667006</v>
      </c>
      <c r="Z4163" s="71">
        <f t="shared" si="474"/>
        <v>5.5250133703063295E-2</v>
      </c>
      <c r="AA4163" s="45"/>
      <c r="AB4163" s="74">
        <v>41.579999999999202</v>
      </c>
      <c r="AC4163" s="75">
        <f t="shared" si="481"/>
        <v>-20.730000000000441</v>
      </c>
      <c r="AD4163" s="74">
        <f t="shared" si="475"/>
        <v>8.4527884516020432E-3</v>
      </c>
      <c r="AE4163" s="45"/>
      <c r="AF4163" s="76">
        <v>41.579999999999202</v>
      </c>
      <c r="AG4163" s="52">
        <f t="shared" si="479"/>
        <v>-50.740299956638516</v>
      </c>
      <c r="AH4163" s="76">
        <f t="shared" si="476"/>
        <v>8.4327651269462128E-6</v>
      </c>
      <c r="AJ4163" s="77">
        <v>41.579999999999202</v>
      </c>
      <c r="AK4163" s="52">
        <f t="shared" si="480"/>
        <v>-43.750599913279572</v>
      </c>
      <c r="AL4163" s="77">
        <f t="shared" si="477"/>
        <v>4.2163825634719056E-5</v>
      </c>
    </row>
    <row r="4164" spans="4:38" x14ac:dyDescent="0.25">
      <c r="D4164" s="5">
        <v>41.46</v>
      </c>
      <c r="E4164" s="4"/>
      <c r="X4164" s="71">
        <v>41.5899999999992</v>
      </c>
      <c r="Y4164" s="52">
        <f t="shared" si="478"/>
        <v>-12.580000000000339</v>
      </c>
      <c r="Z4164" s="71">
        <f t="shared" si="474"/>
        <v>5.5207743928071401E-2</v>
      </c>
      <c r="AA4164" s="45"/>
      <c r="AB4164" s="74">
        <v>41.5899999999992</v>
      </c>
      <c r="AC4164" s="75">
        <f t="shared" si="481"/>
        <v>-20.740000000000443</v>
      </c>
      <c r="AD4164" s="74">
        <f t="shared" si="475"/>
        <v>8.4333475776418934E-3</v>
      </c>
      <c r="AE4164" s="45"/>
      <c r="AF4164" s="76">
        <v>41.5899999999992</v>
      </c>
      <c r="AG4164" s="52">
        <f t="shared" si="479"/>
        <v>-50.750299956638514</v>
      </c>
      <c r="AH4164" s="76">
        <f t="shared" si="476"/>
        <v>8.4133703053548331E-6</v>
      </c>
      <c r="AJ4164" s="77">
        <v>41.5899999999992</v>
      </c>
      <c r="AK4164" s="52">
        <f t="shared" si="480"/>
        <v>-43.76059991327957</v>
      </c>
      <c r="AL4164" s="77">
        <f t="shared" si="477"/>
        <v>4.2066851526762182E-5</v>
      </c>
    </row>
    <row r="4165" spans="4:38" x14ac:dyDescent="0.25">
      <c r="D4165" s="2">
        <v>41.47</v>
      </c>
      <c r="E4165" s="4"/>
      <c r="X4165" s="71">
        <v>41.599999999999199</v>
      </c>
      <c r="Y4165" s="52">
        <f t="shared" si="478"/>
        <v>-12.583333333333673</v>
      </c>
      <c r="Z4165" s="71">
        <f t="shared" si="474"/>
        <v>5.5165386675951479E-2</v>
      </c>
      <c r="AA4165" s="45"/>
      <c r="AB4165" s="74">
        <v>41.599999999999199</v>
      </c>
      <c r="AC4165" s="75">
        <f t="shared" si="481"/>
        <v>-20.750000000000444</v>
      </c>
      <c r="AD4165" s="74">
        <f t="shared" si="475"/>
        <v>8.4139514164510865E-3</v>
      </c>
      <c r="AE4165" s="45"/>
      <c r="AF4165" s="76">
        <v>41.599999999999199</v>
      </c>
      <c r="AG4165" s="52">
        <f t="shared" si="479"/>
        <v>-50.760299956638512</v>
      </c>
      <c r="AH4165" s="76">
        <f t="shared" si="476"/>
        <v>8.3940200906153011E-6</v>
      </c>
      <c r="AJ4165" s="77">
        <v>41.599999999999199</v>
      </c>
      <c r="AK4165" s="52">
        <f t="shared" si="480"/>
        <v>-43.770599913279568</v>
      </c>
      <c r="AL4165" s="77">
        <f t="shared" si="477"/>
        <v>4.197010045306454E-5</v>
      </c>
    </row>
    <row r="4166" spans="4:38" x14ac:dyDescent="0.25">
      <c r="D4166" s="5">
        <v>41.48</v>
      </c>
      <c r="E4166" s="4"/>
      <c r="X4166" s="71">
        <v>41.609999999999197</v>
      </c>
      <c r="Y4166" s="52">
        <f t="shared" si="478"/>
        <v>-12.586666666667007</v>
      </c>
      <c r="Z4166" s="71">
        <f t="shared" ref="Z4166:Z4229" si="482">POWER(10,Y4166/10)</f>
        <v>5.5123061921750816E-2</v>
      </c>
      <c r="AA4166" s="45"/>
      <c r="AB4166" s="74">
        <v>41.609999999999197</v>
      </c>
      <c r="AC4166" s="75">
        <f t="shared" si="481"/>
        <v>-20.760000000000446</v>
      </c>
      <c r="AD4166" s="74">
        <f t="shared" ref="AD4166:AD4229" si="483">POWER(10,AC4166/10)</f>
        <v>8.3945998651931142E-3</v>
      </c>
      <c r="AE4166" s="45"/>
      <c r="AF4166" s="76">
        <v>41.609999999999197</v>
      </c>
      <c r="AG4166" s="52">
        <f t="shared" si="479"/>
        <v>-50.77029995663851</v>
      </c>
      <c r="AH4166" s="76">
        <f t="shared" ref="AH4166:AH4229" si="484">POWER(10,AG4166/10)</f>
        <v>8.3747143801346745E-6</v>
      </c>
      <c r="AJ4166" s="77">
        <v>41.609999999999197</v>
      </c>
      <c r="AK4166" s="52">
        <f t="shared" si="480"/>
        <v>-43.780599913279566</v>
      </c>
      <c r="AL4166" s="77">
        <f t="shared" ref="AL4166:AL4229" si="485">POWER(10,AK4166/10)</f>
        <v>4.1873571900661441E-5</v>
      </c>
    </row>
    <row r="4167" spans="4:38" x14ac:dyDescent="0.25">
      <c r="D4167" s="2">
        <v>41.49</v>
      </c>
      <c r="E4167" s="4"/>
      <c r="X4167" s="71">
        <v>41.619999999999202</v>
      </c>
      <c r="Y4167" s="52">
        <f t="shared" si="478"/>
        <v>-12.590000000000341</v>
      </c>
      <c r="Z4167" s="71">
        <f t="shared" si="482"/>
        <v>5.5080769640536001E-2</v>
      </c>
      <c r="AA4167" s="45"/>
      <c r="AB4167" s="74">
        <v>41.619999999999202</v>
      </c>
      <c r="AC4167" s="75">
        <f t="shared" si="481"/>
        <v>-20.770000000000447</v>
      </c>
      <c r="AD4167" s="74">
        <f t="shared" si="483"/>
        <v>8.3752928212679611E-3</v>
      </c>
      <c r="AE4167" s="45"/>
      <c r="AF4167" s="76">
        <v>41.619999999999202</v>
      </c>
      <c r="AG4167" s="52">
        <f t="shared" si="479"/>
        <v>-50.780299956638508</v>
      </c>
      <c r="AH4167" s="76">
        <f t="shared" si="484"/>
        <v>8.3554530715560437E-6</v>
      </c>
      <c r="AJ4167" s="77">
        <v>41.619999999999202</v>
      </c>
      <c r="AK4167" s="52">
        <f t="shared" si="480"/>
        <v>-43.790599913279564</v>
      </c>
      <c r="AL4167" s="77">
        <f t="shared" si="485"/>
        <v>4.177726535776824E-5</v>
      </c>
    </row>
    <row r="4168" spans="4:38" x14ac:dyDescent="0.25">
      <c r="D4168" s="5">
        <v>41.5</v>
      </c>
      <c r="E4168" s="4"/>
      <c r="X4168" s="71">
        <v>41.6299999999992</v>
      </c>
      <c r="Y4168" s="52">
        <f t="shared" ref="Y4168:Y4231" si="486">Y4167-$Z$1</f>
        <v>-12.593333333333675</v>
      </c>
      <c r="Z4168" s="71">
        <f t="shared" si="482"/>
        <v>5.503850980739261E-2</v>
      </c>
      <c r="AA4168" s="45"/>
      <c r="AB4168" s="74">
        <v>41.6299999999992</v>
      </c>
      <c r="AC4168" s="75">
        <f t="shared" si="481"/>
        <v>-20.780000000000449</v>
      </c>
      <c r="AD4168" s="74">
        <f t="shared" si="483"/>
        <v>8.3560301823116193E-3</v>
      </c>
      <c r="AE4168" s="45"/>
      <c r="AF4168" s="76">
        <v>41.6299999999992</v>
      </c>
      <c r="AG4168" s="52">
        <f t="shared" ref="AG4168:AG4231" si="487">AG4167-$AH$1</f>
        <v>-50.790299956638506</v>
      </c>
      <c r="AH4168" s="76">
        <f t="shared" si="484"/>
        <v>8.3362360627578231E-6</v>
      </c>
      <c r="AJ4168" s="77">
        <v>41.6299999999992</v>
      </c>
      <c r="AK4168" s="52">
        <f t="shared" ref="AK4168:AK4231" si="488">AK4167-$AL$1</f>
        <v>-43.800599913279562</v>
      </c>
      <c r="AL4168" s="77">
        <f t="shared" si="485"/>
        <v>4.1681180313777164E-5</v>
      </c>
    </row>
    <row r="4169" spans="4:38" x14ac:dyDescent="0.25">
      <c r="D4169" s="2">
        <v>41.51</v>
      </c>
      <c r="E4169" s="4"/>
      <c r="X4169" s="71">
        <v>41.639999999999198</v>
      </c>
      <c r="Y4169" s="52">
        <f t="shared" si="486"/>
        <v>-12.596666666667009</v>
      </c>
      <c r="Z4169" s="71">
        <f t="shared" si="482"/>
        <v>5.4996282397425343E-2</v>
      </c>
      <c r="AA4169" s="45"/>
      <c r="AB4169" s="74">
        <v>41.639999999999198</v>
      </c>
      <c r="AC4169" s="75">
        <f t="shared" si="481"/>
        <v>-20.79000000000045</v>
      </c>
      <c r="AD4169" s="74">
        <f t="shared" si="483"/>
        <v>8.3368118461954778E-3</v>
      </c>
      <c r="AE4169" s="45"/>
      <c r="AF4169" s="76">
        <v>41.639999999999198</v>
      </c>
      <c r="AG4169" s="52">
        <f t="shared" si="487"/>
        <v>-50.800299956638504</v>
      </c>
      <c r="AH4169" s="76">
        <f t="shared" si="484"/>
        <v>8.3170632518533452E-6</v>
      </c>
      <c r="AJ4169" s="77">
        <v>41.639999999999198</v>
      </c>
      <c r="AK4169" s="52">
        <f t="shared" si="488"/>
        <v>-43.81059991327956</v>
      </c>
      <c r="AL4169" s="77">
        <f t="shared" si="485"/>
        <v>4.1585316259254796E-5</v>
      </c>
    </row>
    <row r="4170" spans="4:38" x14ac:dyDescent="0.25">
      <c r="D4170" s="5">
        <v>41.52</v>
      </c>
      <c r="E4170" s="4"/>
      <c r="X4170" s="71">
        <v>41.649999999999203</v>
      </c>
      <c r="Y4170" s="52">
        <f t="shared" si="486"/>
        <v>-12.600000000000342</v>
      </c>
      <c r="Z4170" s="71">
        <f t="shared" si="482"/>
        <v>5.4954087385758112E-2</v>
      </c>
      <c r="AA4170" s="45"/>
      <c r="AB4170" s="74">
        <v>41.649999999999203</v>
      </c>
      <c r="AC4170" s="75">
        <f t="shared" si="481"/>
        <v>-20.800000000000452</v>
      </c>
      <c r="AD4170" s="74">
        <f t="shared" si="483"/>
        <v>8.3176377110258416E-3</v>
      </c>
      <c r="AE4170" s="45"/>
      <c r="AF4170" s="76">
        <v>41.649999999999203</v>
      </c>
      <c r="AG4170" s="52">
        <f t="shared" si="487"/>
        <v>-50.810299956638502</v>
      </c>
      <c r="AH4170" s="76">
        <f t="shared" si="484"/>
        <v>8.2979345371903029E-6</v>
      </c>
      <c r="AJ4170" s="77">
        <v>41.649999999999203</v>
      </c>
      <c r="AK4170" s="52">
        <f t="shared" si="488"/>
        <v>-43.820599913279558</v>
      </c>
      <c r="AL4170" s="77">
        <f t="shared" si="485"/>
        <v>4.1489672685939621E-5</v>
      </c>
    </row>
    <row r="4171" spans="4:38" x14ac:dyDescent="0.25">
      <c r="D4171" s="2">
        <v>41.53</v>
      </c>
      <c r="E4171" s="4"/>
      <c r="X4171" s="71">
        <v>41.659999999999201</v>
      </c>
      <c r="Y4171" s="52">
        <f t="shared" si="486"/>
        <v>-12.603333333333676</v>
      </c>
      <c r="Z4171" s="71">
        <f t="shared" si="482"/>
        <v>5.4911924747533779E-2</v>
      </c>
      <c r="AA4171" s="45"/>
      <c r="AB4171" s="74">
        <v>41.659999999999201</v>
      </c>
      <c r="AC4171" s="75">
        <f t="shared" si="481"/>
        <v>-20.810000000000453</v>
      </c>
      <c r="AD4171" s="74">
        <f t="shared" si="483"/>
        <v>8.2985076751433597E-3</v>
      </c>
      <c r="AE4171" s="45"/>
      <c r="AF4171" s="76">
        <v>41.659999999999201</v>
      </c>
      <c r="AG4171" s="52">
        <f t="shared" si="487"/>
        <v>-50.8202999566385</v>
      </c>
      <c r="AH4171" s="76">
        <f t="shared" si="484"/>
        <v>8.2788498173501296E-6</v>
      </c>
      <c r="AJ4171" s="77">
        <v>41.659999999999201</v>
      </c>
      <c r="AK4171" s="52">
        <f t="shared" si="488"/>
        <v>-43.830599913279556</v>
      </c>
      <c r="AL4171" s="77">
        <f t="shared" si="485"/>
        <v>4.1394249086738774E-5</v>
      </c>
    </row>
    <row r="4172" spans="4:38" x14ac:dyDescent="0.25">
      <c r="D4172" s="5">
        <v>41.54</v>
      </c>
      <c r="E4172" s="4"/>
      <c r="X4172" s="71">
        <v>41.669999999999199</v>
      </c>
      <c r="Y4172" s="52">
        <f t="shared" si="486"/>
        <v>-12.60666666666701</v>
      </c>
      <c r="Z4172" s="71">
        <f t="shared" si="482"/>
        <v>5.4869794457914414E-2</v>
      </c>
      <c r="AA4172" s="45"/>
      <c r="AB4172" s="74">
        <v>41.669999999999199</v>
      </c>
      <c r="AC4172" s="75">
        <f t="shared" si="481"/>
        <v>-20.820000000000455</v>
      </c>
      <c r="AD4172" s="74">
        <f t="shared" si="483"/>
        <v>8.2794216371224732E-3</v>
      </c>
      <c r="AE4172" s="45"/>
      <c r="AF4172" s="76">
        <v>41.669999999999199</v>
      </c>
      <c r="AG4172" s="52">
        <f t="shared" si="487"/>
        <v>-50.830299956638498</v>
      </c>
      <c r="AH4172" s="76">
        <f t="shared" si="484"/>
        <v>8.2598089911475669E-6</v>
      </c>
      <c r="AJ4172" s="77">
        <v>41.669999999999199</v>
      </c>
      <c r="AK4172" s="52">
        <f t="shared" si="488"/>
        <v>-43.840599913279554</v>
      </c>
      <c r="AL4172" s="77">
        <f t="shared" si="485"/>
        <v>4.129904495572599E-5</v>
      </c>
    </row>
    <row r="4173" spans="4:38" x14ac:dyDescent="0.25">
      <c r="D4173" s="2">
        <v>41.55</v>
      </c>
      <c r="E4173" s="4"/>
      <c r="X4173" s="71">
        <v>41.679999999999197</v>
      </c>
      <c r="Y4173" s="52">
        <f t="shared" si="486"/>
        <v>-12.610000000000344</v>
      </c>
      <c r="Z4173" s="71">
        <f t="shared" si="482"/>
        <v>5.4827696492081031E-2</v>
      </c>
      <c r="AA4173" s="45"/>
      <c r="AB4173" s="74">
        <v>41.679999999999197</v>
      </c>
      <c r="AC4173" s="75">
        <f t="shared" si="481"/>
        <v>-20.830000000000457</v>
      </c>
      <c r="AD4173" s="74">
        <f t="shared" si="483"/>
        <v>8.2603794957709208E-3</v>
      </c>
      <c r="AE4173" s="45"/>
      <c r="AF4173" s="76">
        <v>41.679999999999197</v>
      </c>
      <c r="AG4173" s="52">
        <f t="shared" si="487"/>
        <v>-50.840299956638496</v>
      </c>
      <c r="AH4173" s="76">
        <f t="shared" si="484"/>
        <v>8.2408119576300367E-6</v>
      </c>
      <c r="AJ4173" s="77">
        <v>41.679999999999197</v>
      </c>
      <c r="AK4173" s="52">
        <f t="shared" si="488"/>
        <v>-43.850599913279552</v>
      </c>
      <c r="AL4173" s="77">
        <f t="shared" si="485"/>
        <v>4.1204059788138362E-5</v>
      </c>
    </row>
    <row r="4174" spans="4:38" x14ac:dyDescent="0.25">
      <c r="D4174" s="5">
        <v>41.56</v>
      </c>
      <c r="E4174" s="4"/>
      <c r="X4174" s="71">
        <v>41.689999999999202</v>
      </c>
      <c r="Y4174" s="52">
        <f t="shared" si="486"/>
        <v>-12.613333333333678</v>
      </c>
      <c r="Z4174" s="71">
        <f t="shared" si="482"/>
        <v>5.4785630825233682E-2</v>
      </c>
      <c r="AA4174" s="45"/>
      <c r="AB4174" s="74">
        <v>41.689999999999202</v>
      </c>
      <c r="AC4174" s="75">
        <f t="shared" si="481"/>
        <v>-20.840000000000458</v>
      </c>
      <c r="AD4174" s="74">
        <f t="shared" si="483"/>
        <v>8.241381150129146E-3</v>
      </c>
      <c r="AE4174" s="45"/>
      <c r="AF4174" s="76">
        <v>41.689999999999202</v>
      </c>
      <c r="AG4174" s="52">
        <f t="shared" si="487"/>
        <v>-50.850299956638494</v>
      </c>
      <c r="AH4174" s="76">
        <f t="shared" si="484"/>
        <v>8.2218586160771425E-6</v>
      </c>
      <c r="AJ4174" s="77">
        <v>41.689999999999202</v>
      </c>
      <c r="AK4174" s="52">
        <f t="shared" si="488"/>
        <v>-43.86059991327955</v>
      </c>
      <c r="AL4174" s="77">
        <f t="shared" si="485"/>
        <v>4.1109293080373923E-5</v>
      </c>
    </row>
    <row r="4175" spans="4:38" x14ac:dyDescent="0.25">
      <c r="D4175" s="2">
        <v>41.57</v>
      </c>
      <c r="E4175" s="4"/>
      <c r="X4175" s="71">
        <v>41.6999999999992</v>
      </c>
      <c r="Y4175" s="52">
        <f t="shared" si="486"/>
        <v>-12.616666666667012</v>
      </c>
      <c r="Z4175" s="71">
        <f t="shared" si="482"/>
        <v>5.4743597432591579E-2</v>
      </c>
      <c r="AA4175" s="45"/>
      <c r="AB4175" s="74">
        <v>41.6999999999992</v>
      </c>
      <c r="AC4175" s="75">
        <f t="shared" si="481"/>
        <v>-20.85000000000046</v>
      </c>
      <c r="AD4175" s="74">
        <f t="shared" si="483"/>
        <v>8.2224264994698315E-3</v>
      </c>
      <c r="AE4175" s="45"/>
      <c r="AF4175" s="76">
        <v>41.6999999999992</v>
      </c>
      <c r="AG4175" s="52">
        <f t="shared" si="487"/>
        <v>-50.860299956638492</v>
      </c>
      <c r="AH4175" s="76">
        <f t="shared" si="484"/>
        <v>8.2029488660001837E-6</v>
      </c>
      <c r="AJ4175" s="77">
        <v>41.6999999999992</v>
      </c>
      <c r="AK4175" s="52">
        <f t="shared" si="488"/>
        <v>-43.870599913279548</v>
      </c>
      <c r="AL4175" s="77">
        <f t="shared" si="485"/>
        <v>4.1014744329989155E-5</v>
      </c>
    </row>
    <row r="4176" spans="4:38" x14ac:dyDescent="0.25">
      <c r="D4176" s="5">
        <v>41.58</v>
      </c>
      <c r="E4176" s="4"/>
      <c r="X4176" s="71">
        <v>41.709999999999198</v>
      </c>
      <c r="Y4176" s="52">
        <f t="shared" si="486"/>
        <v>-12.620000000000346</v>
      </c>
      <c r="Z4176" s="71">
        <f t="shared" si="482"/>
        <v>5.4701596289392793E-2</v>
      </c>
      <c r="AA4176" s="45"/>
      <c r="AB4176" s="74">
        <v>41.709999999999198</v>
      </c>
      <c r="AC4176" s="75">
        <f t="shared" si="481"/>
        <v>-20.860000000000461</v>
      </c>
      <c r="AD4176" s="74">
        <f t="shared" si="483"/>
        <v>8.2035154432973049E-3</v>
      </c>
      <c r="AE4176" s="45"/>
      <c r="AF4176" s="76">
        <v>41.709999999999198</v>
      </c>
      <c r="AG4176" s="52">
        <f t="shared" si="487"/>
        <v>-50.87029995663849</v>
      </c>
      <c r="AH4176" s="76">
        <f t="shared" si="484"/>
        <v>8.1840826071415183E-6</v>
      </c>
      <c r="AJ4176" s="77">
        <v>41.709999999999198</v>
      </c>
      <c r="AK4176" s="52">
        <f t="shared" si="488"/>
        <v>-43.880599913279546</v>
      </c>
      <c r="AL4176" s="77">
        <f t="shared" si="485"/>
        <v>4.0920413035695863E-5</v>
      </c>
    </row>
    <row r="4177" spans="4:38" x14ac:dyDescent="0.25">
      <c r="D4177" s="2">
        <v>41.59</v>
      </c>
      <c r="E4177" s="4"/>
      <c r="X4177" s="71">
        <v>41.719999999999203</v>
      </c>
      <c r="Y4177" s="52">
        <f t="shared" si="486"/>
        <v>-12.623333333333679</v>
      </c>
      <c r="Z4177" s="71">
        <f t="shared" si="482"/>
        <v>5.465962737089447E-2</v>
      </c>
      <c r="AA4177" s="45"/>
      <c r="AB4177" s="74">
        <v>41.719999999999203</v>
      </c>
      <c r="AC4177" s="75">
        <f t="shared" si="481"/>
        <v>-20.870000000000463</v>
      </c>
      <c r="AD4177" s="74">
        <f t="shared" si="483"/>
        <v>8.1846478813470177E-3</v>
      </c>
      <c r="AE4177" s="45"/>
      <c r="AF4177" s="76">
        <v>41.719999999999203</v>
      </c>
      <c r="AG4177" s="52">
        <f t="shared" si="487"/>
        <v>-50.880299956638488</v>
      </c>
      <c r="AH4177" s="76">
        <f t="shared" si="484"/>
        <v>8.1652597394741497E-6</v>
      </c>
      <c r="AJ4177" s="77">
        <v>41.719999999999203</v>
      </c>
      <c r="AK4177" s="52">
        <f t="shared" si="488"/>
        <v>-43.890599913279544</v>
      </c>
      <c r="AL4177" s="77">
        <f t="shared" si="485"/>
        <v>4.0826298697359048E-5</v>
      </c>
    </row>
    <row r="4178" spans="4:38" x14ac:dyDescent="0.25">
      <c r="D4178" s="5">
        <v>41.6</v>
      </c>
      <c r="E4178" s="4"/>
      <c r="X4178" s="71">
        <v>41.729999999999201</v>
      </c>
      <c r="Y4178" s="52">
        <f t="shared" si="486"/>
        <v>-12.626666666667013</v>
      </c>
      <c r="Z4178" s="71">
        <f t="shared" si="482"/>
        <v>5.461769065237277E-2</v>
      </c>
      <c r="AA4178" s="45"/>
      <c r="AB4178" s="74">
        <v>41.729999999999201</v>
      </c>
      <c r="AC4178" s="75">
        <f t="shared" si="481"/>
        <v>-20.880000000000464</v>
      </c>
      <c r="AD4178" s="74">
        <f t="shared" si="483"/>
        <v>8.1658237135850461E-3</v>
      </c>
      <c r="AE4178" s="45"/>
      <c r="AF4178" s="76">
        <v>41.729999999999201</v>
      </c>
      <c r="AG4178" s="52">
        <f t="shared" si="487"/>
        <v>-50.890299956638486</v>
      </c>
      <c r="AH4178" s="76">
        <f t="shared" si="484"/>
        <v>8.1464801632010932E-6</v>
      </c>
      <c r="AJ4178" s="77">
        <v>41.729999999999201</v>
      </c>
      <c r="AK4178" s="52">
        <f t="shared" si="488"/>
        <v>-43.900599913279542</v>
      </c>
      <c r="AL4178" s="77">
        <f t="shared" si="485"/>
        <v>4.0732400815993787E-5</v>
      </c>
    </row>
    <row r="4179" spans="4:38" x14ac:dyDescent="0.25">
      <c r="D4179" s="2">
        <v>41.61</v>
      </c>
      <c r="E4179" s="4"/>
      <c r="X4179" s="71">
        <v>41.739999999999199</v>
      </c>
      <c r="Y4179" s="52">
        <f t="shared" si="486"/>
        <v>-12.630000000000347</v>
      </c>
      <c r="Z4179" s="71">
        <f t="shared" si="482"/>
        <v>5.4575786109122719E-2</v>
      </c>
      <c r="AA4179" s="45"/>
      <c r="AB4179" s="74">
        <v>41.739999999999199</v>
      </c>
      <c r="AC4179" s="75">
        <f t="shared" si="481"/>
        <v>-20.890000000000466</v>
      </c>
      <c r="AD4179" s="74">
        <f t="shared" si="483"/>
        <v>8.1470428402075148E-3</v>
      </c>
      <c r="AE4179" s="45"/>
      <c r="AF4179" s="76">
        <v>41.739999999999199</v>
      </c>
      <c r="AG4179" s="52">
        <f t="shared" si="487"/>
        <v>-50.900299956638484</v>
      </c>
      <c r="AH4179" s="76">
        <f t="shared" si="484"/>
        <v>8.1277437787548896E-6</v>
      </c>
      <c r="AJ4179" s="77">
        <v>41.739999999999199</v>
      </c>
      <c r="AK4179" s="52">
        <f t="shared" si="488"/>
        <v>-43.91059991327954</v>
      </c>
      <c r="AL4179" s="77">
        <f t="shared" si="485"/>
        <v>4.0638718893762803E-5</v>
      </c>
    </row>
    <row r="4180" spans="4:38" x14ac:dyDescent="0.25">
      <c r="D4180" s="5">
        <v>41.62</v>
      </c>
      <c r="E4180" s="4"/>
      <c r="X4180" s="71">
        <v>41.749999999999197</v>
      </c>
      <c r="Y4180" s="52">
        <f t="shared" si="486"/>
        <v>-12.633333333333681</v>
      </c>
      <c r="Z4180" s="71">
        <f t="shared" si="482"/>
        <v>5.4533913716458382E-2</v>
      </c>
      <c r="AA4180" s="45"/>
      <c r="AB4180" s="74">
        <v>41.749999999999197</v>
      </c>
      <c r="AC4180" s="75">
        <f t="shared" si="481"/>
        <v>-20.900000000000468</v>
      </c>
      <c r="AD4180" s="74">
        <f t="shared" si="483"/>
        <v>8.1283051616401081E-3</v>
      </c>
      <c r="AE4180" s="45"/>
      <c r="AF4180" s="76">
        <v>41.749999999999197</v>
      </c>
      <c r="AG4180" s="52">
        <f t="shared" si="487"/>
        <v>-50.910299956638482</v>
      </c>
      <c r="AH4180" s="76">
        <f t="shared" si="484"/>
        <v>8.1090504867971242E-6</v>
      </c>
      <c r="AJ4180" s="77">
        <v>41.749999999999197</v>
      </c>
      <c r="AK4180" s="52">
        <f t="shared" si="488"/>
        <v>-43.920599913279538</v>
      </c>
      <c r="AL4180" s="77">
        <f t="shared" si="485"/>
        <v>4.0545252433973991E-5</v>
      </c>
    </row>
    <row r="4181" spans="4:38" x14ac:dyDescent="0.25">
      <c r="D4181" s="2">
        <v>41.63</v>
      </c>
      <c r="E4181" s="4"/>
      <c r="X4181" s="71">
        <v>41.759999999999202</v>
      </c>
      <c r="Y4181" s="52">
        <f t="shared" si="486"/>
        <v>-12.636666666667015</v>
      </c>
      <c r="Z4181" s="71">
        <f t="shared" si="482"/>
        <v>5.4492073449712741E-2</v>
      </c>
      <c r="AA4181" s="45"/>
      <c r="AB4181" s="74">
        <v>41.759999999999202</v>
      </c>
      <c r="AC4181" s="75">
        <f t="shared" si="481"/>
        <v>-20.910000000000469</v>
      </c>
      <c r="AD4181" s="74">
        <f t="shared" si="483"/>
        <v>8.1096105785375266E-3</v>
      </c>
      <c r="AE4181" s="45"/>
      <c r="AF4181" s="76">
        <v>41.759999999999202</v>
      </c>
      <c r="AG4181" s="52">
        <f t="shared" si="487"/>
        <v>-50.92029995663848</v>
      </c>
      <c r="AH4181" s="76">
        <f t="shared" si="484"/>
        <v>8.0904001882177916E-6</v>
      </c>
      <c r="AJ4181" s="77">
        <v>41.759999999999202</v>
      </c>
      <c r="AK4181" s="52">
        <f t="shared" si="488"/>
        <v>-43.930599913279536</v>
      </c>
      <c r="AL4181" s="77">
        <f t="shared" si="485"/>
        <v>4.0452000941077353E-5</v>
      </c>
    </row>
    <row r="4182" spans="4:38" x14ac:dyDescent="0.25">
      <c r="D4182" s="5">
        <v>41.64</v>
      </c>
      <c r="E4182" s="4"/>
      <c r="X4182" s="71">
        <v>41.7699999999992</v>
      </c>
      <c r="Y4182" s="52">
        <f t="shared" si="486"/>
        <v>-12.640000000000349</v>
      </c>
      <c r="Z4182" s="71">
        <f t="shared" si="482"/>
        <v>5.4450265284237735E-2</v>
      </c>
      <c r="AA4182" s="45"/>
      <c r="AB4182" s="74">
        <v>41.7699999999992</v>
      </c>
      <c r="AC4182" s="75">
        <f t="shared" si="481"/>
        <v>-20.920000000000471</v>
      </c>
      <c r="AD4182" s="74">
        <f t="shared" si="483"/>
        <v>8.0909589917829376E-3</v>
      </c>
      <c r="AE4182" s="45"/>
      <c r="AF4182" s="76">
        <v>41.7699999999992</v>
      </c>
      <c r="AG4182" s="52">
        <f t="shared" si="487"/>
        <v>-50.930299956638478</v>
      </c>
      <c r="AH4182" s="76">
        <f t="shared" si="484"/>
        <v>8.0717927841348972E-6</v>
      </c>
      <c r="AJ4182" s="77">
        <v>41.7699999999992</v>
      </c>
      <c r="AK4182" s="52">
        <f t="shared" si="488"/>
        <v>-43.940599913279534</v>
      </c>
      <c r="AL4182" s="77">
        <f t="shared" si="485"/>
        <v>4.0358963920662977E-5</v>
      </c>
    </row>
    <row r="4183" spans="4:38" x14ac:dyDescent="0.25">
      <c r="D4183" s="2">
        <v>41.65</v>
      </c>
      <c r="E4183" s="4"/>
      <c r="X4183" s="71">
        <v>41.779999999999198</v>
      </c>
      <c r="Y4183" s="52">
        <f t="shared" si="486"/>
        <v>-12.643333333333683</v>
      </c>
      <c r="Z4183" s="71">
        <f t="shared" si="482"/>
        <v>5.4408489195404121E-2</v>
      </c>
      <c r="AA4183" s="45"/>
      <c r="AB4183" s="74">
        <v>41.779999999999198</v>
      </c>
      <c r="AC4183" s="75">
        <f t="shared" si="481"/>
        <v>-20.930000000000472</v>
      </c>
      <c r="AD4183" s="74">
        <f t="shared" si="483"/>
        <v>8.072350302487501E-3</v>
      </c>
      <c r="AE4183" s="45"/>
      <c r="AF4183" s="76">
        <v>41.779999999999198</v>
      </c>
      <c r="AG4183" s="52">
        <f t="shared" si="487"/>
        <v>-50.940299956638476</v>
      </c>
      <c r="AH4183" s="76">
        <f t="shared" si="484"/>
        <v>8.0532281758938193E-6</v>
      </c>
      <c r="AJ4183" s="77">
        <v>41.779999999999198</v>
      </c>
      <c r="AK4183" s="52">
        <f t="shared" si="488"/>
        <v>-43.950599913279532</v>
      </c>
      <c r="AL4183" s="77">
        <f t="shared" si="485"/>
        <v>4.0266140879457626E-5</v>
      </c>
    </row>
    <row r="4184" spans="4:38" x14ac:dyDescent="0.25">
      <c r="D4184" s="5">
        <v>41.66</v>
      </c>
      <c r="E4184" s="4"/>
      <c r="X4184" s="71">
        <v>41.789999999999203</v>
      </c>
      <c r="Y4184" s="52">
        <f t="shared" si="486"/>
        <v>-12.646666666667016</v>
      </c>
      <c r="Z4184" s="71">
        <f t="shared" si="482"/>
        <v>5.4366745158601654E-2</v>
      </c>
      <c r="AA4184" s="45"/>
      <c r="AB4184" s="74">
        <v>41.789999999999203</v>
      </c>
      <c r="AC4184" s="75">
        <f t="shared" si="481"/>
        <v>-20.940000000000474</v>
      </c>
      <c r="AD4184" s="74">
        <f t="shared" si="483"/>
        <v>8.0537844119897822E-3</v>
      </c>
      <c r="AE4184" s="45"/>
      <c r="AF4184" s="76">
        <v>41.789999999999203</v>
      </c>
      <c r="AG4184" s="52">
        <f t="shared" si="487"/>
        <v>-50.950299956638474</v>
      </c>
      <c r="AH4184" s="76">
        <f t="shared" si="484"/>
        <v>8.0347062650668424E-6</v>
      </c>
      <c r="AJ4184" s="77">
        <v>41.789999999999203</v>
      </c>
      <c r="AK4184" s="52">
        <f t="shared" si="488"/>
        <v>-43.96059991327953</v>
      </c>
      <c r="AL4184" s="77">
        <f t="shared" si="485"/>
        <v>4.0173531325322765E-5</v>
      </c>
    </row>
    <row r="4185" spans="4:38" x14ac:dyDescent="0.25">
      <c r="D4185" s="2">
        <v>41.67</v>
      </c>
      <c r="E4185" s="4"/>
      <c r="X4185" s="71">
        <v>41.799999999999201</v>
      </c>
      <c r="Y4185" s="52">
        <f t="shared" si="486"/>
        <v>-12.65000000000035</v>
      </c>
      <c r="Z4185" s="71">
        <f t="shared" si="482"/>
        <v>5.4325033149238935E-2</v>
      </c>
      <c r="AA4185" s="45"/>
      <c r="AB4185" s="74">
        <v>41.799999999999201</v>
      </c>
      <c r="AC4185" s="75">
        <f t="shared" si="481"/>
        <v>-20.950000000000475</v>
      </c>
      <c r="AD4185" s="74">
        <f t="shared" si="483"/>
        <v>8.0352612218552843E-3</v>
      </c>
      <c r="AE4185" s="45"/>
      <c r="AF4185" s="76">
        <v>41.799999999999201</v>
      </c>
      <c r="AG4185" s="52">
        <f t="shared" si="487"/>
        <v>-50.960299956638472</v>
      </c>
      <c r="AH4185" s="76">
        <f t="shared" si="484"/>
        <v>8.0162269534526818E-6</v>
      </c>
      <c r="AJ4185" s="77">
        <v>41.799999999999201</v>
      </c>
      <c r="AK4185" s="52">
        <f t="shared" si="488"/>
        <v>-43.970599913279528</v>
      </c>
      <c r="AL4185" s="77">
        <f t="shared" si="485"/>
        <v>4.0081134767251915E-5</v>
      </c>
    </row>
    <row r="4186" spans="4:38" x14ac:dyDescent="0.25">
      <c r="D4186" s="5">
        <v>41.68</v>
      </c>
      <c r="E4186" s="4"/>
      <c r="X4186" s="71">
        <v>41.809999999999199</v>
      </c>
      <c r="Y4186" s="52">
        <f t="shared" si="486"/>
        <v>-12.653333333333684</v>
      </c>
      <c r="Z4186" s="71">
        <f t="shared" si="482"/>
        <v>5.4283353142743365E-2</v>
      </c>
      <c r="AA4186" s="45"/>
      <c r="AB4186" s="74">
        <v>41.809999999999199</v>
      </c>
      <c r="AC4186" s="75">
        <f t="shared" si="481"/>
        <v>-20.960000000000477</v>
      </c>
      <c r="AD4186" s="74">
        <f t="shared" si="483"/>
        <v>8.016780633875906E-3</v>
      </c>
      <c r="AE4186" s="45"/>
      <c r="AF4186" s="76">
        <v>41.809999999999199</v>
      </c>
      <c r="AG4186" s="52">
        <f t="shared" si="487"/>
        <v>-50.97029995663847</v>
      </c>
      <c r="AH4186" s="76">
        <f t="shared" si="484"/>
        <v>7.9977901430757919E-6</v>
      </c>
      <c r="AJ4186" s="77">
        <v>41.809999999999199</v>
      </c>
      <c r="AK4186" s="52">
        <f t="shared" si="488"/>
        <v>-43.980599913279526</v>
      </c>
      <c r="AL4186" s="77">
        <f t="shared" si="485"/>
        <v>3.9988950715367567E-5</v>
      </c>
    </row>
    <row r="4187" spans="4:38" x14ac:dyDescent="0.25">
      <c r="D4187" s="2">
        <v>41.69</v>
      </c>
      <c r="E4187" s="4"/>
      <c r="X4187" s="71">
        <v>41.819999999999197</v>
      </c>
      <c r="Y4187" s="52">
        <f t="shared" si="486"/>
        <v>-12.656666666667018</v>
      </c>
      <c r="Z4187" s="71">
        <f t="shared" si="482"/>
        <v>5.4241705114561348E-2</v>
      </c>
      <c r="AA4187" s="45"/>
      <c r="AB4187" s="74">
        <v>41.819999999999197</v>
      </c>
      <c r="AC4187" s="75">
        <f t="shared" si="481"/>
        <v>-20.970000000000478</v>
      </c>
      <c r="AD4187" s="74">
        <f t="shared" si="483"/>
        <v>7.9983425500693948E-3</v>
      </c>
      <c r="AE4187" s="45"/>
      <c r="AF4187" s="76">
        <v>41.819999999999197</v>
      </c>
      <c r="AG4187" s="52">
        <f t="shared" si="487"/>
        <v>-50.980299956638468</v>
      </c>
      <c r="AH4187" s="76">
        <f t="shared" si="484"/>
        <v>7.9793957361861279E-6</v>
      </c>
      <c r="AJ4187" s="77">
        <v>41.819999999999197</v>
      </c>
      <c r="AK4187" s="52">
        <f t="shared" si="488"/>
        <v>-43.990599913279524</v>
      </c>
      <c r="AL4187" s="77">
        <f t="shared" si="485"/>
        <v>3.9896978680919209E-5</v>
      </c>
    </row>
    <row r="4188" spans="4:38" x14ac:dyDescent="0.25">
      <c r="D4188" s="5">
        <v>41.7</v>
      </c>
      <c r="E4188" s="4"/>
      <c r="X4188" s="71">
        <v>41.829999999999202</v>
      </c>
      <c r="Y4188" s="52">
        <f t="shared" si="486"/>
        <v>-12.660000000000352</v>
      </c>
      <c r="Z4188" s="71">
        <f t="shared" si="482"/>
        <v>5.4200089040158002E-2</v>
      </c>
      <c r="AA4188" s="45"/>
      <c r="AB4188" s="74">
        <v>41.829999999999202</v>
      </c>
      <c r="AC4188" s="75">
        <f t="shared" si="481"/>
        <v>-20.98000000000048</v>
      </c>
      <c r="AD4188" s="74">
        <f t="shared" si="483"/>
        <v>7.9799468726788805E-3</v>
      </c>
      <c r="AE4188" s="45"/>
      <c r="AF4188" s="76">
        <v>41.829999999999202</v>
      </c>
      <c r="AG4188" s="52">
        <f t="shared" si="487"/>
        <v>-50.990299956638466</v>
      </c>
      <c r="AH4188" s="76">
        <f t="shared" si="484"/>
        <v>7.9610436352583185E-6</v>
      </c>
      <c r="AJ4188" s="77">
        <v>41.829999999999202</v>
      </c>
      <c r="AK4188" s="52">
        <f t="shared" si="488"/>
        <v>-44.000599913279522</v>
      </c>
      <c r="AL4188" s="77">
        <f t="shared" si="485"/>
        <v>3.9805218176280179E-5</v>
      </c>
    </row>
    <row r="4189" spans="4:38" x14ac:dyDescent="0.25">
      <c r="D4189" s="2">
        <v>41.71</v>
      </c>
      <c r="E4189" s="4"/>
      <c r="X4189" s="71">
        <v>41.8399999999992</v>
      </c>
      <c r="Y4189" s="52">
        <f t="shared" si="486"/>
        <v>-12.663333333333686</v>
      </c>
      <c r="Z4189" s="71">
        <f t="shared" si="482"/>
        <v>5.4158504895017244E-2</v>
      </c>
      <c r="AA4189" s="45"/>
      <c r="AB4189" s="74">
        <v>41.8399999999992</v>
      </c>
      <c r="AC4189" s="75">
        <f t="shared" si="481"/>
        <v>-20.990000000000482</v>
      </c>
      <c r="AD4189" s="74">
        <f t="shared" si="483"/>
        <v>7.9615935041722988E-3</v>
      </c>
      <c r="AE4189" s="45"/>
      <c r="AF4189" s="76">
        <v>41.8399999999992</v>
      </c>
      <c r="AG4189" s="52">
        <f t="shared" si="487"/>
        <v>-51.000299956638464</v>
      </c>
      <c r="AH4189" s="76">
        <f t="shared" si="484"/>
        <v>7.9427337429913513E-6</v>
      </c>
      <c r="AJ4189" s="77">
        <v>41.8399999999992</v>
      </c>
      <c r="AK4189" s="52">
        <f t="shared" si="488"/>
        <v>-44.01059991327952</v>
      </c>
      <c r="AL4189" s="77">
        <f t="shared" si="485"/>
        <v>3.9713668714945374E-5</v>
      </c>
    </row>
    <row r="4190" spans="4:38" x14ac:dyDescent="0.25">
      <c r="D4190" s="5">
        <v>41.72</v>
      </c>
      <c r="E4190" s="4"/>
      <c r="X4190" s="71">
        <v>41.849999999999199</v>
      </c>
      <c r="Y4190" s="52">
        <f t="shared" si="486"/>
        <v>-12.66666666666702</v>
      </c>
      <c r="Z4190" s="71">
        <f t="shared" si="482"/>
        <v>5.4116952654641962E-2</v>
      </c>
      <c r="AA4190" s="45"/>
      <c r="AB4190" s="74">
        <v>41.849999999999199</v>
      </c>
      <c r="AC4190" s="75">
        <f t="shared" si="481"/>
        <v>-21.000000000000483</v>
      </c>
      <c r="AD4190" s="74">
        <f t="shared" si="483"/>
        <v>7.9432823472419239E-3</v>
      </c>
      <c r="AE4190" s="45"/>
      <c r="AF4190" s="76">
        <v>41.849999999999199</v>
      </c>
      <c r="AG4190" s="52">
        <f t="shared" si="487"/>
        <v>-51.010299956638463</v>
      </c>
      <c r="AH4190" s="76">
        <f t="shared" si="484"/>
        <v>7.924465962308027E-6</v>
      </c>
      <c r="AJ4190" s="77">
        <v>41.849999999999199</v>
      </c>
      <c r="AK4190" s="52">
        <f t="shared" si="488"/>
        <v>-44.020599913279518</v>
      </c>
      <c r="AL4190" s="77">
        <f t="shared" si="485"/>
        <v>3.9622329811528776E-5</v>
      </c>
    </row>
    <row r="4191" spans="4:38" x14ac:dyDescent="0.25">
      <c r="D4191" s="2">
        <v>41.73</v>
      </c>
      <c r="E4191" s="4"/>
      <c r="X4191" s="71">
        <v>41.859999999999197</v>
      </c>
      <c r="Y4191" s="52">
        <f t="shared" si="486"/>
        <v>-12.670000000000353</v>
      </c>
      <c r="Z4191" s="71">
        <f t="shared" si="482"/>
        <v>5.4075432294553666E-2</v>
      </c>
      <c r="AA4191" s="45"/>
      <c r="AB4191" s="74">
        <v>41.859999999999197</v>
      </c>
      <c r="AC4191" s="75">
        <f t="shared" si="481"/>
        <v>-21.010000000000485</v>
      </c>
      <c r="AD4191" s="74">
        <f t="shared" si="483"/>
        <v>7.9250133048038296E-3</v>
      </c>
      <c r="AE4191" s="45"/>
      <c r="AF4191" s="76">
        <v>41.859999999999197</v>
      </c>
      <c r="AG4191" s="52">
        <f t="shared" si="487"/>
        <v>-51.020299956638461</v>
      </c>
      <c r="AH4191" s="76">
        <f t="shared" si="484"/>
        <v>7.906240196354365E-6</v>
      </c>
      <c r="AJ4191" s="77">
        <v>41.859999999999197</v>
      </c>
      <c r="AK4191" s="52">
        <f t="shared" si="488"/>
        <v>-44.030599913279516</v>
      </c>
      <c r="AL4191" s="77">
        <f t="shared" si="485"/>
        <v>3.9531200981760489E-5</v>
      </c>
    </row>
    <row r="4192" spans="4:38" x14ac:dyDescent="0.25">
      <c r="D4192" s="5">
        <v>41.74</v>
      </c>
      <c r="E4192" s="4"/>
      <c r="X4192" s="71">
        <v>41.869999999999202</v>
      </c>
      <c r="Y4192" s="52">
        <f t="shared" si="486"/>
        <v>-12.673333333333687</v>
      </c>
      <c r="Z4192" s="71">
        <f t="shared" si="482"/>
        <v>5.4033943790292749E-2</v>
      </c>
      <c r="AA4192" s="45"/>
      <c r="AB4192" s="74">
        <v>41.869999999999202</v>
      </c>
      <c r="AC4192" s="75">
        <f t="shared" si="481"/>
        <v>-21.020000000000486</v>
      </c>
      <c r="AD4192" s="74">
        <f t="shared" si="483"/>
        <v>7.9067862799973593E-3</v>
      </c>
      <c r="AE4192" s="45"/>
      <c r="AF4192" s="76">
        <v>41.869999999999202</v>
      </c>
      <c r="AG4192" s="52">
        <f t="shared" si="487"/>
        <v>-51.030299956638459</v>
      </c>
      <c r="AH4192" s="76">
        <f t="shared" si="484"/>
        <v>7.888056348499195E-6</v>
      </c>
      <c r="AJ4192" s="77">
        <v>41.869999999999202</v>
      </c>
      <c r="AK4192" s="52">
        <f t="shared" si="488"/>
        <v>-44.040599913279515</v>
      </c>
      <c r="AL4192" s="77">
        <f t="shared" si="485"/>
        <v>3.9440281742484664E-5</v>
      </c>
    </row>
    <row r="4193" spans="4:38" x14ac:dyDescent="0.25">
      <c r="D4193" s="2">
        <v>41.75</v>
      </c>
      <c r="E4193" s="4"/>
      <c r="X4193" s="71">
        <v>41.8799999999992</v>
      </c>
      <c r="Y4193" s="52">
        <f t="shared" si="486"/>
        <v>-12.676666666667021</v>
      </c>
      <c r="Z4193" s="71">
        <f t="shared" si="482"/>
        <v>5.3992487117418365E-2</v>
      </c>
      <c r="AA4193" s="45"/>
      <c r="AB4193" s="74">
        <v>41.8799999999992</v>
      </c>
      <c r="AC4193" s="75">
        <f t="shared" si="481"/>
        <v>-21.030000000000488</v>
      </c>
      <c r="AD4193" s="74">
        <f t="shared" si="483"/>
        <v>7.8886011761846557E-3</v>
      </c>
      <c r="AE4193" s="45"/>
      <c r="AF4193" s="76">
        <v>41.8799999999992</v>
      </c>
      <c r="AG4193" s="52">
        <f t="shared" si="487"/>
        <v>-51.040299956638457</v>
      </c>
      <c r="AH4193" s="76">
        <f t="shared" si="484"/>
        <v>7.8699143223335521E-6</v>
      </c>
      <c r="AJ4193" s="77">
        <v>41.8799999999992</v>
      </c>
      <c r="AK4193" s="52">
        <f t="shared" si="488"/>
        <v>-44.050599913279513</v>
      </c>
      <c r="AL4193" s="77">
        <f t="shared" si="485"/>
        <v>3.9349571611656471E-5</v>
      </c>
    </row>
    <row r="4194" spans="4:38" x14ac:dyDescent="0.25">
      <c r="D4194" s="5">
        <v>41.76</v>
      </c>
      <c r="E4194" s="4"/>
      <c r="X4194" s="71">
        <v>41.889999999999198</v>
      </c>
      <c r="Y4194" s="52">
        <f t="shared" si="486"/>
        <v>-12.680000000000355</v>
      </c>
      <c r="Z4194" s="71">
        <f t="shared" si="482"/>
        <v>5.3951062251508343E-2</v>
      </c>
      <c r="AA4194" s="45"/>
      <c r="AB4194" s="74">
        <v>41.889999999999198</v>
      </c>
      <c r="AC4194" s="75">
        <f t="shared" si="481"/>
        <v>-21.040000000000489</v>
      </c>
      <c r="AD4194" s="74">
        <f t="shared" si="483"/>
        <v>7.8704578969500949E-3</v>
      </c>
      <c r="AE4194" s="45"/>
      <c r="AF4194" s="76">
        <v>41.889999999999198</v>
      </c>
      <c r="AG4194" s="52">
        <f t="shared" si="487"/>
        <v>-51.050299956638455</v>
      </c>
      <c r="AH4194" s="76">
        <f t="shared" si="484"/>
        <v>7.8518140216702062E-6</v>
      </c>
      <c r="AJ4194" s="77">
        <v>41.889999999999198</v>
      </c>
      <c r="AK4194" s="52">
        <f t="shared" si="488"/>
        <v>-44.060599913279511</v>
      </c>
      <c r="AL4194" s="77">
        <f t="shared" si="485"/>
        <v>3.9259070108339772E-5</v>
      </c>
    </row>
    <row r="4195" spans="4:38" x14ac:dyDescent="0.25">
      <c r="D4195" s="2">
        <v>41.77</v>
      </c>
      <c r="E4195" s="4"/>
      <c r="X4195" s="71">
        <v>41.899999999999203</v>
      </c>
      <c r="Y4195" s="52">
        <f t="shared" si="486"/>
        <v>-12.683333333333689</v>
      </c>
      <c r="Z4195" s="71">
        <f t="shared" si="482"/>
        <v>5.3909669168159327E-2</v>
      </c>
      <c r="AA4195" s="45"/>
      <c r="AB4195" s="74">
        <v>41.899999999999203</v>
      </c>
      <c r="AC4195" s="75">
        <f t="shared" si="481"/>
        <v>-21.050000000000491</v>
      </c>
      <c r="AD4195" s="74">
        <f t="shared" si="483"/>
        <v>7.8523563460998237E-3</v>
      </c>
      <c r="AE4195" s="45"/>
      <c r="AF4195" s="76">
        <v>41.899999999999203</v>
      </c>
      <c r="AG4195" s="52">
        <f t="shared" si="487"/>
        <v>-51.060299956638453</v>
      </c>
      <c r="AH4195" s="76">
        <f t="shared" si="484"/>
        <v>7.8337553505431924E-6</v>
      </c>
      <c r="AJ4195" s="77">
        <v>41.899999999999203</v>
      </c>
      <c r="AK4195" s="52">
        <f t="shared" si="488"/>
        <v>-44.070599913279509</v>
      </c>
      <c r="AL4195" s="77">
        <f t="shared" si="485"/>
        <v>3.9168776752704727E-5</v>
      </c>
    </row>
    <row r="4196" spans="4:38" x14ac:dyDescent="0.25">
      <c r="D4196" s="5">
        <v>41.78</v>
      </c>
      <c r="E4196" s="4"/>
      <c r="X4196" s="71">
        <v>41.909999999999201</v>
      </c>
      <c r="Y4196" s="52">
        <f t="shared" si="486"/>
        <v>-12.686666666667023</v>
      </c>
      <c r="Z4196" s="71">
        <f t="shared" si="482"/>
        <v>5.386830784298665E-2</v>
      </c>
      <c r="AA4196" s="45"/>
      <c r="AB4196" s="74">
        <v>41.909999999999201</v>
      </c>
      <c r="AC4196" s="75">
        <f t="shared" si="481"/>
        <v>-21.060000000000493</v>
      </c>
      <c r="AD4196" s="74">
        <f t="shared" si="483"/>
        <v>7.8342964276612252E-3</v>
      </c>
      <c r="AE4196" s="45"/>
      <c r="AF4196" s="76">
        <v>41.909999999999201</v>
      </c>
      <c r="AG4196" s="52">
        <f t="shared" si="487"/>
        <v>-51.070299956638451</v>
      </c>
      <c r="AH4196" s="76">
        <f t="shared" si="484"/>
        <v>7.8157382132072046E-6</v>
      </c>
      <c r="AJ4196" s="77">
        <v>41.909999999999201</v>
      </c>
      <c r="AK4196" s="52">
        <f t="shared" si="488"/>
        <v>-44.080599913279507</v>
      </c>
      <c r="AL4196" s="77">
        <f t="shared" si="485"/>
        <v>3.907869106602482E-5</v>
      </c>
    </row>
    <row r="4197" spans="4:38" x14ac:dyDescent="0.25">
      <c r="D4197" s="2">
        <v>41.79</v>
      </c>
      <c r="E4197" s="4"/>
      <c r="X4197" s="71">
        <v>41.919999999999199</v>
      </c>
      <c r="Y4197" s="52">
        <f t="shared" si="486"/>
        <v>-12.690000000000357</v>
      </c>
      <c r="Z4197" s="71">
        <f t="shared" si="482"/>
        <v>5.3826978251624399E-2</v>
      </c>
      <c r="AA4197" s="45"/>
      <c r="AB4197" s="74">
        <v>41.919999999999199</v>
      </c>
      <c r="AC4197" s="75">
        <f t="shared" si="481"/>
        <v>-21.070000000000494</v>
      </c>
      <c r="AD4197" s="74">
        <f t="shared" si="483"/>
        <v>7.8162780458824015E-3</v>
      </c>
      <c r="AE4197" s="45"/>
      <c r="AF4197" s="76">
        <v>41.919999999999199</v>
      </c>
      <c r="AG4197" s="52">
        <f t="shared" si="487"/>
        <v>-51.080299956638449</v>
      </c>
      <c r="AH4197" s="76">
        <f t="shared" si="484"/>
        <v>7.7977625141372061E-6</v>
      </c>
      <c r="AJ4197" s="77">
        <v>41.919999999999199</v>
      </c>
      <c r="AK4197" s="52">
        <f t="shared" si="488"/>
        <v>-44.090599913279505</v>
      </c>
      <c r="AL4197" s="77">
        <f t="shared" si="485"/>
        <v>3.898881257067485E-5</v>
      </c>
    </row>
    <row r="4198" spans="4:38" x14ac:dyDescent="0.25">
      <c r="D4198" s="5">
        <v>41.8</v>
      </c>
      <c r="E4198" s="4"/>
      <c r="X4198" s="71">
        <v>41.929999999999197</v>
      </c>
      <c r="Y4198" s="52">
        <f t="shared" si="486"/>
        <v>-12.69333333333369</v>
      </c>
      <c r="Z4198" s="71">
        <f t="shared" si="482"/>
        <v>5.3785680369725281E-2</v>
      </c>
      <c r="AA4198" s="45"/>
      <c r="AB4198" s="74">
        <v>41.929999999999197</v>
      </c>
      <c r="AC4198" s="75">
        <f t="shared" si="481"/>
        <v>-21.080000000000496</v>
      </c>
      <c r="AD4198" s="74">
        <f t="shared" si="483"/>
        <v>7.7983011052316954E-3</v>
      </c>
      <c r="AE4198" s="45"/>
      <c r="AF4198" s="76">
        <v>41.929999999999197</v>
      </c>
      <c r="AG4198" s="52">
        <f t="shared" si="487"/>
        <v>-51.090299956638447</v>
      </c>
      <c r="AH4198" s="76">
        <f t="shared" si="484"/>
        <v>7.7798281580278126E-6</v>
      </c>
      <c r="AJ4198" s="77">
        <v>41.929999999999197</v>
      </c>
      <c r="AK4198" s="52">
        <f t="shared" si="488"/>
        <v>-44.100599913279503</v>
      </c>
      <c r="AL4198" s="77">
        <f t="shared" si="485"/>
        <v>3.889914079012791E-5</v>
      </c>
    </row>
    <row r="4199" spans="4:38" x14ac:dyDescent="0.25">
      <c r="D4199" s="2">
        <v>41.81</v>
      </c>
      <c r="E4199" s="4"/>
      <c r="X4199" s="71">
        <v>41.939999999999202</v>
      </c>
      <c r="Y4199" s="52">
        <f t="shared" si="486"/>
        <v>-12.696666666667024</v>
      </c>
      <c r="Z4199" s="71">
        <f t="shared" si="482"/>
        <v>5.3744414172960719E-2</v>
      </c>
      <c r="AA4199" s="45"/>
      <c r="AB4199" s="74">
        <v>41.939999999999202</v>
      </c>
      <c r="AC4199" s="75">
        <f t="shared" si="481"/>
        <v>-21.090000000000497</v>
      </c>
      <c r="AD4199" s="74">
        <f t="shared" si="483"/>
        <v>7.7803655103971456E-3</v>
      </c>
      <c r="AE4199" s="45"/>
      <c r="AF4199" s="76">
        <v>41.939999999999202</v>
      </c>
      <c r="AG4199" s="52">
        <f t="shared" si="487"/>
        <v>-51.100299956638445</v>
      </c>
      <c r="AH4199" s="76">
        <f t="shared" si="484"/>
        <v>7.7619350497928404E-6</v>
      </c>
      <c r="AJ4199" s="77">
        <v>41.939999999999202</v>
      </c>
      <c r="AK4199" s="52">
        <f t="shared" si="488"/>
        <v>-44.110599913279501</v>
      </c>
      <c r="AL4199" s="77">
        <f t="shared" si="485"/>
        <v>3.8809675248953073E-5</v>
      </c>
    </row>
    <row r="4200" spans="4:38" x14ac:dyDescent="0.25">
      <c r="D4200" s="5">
        <v>41.82</v>
      </c>
      <c r="E4200" s="4"/>
      <c r="X4200" s="71">
        <v>41.9499999999992</v>
      </c>
      <c r="Y4200" s="52">
        <f t="shared" si="486"/>
        <v>-12.700000000000358</v>
      </c>
      <c r="Z4200" s="71">
        <f t="shared" si="482"/>
        <v>5.3703179637020843E-2</v>
      </c>
      <c r="AA4200" s="45"/>
      <c r="AB4200" s="74">
        <v>41.9499999999992</v>
      </c>
      <c r="AC4200" s="75">
        <f t="shared" si="481"/>
        <v>-21.100000000000499</v>
      </c>
      <c r="AD4200" s="74">
        <f t="shared" si="483"/>
        <v>7.7624711662860179E-3</v>
      </c>
      <c r="AE4200" s="45"/>
      <c r="AF4200" s="76">
        <v>41.9499999999992</v>
      </c>
      <c r="AG4200" s="52">
        <f t="shared" si="487"/>
        <v>-51.110299956638443</v>
      </c>
      <c r="AH4200" s="76">
        <f t="shared" si="484"/>
        <v>7.7440830945648397E-6</v>
      </c>
      <c r="AJ4200" s="77">
        <v>41.9499999999992</v>
      </c>
      <c r="AK4200" s="52">
        <f t="shared" si="488"/>
        <v>-44.120599913279499</v>
      </c>
      <c r="AL4200" s="77">
        <f t="shared" si="485"/>
        <v>3.8720415472813165E-5</v>
      </c>
    </row>
    <row r="4201" spans="4:38" x14ac:dyDescent="0.25">
      <c r="D4201" s="2">
        <v>41.83</v>
      </c>
      <c r="E4201" s="4"/>
      <c r="X4201" s="71">
        <v>41.959999999999198</v>
      </c>
      <c r="Y4201" s="52">
        <f t="shared" si="486"/>
        <v>-12.703333333333692</v>
      </c>
      <c r="Z4201" s="71">
        <f t="shared" si="482"/>
        <v>5.3661976737614324E-2</v>
      </c>
      <c r="AA4201" s="45"/>
      <c r="AB4201" s="74">
        <v>41.959999999999198</v>
      </c>
      <c r="AC4201" s="75">
        <f t="shared" si="481"/>
        <v>-21.1100000000005</v>
      </c>
      <c r="AD4201" s="74">
        <f t="shared" si="483"/>
        <v>7.7446179780242923E-3</v>
      </c>
      <c r="AE4201" s="45"/>
      <c r="AF4201" s="76">
        <v>41.959999999999198</v>
      </c>
      <c r="AG4201" s="52">
        <f t="shared" si="487"/>
        <v>-51.120299956638441</v>
      </c>
      <c r="AH4201" s="76">
        <f t="shared" si="484"/>
        <v>7.7262721976944907E-6</v>
      </c>
      <c r="AJ4201" s="77">
        <v>41.959999999999198</v>
      </c>
      <c r="AK4201" s="52">
        <f t="shared" si="488"/>
        <v>-44.130599913279497</v>
      </c>
      <c r="AL4201" s="77">
        <f t="shared" si="485"/>
        <v>3.863136098846145E-5</v>
      </c>
    </row>
    <row r="4202" spans="4:38" x14ac:dyDescent="0.25">
      <c r="D4202" s="5">
        <v>41.84</v>
      </c>
      <c r="E4202" s="4"/>
      <c r="X4202" s="71">
        <v>41.969999999999203</v>
      </c>
      <c r="Y4202" s="52">
        <f t="shared" si="486"/>
        <v>-12.706666666667026</v>
      </c>
      <c r="Z4202" s="71">
        <f t="shared" si="482"/>
        <v>5.3620805450468635E-2</v>
      </c>
      <c r="AA4202" s="45"/>
      <c r="AB4202" s="74">
        <v>41.969999999999203</v>
      </c>
      <c r="AC4202" s="75">
        <f t="shared" si="481"/>
        <v>-21.120000000000502</v>
      </c>
      <c r="AD4202" s="74">
        <f t="shared" si="483"/>
        <v>7.7268058509561239E-3</v>
      </c>
      <c r="AE4202" s="45"/>
      <c r="AF4202" s="76">
        <v>41.969999999999203</v>
      </c>
      <c r="AG4202" s="52">
        <f t="shared" si="487"/>
        <v>-51.130299956638439</v>
      </c>
      <c r="AH4202" s="76">
        <f t="shared" si="484"/>
        <v>7.7085022647502202E-6</v>
      </c>
      <c r="AJ4202" s="77">
        <v>41.969999999999203</v>
      </c>
      <c r="AK4202" s="52">
        <f t="shared" si="488"/>
        <v>-44.140599913279495</v>
      </c>
      <c r="AL4202" s="77">
        <f t="shared" si="485"/>
        <v>3.8542511323740122E-5</v>
      </c>
    </row>
    <row r="4203" spans="4:38" x14ac:dyDescent="0.25">
      <c r="D4203" s="2">
        <v>41.85</v>
      </c>
      <c r="E4203" s="4"/>
      <c r="X4203" s="71">
        <v>41.979999999999201</v>
      </c>
      <c r="Y4203" s="52">
        <f t="shared" si="486"/>
        <v>-12.71000000000036</v>
      </c>
      <c r="Z4203" s="71">
        <f t="shared" si="482"/>
        <v>5.3579665751329726E-2</v>
      </c>
      <c r="AA4203" s="45"/>
      <c r="AB4203" s="74">
        <v>41.979999999999201</v>
      </c>
      <c r="AC4203" s="75">
        <f t="shared" si="481"/>
        <v>-21.130000000000503</v>
      </c>
      <c r="AD4203" s="74">
        <f t="shared" si="483"/>
        <v>7.7090346906434053E-3</v>
      </c>
      <c r="AE4203" s="45"/>
      <c r="AF4203" s="76">
        <v>41.979999999999201</v>
      </c>
      <c r="AG4203" s="52">
        <f t="shared" si="487"/>
        <v>-51.140299956638437</v>
      </c>
      <c r="AH4203" s="76">
        <f t="shared" si="484"/>
        <v>7.6907732015176004E-6</v>
      </c>
      <c r="AJ4203" s="77">
        <v>41.979999999999201</v>
      </c>
      <c r="AK4203" s="52">
        <f t="shared" si="488"/>
        <v>-44.150599913279493</v>
      </c>
      <c r="AL4203" s="77">
        <f t="shared" si="485"/>
        <v>3.8453866007577043E-5</v>
      </c>
    </row>
    <row r="4204" spans="4:38" x14ac:dyDescent="0.25">
      <c r="D4204" s="5">
        <v>41.86</v>
      </c>
      <c r="E4204" s="4"/>
      <c r="X4204" s="71">
        <v>41.989999999999199</v>
      </c>
      <c r="Y4204" s="52">
        <f t="shared" si="486"/>
        <v>-12.713333333333694</v>
      </c>
      <c r="Z4204" s="71">
        <f t="shared" si="482"/>
        <v>5.3538557615962171E-2</v>
      </c>
      <c r="AA4204" s="45"/>
      <c r="AB4204" s="74">
        <v>41.989999999999199</v>
      </c>
      <c r="AC4204" s="75">
        <f t="shared" ref="AC4204:AC4267" si="489">AC4203-$AD$1</f>
        <v>-21.140000000000505</v>
      </c>
      <c r="AD4204" s="74">
        <f t="shared" si="483"/>
        <v>7.6913044028651982E-3</v>
      </c>
      <c r="AE4204" s="45"/>
      <c r="AF4204" s="76">
        <v>41.989999999999199</v>
      </c>
      <c r="AG4204" s="52">
        <f t="shared" si="487"/>
        <v>-51.150299956638435</v>
      </c>
      <c r="AH4204" s="76">
        <f t="shared" si="484"/>
        <v>7.6730849139988882E-6</v>
      </c>
      <c r="AJ4204" s="77">
        <v>41.989999999999199</v>
      </c>
      <c r="AK4204" s="52">
        <f t="shared" si="488"/>
        <v>-44.160599913279491</v>
      </c>
      <c r="AL4204" s="77">
        <f t="shared" si="485"/>
        <v>3.8365424569983503E-5</v>
      </c>
    </row>
    <row r="4205" spans="4:38" x14ac:dyDescent="0.25">
      <c r="D4205" s="2">
        <v>41.87</v>
      </c>
      <c r="E4205" s="4"/>
      <c r="X4205" s="71">
        <v>41.999999999999197</v>
      </c>
      <c r="Y4205" s="52">
        <f t="shared" si="486"/>
        <v>-12.716666666667027</v>
      </c>
      <c r="Z4205" s="71">
        <f t="shared" si="482"/>
        <v>5.3497481020149257E-2</v>
      </c>
      <c r="AA4205" s="45"/>
      <c r="AB4205" s="74">
        <v>41.999999999999197</v>
      </c>
      <c r="AC4205" s="75">
        <f t="shared" si="489"/>
        <v>-21.150000000000507</v>
      </c>
      <c r="AD4205" s="74">
        <f t="shared" si="483"/>
        <v>7.6736148936172883E-3</v>
      </c>
      <c r="AE4205" s="45"/>
      <c r="AF4205" s="76">
        <v>41.999999999999197</v>
      </c>
      <c r="AG4205" s="52">
        <f t="shared" si="487"/>
        <v>-51.160299956638433</v>
      </c>
      <c r="AH4205" s="76">
        <f t="shared" si="484"/>
        <v>7.6554373084125828E-6</v>
      </c>
      <c r="AJ4205" s="77">
        <v>41.999999999999197</v>
      </c>
      <c r="AK4205" s="52">
        <f t="shared" si="488"/>
        <v>-44.170599913279489</v>
      </c>
      <c r="AL4205" s="77">
        <f t="shared" si="485"/>
        <v>3.827718654205194E-5</v>
      </c>
    </row>
    <row r="4206" spans="4:38" x14ac:dyDescent="0.25">
      <c r="D4206" s="5">
        <v>41.88</v>
      </c>
      <c r="E4206" s="4"/>
      <c r="X4206" s="71">
        <v>42.009999999999202</v>
      </c>
      <c r="Y4206" s="52">
        <f t="shared" si="486"/>
        <v>-12.720000000000361</v>
      </c>
      <c r="Z4206" s="71">
        <f t="shared" si="482"/>
        <v>5.3456435939692681E-2</v>
      </c>
      <c r="AA4206" s="45"/>
      <c r="AB4206" s="74">
        <v>42.009999999999202</v>
      </c>
      <c r="AC4206" s="75">
        <f t="shared" si="489"/>
        <v>-21.160000000000508</v>
      </c>
      <c r="AD4206" s="74">
        <f t="shared" si="483"/>
        <v>7.6559660691116653E-3</v>
      </c>
      <c r="AE4206" s="45"/>
      <c r="AF4206" s="76">
        <v>42.009999999999202</v>
      </c>
      <c r="AG4206" s="52">
        <f t="shared" si="487"/>
        <v>-51.170299956638431</v>
      </c>
      <c r="AH4206" s="76">
        <f t="shared" si="484"/>
        <v>7.6378302911927837E-6</v>
      </c>
      <c r="AJ4206" s="77">
        <v>42.009999999999202</v>
      </c>
      <c r="AK4206" s="52">
        <f t="shared" si="488"/>
        <v>-44.180599913279487</v>
      </c>
      <c r="AL4206" s="77">
        <f t="shared" si="485"/>
        <v>3.8189151455952973E-5</v>
      </c>
    </row>
    <row r="4207" spans="4:38" x14ac:dyDescent="0.25">
      <c r="D4207" s="2">
        <v>41.89</v>
      </c>
      <c r="E4207" s="4"/>
      <c r="X4207" s="71">
        <v>42.0199999999992</v>
      </c>
      <c r="Y4207" s="52">
        <f t="shared" si="486"/>
        <v>-12.723333333333695</v>
      </c>
      <c r="Z4207" s="71">
        <f t="shared" si="482"/>
        <v>5.341542235041289E-2</v>
      </c>
      <c r="AA4207" s="45"/>
      <c r="AB4207" s="74">
        <v>42.0199999999992</v>
      </c>
      <c r="AC4207" s="75">
        <f t="shared" si="489"/>
        <v>-21.17000000000051</v>
      </c>
      <c r="AD4207" s="74">
        <f t="shared" si="483"/>
        <v>7.638357835776005E-3</v>
      </c>
      <c r="AE4207" s="45"/>
      <c r="AF4207" s="76">
        <v>42.0199999999992</v>
      </c>
      <c r="AG4207" s="52">
        <f t="shared" si="487"/>
        <v>-51.180299956638429</v>
      </c>
      <c r="AH4207" s="76">
        <f t="shared" si="484"/>
        <v>7.62026376898888E-6</v>
      </c>
      <c r="AJ4207" s="77">
        <v>42.0199999999992</v>
      </c>
      <c r="AK4207" s="52">
        <f t="shared" si="488"/>
        <v>-44.190599913279485</v>
      </c>
      <c r="AL4207" s="77">
        <f t="shared" si="485"/>
        <v>3.8101318844933474E-5</v>
      </c>
    </row>
    <row r="4208" spans="4:38" x14ac:dyDescent="0.25">
      <c r="D4208" s="5">
        <v>41.9</v>
      </c>
      <c r="E4208" s="4"/>
      <c r="X4208" s="71">
        <v>42.029999999999198</v>
      </c>
      <c r="Y4208" s="52">
        <f t="shared" si="486"/>
        <v>-12.726666666667029</v>
      </c>
      <c r="Z4208" s="71">
        <f t="shared" si="482"/>
        <v>5.3374440228148738E-2</v>
      </c>
      <c r="AA4208" s="45"/>
      <c r="AB4208" s="74">
        <v>42.029999999999198</v>
      </c>
      <c r="AC4208" s="75">
        <f t="shared" si="489"/>
        <v>-21.180000000000511</v>
      </c>
      <c r="AD4208" s="74">
        <f t="shared" si="483"/>
        <v>7.6207901002532229E-3</v>
      </c>
      <c r="AE4208" s="45"/>
      <c r="AF4208" s="76">
        <v>42.029999999999198</v>
      </c>
      <c r="AG4208" s="52">
        <f t="shared" si="487"/>
        <v>-51.190299956638427</v>
      </c>
      <c r="AH4208" s="76">
        <f t="shared" si="484"/>
        <v>7.6027376486649042E-6</v>
      </c>
      <c r="AJ4208" s="77">
        <v>42.029999999999198</v>
      </c>
      <c r="AK4208" s="52">
        <f t="shared" si="488"/>
        <v>-44.200599913279483</v>
      </c>
      <c r="AL4208" s="77">
        <f t="shared" si="485"/>
        <v>3.8013688243313621E-5</v>
      </c>
    </row>
    <row r="4209" spans="4:38" x14ac:dyDescent="0.25">
      <c r="D4209" s="2">
        <v>41.91</v>
      </c>
      <c r="E4209" s="4"/>
      <c r="X4209" s="71">
        <v>42.039999999999203</v>
      </c>
      <c r="Y4209" s="52">
        <f t="shared" si="486"/>
        <v>-12.730000000000363</v>
      </c>
      <c r="Z4209" s="71">
        <f t="shared" si="482"/>
        <v>5.3333489548757607E-2</v>
      </c>
      <c r="AA4209" s="45"/>
      <c r="AB4209" s="74">
        <v>42.039999999999203</v>
      </c>
      <c r="AC4209" s="75">
        <f t="shared" si="489"/>
        <v>-21.190000000000513</v>
      </c>
      <c r="AD4209" s="74">
        <f t="shared" si="483"/>
        <v>7.6032627694009166E-3</v>
      </c>
      <c r="AE4209" s="45"/>
      <c r="AF4209" s="76">
        <v>42.039999999999203</v>
      </c>
      <c r="AG4209" s="52">
        <f t="shared" si="487"/>
        <v>-51.200299956638425</v>
      </c>
      <c r="AH4209" s="76">
        <f t="shared" si="484"/>
        <v>7.5852518372990981E-6</v>
      </c>
      <c r="AJ4209" s="77">
        <v>42.039999999999203</v>
      </c>
      <c r="AK4209" s="52">
        <f t="shared" si="488"/>
        <v>-44.210599913279481</v>
      </c>
      <c r="AL4209" s="77">
        <f t="shared" si="485"/>
        <v>3.7926259186484621E-5</v>
      </c>
    </row>
    <row r="4210" spans="4:38" x14ac:dyDescent="0.25">
      <c r="D4210" s="5">
        <v>41.92</v>
      </c>
      <c r="E4210" s="4"/>
      <c r="X4210" s="71">
        <v>42.049999999999201</v>
      </c>
      <c r="Y4210" s="52">
        <f t="shared" si="486"/>
        <v>-12.733333333333697</v>
      </c>
      <c r="Z4210" s="71">
        <f t="shared" si="482"/>
        <v>5.3292570288115571E-2</v>
      </c>
      <c r="AA4210" s="45"/>
      <c r="AB4210" s="74">
        <v>42.049999999999201</v>
      </c>
      <c r="AC4210" s="75">
        <f t="shared" si="489"/>
        <v>-21.200000000000514</v>
      </c>
      <c r="AD4210" s="74">
        <f t="shared" si="483"/>
        <v>7.5857757502909339E-3</v>
      </c>
      <c r="AE4210" s="45"/>
      <c r="AF4210" s="76">
        <v>42.049999999999201</v>
      </c>
      <c r="AG4210" s="52">
        <f t="shared" si="487"/>
        <v>-51.210299956638423</v>
      </c>
      <c r="AH4210" s="76">
        <f t="shared" si="484"/>
        <v>7.5678062421834591E-6</v>
      </c>
      <c r="AJ4210" s="77">
        <v>42.049999999999201</v>
      </c>
      <c r="AK4210" s="52">
        <f t="shared" si="488"/>
        <v>-44.220599913279479</v>
      </c>
      <c r="AL4210" s="77">
        <f t="shared" si="485"/>
        <v>3.7839031210906446E-5</v>
      </c>
    </row>
    <row r="4211" spans="4:38" x14ac:dyDescent="0.25">
      <c r="D4211" s="2">
        <v>41.93</v>
      </c>
      <c r="E4211" s="4"/>
      <c r="X4211" s="71">
        <v>42.059999999999199</v>
      </c>
      <c r="Y4211" s="52">
        <f t="shared" si="486"/>
        <v>-12.736666666667031</v>
      </c>
      <c r="Z4211" s="71">
        <f t="shared" si="482"/>
        <v>5.325168242211701E-2</v>
      </c>
      <c r="AA4211" s="45"/>
      <c r="AB4211" s="74">
        <v>42.059999999999199</v>
      </c>
      <c r="AC4211" s="75">
        <f t="shared" si="489"/>
        <v>-21.210000000000516</v>
      </c>
      <c r="AD4211" s="74">
        <f t="shared" si="483"/>
        <v>7.5683289502088439E-3</v>
      </c>
      <c r="AE4211" s="45"/>
      <c r="AF4211" s="76">
        <v>42.059999999999199</v>
      </c>
      <c r="AG4211" s="52">
        <f t="shared" si="487"/>
        <v>-51.220299956638421</v>
      </c>
      <c r="AH4211" s="76">
        <f t="shared" si="484"/>
        <v>7.5504007708231489E-6</v>
      </c>
      <c r="AJ4211" s="77">
        <v>42.059999999999199</v>
      </c>
      <c r="AK4211" s="52">
        <f t="shared" si="488"/>
        <v>-44.230599913279477</v>
      </c>
      <c r="AL4211" s="77">
        <f t="shared" si="485"/>
        <v>3.7752003854104915E-5</v>
      </c>
    </row>
    <row r="4212" spans="4:38" x14ac:dyDescent="0.25">
      <c r="D4212" s="5">
        <v>41.94</v>
      </c>
      <c r="E4212" s="4"/>
      <c r="X4212" s="71">
        <v>42.069999999999197</v>
      </c>
      <c r="Y4212" s="52">
        <f t="shared" si="486"/>
        <v>-12.740000000000364</v>
      </c>
      <c r="Z4212" s="71">
        <f t="shared" si="482"/>
        <v>5.3210825926674934E-2</v>
      </c>
      <c r="AA4212" s="45"/>
      <c r="AB4212" s="74">
        <v>42.069999999999197</v>
      </c>
      <c r="AC4212" s="75">
        <f t="shared" si="489"/>
        <v>-21.220000000000518</v>
      </c>
      <c r="AD4212" s="74">
        <f t="shared" si="483"/>
        <v>7.5509222766534352E-3</v>
      </c>
      <c r="AE4212" s="45"/>
      <c r="AF4212" s="76">
        <v>42.069999999999197</v>
      </c>
      <c r="AG4212" s="52">
        <f t="shared" si="487"/>
        <v>-51.230299956638419</v>
      </c>
      <c r="AH4212" s="76">
        <f t="shared" si="484"/>
        <v>7.5330353309361202E-6</v>
      </c>
      <c r="AJ4212" s="77">
        <v>42.069999999999197</v>
      </c>
      <c r="AK4212" s="52">
        <f t="shared" si="488"/>
        <v>-44.240599913279475</v>
      </c>
      <c r="AL4212" s="77">
        <f t="shared" si="485"/>
        <v>3.7665176654669794E-5</v>
      </c>
    </row>
    <row r="4213" spans="4:38" x14ac:dyDescent="0.25">
      <c r="D4213" s="2">
        <v>41.95</v>
      </c>
      <c r="E4213" s="4"/>
      <c r="X4213" s="71">
        <v>42.079999999999202</v>
      </c>
      <c r="Y4213" s="52">
        <f t="shared" si="486"/>
        <v>-12.743333333333698</v>
      </c>
      <c r="Z4213" s="71">
        <f t="shared" si="482"/>
        <v>5.3170000777720799E-2</v>
      </c>
      <c r="AA4213" s="45"/>
      <c r="AB4213" s="74">
        <v>42.079999999999202</v>
      </c>
      <c r="AC4213" s="75">
        <f t="shared" si="489"/>
        <v>-21.230000000000519</v>
      </c>
      <c r="AD4213" s="74">
        <f t="shared" si="483"/>
        <v>7.5335556373362731E-3</v>
      </c>
      <c r="AE4213" s="45"/>
      <c r="AF4213" s="76">
        <v>42.079999999999202</v>
      </c>
      <c r="AG4213" s="52">
        <f t="shared" si="487"/>
        <v>-51.240299956638417</v>
      </c>
      <c r="AH4213" s="76">
        <f t="shared" si="484"/>
        <v>7.5157098304525233E-6</v>
      </c>
      <c r="AJ4213" s="77">
        <v>42.079999999999202</v>
      </c>
      <c r="AK4213" s="52">
        <f t="shared" si="488"/>
        <v>-44.250599913279473</v>
      </c>
      <c r="AL4213" s="77">
        <f t="shared" si="485"/>
        <v>3.7578549152251841E-5</v>
      </c>
    </row>
    <row r="4214" spans="4:38" x14ac:dyDescent="0.25">
      <c r="D4214" s="5">
        <v>41.96</v>
      </c>
      <c r="E4214" s="4"/>
      <c r="X4214" s="71">
        <v>42.0899999999992</v>
      </c>
      <c r="Y4214" s="52">
        <f t="shared" si="486"/>
        <v>-12.746666666667032</v>
      </c>
      <c r="Z4214" s="71">
        <f t="shared" si="482"/>
        <v>5.3129206951204475E-2</v>
      </c>
      <c r="AA4214" s="45"/>
      <c r="AB4214" s="74">
        <v>42.0899999999992</v>
      </c>
      <c r="AC4214" s="75">
        <f t="shared" si="489"/>
        <v>-21.240000000000521</v>
      </c>
      <c r="AD4214" s="74">
        <f t="shared" si="483"/>
        <v>7.5162289401811506E-3</v>
      </c>
      <c r="AE4214" s="45"/>
      <c r="AF4214" s="76">
        <v>42.0899999999992</v>
      </c>
      <c r="AG4214" s="52">
        <f t="shared" si="487"/>
        <v>-51.250299956638415</v>
      </c>
      <c r="AH4214" s="76">
        <f t="shared" si="484"/>
        <v>7.4984241775142693E-6</v>
      </c>
      <c r="AJ4214" s="77">
        <v>42.0899999999992</v>
      </c>
      <c r="AK4214" s="52">
        <f t="shared" si="488"/>
        <v>-44.260599913279471</v>
      </c>
      <c r="AL4214" s="77">
        <f t="shared" si="485"/>
        <v>3.7492120887560595E-5</v>
      </c>
    </row>
    <row r="4215" spans="4:38" x14ac:dyDescent="0.25">
      <c r="D4215" s="2">
        <v>41.97</v>
      </c>
      <c r="E4215" s="4"/>
      <c r="X4215" s="71">
        <v>42.099999999999199</v>
      </c>
      <c r="Y4215" s="52">
        <f t="shared" si="486"/>
        <v>-12.750000000000366</v>
      </c>
      <c r="Z4215" s="71">
        <f t="shared" si="482"/>
        <v>5.3088444423094336E-2</v>
      </c>
      <c r="AA4215" s="45"/>
      <c r="AB4215" s="74">
        <v>42.099999999999199</v>
      </c>
      <c r="AC4215" s="75">
        <f t="shared" si="489"/>
        <v>-21.250000000000522</v>
      </c>
      <c r="AD4215" s="74">
        <f t="shared" si="483"/>
        <v>7.4989420933236507E-3</v>
      </c>
      <c r="AE4215" s="45"/>
      <c r="AF4215" s="76">
        <v>42.099999999999199</v>
      </c>
      <c r="AG4215" s="52">
        <f t="shared" si="487"/>
        <v>-51.260299956638413</v>
      </c>
      <c r="AH4215" s="76">
        <f t="shared" si="484"/>
        <v>7.4811782804745718E-6</v>
      </c>
      <c r="AJ4215" s="77">
        <v>42.099999999999199</v>
      </c>
      <c r="AK4215" s="52">
        <f t="shared" si="488"/>
        <v>-44.270599913279469</v>
      </c>
      <c r="AL4215" s="77">
        <f t="shared" si="485"/>
        <v>3.7405891402362126E-5</v>
      </c>
    </row>
    <row r="4216" spans="4:38" x14ac:dyDescent="0.25">
      <c r="D4216" s="5">
        <v>41.98</v>
      </c>
      <c r="E4216" s="4"/>
      <c r="X4216" s="71">
        <v>42.109999999999197</v>
      </c>
      <c r="Y4216" s="52">
        <f t="shared" si="486"/>
        <v>-12.7533333333337</v>
      </c>
      <c r="Z4216" s="71">
        <f t="shared" si="482"/>
        <v>5.304771316937721E-2</v>
      </c>
      <c r="AA4216" s="45"/>
      <c r="AB4216" s="74">
        <v>42.109999999999197</v>
      </c>
      <c r="AC4216" s="75">
        <f t="shared" si="489"/>
        <v>-21.260000000000524</v>
      </c>
      <c r="AD4216" s="74">
        <f t="shared" si="483"/>
        <v>7.4816950051106402E-3</v>
      </c>
      <c r="AE4216" s="45"/>
      <c r="AF4216" s="76">
        <v>42.109999999999197</v>
      </c>
      <c r="AG4216" s="52">
        <f t="shared" si="487"/>
        <v>-51.270299956638411</v>
      </c>
      <c r="AH4216" s="76">
        <f t="shared" si="484"/>
        <v>7.4639720478973746E-6</v>
      </c>
      <c r="AJ4216" s="77">
        <v>42.109999999999197</v>
      </c>
      <c r="AK4216" s="52">
        <f t="shared" si="488"/>
        <v>-44.280599913279467</v>
      </c>
      <c r="AL4216" s="77">
        <f t="shared" si="485"/>
        <v>3.7319860239476169E-5</v>
      </c>
    </row>
    <row r="4217" spans="4:38" x14ac:dyDescent="0.25">
      <c r="D4217" s="2">
        <v>41.99</v>
      </c>
      <c r="E4217" s="4"/>
      <c r="X4217" s="71">
        <v>42.119999999999202</v>
      </c>
      <c r="Y4217" s="52">
        <f t="shared" si="486"/>
        <v>-12.756666666667034</v>
      </c>
      <c r="Z4217" s="71">
        <f t="shared" si="482"/>
        <v>5.3007013166058332E-2</v>
      </c>
      <c r="AA4217" s="45"/>
      <c r="AB4217" s="74">
        <v>42.119999999999202</v>
      </c>
      <c r="AC4217" s="75">
        <f t="shared" si="489"/>
        <v>-21.270000000000525</v>
      </c>
      <c r="AD4217" s="74">
        <f t="shared" si="483"/>
        <v>7.4644875840997578E-3</v>
      </c>
      <c r="AE4217" s="45"/>
      <c r="AF4217" s="76">
        <v>42.119999999999202</v>
      </c>
      <c r="AG4217" s="52">
        <f t="shared" si="487"/>
        <v>-51.280299956638409</v>
      </c>
      <c r="AH4217" s="76">
        <f t="shared" si="484"/>
        <v>7.4468053885569725E-6</v>
      </c>
      <c r="AJ4217" s="77">
        <v>42.119999999999202</v>
      </c>
      <c r="AK4217" s="52">
        <f t="shared" si="488"/>
        <v>-44.290599913279465</v>
      </c>
      <c r="AL4217" s="77">
        <f t="shared" si="485"/>
        <v>3.723402694277418E-5</v>
      </c>
    </row>
    <row r="4218" spans="4:38" x14ac:dyDescent="0.25">
      <c r="D4218" s="5">
        <v>42</v>
      </c>
      <c r="E4218" s="4"/>
      <c r="X4218" s="71">
        <v>42.1299999999992</v>
      </c>
      <c r="Y4218" s="52">
        <f t="shared" si="486"/>
        <v>-12.760000000000367</v>
      </c>
      <c r="Z4218" s="71">
        <f t="shared" si="482"/>
        <v>5.2966344389161285E-2</v>
      </c>
      <c r="AA4218" s="45"/>
      <c r="AB4218" s="74">
        <v>42.1299999999992</v>
      </c>
      <c r="AC4218" s="75">
        <f t="shared" si="489"/>
        <v>-21.280000000000527</v>
      </c>
      <c r="AD4218" s="74">
        <f t="shared" si="483"/>
        <v>7.4473197390589876E-3</v>
      </c>
      <c r="AE4218" s="45"/>
      <c r="AF4218" s="76">
        <v>42.1299999999992</v>
      </c>
      <c r="AG4218" s="52">
        <f t="shared" si="487"/>
        <v>-51.290299956638407</v>
      </c>
      <c r="AH4218" s="76">
        <f t="shared" si="484"/>
        <v>7.4296782114374333E-6</v>
      </c>
      <c r="AJ4218" s="77">
        <v>42.1299999999992</v>
      </c>
      <c r="AK4218" s="52">
        <f t="shared" si="488"/>
        <v>-44.300599913279463</v>
      </c>
      <c r="AL4218" s="77">
        <f t="shared" si="485"/>
        <v>3.7148391057176581E-5</v>
      </c>
    </row>
    <row r="4219" spans="4:38" x14ac:dyDescent="0.25">
      <c r="D4219" s="2">
        <v>42.01</v>
      </c>
      <c r="E4219" s="4"/>
      <c r="X4219" s="71">
        <v>42.139999999999198</v>
      </c>
      <c r="Y4219" s="52">
        <f t="shared" si="486"/>
        <v>-12.763333333333701</v>
      </c>
      <c r="Z4219" s="71">
        <f t="shared" si="482"/>
        <v>5.2925706814728135E-2</v>
      </c>
      <c r="AA4219" s="45"/>
      <c r="AB4219" s="74">
        <v>42.139999999999198</v>
      </c>
      <c r="AC4219" s="75">
        <f t="shared" si="489"/>
        <v>-21.290000000000529</v>
      </c>
      <c r="AD4219" s="74">
        <f t="shared" si="483"/>
        <v>7.4301913789661068E-3</v>
      </c>
      <c r="AE4219" s="45"/>
      <c r="AF4219" s="76">
        <v>42.139999999999198</v>
      </c>
      <c r="AG4219" s="52">
        <f t="shared" si="487"/>
        <v>-51.300299956638405</v>
      </c>
      <c r="AH4219" s="76">
        <f t="shared" si="484"/>
        <v>7.4125904257321561E-6</v>
      </c>
      <c r="AJ4219" s="77">
        <v>42.139999999999198</v>
      </c>
      <c r="AK4219" s="52">
        <f t="shared" si="488"/>
        <v>-44.310599913279461</v>
      </c>
      <c r="AL4219" s="77">
        <f t="shared" si="485"/>
        <v>3.7062952128650145E-5</v>
      </c>
    </row>
    <row r="4220" spans="4:38" x14ac:dyDescent="0.25">
      <c r="D4220" s="5">
        <v>42.02</v>
      </c>
      <c r="E4220" s="4"/>
      <c r="X4220" s="71">
        <v>42.149999999999203</v>
      </c>
      <c r="Y4220" s="52">
        <f t="shared" si="486"/>
        <v>-12.766666666667035</v>
      </c>
      <c r="Z4220" s="71">
        <f t="shared" si="482"/>
        <v>5.288510041881931E-2</v>
      </c>
      <c r="AA4220" s="45"/>
      <c r="AB4220" s="74">
        <v>42.149999999999203</v>
      </c>
      <c r="AC4220" s="75">
        <f t="shared" si="489"/>
        <v>-21.30000000000053</v>
      </c>
      <c r="AD4220" s="74">
        <f t="shared" si="483"/>
        <v>7.4131024130082651E-3</v>
      </c>
      <c r="AE4220" s="45"/>
      <c r="AF4220" s="76">
        <v>42.149999999999203</v>
      </c>
      <c r="AG4220" s="52">
        <f t="shared" si="487"/>
        <v>-51.310299956638403</v>
      </c>
      <c r="AH4220" s="76">
        <f t="shared" si="484"/>
        <v>7.395541940843427E-6</v>
      </c>
      <c r="AJ4220" s="77">
        <v>42.149999999999203</v>
      </c>
      <c r="AK4220" s="52">
        <f t="shared" si="488"/>
        <v>-44.320599913279459</v>
      </c>
      <c r="AL4220" s="77">
        <f t="shared" si="485"/>
        <v>3.6977709704206599E-5</v>
      </c>
    </row>
    <row r="4221" spans="4:38" x14ac:dyDescent="0.25">
      <c r="D4221" s="2">
        <v>42.03</v>
      </c>
      <c r="E4221" s="4"/>
      <c r="X4221" s="71">
        <v>42.159999999999201</v>
      </c>
      <c r="Y4221" s="52">
        <f t="shared" si="486"/>
        <v>-12.770000000000369</v>
      </c>
      <c r="Z4221" s="71">
        <f t="shared" si="482"/>
        <v>5.2844525177513521E-2</v>
      </c>
      <c r="AA4221" s="45"/>
      <c r="AB4221" s="74">
        <v>42.159999999999201</v>
      </c>
      <c r="AC4221" s="75">
        <f t="shared" si="489"/>
        <v>-21.310000000000532</v>
      </c>
      <c r="AD4221" s="74">
        <f t="shared" si="483"/>
        <v>7.396052750581473E-3</v>
      </c>
      <c r="AE4221" s="45"/>
      <c r="AF4221" s="76">
        <v>42.159999999999201</v>
      </c>
      <c r="AG4221" s="52">
        <f t="shared" si="487"/>
        <v>-51.320299956638401</v>
      </c>
      <c r="AH4221" s="76">
        <f t="shared" si="484"/>
        <v>7.3785326663818512E-6</v>
      </c>
      <c r="AJ4221" s="77">
        <v>42.159999999999201</v>
      </c>
      <c r="AK4221" s="52">
        <f t="shared" si="488"/>
        <v>-44.330599913279457</v>
      </c>
      <c r="AL4221" s="77">
        <f t="shared" si="485"/>
        <v>3.6892663331898746E-5</v>
      </c>
    </row>
    <row r="4222" spans="4:38" x14ac:dyDescent="0.25">
      <c r="D4222" s="5">
        <v>42.04</v>
      </c>
      <c r="E4222" s="4"/>
      <c r="X4222" s="71">
        <v>42.169999999999199</v>
      </c>
      <c r="Y4222" s="52">
        <f t="shared" si="486"/>
        <v>-12.773333333333703</v>
      </c>
      <c r="Z4222" s="71">
        <f t="shared" si="482"/>
        <v>5.2803981066907986E-2</v>
      </c>
      <c r="AA4222" s="45"/>
      <c r="AB4222" s="74">
        <v>42.169999999999199</v>
      </c>
      <c r="AC4222" s="75">
        <f t="shared" si="489"/>
        <v>-21.320000000000533</v>
      </c>
      <c r="AD4222" s="74">
        <f t="shared" si="483"/>
        <v>7.3790423012901002E-3</v>
      </c>
      <c r="AE4222" s="45"/>
      <c r="AF4222" s="76">
        <v>42.169999999999199</v>
      </c>
      <c r="AG4222" s="52">
        <f t="shared" si="487"/>
        <v>-51.330299956638399</v>
      </c>
      <c r="AH4222" s="76">
        <f t="shared" si="484"/>
        <v>7.3615625121659764E-6</v>
      </c>
      <c r="AJ4222" s="77">
        <v>42.169999999999199</v>
      </c>
      <c r="AK4222" s="52">
        <f t="shared" si="488"/>
        <v>-44.340599913279455</v>
      </c>
      <c r="AL4222" s="77">
        <f t="shared" si="485"/>
        <v>3.6807812560819386E-5</v>
      </c>
    </row>
    <row r="4223" spans="4:38" x14ac:dyDescent="0.25">
      <c r="D4223" s="2">
        <v>42.05</v>
      </c>
      <c r="E4223" s="4"/>
      <c r="X4223" s="71">
        <v>42.179999999999197</v>
      </c>
      <c r="Y4223" s="52">
        <f t="shared" si="486"/>
        <v>-12.776666666667037</v>
      </c>
      <c r="Z4223" s="71">
        <f t="shared" si="482"/>
        <v>5.2763468063118157E-2</v>
      </c>
      <c r="AA4223" s="45"/>
      <c r="AB4223" s="74">
        <v>42.179999999999197</v>
      </c>
      <c r="AC4223" s="75">
        <f t="shared" si="489"/>
        <v>-21.330000000000535</v>
      </c>
      <c r="AD4223" s="74">
        <f t="shared" si="483"/>
        <v>7.3620709749464552E-3</v>
      </c>
      <c r="AE4223" s="45"/>
      <c r="AF4223" s="76">
        <v>42.179999999999197</v>
      </c>
      <c r="AG4223" s="52">
        <f t="shared" si="487"/>
        <v>-51.340299956638397</v>
      </c>
      <c r="AH4223" s="76">
        <f t="shared" si="484"/>
        <v>7.3446313882217302E-6</v>
      </c>
      <c r="AJ4223" s="77">
        <v>42.179999999999197</v>
      </c>
      <c r="AK4223" s="52">
        <f t="shared" si="488"/>
        <v>-44.350599913279453</v>
      </c>
      <c r="AL4223" s="77">
        <f t="shared" si="485"/>
        <v>3.6723156941098125E-5</v>
      </c>
    </row>
    <row r="4224" spans="4:38" x14ac:dyDescent="0.25">
      <c r="D4224" s="5">
        <v>42.06</v>
      </c>
      <c r="E4224" s="4"/>
      <c r="X4224" s="71">
        <v>42.189999999999202</v>
      </c>
      <c r="Y4224" s="52">
        <f t="shared" si="486"/>
        <v>-12.780000000000371</v>
      </c>
      <c r="Z4224" s="71">
        <f t="shared" si="482"/>
        <v>5.2722986142277745E-2</v>
      </c>
      <c r="AA4224" s="45"/>
      <c r="AB4224" s="74">
        <v>42.189999999999202</v>
      </c>
      <c r="AC4224" s="75">
        <f t="shared" si="489"/>
        <v>-21.340000000000536</v>
      </c>
      <c r="AD4224" s="74">
        <f t="shared" si="483"/>
        <v>7.3451386815702405E-3</v>
      </c>
      <c r="AE4224" s="45"/>
      <c r="AF4224" s="76">
        <v>42.189999999999202</v>
      </c>
      <c r="AG4224" s="52">
        <f t="shared" si="487"/>
        <v>-51.350299956638395</v>
      </c>
      <c r="AH4224" s="76">
        <f t="shared" si="484"/>
        <v>7.3277392047819305E-6</v>
      </c>
      <c r="AJ4224" s="77">
        <v>42.189999999999202</v>
      </c>
      <c r="AK4224" s="52">
        <f t="shared" si="488"/>
        <v>-44.360599913279451</v>
      </c>
      <c r="AL4224" s="77">
        <f t="shared" si="485"/>
        <v>3.6638696023899219E-5</v>
      </c>
    </row>
    <row r="4225" spans="4:38" x14ac:dyDescent="0.25">
      <c r="D4225" s="2">
        <v>42.07</v>
      </c>
      <c r="E4225" s="4"/>
      <c r="X4225" s="71">
        <v>42.1999999999992</v>
      </c>
      <c r="Y4225" s="52">
        <f t="shared" si="486"/>
        <v>-12.783333333333704</v>
      </c>
      <c r="Z4225" s="71">
        <f t="shared" si="482"/>
        <v>5.2682535280538983E-2</v>
      </c>
      <c r="AA4225" s="45"/>
      <c r="AB4225" s="74">
        <v>42.1999999999992</v>
      </c>
      <c r="AC4225" s="75">
        <f t="shared" si="489"/>
        <v>-21.350000000000538</v>
      </c>
      <c r="AD4225" s="74">
        <f t="shared" si="483"/>
        <v>7.3282453313881293E-3</v>
      </c>
      <c r="AE4225" s="45"/>
      <c r="AF4225" s="76">
        <v>42.1999999999992</v>
      </c>
      <c r="AG4225" s="52">
        <f t="shared" si="487"/>
        <v>-51.360299956638393</v>
      </c>
      <c r="AH4225" s="76">
        <f t="shared" si="484"/>
        <v>7.3108858722859805E-6</v>
      </c>
      <c r="AJ4225" s="77">
        <v>42.1999999999992</v>
      </c>
      <c r="AK4225" s="52">
        <f t="shared" si="488"/>
        <v>-44.370599913279449</v>
      </c>
      <c r="AL4225" s="77">
        <f t="shared" si="485"/>
        <v>3.6554429361419421E-5</v>
      </c>
    </row>
    <row r="4226" spans="4:38" x14ac:dyDescent="0.25">
      <c r="D4226" s="5">
        <v>42.08</v>
      </c>
      <c r="E4226" s="4"/>
      <c r="X4226" s="71">
        <v>42.209999999999198</v>
      </c>
      <c r="Y4226" s="52">
        <f t="shared" si="486"/>
        <v>-12.786666666667038</v>
      </c>
      <c r="Z4226" s="71">
        <f t="shared" si="482"/>
        <v>5.2642115454072193E-2</v>
      </c>
      <c r="AA4226" s="45"/>
      <c r="AB4226" s="74">
        <v>42.209999999999198</v>
      </c>
      <c r="AC4226" s="75">
        <f t="shared" si="489"/>
        <v>-21.360000000000539</v>
      </c>
      <c r="AD4226" s="74">
        <f t="shared" si="483"/>
        <v>7.311390834833266E-3</v>
      </c>
      <c r="AE4226" s="45"/>
      <c r="AF4226" s="76">
        <v>42.209999999999198</v>
      </c>
      <c r="AG4226" s="52">
        <f t="shared" si="487"/>
        <v>-51.370299956638391</v>
      </c>
      <c r="AH4226" s="76">
        <f t="shared" si="484"/>
        <v>7.2940713013791202E-6</v>
      </c>
      <c r="AJ4226" s="77">
        <v>42.209999999999198</v>
      </c>
      <c r="AK4226" s="52">
        <f t="shared" si="488"/>
        <v>-44.380599913279447</v>
      </c>
      <c r="AL4226" s="77">
        <f t="shared" si="485"/>
        <v>3.6470356506885145E-5</v>
      </c>
    </row>
    <row r="4227" spans="4:38" x14ac:dyDescent="0.25">
      <c r="D4227" s="2">
        <v>42.09</v>
      </c>
      <c r="E4227" s="4"/>
      <c r="X4227" s="71">
        <v>42.219999999999203</v>
      </c>
      <c r="Y4227" s="52">
        <f t="shared" si="486"/>
        <v>-12.790000000000372</v>
      </c>
      <c r="Z4227" s="71">
        <f t="shared" si="482"/>
        <v>5.2601726639066093E-2</v>
      </c>
      <c r="AA4227" s="45"/>
      <c r="AB4227" s="74">
        <v>42.219999999999203</v>
      </c>
      <c r="AC4227" s="75">
        <f t="shared" si="489"/>
        <v>-21.370000000000541</v>
      </c>
      <c r="AD4227" s="74">
        <f t="shared" si="483"/>
        <v>7.2945751025447758E-3</v>
      </c>
      <c r="AE4227" s="45"/>
      <c r="AF4227" s="76">
        <v>42.219999999999203</v>
      </c>
      <c r="AG4227" s="52">
        <f t="shared" si="487"/>
        <v>-51.380299956638389</v>
      </c>
      <c r="AH4227" s="76">
        <f t="shared" si="484"/>
        <v>7.2772954029122111E-6</v>
      </c>
      <c r="AJ4227" s="77">
        <v>42.219999999999203</v>
      </c>
      <c r="AK4227" s="52">
        <f t="shared" si="488"/>
        <v>-44.390599913279445</v>
      </c>
      <c r="AL4227" s="77">
        <f t="shared" si="485"/>
        <v>3.6386477014550622E-5</v>
      </c>
    </row>
    <row r="4228" spans="4:38" x14ac:dyDescent="0.25">
      <c r="D4228" s="5">
        <v>42.1</v>
      </c>
      <c r="E4228" s="4"/>
      <c r="X4228" s="71">
        <v>42.229999999999201</v>
      </c>
      <c r="Y4228" s="52">
        <f t="shared" si="486"/>
        <v>-12.793333333333706</v>
      </c>
      <c r="Z4228" s="71">
        <f t="shared" si="482"/>
        <v>5.2561368811727655E-2</v>
      </c>
      <c r="AA4228" s="45"/>
      <c r="AB4228" s="74">
        <v>42.229999999999201</v>
      </c>
      <c r="AC4228" s="75">
        <f t="shared" si="489"/>
        <v>-21.380000000000543</v>
      </c>
      <c r="AD4228" s="74">
        <f t="shared" si="483"/>
        <v>7.2777980453673325E-3</v>
      </c>
      <c r="AE4228" s="45"/>
      <c r="AF4228" s="76">
        <v>42.229999999999201</v>
      </c>
      <c r="AG4228" s="52">
        <f t="shared" si="487"/>
        <v>-51.390299956638387</v>
      </c>
      <c r="AH4228" s="76">
        <f t="shared" si="484"/>
        <v>7.2605580879410939E-6</v>
      </c>
      <c r="AJ4228" s="77">
        <v>42.229999999999201</v>
      </c>
      <c r="AK4228" s="52">
        <f t="shared" si="488"/>
        <v>-44.400599913279443</v>
      </c>
      <c r="AL4228" s="77">
        <f t="shared" si="485"/>
        <v>3.6302790439695061E-5</v>
      </c>
    </row>
    <row r="4229" spans="4:38" x14ac:dyDescent="0.25">
      <c r="D4229" s="2">
        <v>42.11</v>
      </c>
      <c r="E4229" s="4"/>
      <c r="X4229" s="71">
        <v>42.239999999999199</v>
      </c>
      <c r="Y4229" s="52">
        <f t="shared" si="486"/>
        <v>-12.79666666666704</v>
      </c>
      <c r="Z4229" s="71">
        <f t="shared" si="482"/>
        <v>5.2521041948282041E-2</v>
      </c>
      <c r="AA4229" s="45"/>
      <c r="AB4229" s="74">
        <v>42.239999999999199</v>
      </c>
      <c r="AC4229" s="75">
        <f t="shared" si="489"/>
        <v>-21.390000000000544</v>
      </c>
      <c r="AD4229" s="74">
        <f t="shared" si="483"/>
        <v>7.2610595743506368E-3</v>
      </c>
      <c r="AE4229" s="45"/>
      <c r="AF4229" s="76">
        <v>42.239999999999199</v>
      </c>
      <c r="AG4229" s="52">
        <f t="shared" si="487"/>
        <v>-51.400299956638385</v>
      </c>
      <c r="AH4229" s="76">
        <f t="shared" si="484"/>
        <v>7.2438592677261799E-6</v>
      </c>
      <c r="AJ4229" s="77">
        <v>42.239999999999199</v>
      </c>
      <c r="AK4229" s="52">
        <f t="shared" si="488"/>
        <v>-44.410599913279441</v>
      </c>
      <c r="AL4229" s="77">
        <f t="shared" si="485"/>
        <v>3.6219296338620519E-5</v>
      </c>
    </row>
    <row r="4230" spans="4:38" x14ac:dyDescent="0.25">
      <c r="D4230" s="5">
        <v>42.12</v>
      </c>
      <c r="E4230" s="4"/>
      <c r="X4230" s="71">
        <v>42.249999999999197</v>
      </c>
      <c r="Y4230" s="52">
        <f t="shared" si="486"/>
        <v>-12.800000000000374</v>
      </c>
      <c r="Z4230" s="71">
        <f t="shared" ref="Z4230:Z4293" si="490">POWER(10,Y4230/10)</f>
        <v>5.2480746024972727E-2</v>
      </c>
      <c r="AA4230" s="45"/>
      <c r="AB4230" s="74">
        <v>42.249999999999197</v>
      </c>
      <c r="AC4230" s="75">
        <f t="shared" si="489"/>
        <v>-21.400000000000546</v>
      </c>
      <c r="AD4230" s="74">
        <f t="shared" ref="AD4230:AD4293" si="491">POWER(10,AC4230/10)</f>
        <v>7.2443596007489876E-3</v>
      </c>
      <c r="AE4230" s="45"/>
      <c r="AF4230" s="76">
        <v>42.249999999999197</v>
      </c>
      <c r="AG4230" s="52">
        <f t="shared" si="487"/>
        <v>-51.410299956638383</v>
      </c>
      <c r="AH4230" s="76">
        <f t="shared" ref="AH4230:AH4293" si="492">POWER(10,AG4230/10)</f>
        <v>7.2271988537320118E-6</v>
      </c>
      <c r="AJ4230" s="77">
        <v>42.249999999999197</v>
      </c>
      <c r="AK4230" s="52">
        <f t="shared" si="488"/>
        <v>-44.420599913279439</v>
      </c>
      <c r="AL4230" s="77">
        <f t="shared" ref="AL4230:AL4293" si="493">POWER(10,AK4230/10)</f>
        <v>3.6135994268649697E-5</v>
      </c>
    </row>
    <row r="4231" spans="4:38" x14ac:dyDescent="0.25">
      <c r="D4231" s="2">
        <v>42.13</v>
      </c>
      <c r="E4231" s="4"/>
      <c r="X4231" s="71">
        <v>42.259999999999202</v>
      </c>
      <c r="Y4231" s="52">
        <f t="shared" si="486"/>
        <v>-12.803333333333708</v>
      </c>
      <c r="Z4231" s="71">
        <f t="shared" si="490"/>
        <v>5.2440481018061404E-2</v>
      </c>
      <c r="AA4231" s="45"/>
      <c r="AB4231" s="74">
        <v>42.259999999999202</v>
      </c>
      <c r="AC4231" s="75">
        <f t="shared" si="489"/>
        <v>-21.410000000000547</v>
      </c>
      <c r="AD4231" s="74">
        <f t="shared" si="491"/>
        <v>7.2276980360207925E-3</v>
      </c>
      <c r="AE4231" s="45"/>
      <c r="AF4231" s="76">
        <v>42.259999999999202</v>
      </c>
      <c r="AG4231" s="52">
        <f t="shared" si="487"/>
        <v>-51.420299956638381</v>
      </c>
      <c r="AH4231" s="76">
        <f t="shared" si="492"/>
        <v>7.2105767576267073E-6</v>
      </c>
      <c r="AJ4231" s="77">
        <v>42.259999999999202</v>
      </c>
      <c r="AK4231" s="52">
        <f t="shared" si="488"/>
        <v>-44.430599913279437</v>
      </c>
      <c r="AL4231" s="77">
        <f t="shared" si="493"/>
        <v>3.6052883788123197E-5</v>
      </c>
    </row>
    <row r="4232" spans="4:38" x14ac:dyDescent="0.25">
      <c r="D4232" s="5">
        <v>42.14</v>
      </c>
      <c r="E4232" s="4"/>
      <c r="X4232" s="71">
        <v>42.2699999999992</v>
      </c>
      <c r="Y4232" s="52">
        <f t="shared" ref="Y4232:Y4295" si="494">Y4231-$Z$1</f>
        <v>-12.806666666667041</v>
      </c>
      <c r="Z4232" s="71">
        <f t="shared" si="490"/>
        <v>5.2400246903827968E-2</v>
      </c>
      <c r="AA4232" s="45"/>
      <c r="AB4232" s="74">
        <v>42.2699999999992</v>
      </c>
      <c r="AC4232" s="75">
        <f t="shared" si="489"/>
        <v>-21.420000000000549</v>
      </c>
      <c r="AD4232" s="74">
        <f t="shared" si="491"/>
        <v>7.2110747918280827E-3</v>
      </c>
      <c r="AE4232" s="45"/>
      <c r="AF4232" s="76">
        <v>42.2699999999992</v>
      </c>
      <c r="AG4232" s="52">
        <f t="shared" ref="AG4232:AG4295" si="495">AG4231-$AH$1</f>
        <v>-51.430299956638379</v>
      </c>
      <c r="AH4232" s="76">
        <f t="shared" si="492"/>
        <v>7.1939928912815942E-6</v>
      </c>
      <c r="AJ4232" s="77">
        <v>42.2699999999992</v>
      </c>
      <c r="AK4232" s="52">
        <f t="shared" ref="AK4232:AK4295" si="496">AK4231-$AL$1</f>
        <v>-44.440599913279435</v>
      </c>
      <c r="AL4232" s="77">
        <f t="shared" si="493"/>
        <v>3.5969964456397653E-5</v>
      </c>
    </row>
    <row r="4233" spans="4:38" x14ac:dyDescent="0.25">
      <c r="D4233" s="2">
        <v>42.15</v>
      </c>
      <c r="E4233" s="4"/>
      <c r="X4233" s="71">
        <v>42.279999999999198</v>
      </c>
      <c r="Y4233" s="52">
        <f t="shared" si="494"/>
        <v>-12.810000000000375</v>
      </c>
      <c r="Z4233" s="71">
        <f t="shared" si="490"/>
        <v>5.2360043658570492E-2</v>
      </c>
      <c r="AA4233" s="45"/>
      <c r="AB4233" s="74">
        <v>42.279999999999198</v>
      </c>
      <c r="AC4233" s="75">
        <f t="shared" si="489"/>
        <v>-21.43000000000055</v>
      </c>
      <c r="AD4233" s="74">
        <f t="shared" si="491"/>
        <v>7.1944897800360844E-3</v>
      </c>
      <c r="AE4233" s="45"/>
      <c r="AF4233" s="76">
        <v>42.279999999999198</v>
      </c>
      <c r="AG4233" s="52">
        <f t="shared" si="495"/>
        <v>-51.440299956638377</v>
      </c>
      <c r="AH4233" s="76">
        <f t="shared" si="492"/>
        <v>7.1774471667706478E-6</v>
      </c>
      <c r="AJ4233" s="77">
        <v>42.279999999999198</v>
      </c>
      <c r="AK4233" s="52">
        <f t="shared" si="496"/>
        <v>-44.450599913279433</v>
      </c>
      <c r="AL4233" s="77">
        <f t="shared" si="493"/>
        <v>3.588723583384295E-5</v>
      </c>
    </row>
    <row r="4234" spans="4:38" x14ac:dyDescent="0.25">
      <c r="D4234" s="5">
        <v>42.16</v>
      </c>
      <c r="E4234" s="4"/>
      <c r="X4234" s="71">
        <v>42.289999999999203</v>
      </c>
      <c r="Y4234" s="52">
        <f t="shared" si="494"/>
        <v>-12.813333333333709</v>
      </c>
      <c r="Z4234" s="71">
        <f t="shared" si="490"/>
        <v>5.2319871258605238E-2</v>
      </c>
      <c r="AA4234" s="45"/>
      <c r="AB4234" s="74">
        <v>42.289999999999203</v>
      </c>
      <c r="AC4234" s="75">
        <f t="shared" si="489"/>
        <v>-21.440000000000552</v>
      </c>
      <c r="AD4234" s="74">
        <f t="shared" si="491"/>
        <v>7.1779429127127045E-3</v>
      </c>
      <c r="AE4234" s="45"/>
      <c r="AF4234" s="76">
        <v>42.289999999999203</v>
      </c>
      <c r="AG4234" s="52">
        <f t="shared" si="495"/>
        <v>-51.450299956638375</v>
      </c>
      <c r="AH4234" s="76">
        <f t="shared" si="492"/>
        <v>7.1609394963700751E-6</v>
      </c>
      <c r="AJ4234" s="77">
        <v>42.289999999999203</v>
      </c>
      <c r="AK4234" s="52">
        <f t="shared" si="496"/>
        <v>-44.460599913279431</v>
      </c>
      <c r="AL4234" s="77">
        <f t="shared" si="493"/>
        <v>3.5804697481840111E-5</v>
      </c>
    </row>
    <row r="4235" spans="4:38" x14ac:dyDescent="0.25">
      <c r="D4235" s="2">
        <v>42.17</v>
      </c>
      <c r="E4235" s="4"/>
      <c r="X4235" s="71">
        <v>42.299999999999201</v>
      </c>
      <c r="Y4235" s="52">
        <f t="shared" si="494"/>
        <v>-12.816666666667043</v>
      </c>
      <c r="Z4235" s="71">
        <f t="shared" si="490"/>
        <v>5.2279729680266701E-2</v>
      </c>
      <c r="AA4235" s="45"/>
      <c r="AB4235" s="74">
        <v>42.299999999999201</v>
      </c>
      <c r="AC4235" s="75">
        <f t="shared" si="489"/>
        <v>-21.450000000000554</v>
      </c>
      <c r="AD4235" s="74">
        <f t="shared" si="491"/>
        <v>7.161434102128098E-3</v>
      </c>
      <c r="AE4235" s="45"/>
      <c r="AF4235" s="76">
        <v>42.299999999999201</v>
      </c>
      <c r="AG4235" s="52">
        <f t="shared" si="495"/>
        <v>-51.460299956638373</v>
      </c>
      <c r="AH4235" s="76">
        <f t="shared" si="492"/>
        <v>7.144469792557875E-6</v>
      </c>
      <c r="AJ4235" s="77">
        <v>42.299999999999201</v>
      </c>
      <c r="AK4235" s="52">
        <f t="shared" si="496"/>
        <v>-44.470599913279429</v>
      </c>
      <c r="AL4235" s="77">
        <f t="shared" si="493"/>
        <v>3.5722348962779132E-5</v>
      </c>
    </row>
    <row r="4236" spans="4:38" x14ac:dyDescent="0.25">
      <c r="D4236" s="5">
        <v>42.18</v>
      </c>
      <c r="E4236" s="4"/>
      <c r="X4236" s="71">
        <v>42.309999999999199</v>
      </c>
      <c r="Y4236" s="52">
        <f t="shared" si="494"/>
        <v>-12.820000000000377</v>
      </c>
      <c r="Z4236" s="71">
        <f t="shared" si="490"/>
        <v>5.2239618899907421E-2</v>
      </c>
      <c r="AA4236" s="45"/>
      <c r="AB4236" s="74">
        <v>42.309999999999199</v>
      </c>
      <c r="AC4236" s="75">
        <f t="shared" si="489"/>
        <v>-21.460000000000555</v>
      </c>
      <c r="AD4236" s="74">
        <f t="shared" si="491"/>
        <v>7.144963260754221E-3</v>
      </c>
      <c r="AE4236" s="45"/>
      <c r="AF4236" s="76">
        <v>42.309999999999199</v>
      </c>
      <c r="AG4236" s="52">
        <f t="shared" si="495"/>
        <v>-51.470299956638371</v>
      </c>
      <c r="AH4236" s="76">
        <f t="shared" si="492"/>
        <v>7.1280379680132907E-6</v>
      </c>
      <c r="AJ4236" s="77">
        <v>42.309999999999199</v>
      </c>
      <c r="AK4236" s="52">
        <f t="shared" si="496"/>
        <v>-44.480599913279427</v>
      </c>
      <c r="AL4236" s="77">
        <f t="shared" si="493"/>
        <v>3.5640189840056236E-5</v>
      </c>
    </row>
    <row r="4237" spans="4:38" x14ac:dyDescent="0.25">
      <c r="D4237" s="2">
        <v>42.19</v>
      </c>
      <c r="E4237" s="4"/>
      <c r="X4237" s="71">
        <v>42.319999999999197</v>
      </c>
      <c r="Y4237" s="52">
        <f t="shared" si="494"/>
        <v>-12.823333333333711</v>
      </c>
      <c r="Z4237" s="71">
        <f t="shared" si="490"/>
        <v>5.2199538893898209E-2</v>
      </c>
      <c r="AA4237" s="45"/>
      <c r="AB4237" s="74">
        <v>42.319999999999197</v>
      </c>
      <c r="AC4237" s="75">
        <f t="shared" si="489"/>
        <v>-21.470000000000557</v>
      </c>
      <c r="AD4237" s="74">
        <f t="shared" si="491"/>
        <v>7.1285303012642741E-3</v>
      </c>
      <c r="AE4237" s="45"/>
      <c r="AF4237" s="76">
        <v>42.319999999999197</v>
      </c>
      <c r="AG4237" s="52">
        <f t="shared" si="495"/>
        <v>-51.480299956638369</v>
      </c>
      <c r="AH4237" s="76">
        <f t="shared" si="492"/>
        <v>7.1116439356164516E-6</v>
      </c>
      <c r="AJ4237" s="77">
        <v>42.319999999999197</v>
      </c>
      <c r="AK4237" s="52">
        <f t="shared" si="496"/>
        <v>-44.490599913279425</v>
      </c>
      <c r="AL4237" s="77">
        <f t="shared" si="493"/>
        <v>3.555821967807206E-5</v>
      </c>
    </row>
    <row r="4238" spans="4:38" x14ac:dyDescent="0.25">
      <c r="D4238" s="5">
        <v>42.2</v>
      </c>
      <c r="E4238" s="4"/>
      <c r="X4238" s="71">
        <v>42.329999999999202</v>
      </c>
      <c r="Y4238" s="52">
        <f t="shared" si="494"/>
        <v>-12.826666666667045</v>
      </c>
      <c r="Z4238" s="71">
        <f t="shared" si="490"/>
        <v>5.2159489638627918E-2</v>
      </c>
      <c r="AA4238" s="45"/>
      <c r="AB4238" s="74">
        <v>42.329999999999202</v>
      </c>
      <c r="AC4238" s="75">
        <f t="shared" si="489"/>
        <v>-21.480000000000558</v>
      </c>
      <c r="AD4238" s="74">
        <f t="shared" si="491"/>
        <v>7.1121351365323786E-3</v>
      </c>
      <c r="AE4238" s="45"/>
      <c r="AF4238" s="76">
        <v>42.329999999999202</v>
      </c>
      <c r="AG4238" s="52">
        <f t="shared" si="495"/>
        <v>-51.490299956638367</v>
      </c>
      <c r="AH4238" s="76">
        <f t="shared" si="492"/>
        <v>7.0952876084478149E-6</v>
      </c>
      <c r="AJ4238" s="77">
        <v>42.329999999999202</v>
      </c>
      <c r="AK4238" s="52">
        <f t="shared" si="496"/>
        <v>-44.500599913279423</v>
      </c>
      <c r="AL4238" s="77">
        <f t="shared" si="493"/>
        <v>3.5476438042228965E-5</v>
      </c>
    </row>
    <row r="4239" spans="4:38" x14ac:dyDescent="0.25">
      <c r="D4239" s="2">
        <v>42.21</v>
      </c>
      <c r="E4239" s="4"/>
      <c r="X4239" s="71">
        <v>42.3399999999992</v>
      </c>
      <c r="Y4239" s="52">
        <f t="shared" si="494"/>
        <v>-12.830000000000378</v>
      </c>
      <c r="Z4239" s="71">
        <f t="shared" si="490"/>
        <v>5.2119471110503482E-2</v>
      </c>
      <c r="AA4239" s="45"/>
      <c r="AB4239" s="74">
        <v>42.3399999999992</v>
      </c>
      <c r="AC4239" s="75">
        <f t="shared" si="489"/>
        <v>-21.49000000000056</v>
      </c>
      <c r="AD4239" s="74">
        <f t="shared" si="491"/>
        <v>7.0957776796329673E-3</v>
      </c>
      <c r="AE4239" s="45"/>
      <c r="AF4239" s="76">
        <v>42.3399999999992</v>
      </c>
      <c r="AG4239" s="52">
        <f t="shared" si="495"/>
        <v>-51.500299956638365</v>
      </c>
      <c r="AH4239" s="76">
        <f t="shared" si="492"/>
        <v>7.0789688997877519E-6</v>
      </c>
      <c r="AJ4239" s="77">
        <v>42.3399999999992</v>
      </c>
      <c r="AK4239" s="52">
        <f t="shared" si="496"/>
        <v>-44.510599913279421</v>
      </c>
      <c r="AL4239" s="77">
        <f t="shared" si="493"/>
        <v>3.5394844498928673E-5</v>
      </c>
    </row>
    <row r="4240" spans="4:38" x14ac:dyDescent="0.25">
      <c r="D4240" s="5">
        <v>42.22</v>
      </c>
      <c r="E4240" s="4"/>
      <c r="X4240" s="71">
        <v>42.349999999999199</v>
      </c>
      <c r="Y4240" s="52">
        <f t="shared" si="494"/>
        <v>-12.833333333333712</v>
      </c>
      <c r="Z4240" s="71">
        <f t="shared" si="490"/>
        <v>5.2079483285950079E-2</v>
      </c>
      <c r="AA4240" s="45"/>
      <c r="AB4240" s="74">
        <v>42.349999999999199</v>
      </c>
      <c r="AC4240" s="75">
        <f t="shared" si="489"/>
        <v>-21.500000000000561</v>
      </c>
      <c r="AD4240" s="74">
        <f t="shared" si="491"/>
        <v>7.0794578438404549E-3</v>
      </c>
      <c r="AE4240" s="45"/>
      <c r="AF4240" s="76">
        <v>42.349999999999199</v>
      </c>
      <c r="AG4240" s="52">
        <f t="shared" si="495"/>
        <v>-51.510299956638363</v>
      </c>
      <c r="AH4240" s="76">
        <f t="shared" si="492"/>
        <v>7.0626877231161187E-6</v>
      </c>
      <c r="AJ4240" s="77">
        <v>42.349999999999199</v>
      </c>
      <c r="AK4240" s="52">
        <f t="shared" si="496"/>
        <v>-44.520599913279419</v>
      </c>
      <c r="AL4240" s="77">
        <f t="shared" si="493"/>
        <v>3.5313438615570526E-5</v>
      </c>
    </row>
    <row r="4241" spans="4:38" x14ac:dyDescent="0.25">
      <c r="D4241" s="2">
        <v>42.23</v>
      </c>
      <c r="E4241" s="4"/>
      <c r="X4241" s="71">
        <v>42.359999999999197</v>
      </c>
      <c r="Y4241" s="52">
        <f t="shared" si="494"/>
        <v>-12.836666666667046</v>
      </c>
      <c r="Z4241" s="71">
        <f t="shared" si="490"/>
        <v>5.2039526141410816E-2</v>
      </c>
      <c r="AA4241" s="45"/>
      <c r="AB4241" s="74">
        <v>42.359999999999197</v>
      </c>
      <c r="AC4241" s="75">
        <f t="shared" si="489"/>
        <v>-21.510000000000563</v>
      </c>
      <c r="AD4241" s="74">
        <f t="shared" si="491"/>
        <v>7.0631755426287003E-3</v>
      </c>
      <c r="AE4241" s="45"/>
      <c r="AF4241" s="76">
        <v>42.359999999999197</v>
      </c>
      <c r="AG4241" s="52">
        <f t="shared" si="495"/>
        <v>-51.520299956638361</v>
      </c>
      <c r="AH4241" s="76">
        <f t="shared" si="492"/>
        <v>7.0464439921117104E-6</v>
      </c>
      <c r="AJ4241" s="77">
        <v>42.359999999999197</v>
      </c>
      <c r="AK4241" s="52">
        <f t="shared" si="496"/>
        <v>-44.530599913279417</v>
      </c>
      <c r="AL4241" s="77">
        <f t="shared" si="493"/>
        <v>3.5232219960548511E-5</v>
      </c>
    </row>
    <row r="4242" spans="4:38" x14ac:dyDescent="0.25">
      <c r="D4242" s="5">
        <v>42.24</v>
      </c>
      <c r="E4242" s="4"/>
      <c r="X4242" s="71">
        <v>42.369999999999202</v>
      </c>
      <c r="Y4242" s="52">
        <f t="shared" si="494"/>
        <v>-12.84000000000038</v>
      </c>
      <c r="Z4242" s="71">
        <f t="shared" si="490"/>
        <v>5.199959965334703E-2</v>
      </c>
      <c r="AA4242" s="45"/>
      <c r="AB4242" s="74">
        <v>42.369999999999202</v>
      </c>
      <c r="AC4242" s="75">
        <f t="shared" si="489"/>
        <v>-21.520000000000564</v>
      </c>
      <c r="AD4242" s="74">
        <f t="shared" si="491"/>
        <v>7.0469306896705471E-3</v>
      </c>
      <c r="AE4242" s="45"/>
      <c r="AF4242" s="76">
        <v>42.369999999999202</v>
      </c>
      <c r="AG4242" s="52">
        <f t="shared" si="495"/>
        <v>-51.530299956638359</v>
      </c>
      <c r="AH4242" s="76">
        <f t="shared" si="492"/>
        <v>7.0302376206519076E-6</v>
      </c>
      <c r="AJ4242" s="77">
        <v>42.369999999999202</v>
      </c>
      <c r="AK4242" s="52">
        <f t="shared" si="496"/>
        <v>-44.540599913279415</v>
      </c>
      <c r="AL4242" s="77">
        <f t="shared" si="493"/>
        <v>3.5151188103249519E-5</v>
      </c>
    </row>
    <row r="4243" spans="4:38" x14ac:dyDescent="0.25">
      <c r="D4243" s="2">
        <v>42.25</v>
      </c>
      <c r="E4243" s="4"/>
      <c r="X4243" s="71">
        <v>42.3799999999992</v>
      </c>
      <c r="Y4243" s="52">
        <f t="shared" si="494"/>
        <v>-12.843333333333714</v>
      </c>
      <c r="Z4243" s="71">
        <f t="shared" si="490"/>
        <v>5.1959703798237993E-2</v>
      </c>
      <c r="AA4243" s="45"/>
      <c r="AB4243" s="74">
        <v>42.3799999999992</v>
      </c>
      <c r="AC4243" s="75">
        <f t="shared" si="489"/>
        <v>-21.530000000000566</v>
      </c>
      <c r="AD4243" s="74">
        <f t="shared" si="491"/>
        <v>7.0307231988374144E-3</v>
      </c>
      <c r="AE4243" s="45"/>
      <c r="AF4243" s="76">
        <v>42.3799999999992</v>
      </c>
      <c r="AG4243" s="52">
        <f t="shared" si="495"/>
        <v>-51.540299956638357</v>
      </c>
      <c r="AH4243" s="76">
        <f t="shared" si="492"/>
        <v>7.0140685228121439E-6</v>
      </c>
      <c r="AJ4243" s="77">
        <v>42.3799999999992</v>
      </c>
      <c r="AK4243" s="52">
        <f t="shared" si="496"/>
        <v>-44.550599913279413</v>
      </c>
      <c r="AL4243" s="77">
        <f t="shared" si="493"/>
        <v>3.5070342614050657E-5</v>
      </c>
    </row>
    <row r="4244" spans="4:38" x14ac:dyDescent="0.25">
      <c r="D4244" s="5">
        <v>42.26</v>
      </c>
      <c r="E4244" s="4"/>
      <c r="X4244" s="71">
        <v>42.389999999999198</v>
      </c>
      <c r="Y4244" s="52">
        <f t="shared" si="494"/>
        <v>-12.846666666667048</v>
      </c>
      <c r="Z4244" s="71">
        <f t="shared" si="490"/>
        <v>5.1919838552580998E-2</v>
      </c>
      <c r="AA4244" s="45"/>
      <c r="AB4244" s="74">
        <v>42.389999999999198</v>
      </c>
      <c r="AC4244" s="75">
        <f t="shared" si="489"/>
        <v>-21.540000000000568</v>
      </c>
      <c r="AD4244" s="74">
        <f t="shared" si="491"/>
        <v>7.0145529841987896E-3</v>
      </c>
      <c r="AE4244" s="45"/>
      <c r="AF4244" s="76">
        <v>42.389999999999198</v>
      </c>
      <c r="AG4244" s="52">
        <f t="shared" si="495"/>
        <v>-51.550299956638355</v>
      </c>
      <c r="AH4244" s="76">
        <f t="shared" si="492"/>
        <v>6.9979366128654337E-6</v>
      </c>
      <c r="AJ4244" s="77">
        <v>42.389999999999198</v>
      </c>
      <c r="AK4244" s="52">
        <f t="shared" si="496"/>
        <v>-44.560599913279411</v>
      </c>
      <c r="AL4244" s="77">
        <f t="shared" si="493"/>
        <v>3.4989683064317131E-5</v>
      </c>
    </row>
    <row r="4245" spans="4:38" x14ac:dyDescent="0.25">
      <c r="D4245" s="2">
        <v>42.27</v>
      </c>
      <c r="E4245" s="4"/>
      <c r="X4245" s="71">
        <v>42.399999999999203</v>
      </c>
      <c r="Y4245" s="52">
        <f t="shared" si="494"/>
        <v>-12.850000000000382</v>
      </c>
      <c r="Z4245" s="71">
        <f t="shared" si="490"/>
        <v>5.1880003892891546E-2</v>
      </c>
      <c r="AA4245" s="45"/>
      <c r="AB4245" s="74">
        <v>42.399999999999203</v>
      </c>
      <c r="AC4245" s="75">
        <f t="shared" si="489"/>
        <v>-21.550000000000569</v>
      </c>
      <c r="AD4245" s="74">
        <f t="shared" si="491"/>
        <v>6.99841996002181E-3</v>
      </c>
      <c r="AE4245" s="45"/>
      <c r="AF4245" s="76">
        <v>42.399999999999203</v>
      </c>
      <c r="AG4245" s="52">
        <f t="shared" si="495"/>
        <v>-51.560299956638353</v>
      </c>
      <c r="AH4245" s="76">
        <f t="shared" si="492"/>
        <v>6.981841805282032E-6</v>
      </c>
      <c r="AJ4245" s="77">
        <v>42.399999999999203</v>
      </c>
      <c r="AK4245" s="52">
        <f t="shared" si="496"/>
        <v>-44.570599913279409</v>
      </c>
      <c r="AL4245" s="77">
        <f t="shared" si="493"/>
        <v>3.4909209026400153E-5</v>
      </c>
    </row>
    <row r="4246" spans="4:38" x14ac:dyDescent="0.25">
      <c r="D4246" s="5">
        <v>42.28</v>
      </c>
      <c r="E4246" s="4"/>
      <c r="X4246" s="71">
        <v>42.409999999999201</v>
      </c>
      <c r="Y4246" s="52">
        <f t="shared" si="494"/>
        <v>-12.853333333333715</v>
      </c>
      <c r="Z4246" s="71">
        <f t="shared" si="490"/>
        <v>5.1840199795702965E-2</v>
      </c>
      <c r="AA4246" s="45"/>
      <c r="AB4246" s="74">
        <v>42.409999999999201</v>
      </c>
      <c r="AC4246" s="75">
        <f t="shared" si="489"/>
        <v>-21.560000000000571</v>
      </c>
      <c r="AD4246" s="74">
        <f t="shared" si="491"/>
        <v>6.9823240407707919E-3</v>
      </c>
      <c r="AE4246" s="45"/>
      <c r="AF4246" s="76">
        <v>42.409999999999201</v>
      </c>
      <c r="AG4246" s="52">
        <f t="shared" si="495"/>
        <v>-51.570299956638351</v>
      </c>
      <c r="AH4246" s="76">
        <f t="shared" si="492"/>
        <v>6.9657840147288499E-6</v>
      </c>
      <c r="AJ4246" s="77">
        <v>42.409999999999201</v>
      </c>
      <c r="AK4246" s="52">
        <f t="shared" si="496"/>
        <v>-44.580599913279407</v>
      </c>
      <c r="AL4246" s="77">
        <f t="shared" si="493"/>
        <v>3.4828920073634264E-5</v>
      </c>
    </row>
    <row r="4247" spans="4:38" x14ac:dyDescent="0.25">
      <c r="D4247" s="2">
        <v>42.29</v>
      </c>
      <c r="E4247" s="4"/>
      <c r="X4247" s="71">
        <v>42.419999999999199</v>
      </c>
      <c r="Y4247" s="52">
        <f t="shared" si="494"/>
        <v>-12.856666666667049</v>
      </c>
      <c r="Z4247" s="71">
        <f t="shared" si="490"/>
        <v>5.1800426237566713E-2</v>
      </c>
      <c r="AA4247" s="45"/>
      <c r="AB4247" s="74">
        <v>42.419999999999199</v>
      </c>
      <c r="AC4247" s="75">
        <f t="shared" si="489"/>
        <v>-21.570000000000572</v>
      </c>
      <c r="AD4247" s="74">
        <f t="shared" si="491"/>
        <v>6.9662651411067627E-3</v>
      </c>
      <c r="AE4247" s="45"/>
      <c r="AF4247" s="76">
        <v>42.419999999999199</v>
      </c>
      <c r="AG4247" s="52">
        <f t="shared" si="495"/>
        <v>-51.580299956638349</v>
      </c>
      <c r="AH4247" s="76">
        <f t="shared" si="492"/>
        <v>6.9497631560691032E-6</v>
      </c>
      <c r="AJ4247" s="77">
        <v>42.419999999999199</v>
      </c>
      <c r="AK4247" s="52">
        <f t="shared" si="496"/>
        <v>-44.590599913279405</v>
      </c>
      <c r="AL4247" s="77">
        <f t="shared" si="493"/>
        <v>3.474881578033555E-5</v>
      </c>
    </row>
    <row r="4248" spans="4:38" x14ac:dyDescent="0.25">
      <c r="D4248" s="5">
        <v>42.3</v>
      </c>
      <c r="E4248" s="4"/>
      <c r="X4248" s="71">
        <v>42.429999999999197</v>
      </c>
      <c r="Y4248" s="52">
        <f t="shared" si="494"/>
        <v>-12.860000000000383</v>
      </c>
      <c r="Z4248" s="71">
        <f t="shared" si="490"/>
        <v>5.1760683195052191E-2</v>
      </c>
      <c r="AA4248" s="45"/>
      <c r="AB4248" s="74">
        <v>42.429999999999197</v>
      </c>
      <c r="AC4248" s="75">
        <f t="shared" si="489"/>
        <v>-21.580000000000574</v>
      </c>
      <c r="AD4248" s="74">
        <f t="shared" si="491"/>
        <v>6.9502431758870472E-3</v>
      </c>
      <c r="AE4248" s="45"/>
      <c r="AF4248" s="76">
        <v>42.429999999999197</v>
      </c>
      <c r="AG4248" s="52">
        <f t="shared" si="495"/>
        <v>-51.590299956638347</v>
      </c>
      <c r="AH4248" s="76">
        <f t="shared" si="492"/>
        <v>6.9337791443617806E-6</v>
      </c>
      <c r="AJ4248" s="77">
        <v>42.429999999999197</v>
      </c>
      <c r="AK4248" s="52">
        <f t="shared" si="496"/>
        <v>-44.600599913279403</v>
      </c>
      <c r="AL4248" s="77">
        <f t="shared" si="493"/>
        <v>3.4668895721798966E-5</v>
      </c>
    </row>
    <row r="4249" spans="4:38" x14ac:dyDescent="0.25">
      <c r="D4249" s="2">
        <v>42.31</v>
      </c>
      <c r="E4249" s="4"/>
      <c r="X4249" s="71">
        <v>42.439999999999202</v>
      </c>
      <c r="Y4249" s="52">
        <f t="shared" si="494"/>
        <v>-12.863333333333717</v>
      </c>
      <c r="Z4249" s="71">
        <f t="shared" si="490"/>
        <v>5.1720970644746754E-2</v>
      </c>
      <c r="AA4249" s="45"/>
      <c r="AB4249" s="74">
        <v>42.439999999999202</v>
      </c>
      <c r="AC4249" s="75">
        <f t="shared" si="489"/>
        <v>-21.590000000000575</v>
      </c>
      <c r="AD4249" s="74">
        <f t="shared" si="491"/>
        <v>6.9342580601647668E-3</v>
      </c>
      <c r="AE4249" s="45"/>
      <c r="AF4249" s="76">
        <v>42.439999999999202</v>
      </c>
      <c r="AG4249" s="52">
        <f t="shared" si="495"/>
        <v>-51.600299956638345</v>
      </c>
      <c r="AH4249" s="76">
        <f t="shared" si="492"/>
        <v>6.9178318948612334E-6</v>
      </c>
      <c r="AJ4249" s="77">
        <v>42.439999999999202</v>
      </c>
      <c r="AK4249" s="52">
        <f t="shared" si="496"/>
        <v>-44.610599913279401</v>
      </c>
      <c r="AL4249" s="77">
        <f t="shared" si="493"/>
        <v>3.4589159474296247E-5</v>
      </c>
    </row>
    <row r="4250" spans="4:38" x14ac:dyDescent="0.25">
      <c r="D4250" s="5">
        <v>42.32</v>
      </c>
      <c r="E4250" s="4"/>
      <c r="X4250" s="71">
        <v>42.4499999999992</v>
      </c>
      <c r="Y4250" s="52">
        <f t="shared" si="494"/>
        <v>-12.866666666667051</v>
      </c>
      <c r="Z4250" s="71">
        <f t="shared" si="490"/>
        <v>5.168128856325576E-2</v>
      </c>
      <c r="AA4250" s="45"/>
      <c r="AB4250" s="74">
        <v>42.4499999999992</v>
      </c>
      <c r="AC4250" s="75">
        <f t="shared" si="489"/>
        <v>-21.600000000000577</v>
      </c>
      <c r="AD4250" s="74">
        <f t="shared" si="491"/>
        <v>6.9183097091884381E-3</v>
      </c>
      <c r="AE4250" s="45"/>
      <c r="AF4250" s="76">
        <v>42.4499999999992</v>
      </c>
      <c r="AG4250" s="52">
        <f t="shared" si="495"/>
        <v>-51.610299956638343</v>
      </c>
      <c r="AH4250" s="76">
        <f t="shared" si="492"/>
        <v>6.9019213230167555E-6</v>
      </c>
      <c r="AJ4250" s="77">
        <v>42.4499999999992</v>
      </c>
      <c r="AK4250" s="52">
        <f t="shared" si="496"/>
        <v>-44.620599913279399</v>
      </c>
      <c r="AL4250" s="77">
        <f t="shared" si="493"/>
        <v>3.4509606615073878E-5</v>
      </c>
    </row>
    <row r="4251" spans="4:38" x14ac:dyDescent="0.25">
      <c r="D4251" s="2">
        <v>42.33</v>
      </c>
      <c r="E4251" s="4"/>
      <c r="X4251" s="71">
        <v>42.459999999999198</v>
      </c>
      <c r="Y4251" s="52">
        <f t="shared" si="494"/>
        <v>-12.870000000000385</v>
      </c>
      <c r="Z4251" s="71">
        <f t="shared" si="490"/>
        <v>5.16416369272025E-2</v>
      </c>
      <c r="AA4251" s="45"/>
      <c r="AB4251" s="74">
        <v>42.459999999999198</v>
      </c>
      <c r="AC4251" s="75">
        <f t="shared" si="489"/>
        <v>-21.610000000000579</v>
      </c>
      <c r="AD4251" s="74">
        <f t="shared" si="491"/>
        <v>6.9023980384014961E-3</v>
      </c>
      <c r="AE4251" s="45"/>
      <c r="AF4251" s="76">
        <v>42.459999999999198</v>
      </c>
      <c r="AG4251" s="52">
        <f t="shared" si="495"/>
        <v>-51.620299956638341</v>
      </c>
      <c r="AH4251" s="76">
        <f t="shared" si="492"/>
        <v>6.8860473444720527E-6</v>
      </c>
      <c r="AJ4251" s="77">
        <v>42.459999999999198</v>
      </c>
      <c r="AK4251" s="52">
        <f t="shared" si="496"/>
        <v>-44.630599913279397</v>
      </c>
      <c r="AL4251" s="77">
        <f t="shared" si="493"/>
        <v>3.4430236722350388E-5</v>
      </c>
    </row>
    <row r="4252" spans="4:38" x14ac:dyDescent="0.25">
      <c r="D4252" s="5">
        <v>42.34</v>
      </c>
      <c r="E4252" s="4"/>
      <c r="X4252" s="71">
        <v>42.469999999999203</v>
      </c>
      <c r="Y4252" s="52">
        <f t="shared" si="494"/>
        <v>-12.873333333333719</v>
      </c>
      <c r="Z4252" s="71">
        <f t="shared" si="490"/>
        <v>5.1602015713228228E-2</v>
      </c>
      <c r="AA4252" s="45"/>
      <c r="AB4252" s="74">
        <v>42.469999999999203</v>
      </c>
      <c r="AC4252" s="75">
        <f t="shared" si="489"/>
        <v>-21.62000000000058</v>
      </c>
      <c r="AD4252" s="74">
        <f t="shared" si="491"/>
        <v>6.8865229634418358E-3</v>
      </c>
      <c r="AE4252" s="45"/>
      <c r="AF4252" s="76">
        <v>42.469999999999203</v>
      </c>
      <c r="AG4252" s="52">
        <f t="shared" si="495"/>
        <v>-51.630299956638339</v>
      </c>
      <c r="AH4252" s="76">
        <f t="shared" si="492"/>
        <v>6.8702098750648991E-6</v>
      </c>
      <c r="AJ4252" s="77">
        <v>42.469999999999203</v>
      </c>
      <c r="AK4252" s="52">
        <f t="shared" si="496"/>
        <v>-44.640599913279395</v>
      </c>
      <c r="AL4252" s="77">
        <f t="shared" si="493"/>
        <v>3.4351049375314638E-5</v>
      </c>
    </row>
    <row r="4253" spans="4:38" x14ac:dyDescent="0.25">
      <c r="D4253" s="2">
        <v>42.35</v>
      </c>
      <c r="E4253" s="4"/>
      <c r="X4253" s="71">
        <v>42.479999999999201</v>
      </c>
      <c r="Y4253" s="52">
        <f t="shared" si="494"/>
        <v>-12.876666666667052</v>
      </c>
      <c r="Z4253" s="71">
        <f t="shared" si="490"/>
        <v>5.1562424897992051E-2</v>
      </c>
      <c r="AA4253" s="45"/>
      <c r="AB4253" s="74">
        <v>42.479999999999201</v>
      </c>
      <c r="AC4253" s="75">
        <f t="shared" si="489"/>
        <v>-21.630000000000582</v>
      </c>
      <c r="AD4253" s="74">
        <f t="shared" si="491"/>
        <v>6.8706844001413993E-3</v>
      </c>
      <c r="AE4253" s="45"/>
      <c r="AF4253" s="76">
        <v>42.479999999999201</v>
      </c>
      <c r="AG4253" s="52">
        <f t="shared" si="495"/>
        <v>-51.640299956638337</v>
      </c>
      <c r="AH4253" s="76">
        <f t="shared" si="492"/>
        <v>6.8544088308265924E-6</v>
      </c>
      <c r="AJ4253" s="77">
        <v>42.479999999999201</v>
      </c>
      <c r="AK4253" s="52">
        <f t="shared" si="496"/>
        <v>-44.650599913279393</v>
      </c>
      <c r="AL4253" s="77">
        <f t="shared" si="493"/>
        <v>3.4272044154123134E-5</v>
      </c>
    </row>
    <row r="4254" spans="4:38" x14ac:dyDescent="0.25">
      <c r="D4254" s="5">
        <v>42.36</v>
      </c>
      <c r="E4254" s="4"/>
      <c r="X4254" s="71">
        <v>42.489999999999199</v>
      </c>
      <c r="Y4254" s="52">
        <f t="shared" si="494"/>
        <v>-12.880000000000386</v>
      </c>
      <c r="Z4254" s="71">
        <f t="shared" si="490"/>
        <v>5.1522864458171044E-2</v>
      </c>
      <c r="AA4254" s="45"/>
      <c r="AB4254" s="74">
        <v>42.489999999999199</v>
      </c>
      <c r="AC4254" s="75">
        <f t="shared" si="489"/>
        <v>-21.640000000000583</v>
      </c>
      <c r="AD4254" s="74">
        <f t="shared" si="491"/>
        <v>6.8548822645256901E-3</v>
      </c>
      <c r="AE4254" s="45"/>
      <c r="AF4254" s="76">
        <v>42.489999999999199</v>
      </c>
      <c r="AG4254" s="52">
        <f t="shared" si="495"/>
        <v>-51.650299956638335</v>
      </c>
      <c r="AH4254" s="76">
        <f t="shared" si="492"/>
        <v>6.8386441279815601E-6</v>
      </c>
      <c r="AJ4254" s="77">
        <v>42.489999999999199</v>
      </c>
      <c r="AK4254" s="52">
        <f t="shared" si="496"/>
        <v>-44.660599913279391</v>
      </c>
      <c r="AL4254" s="77">
        <f t="shared" si="493"/>
        <v>3.4193220639897997E-5</v>
      </c>
    </row>
    <row r="4255" spans="4:38" x14ac:dyDescent="0.25">
      <c r="D4255" s="2">
        <v>42.37</v>
      </c>
      <c r="E4255" s="4"/>
      <c r="X4255" s="71">
        <v>42.499999999999197</v>
      </c>
      <c r="Y4255" s="52">
        <f t="shared" si="494"/>
        <v>-12.88333333333372</v>
      </c>
      <c r="Z4255" s="71">
        <f t="shared" si="490"/>
        <v>5.1483334370460189E-2</v>
      </c>
      <c r="AA4255" s="45"/>
      <c r="AB4255" s="74">
        <v>42.499999999999197</v>
      </c>
      <c r="AC4255" s="75">
        <f t="shared" si="489"/>
        <v>-21.650000000000585</v>
      </c>
      <c r="AD4255" s="74">
        <f t="shared" si="491"/>
        <v>6.8391164728133658E-3</v>
      </c>
      <c r="AE4255" s="45"/>
      <c r="AF4255" s="76">
        <v>42.499999999999197</v>
      </c>
      <c r="AG4255" s="52">
        <f t="shared" si="495"/>
        <v>-51.660299956638333</v>
      </c>
      <c r="AH4255" s="76">
        <f t="shared" si="492"/>
        <v>6.8229156829469391E-6</v>
      </c>
      <c r="AJ4255" s="77">
        <v>42.499999999999197</v>
      </c>
      <c r="AK4255" s="52">
        <f t="shared" si="496"/>
        <v>-44.670599913279389</v>
      </c>
      <c r="AL4255" s="77">
        <f t="shared" si="493"/>
        <v>3.4114578414724909E-5</v>
      </c>
    </row>
    <row r="4256" spans="4:38" x14ac:dyDescent="0.25">
      <c r="D4256" s="5">
        <v>42.38</v>
      </c>
      <c r="E4256" s="4"/>
      <c r="X4256" s="71">
        <v>42.509999999999202</v>
      </c>
      <c r="Y4256" s="52">
        <f t="shared" si="494"/>
        <v>-12.886666666667054</v>
      </c>
      <c r="Z4256" s="71">
        <f t="shared" si="490"/>
        <v>5.1443834611572245E-2</v>
      </c>
      <c r="AA4256" s="45"/>
      <c r="AB4256" s="74">
        <v>42.509999999999202</v>
      </c>
      <c r="AC4256" s="75">
        <f t="shared" si="489"/>
        <v>-21.660000000000586</v>
      </c>
      <c r="AD4256" s="74">
        <f t="shared" si="491"/>
        <v>6.8233869414157716E-3</v>
      </c>
      <c r="AE4256" s="45"/>
      <c r="AF4256" s="76">
        <v>42.509999999999202</v>
      </c>
      <c r="AG4256" s="52">
        <f t="shared" si="495"/>
        <v>-51.670299956638331</v>
      </c>
      <c r="AH4256" s="76">
        <f t="shared" si="492"/>
        <v>6.807223412332056E-6</v>
      </c>
      <c r="AJ4256" s="77">
        <v>42.509999999999202</v>
      </c>
      <c r="AK4256" s="52">
        <f t="shared" si="496"/>
        <v>-44.680599913279387</v>
      </c>
      <c r="AL4256" s="77">
        <f t="shared" si="493"/>
        <v>3.4036117061650518E-5</v>
      </c>
    </row>
    <row r="4257" spans="4:38" x14ac:dyDescent="0.25">
      <c r="D4257" s="2">
        <v>42.39</v>
      </c>
      <c r="E4257" s="4"/>
      <c r="X4257" s="71">
        <v>42.5199999999992</v>
      </c>
      <c r="Y4257" s="52">
        <f t="shared" si="494"/>
        <v>-12.890000000000388</v>
      </c>
      <c r="Z4257" s="71">
        <f t="shared" si="490"/>
        <v>5.1404365158238E-2</v>
      </c>
      <c r="AA4257" s="45"/>
      <c r="AB4257" s="74">
        <v>42.5199999999992</v>
      </c>
      <c r="AC4257" s="75">
        <f t="shared" si="489"/>
        <v>-21.670000000000588</v>
      </c>
      <c r="AD4257" s="74">
        <f t="shared" si="491"/>
        <v>6.8076935869364873E-3</v>
      </c>
      <c r="AE4257" s="45"/>
      <c r="AF4257" s="76">
        <v>42.5199999999992</v>
      </c>
      <c r="AG4257" s="52">
        <f t="shared" si="495"/>
        <v>-51.680299956638329</v>
      </c>
      <c r="AH4257" s="76">
        <f t="shared" si="492"/>
        <v>6.7915672329380789E-6</v>
      </c>
      <c r="AJ4257" s="77">
        <v>42.5199999999992</v>
      </c>
      <c r="AK4257" s="52">
        <f t="shared" si="496"/>
        <v>-44.690599913279385</v>
      </c>
      <c r="AL4257" s="77">
        <f t="shared" si="493"/>
        <v>3.3957836164680661E-5</v>
      </c>
    </row>
    <row r="4258" spans="4:38" x14ac:dyDescent="0.25">
      <c r="D4258" s="5">
        <v>42.4</v>
      </c>
      <c r="E4258" s="4"/>
      <c r="X4258" s="71">
        <v>42.529999999999198</v>
      </c>
      <c r="Y4258" s="52">
        <f t="shared" si="494"/>
        <v>-12.893333333333722</v>
      </c>
      <c r="Z4258" s="71">
        <f t="shared" si="490"/>
        <v>5.1364925987205969E-2</v>
      </c>
      <c r="AA4258" s="45"/>
      <c r="AB4258" s="74">
        <v>42.529999999999198</v>
      </c>
      <c r="AC4258" s="75">
        <f t="shared" si="489"/>
        <v>-21.680000000000589</v>
      </c>
      <c r="AD4258" s="74">
        <f t="shared" si="491"/>
        <v>6.7920363261709223E-3</v>
      </c>
      <c r="AE4258" s="45"/>
      <c r="AF4258" s="76">
        <v>42.529999999999198</v>
      </c>
      <c r="AG4258" s="52">
        <f t="shared" si="495"/>
        <v>-51.690299956638327</v>
      </c>
      <c r="AH4258" s="76">
        <f t="shared" si="492"/>
        <v>6.7759470617574898E-6</v>
      </c>
      <c r="AJ4258" s="77">
        <v>42.529999999999198</v>
      </c>
      <c r="AK4258" s="52">
        <f t="shared" si="496"/>
        <v>-44.700599913279383</v>
      </c>
      <c r="AL4258" s="77">
        <f t="shared" si="493"/>
        <v>3.38797353087778E-5</v>
      </c>
    </row>
    <row r="4259" spans="4:38" x14ac:dyDescent="0.25">
      <c r="D4259" s="2">
        <v>42.41</v>
      </c>
      <c r="E4259" s="4"/>
      <c r="X4259" s="71">
        <v>42.539999999999203</v>
      </c>
      <c r="Y4259" s="52">
        <f t="shared" si="494"/>
        <v>-12.896666666667056</v>
      </c>
      <c r="Z4259" s="71">
        <f t="shared" si="490"/>
        <v>5.1325517075242494E-2</v>
      </c>
      <c r="AA4259" s="45"/>
      <c r="AB4259" s="74">
        <v>42.539999999999203</v>
      </c>
      <c r="AC4259" s="75">
        <f t="shared" si="489"/>
        <v>-21.690000000000591</v>
      </c>
      <c r="AD4259" s="74">
        <f t="shared" si="491"/>
        <v>6.7764150761058248E-3</v>
      </c>
      <c r="AE4259" s="45"/>
      <c r="AF4259" s="76">
        <v>42.539999999999203</v>
      </c>
      <c r="AG4259" s="52">
        <f t="shared" si="495"/>
        <v>-51.700299956638325</v>
      </c>
      <c r="AH4259" s="76">
        <f t="shared" si="492"/>
        <v>6.7603628159736864E-6</v>
      </c>
      <c r="AJ4259" s="77">
        <v>42.539999999999203</v>
      </c>
      <c r="AK4259" s="52">
        <f t="shared" si="496"/>
        <v>-44.710599913279381</v>
      </c>
      <c r="AL4259" s="77">
        <f t="shared" si="493"/>
        <v>3.3801814079858799E-5</v>
      </c>
    </row>
    <row r="4260" spans="4:38" x14ac:dyDescent="0.25">
      <c r="D4260" s="5">
        <v>42.42</v>
      </c>
      <c r="E4260" s="4"/>
      <c r="X4260" s="71">
        <v>42.549999999999201</v>
      </c>
      <c r="Y4260" s="52">
        <f t="shared" si="494"/>
        <v>-12.900000000000389</v>
      </c>
      <c r="Z4260" s="71">
        <f t="shared" si="490"/>
        <v>5.1286138399131875E-2</v>
      </c>
      <c r="AA4260" s="45"/>
      <c r="AB4260" s="74">
        <v>42.549999999999201</v>
      </c>
      <c r="AC4260" s="75">
        <f t="shared" si="489"/>
        <v>-21.700000000000593</v>
      </c>
      <c r="AD4260" s="74">
        <f t="shared" si="491"/>
        <v>6.7608297539188894E-3</v>
      </c>
      <c r="AE4260" s="45"/>
      <c r="AF4260" s="76">
        <v>42.549999999999201</v>
      </c>
      <c r="AG4260" s="52">
        <f t="shared" si="495"/>
        <v>-51.710299956638323</v>
      </c>
      <c r="AH4260" s="76">
        <f t="shared" si="492"/>
        <v>6.7448144129605705E-6</v>
      </c>
      <c r="AJ4260" s="77">
        <v>42.549999999999201</v>
      </c>
      <c r="AK4260" s="52">
        <f t="shared" si="496"/>
        <v>-44.720599913279379</v>
      </c>
      <c r="AL4260" s="77">
        <f t="shared" si="493"/>
        <v>3.3724072064793245E-5</v>
      </c>
    </row>
    <row r="4261" spans="4:38" x14ac:dyDescent="0.25">
      <c r="D4261" s="2">
        <v>42.43</v>
      </c>
      <c r="E4261" s="4"/>
      <c r="X4261" s="71">
        <v>42.559999999999199</v>
      </c>
      <c r="Y4261" s="52">
        <f t="shared" si="494"/>
        <v>-12.903333333333723</v>
      </c>
      <c r="Z4261" s="71">
        <f t="shared" si="490"/>
        <v>5.1246789935676093E-2</v>
      </c>
      <c r="AA4261" s="45"/>
      <c r="AB4261" s="74">
        <v>42.559999999999199</v>
      </c>
      <c r="AC4261" s="75">
        <f t="shared" si="489"/>
        <v>-21.710000000000594</v>
      </c>
      <c r="AD4261" s="74">
        <f t="shared" si="491"/>
        <v>6.7452802769782938E-3</v>
      </c>
      <c r="AE4261" s="45"/>
      <c r="AF4261" s="76">
        <v>42.559999999999199</v>
      </c>
      <c r="AG4261" s="52">
        <f t="shared" si="495"/>
        <v>-51.720299956638321</v>
      </c>
      <c r="AH4261" s="76">
        <f t="shared" si="492"/>
        <v>6.7293017702820327E-6</v>
      </c>
      <c r="AJ4261" s="77">
        <v>42.559999999999199</v>
      </c>
      <c r="AK4261" s="52">
        <f t="shared" si="496"/>
        <v>-44.730599913279377</v>
      </c>
      <c r="AL4261" s="77">
        <f t="shared" si="493"/>
        <v>3.364650885140058E-5</v>
      </c>
    </row>
    <row r="4262" spans="4:38" x14ac:dyDescent="0.25">
      <c r="D4262" s="5">
        <v>42.44</v>
      </c>
      <c r="E4262" s="4"/>
      <c r="X4262" s="71">
        <v>42.569999999999197</v>
      </c>
      <c r="Y4262" s="52">
        <f t="shared" si="494"/>
        <v>-12.906666666667057</v>
      </c>
      <c r="Z4262" s="71">
        <f t="shared" si="490"/>
        <v>5.1207471661694967E-2</v>
      </c>
      <c r="AA4262" s="45"/>
      <c r="AB4262" s="74">
        <v>42.569999999999197</v>
      </c>
      <c r="AC4262" s="75">
        <f t="shared" si="489"/>
        <v>-21.720000000000596</v>
      </c>
      <c r="AD4262" s="74">
        <f t="shared" si="491"/>
        <v>6.7297665628422492E-3</v>
      </c>
      <c r="AE4262" s="45"/>
      <c r="AF4262" s="76">
        <v>42.569999999999197</v>
      </c>
      <c r="AG4262" s="52">
        <f t="shared" si="495"/>
        <v>-51.730299956638319</v>
      </c>
      <c r="AH4262" s="76">
        <f t="shared" si="492"/>
        <v>6.7138248056916245E-6</v>
      </c>
      <c r="AJ4262" s="77">
        <v>42.569999999999197</v>
      </c>
      <c r="AK4262" s="52">
        <f t="shared" si="496"/>
        <v>-44.740599913279375</v>
      </c>
      <c r="AL4262" s="77">
        <f t="shared" si="493"/>
        <v>3.3569124028448499E-5</v>
      </c>
    </row>
    <row r="4263" spans="4:38" x14ac:dyDescent="0.25">
      <c r="D4263" s="2">
        <v>42.45</v>
      </c>
      <c r="E4263" s="4"/>
      <c r="X4263" s="71">
        <v>42.579999999999202</v>
      </c>
      <c r="Y4263" s="52">
        <f t="shared" si="494"/>
        <v>-12.910000000000391</v>
      </c>
      <c r="Z4263" s="71">
        <f t="shared" si="490"/>
        <v>5.1168183554026164E-2</v>
      </c>
      <c r="AA4263" s="45"/>
      <c r="AB4263" s="74">
        <v>42.579999999999202</v>
      </c>
      <c r="AC4263" s="75">
        <f t="shared" si="489"/>
        <v>-21.730000000000597</v>
      </c>
      <c r="AD4263" s="74">
        <f t="shared" si="491"/>
        <v>6.7142885292585993E-3</v>
      </c>
      <c r="AE4263" s="45"/>
      <c r="AF4263" s="76">
        <v>42.579999999999202</v>
      </c>
      <c r="AG4263" s="52">
        <f t="shared" si="495"/>
        <v>-51.740299956638317</v>
      </c>
      <c r="AH4263" s="76">
        <f t="shared" si="492"/>
        <v>6.698383437131983E-6</v>
      </c>
      <c r="AJ4263" s="77">
        <v>42.579999999999202</v>
      </c>
      <c r="AK4263" s="52">
        <f t="shared" si="496"/>
        <v>-44.750599913279373</v>
      </c>
      <c r="AL4263" s="77">
        <f t="shared" si="493"/>
        <v>3.3491917185650313E-5</v>
      </c>
    </row>
    <row r="4264" spans="4:38" x14ac:dyDescent="0.25">
      <c r="D4264" s="5">
        <v>42.46</v>
      </c>
      <c r="E4264" s="4"/>
      <c r="X4264" s="71">
        <v>42.5899999999992</v>
      </c>
      <c r="Y4264" s="52">
        <f t="shared" si="494"/>
        <v>-12.913333333333725</v>
      </c>
      <c r="Z4264" s="71">
        <f t="shared" si="490"/>
        <v>5.1128925589525004E-2</v>
      </c>
      <c r="AA4264" s="45"/>
      <c r="AB4264" s="74">
        <v>42.5899999999992</v>
      </c>
      <c r="AC4264" s="75">
        <f t="shared" si="489"/>
        <v>-21.740000000000599</v>
      </c>
      <c r="AD4264" s="74">
        <f t="shared" si="491"/>
        <v>6.6988460941643365E-3</v>
      </c>
      <c r="AE4264" s="45"/>
      <c r="AF4264" s="76">
        <v>42.5899999999992</v>
      </c>
      <c r="AG4264" s="52">
        <f t="shared" si="495"/>
        <v>-51.750299956638315</v>
      </c>
      <c r="AH4264" s="76">
        <f t="shared" si="492"/>
        <v>6.6829775827345093E-6</v>
      </c>
      <c r="AJ4264" s="77">
        <v>42.5899999999992</v>
      </c>
      <c r="AK4264" s="52">
        <f t="shared" si="496"/>
        <v>-44.760599913279371</v>
      </c>
      <c r="AL4264" s="77">
        <f t="shared" si="493"/>
        <v>3.3414887913662966E-5</v>
      </c>
    </row>
    <row r="4265" spans="4:38" x14ac:dyDescent="0.25">
      <c r="D4265" s="2">
        <v>42.47</v>
      </c>
      <c r="E4265" s="4"/>
      <c r="X4265" s="71">
        <v>42.599999999999199</v>
      </c>
      <c r="Y4265" s="52">
        <f t="shared" si="494"/>
        <v>-12.916666666667059</v>
      </c>
      <c r="Z4265" s="71">
        <f t="shared" si="490"/>
        <v>5.1089697745064652E-2</v>
      </c>
      <c r="AA4265" s="45"/>
      <c r="AB4265" s="74">
        <v>42.599999999999199</v>
      </c>
      <c r="AC4265" s="75">
        <f t="shared" si="489"/>
        <v>-21.7500000000006</v>
      </c>
      <c r="AD4265" s="74">
        <f t="shared" si="491"/>
        <v>6.6834391756852166E-3</v>
      </c>
      <c r="AE4265" s="45"/>
      <c r="AF4265" s="76">
        <v>42.599999999999199</v>
      </c>
      <c r="AG4265" s="52">
        <f t="shared" si="495"/>
        <v>-51.760299956638313</v>
      </c>
      <c r="AH4265" s="76">
        <f t="shared" si="492"/>
        <v>6.66760716081892E-6</v>
      </c>
      <c r="AJ4265" s="77">
        <v>42.599999999999199</v>
      </c>
      <c r="AK4265" s="52">
        <f t="shared" si="496"/>
        <v>-44.770599913279369</v>
      </c>
      <c r="AL4265" s="77">
        <f t="shared" si="493"/>
        <v>3.3338035804085044E-5</v>
      </c>
    </row>
    <row r="4266" spans="4:38" x14ac:dyDescent="0.25">
      <c r="D4266" s="5">
        <v>42.48</v>
      </c>
      <c r="E4266" s="4"/>
      <c r="X4266" s="71">
        <v>42.609999999999197</v>
      </c>
      <c r="Y4266" s="52">
        <f t="shared" si="494"/>
        <v>-12.920000000000393</v>
      </c>
      <c r="Z4266" s="71">
        <f t="shared" si="490"/>
        <v>5.105049999753599E-2</v>
      </c>
      <c r="AA4266" s="45"/>
      <c r="AB4266" s="74">
        <v>42.609999999999197</v>
      </c>
      <c r="AC4266" s="75">
        <f t="shared" si="489"/>
        <v>-21.760000000000602</v>
      </c>
      <c r="AD4266" s="74">
        <f t="shared" si="491"/>
        <v>6.668067692135295E-3</v>
      </c>
      <c r="AE4266" s="45"/>
      <c r="AF4266" s="76">
        <v>42.609999999999197</v>
      </c>
      <c r="AG4266" s="52">
        <f t="shared" si="495"/>
        <v>-51.770299956638311</v>
      </c>
      <c r="AH4266" s="76">
        <f t="shared" si="492"/>
        <v>6.6522720898927445E-6</v>
      </c>
      <c r="AJ4266" s="77">
        <v>42.609999999999197</v>
      </c>
      <c r="AK4266" s="52">
        <f t="shared" si="496"/>
        <v>-44.780599913279367</v>
      </c>
      <c r="AL4266" s="77">
        <f t="shared" si="493"/>
        <v>3.3261360449454191E-5</v>
      </c>
    </row>
    <row r="4267" spans="4:38" x14ac:dyDescent="0.25">
      <c r="D4267" s="2">
        <v>42.49</v>
      </c>
      <c r="E4267" s="4"/>
      <c r="X4267" s="71">
        <v>42.619999999999202</v>
      </c>
      <c r="Y4267" s="52">
        <f t="shared" si="494"/>
        <v>-12.923333333333726</v>
      </c>
      <c r="Z4267" s="71">
        <f t="shared" si="490"/>
        <v>5.1011332323847657E-2</v>
      </c>
      <c r="AA4267" s="45"/>
      <c r="AB4267" s="74">
        <v>42.619999999999202</v>
      </c>
      <c r="AC4267" s="75">
        <f t="shared" si="489"/>
        <v>-21.770000000000604</v>
      </c>
      <c r="AD4267" s="74">
        <f t="shared" si="491"/>
        <v>6.6527315620164848E-3</v>
      </c>
      <c r="AE4267" s="45"/>
      <c r="AF4267" s="76">
        <v>42.619999999999202</v>
      </c>
      <c r="AG4267" s="52">
        <f t="shared" si="495"/>
        <v>-51.780299956638309</v>
      </c>
      <c r="AH4267" s="76">
        <f t="shared" si="492"/>
        <v>6.6369722886509893E-6</v>
      </c>
      <c r="AJ4267" s="77">
        <v>42.619999999999202</v>
      </c>
      <c r="AK4267" s="52">
        <f t="shared" si="496"/>
        <v>-44.790599913279365</v>
      </c>
      <c r="AL4267" s="77">
        <f t="shared" si="493"/>
        <v>3.3184861443245431E-5</v>
      </c>
    </row>
    <row r="4268" spans="4:38" x14ac:dyDescent="0.25">
      <c r="D4268" s="5">
        <v>42.5</v>
      </c>
      <c r="E4268" s="4"/>
      <c r="X4268" s="71">
        <v>42.6299999999992</v>
      </c>
      <c r="Y4268" s="52">
        <f t="shared" si="494"/>
        <v>-12.92666666666706</v>
      </c>
      <c r="Z4268" s="71">
        <f t="shared" si="490"/>
        <v>5.0972194700925948E-2</v>
      </c>
      <c r="AA4268" s="45"/>
      <c r="AB4268" s="74">
        <v>42.6299999999992</v>
      </c>
      <c r="AC4268" s="75">
        <f t="shared" ref="AC4268:AC4331" si="497">AC4267-$AD$1</f>
        <v>-21.780000000000605</v>
      </c>
      <c r="AD4268" s="74">
        <f t="shared" si="491"/>
        <v>6.6374307040181629E-3</v>
      </c>
      <c r="AE4268" s="45"/>
      <c r="AF4268" s="76">
        <v>42.6299999999992</v>
      </c>
      <c r="AG4268" s="52">
        <f t="shared" si="495"/>
        <v>-51.790299956638307</v>
      </c>
      <c r="AH4268" s="76">
        <f t="shared" si="492"/>
        <v>6.6217076759756164E-6</v>
      </c>
      <c r="AJ4268" s="77">
        <v>42.6299999999992</v>
      </c>
      <c r="AK4268" s="52">
        <f t="shared" si="496"/>
        <v>-44.800599913279363</v>
      </c>
      <c r="AL4268" s="77">
        <f t="shared" si="493"/>
        <v>3.3108538379868589E-5</v>
      </c>
    </row>
    <row r="4269" spans="4:38" x14ac:dyDescent="0.25">
      <c r="D4269" s="2">
        <v>42.51</v>
      </c>
      <c r="E4269" s="4"/>
      <c r="X4269" s="71">
        <v>42.639999999999198</v>
      </c>
      <c r="Y4269" s="52">
        <f t="shared" si="494"/>
        <v>-12.930000000000394</v>
      </c>
      <c r="Z4269" s="71">
        <f t="shared" si="490"/>
        <v>5.0933087105714904E-2</v>
      </c>
      <c r="AA4269" s="45"/>
      <c r="AB4269" s="74">
        <v>42.639999999999198</v>
      </c>
      <c r="AC4269" s="75">
        <f t="shared" si="497"/>
        <v>-21.790000000000607</v>
      </c>
      <c r="AD4269" s="74">
        <f t="shared" si="491"/>
        <v>6.622165037016692E-3</v>
      </c>
      <c r="AE4269" s="45"/>
      <c r="AF4269" s="76">
        <v>42.639999999999198</v>
      </c>
      <c r="AG4269" s="52">
        <f t="shared" si="495"/>
        <v>-51.800299956638305</v>
      </c>
      <c r="AH4269" s="76">
        <f t="shared" si="492"/>
        <v>6.6064781709351595E-6</v>
      </c>
      <c r="AJ4269" s="77">
        <v>42.639999999999198</v>
      </c>
      <c r="AK4269" s="52">
        <f t="shared" si="496"/>
        <v>-44.810599913279361</v>
      </c>
      <c r="AL4269" s="77">
        <f t="shared" si="493"/>
        <v>3.3032390854666325E-5</v>
      </c>
    </row>
    <row r="4270" spans="4:38" x14ac:dyDescent="0.25">
      <c r="D4270" s="5">
        <v>42.52</v>
      </c>
      <c r="E4270" s="4"/>
      <c r="X4270" s="71">
        <v>42.649999999999203</v>
      </c>
      <c r="Y4270" s="52">
        <f t="shared" si="494"/>
        <v>-12.933333333333728</v>
      </c>
      <c r="Z4270" s="71">
        <f t="shared" si="490"/>
        <v>5.0894009515176281E-2</v>
      </c>
      <c r="AA4270" s="45"/>
      <c r="AB4270" s="74">
        <v>42.649999999999203</v>
      </c>
      <c r="AC4270" s="75">
        <f t="shared" si="497"/>
        <v>-21.800000000000608</v>
      </c>
      <c r="AD4270" s="74">
        <f t="shared" si="491"/>
        <v>6.6069344800750293E-3</v>
      </c>
      <c r="AE4270" s="45"/>
      <c r="AF4270" s="76">
        <v>42.649999999999203</v>
      </c>
      <c r="AG4270" s="52">
        <f t="shared" si="495"/>
        <v>-51.810299956638303</v>
      </c>
      <c r="AH4270" s="76">
        <f t="shared" si="492"/>
        <v>6.5912836927843216E-6</v>
      </c>
      <c r="AJ4270" s="77">
        <v>42.649999999999203</v>
      </c>
      <c r="AK4270" s="52">
        <f t="shared" si="496"/>
        <v>-44.820599913279359</v>
      </c>
      <c r="AL4270" s="77">
        <f t="shared" si="493"/>
        <v>3.2956418463912157E-5</v>
      </c>
    </row>
    <row r="4271" spans="4:38" x14ac:dyDescent="0.25">
      <c r="D4271" s="2">
        <v>42.53</v>
      </c>
      <c r="E4271" s="4"/>
      <c r="X4271" s="71">
        <v>42.659999999999201</v>
      </c>
      <c r="Y4271" s="52">
        <f t="shared" si="494"/>
        <v>-12.936666666667062</v>
      </c>
      <c r="Z4271" s="71">
        <f t="shared" si="490"/>
        <v>5.0854961906289402E-2</v>
      </c>
      <c r="AA4271" s="45"/>
      <c r="AB4271" s="74">
        <v>42.659999999999201</v>
      </c>
      <c r="AC4271" s="75">
        <f t="shared" si="497"/>
        <v>-21.81000000000061</v>
      </c>
      <c r="AD4271" s="74">
        <f t="shared" si="491"/>
        <v>6.5917389524422863E-3</v>
      </c>
      <c r="AE4271" s="45"/>
      <c r="AF4271" s="76">
        <v>42.659999999999201</v>
      </c>
      <c r="AG4271" s="52">
        <f t="shared" si="495"/>
        <v>-51.820299956638301</v>
      </c>
      <c r="AH4271" s="76">
        <f t="shared" si="492"/>
        <v>6.5761241609634669E-6</v>
      </c>
      <c r="AJ4271" s="77">
        <v>42.659999999999201</v>
      </c>
      <c r="AK4271" s="52">
        <f t="shared" si="496"/>
        <v>-44.830599913279357</v>
      </c>
      <c r="AL4271" s="77">
        <f t="shared" si="493"/>
        <v>3.2880620804807907E-5</v>
      </c>
    </row>
    <row r="4272" spans="4:38" x14ac:dyDescent="0.25">
      <c r="D4272" s="5">
        <v>42.54</v>
      </c>
      <c r="E4272" s="4"/>
      <c r="X4272" s="71">
        <v>42.669999999999199</v>
      </c>
      <c r="Y4272" s="52">
        <f t="shared" si="494"/>
        <v>-12.940000000000396</v>
      </c>
      <c r="Z4272" s="71">
        <f t="shared" si="490"/>
        <v>5.0815944256051411E-2</v>
      </c>
      <c r="AA4272" s="45"/>
      <c r="AB4272" s="74">
        <v>42.669999999999199</v>
      </c>
      <c r="AC4272" s="75">
        <f t="shared" si="497"/>
        <v>-21.820000000000611</v>
      </c>
      <c r="AD4272" s="74">
        <f t="shared" si="491"/>
        <v>6.5765783735532747E-3</v>
      </c>
      <c r="AE4272" s="45"/>
      <c r="AF4272" s="76">
        <v>42.669999999999199</v>
      </c>
      <c r="AG4272" s="52">
        <f t="shared" si="495"/>
        <v>-51.830299956638299</v>
      </c>
      <c r="AH4272" s="76">
        <f t="shared" si="492"/>
        <v>6.560999495098293E-6</v>
      </c>
      <c r="AJ4272" s="77">
        <v>42.669999999999199</v>
      </c>
      <c r="AK4272" s="52">
        <f t="shared" si="496"/>
        <v>-44.840599913279355</v>
      </c>
      <c r="AL4272" s="77">
        <f t="shared" si="493"/>
        <v>3.280499747548206E-5</v>
      </c>
    </row>
    <row r="4273" spans="4:38" x14ac:dyDescent="0.25">
      <c r="D4273" s="2">
        <v>42.55</v>
      </c>
      <c r="E4273" s="4"/>
      <c r="X4273" s="71">
        <v>42.679999999999197</v>
      </c>
      <c r="Y4273" s="52">
        <f t="shared" si="494"/>
        <v>-12.943333333333729</v>
      </c>
      <c r="Z4273" s="71">
        <f t="shared" si="490"/>
        <v>5.0776956541476993E-2</v>
      </c>
      <c r="AA4273" s="45"/>
      <c r="AB4273" s="74">
        <v>42.679999999999197</v>
      </c>
      <c r="AC4273" s="75">
        <f t="shared" si="497"/>
        <v>-21.830000000000613</v>
      </c>
      <c r="AD4273" s="74">
        <f t="shared" si="491"/>
        <v>6.5614526630281278E-3</v>
      </c>
      <c r="AE4273" s="45"/>
      <c r="AF4273" s="76">
        <v>42.679999999999197</v>
      </c>
      <c r="AG4273" s="52">
        <f t="shared" si="495"/>
        <v>-51.840299956638297</v>
      </c>
      <c r="AH4273" s="76">
        <f t="shared" si="492"/>
        <v>6.545909614999314E-6</v>
      </c>
      <c r="AJ4273" s="77">
        <v>42.679999999999197</v>
      </c>
      <c r="AK4273" s="52">
        <f t="shared" si="496"/>
        <v>-44.850599913279353</v>
      </c>
      <c r="AL4273" s="77">
        <f t="shared" si="493"/>
        <v>3.2729548074987187E-5</v>
      </c>
    </row>
    <row r="4274" spans="4:38" x14ac:dyDescent="0.25">
      <c r="D4274" s="5">
        <v>42.56</v>
      </c>
      <c r="E4274" s="4"/>
      <c r="X4274" s="71">
        <v>42.689999999999202</v>
      </c>
      <c r="Y4274" s="52">
        <f t="shared" si="494"/>
        <v>-12.946666666667063</v>
      </c>
      <c r="Z4274" s="71">
        <f t="shared" si="490"/>
        <v>5.0737998739598437E-2</v>
      </c>
      <c r="AA4274" s="45"/>
      <c r="AB4274" s="74">
        <v>42.689999999999202</v>
      </c>
      <c r="AC4274" s="75">
        <f t="shared" si="497"/>
        <v>-21.840000000000614</v>
      </c>
      <c r="AD4274" s="74">
        <f t="shared" si="491"/>
        <v>6.5463617406718213E-3</v>
      </c>
      <c r="AE4274" s="45"/>
      <c r="AF4274" s="76">
        <v>42.689999999999202</v>
      </c>
      <c r="AG4274" s="52">
        <f t="shared" si="495"/>
        <v>-51.850299956638295</v>
      </c>
      <c r="AH4274" s="76">
        <f t="shared" si="492"/>
        <v>6.5308544406614772E-6</v>
      </c>
      <c r="AJ4274" s="77">
        <v>42.689999999999202</v>
      </c>
      <c r="AK4274" s="52">
        <f t="shared" si="496"/>
        <v>-44.860599913279351</v>
      </c>
      <c r="AL4274" s="77">
        <f t="shared" si="493"/>
        <v>3.2654272203298024E-5</v>
      </c>
    </row>
    <row r="4275" spans="4:38" x14ac:dyDescent="0.25">
      <c r="D4275" s="2">
        <v>42.57</v>
      </c>
      <c r="E4275" s="4"/>
      <c r="X4275" s="71">
        <v>42.6999999999992</v>
      </c>
      <c r="Y4275" s="52">
        <f t="shared" si="494"/>
        <v>-12.950000000000397</v>
      </c>
      <c r="Z4275" s="71">
        <f t="shared" si="490"/>
        <v>5.0699070827465789E-2</v>
      </c>
      <c r="AA4275" s="45"/>
      <c r="AB4275" s="74">
        <v>42.6999999999992</v>
      </c>
      <c r="AC4275" s="75">
        <f t="shared" si="497"/>
        <v>-21.850000000000616</v>
      </c>
      <c r="AD4275" s="74">
        <f t="shared" si="491"/>
        <v>6.5313055264737928E-3</v>
      </c>
      <c r="AE4275" s="45"/>
      <c r="AF4275" s="76">
        <v>42.6999999999992</v>
      </c>
      <c r="AG4275" s="52">
        <f t="shared" si="495"/>
        <v>-51.860299956638293</v>
      </c>
      <c r="AH4275" s="76">
        <f t="shared" si="492"/>
        <v>6.5158338922637678E-6</v>
      </c>
      <c r="AJ4275" s="77">
        <v>42.6999999999992</v>
      </c>
      <c r="AK4275" s="52">
        <f t="shared" si="496"/>
        <v>-44.870599913279349</v>
      </c>
      <c r="AL4275" s="77">
        <f t="shared" si="493"/>
        <v>3.2579169461309501E-5</v>
      </c>
    </row>
    <row r="4276" spans="4:38" x14ac:dyDescent="0.25">
      <c r="D4276" s="5">
        <v>42.58</v>
      </c>
      <c r="E4276" s="4"/>
      <c r="X4276" s="71">
        <v>42.709999999999198</v>
      </c>
      <c r="Y4276" s="52">
        <f t="shared" si="494"/>
        <v>-12.953333333333731</v>
      </c>
      <c r="Z4276" s="71">
        <f t="shared" si="490"/>
        <v>5.0660172782146559E-2</v>
      </c>
      <c r="AA4276" s="45"/>
      <c r="AB4276" s="74">
        <v>42.709999999999198</v>
      </c>
      <c r="AC4276" s="75">
        <f t="shared" si="497"/>
        <v>-21.860000000000618</v>
      </c>
      <c r="AD4276" s="74">
        <f t="shared" si="491"/>
        <v>6.5162839406074985E-3</v>
      </c>
      <c r="AE4276" s="45"/>
      <c r="AF4276" s="76">
        <v>42.709999999999198</v>
      </c>
      <c r="AG4276" s="52">
        <f t="shared" si="495"/>
        <v>-51.870299956638291</v>
      </c>
      <c r="AH4276" s="76">
        <f t="shared" si="492"/>
        <v>6.5008478901687132E-6</v>
      </c>
      <c r="AJ4276" s="77">
        <v>42.709999999999198</v>
      </c>
      <c r="AK4276" s="52">
        <f t="shared" si="496"/>
        <v>-44.880599913279347</v>
      </c>
      <c r="AL4276" s="77">
        <f t="shared" si="493"/>
        <v>3.2504239450834248E-5</v>
      </c>
    </row>
    <row r="4277" spans="4:38" x14ac:dyDescent="0.25">
      <c r="D4277" s="2">
        <v>42.59</v>
      </c>
      <c r="E4277" s="4"/>
      <c r="X4277" s="71">
        <v>42.719999999999203</v>
      </c>
      <c r="Y4277" s="52">
        <f t="shared" si="494"/>
        <v>-12.956666666667065</v>
      </c>
      <c r="Z4277" s="71">
        <f t="shared" si="490"/>
        <v>5.062130458072598E-2</v>
      </c>
      <c r="AA4277" s="45"/>
      <c r="AB4277" s="74">
        <v>42.719999999999203</v>
      </c>
      <c r="AC4277" s="75">
        <f t="shared" si="497"/>
        <v>-21.870000000000619</v>
      </c>
      <c r="AD4277" s="74">
        <f t="shared" si="491"/>
        <v>6.5012969034299768E-3</v>
      </c>
      <c r="AE4277" s="45"/>
      <c r="AF4277" s="76">
        <v>42.719999999999203</v>
      </c>
      <c r="AG4277" s="52">
        <f t="shared" si="495"/>
        <v>-51.880299956638289</v>
      </c>
      <c r="AH4277" s="76">
        <f t="shared" si="492"/>
        <v>6.4858963549220429E-6</v>
      </c>
      <c r="AJ4277" s="77">
        <v>42.719999999999203</v>
      </c>
      <c r="AK4277" s="52">
        <f t="shared" si="496"/>
        <v>-44.890599913279345</v>
      </c>
      <c r="AL4277" s="77">
        <f t="shared" si="493"/>
        <v>3.2429481774600971E-5</v>
      </c>
    </row>
    <row r="4278" spans="4:38" x14ac:dyDescent="0.25">
      <c r="D4278" s="5">
        <v>42.6</v>
      </c>
      <c r="E4278" s="4"/>
      <c r="X4278" s="71">
        <v>42.729999999999201</v>
      </c>
      <c r="Y4278" s="52">
        <f t="shared" si="494"/>
        <v>-12.960000000000399</v>
      </c>
      <c r="Z4278" s="71">
        <f t="shared" si="490"/>
        <v>5.0582466200306757E-2</v>
      </c>
      <c r="AA4278" s="45"/>
      <c r="AB4278" s="74">
        <v>42.729999999999201</v>
      </c>
      <c r="AC4278" s="75">
        <f t="shared" si="497"/>
        <v>-21.880000000000621</v>
      </c>
      <c r="AD4278" s="74">
        <f t="shared" si="491"/>
        <v>6.4863443354814566E-3</v>
      </c>
      <c r="AE4278" s="45"/>
      <c r="AF4278" s="76">
        <v>42.729999999999201</v>
      </c>
      <c r="AG4278" s="52">
        <f t="shared" si="495"/>
        <v>-51.890299956638287</v>
      </c>
      <c r="AH4278" s="76">
        <f t="shared" si="492"/>
        <v>6.4709792072521948E-6</v>
      </c>
      <c r="AJ4278" s="77">
        <v>42.729999999999201</v>
      </c>
      <c r="AK4278" s="52">
        <f t="shared" si="496"/>
        <v>-44.900599913279343</v>
      </c>
      <c r="AL4278" s="77">
        <f t="shared" si="493"/>
        <v>3.2354896036251756E-5</v>
      </c>
    </row>
    <row r="4279" spans="4:38" x14ac:dyDescent="0.25">
      <c r="D4279" s="2">
        <v>42.61</v>
      </c>
      <c r="E4279" s="4"/>
      <c r="X4279" s="71">
        <v>42.739999999999199</v>
      </c>
      <c r="Y4279" s="52">
        <f t="shared" si="494"/>
        <v>-12.963333333333733</v>
      </c>
      <c r="Z4279" s="71">
        <f t="shared" si="490"/>
        <v>5.0543657618009184E-2</v>
      </c>
      <c r="AA4279" s="45"/>
      <c r="AB4279" s="74">
        <v>42.739999999999199</v>
      </c>
      <c r="AC4279" s="75">
        <f t="shared" si="497"/>
        <v>-21.890000000000622</v>
      </c>
      <c r="AD4279" s="74">
        <f t="shared" si="491"/>
        <v>6.4714261574849025E-3</v>
      </c>
      <c r="AE4279" s="45"/>
      <c r="AF4279" s="76">
        <v>42.739999999999199</v>
      </c>
      <c r="AG4279" s="52">
        <f t="shared" si="495"/>
        <v>-51.900299956638285</v>
      </c>
      <c r="AH4279" s="76">
        <f t="shared" si="492"/>
        <v>6.4560963680699262E-6</v>
      </c>
      <c r="AJ4279" s="77">
        <v>42.739999999999199</v>
      </c>
      <c r="AK4279" s="52">
        <f t="shared" si="496"/>
        <v>-44.910599913279341</v>
      </c>
      <c r="AL4279" s="77">
        <f t="shared" si="493"/>
        <v>3.228048184034043E-5</v>
      </c>
    </row>
    <row r="4280" spans="4:38" x14ac:dyDescent="0.25">
      <c r="D4280" s="5">
        <v>42.62</v>
      </c>
      <c r="E4280" s="4"/>
      <c r="X4280" s="71">
        <v>42.749999999999197</v>
      </c>
      <c r="Y4280" s="52">
        <f t="shared" si="494"/>
        <v>-12.966666666667066</v>
      </c>
      <c r="Z4280" s="71">
        <f t="shared" si="490"/>
        <v>5.0504878810971203E-2</v>
      </c>
      <c r="AA4280" s="45"/>
      <c r="AB4280" s="74">
        <v>42.749999999999197</v>
      </c>
      <c r="AC4280" s="75">
        <f t="shared" si="497"/>
        <v>-21.900000000000624</v>
      </c>
      <c r="AD4280" s="74">
        <f t="shared" si="491"/>
        <v>6.4565422903456234E-3</v>
      </c>
      <c r="AE4280" s="45"/>
      <c r="AF4280" s="76">
        <v>42.749999999999197</v>
      </c>
      <c r="AG4280" s="52">
        <f t="shared" si="495"/>
        <v>-51.910299956638283</v>
      </c>
      <c r="AH4280" s="76">
        <f t="shared" si="492"/>
        <v>6.4412477584679265E-6</v>
      </c>
      <c r="AJ4280" s="77">
        <v>42.749999999999197</v>
      </c>
      <c r="AK4280" s="52">
        <f t="shared" si="496"/>
        <v>-44.920599913279339</v>
      </c>
      <c r="AL4280" s="77">
        <f t="shared" si="493"/>
        <v>3.2206238792330456E-5</v>
      </c>
    </row>
    <row r="4281" spans="4:38" x14ac:dyDescent="0.25">
      <c r="D4281" s="2">
        <v>42.63</v>
      </c>
      <c r="E4281" s="4"/>
      <c r="X4281" s="71">
        <v>42.759999999999202</v>
      </c>
      <c r="Y4281" s="52">
        <f t="shared" si="494"/>
        <v>-12.9700000000004</v>
      </c>
      <c r="Z4281" s="71">
        <f t="shared" si="490"/>
        <v>5.0466129756348163E-2</v>
      </c>
      <c r="AA4281" s="45"/>
      <c r="AB4281" s="74">
        <v>42.759999999999202</v>
      </c>
      <c r="AC4281" s="75">
        <f t="shared" si="497"/>
        <v>-21.910000000000625</v>
      </c>
      <c r="AD4281" s="74">
        <f t="shared" si="491"/>
        <v>6.4416926551508448E-3</v>
      </c>
      <c r="AE4281" s="45"/>
      <c r="AF4281" s="76">
        <v>42.759999999999202</v>
      </c>
      <c r="AG4281" s="52">
        <f t="shared" si="495"/>
        <v>-51.920299956638281</v>
      </c>
      <c r="AH4281" s="76">
        <f t="shared" si="492"/>
        <v>6.4264332997203251E-6</v>
      </c>
      <c r="AJ4281" s="77">
        <v>42.759999999999202</v>
      </c>
      <c r="AK4281" s="52">
        <f t="shared" si="496"/>
        <v>-44.930599913279337</v>
      </c>
      <c r="AL4281" s="77">
        <f t="shared" si="493"/>
        <v>3.2132166498592464E-5</v>
      </c>
    </row>
    <row r="4282" spans="4:38" x14ac:dyDescent="0.25">
      <c r="D4282" s="5">
        <v>42.64</v>
      </c>
      <c r="E4282" s="4"/>
      <c r="X4282" s="71">
        <v>42.7699999999992</v>
      </c>
      <c r="Y4282" s="52">
        <f t="shared" si="494"/>
        <v>-12.973333333333734</v>
      </c>
      <c r="Z4282" s="71">
        <f t="shared" si="490"/>
        <v>5.0427410431313033E-2</v>
      </c>
      <c r="AA4282" s="45"/>
      <c r="AB4282" s="74">
        <v>42.7699999999992</v>
      </c>
      <c r="AC4282" s="75">
        <f t="shared" si="497"/>
        <v>-21.920000000000627</v>
      </c>
      <c r="AD4282" s="74">
        <f t="shared" si="491"/>
        <v>6.4268771731692664E-3</v>
      </c>
      <c r="AE4282" s="45"/>
      <c r="AF4282" s="76">
        <v>42.7699999999992</v>
      </c>
      <c r="AG4282" s="52">
        <f t="shared" si="495"/>
        <v>-51.930299956638279</v>
      </c>
      <c r="AH4282" s="76">
        <f t="shared" si="492"/>
        <v>6.4116529132823683E-6</v>
      </c>
      <c r="AJ4282" s="77">
        <v>42.7699999999992</v>
      </c>
      <c r="AK4282" s="52">
        <f t="shared" si="496"/>
        <v>-44.940599913279335</v>
      </c>
      <c r="AL4282" s="77">
        <f t="shared" si="493"/>
        <v>3.2058264566402644E-5</v>
      </c>
    </row>
    <row r="4283" spans="4:38" x14ac:dyDescent="0.25">
      <c r="D4283" s="2">
        <v>42.65</v>
      </c>
      <c r="E4283" s="4"/>
      <c r="X4283" s="71">
        <v>42.779999999999198</v>
      </c>
      <c r="Y4283" s="52">
        <f t="shared" si="494"/>
        <v>-12.976666666667068</v>
      </c>
      <c r="Z4283" s="71">
        <f t="shared" si="490"/>
        <v>5.038872081305628E-2</v>
      </c>
      <c r="AA4283" s="45"/>
      <c r="AB4283" s="74">
        <v>42.779999999999198</v>
      </c>
      <c r="AC4283" s="75">
        <f t="shared" si="497"/>
        <v>-21.930000000000629</v>
      </c>
      <c r="AD4283" s="74">
        <f t="shared" si="491"/>
        <v>6.4120957658506889E-3</v>
      </c>
      <c r="AE4283" s="45"/>
      <c r="AF4283" s="76">
        <v>42.779999999999198</v>
      </c>
      <c r="AG4283" s="52">
        <f t="shared" si="495"/>
        <v>-51.940299956638277</v>
      </c>
      <c r="AH4283" s="76">
        <f t="shared" si="492"/>
        <v>6.396906520789885E-6</v>
      </c>
      <c r="AJ4283" s="77">
        <v>42.779999999999198</v>
      </c>
      <c r="AK4283" s="52">
        <f t="shared" si="496"/>
        <v>-44.950599913279333</v>
      </c>
      <c r="AL4283" s="77">
        <f t="shared" si="493"/>
        <v>3.1984532603940257E-5</v>
      </c>
    </row>
    <row r="4284" spans="4:38" x14ac:dyDescent="0.25">
      <c r="D4284" s="5">
        <v>42.66</v>
      </c>
      <c r="E4284" s="4"/>
      <c r="X4284" s="71">
        <v>42.789999999999203</v>
      </c>
      <c r="Y4284" s="52">
        <f t="shared" si="494"/>
        <v>-12.980000000000402</v>
      </c>
      <c r="Z4284" s="71">
        <f t="shared" si="490"/>
        <v>5.035006087878581E-2</v>
      </c>
      <c r="AA4284" s="45"/>
      <c r="AB4284" s="74">
        <v>42.789999999999203</v>
      </c>
      <c r="AC4284" s="75">
        <f t="shared" si="497"/>
        <v>-21.94000000000063</v>
      </c>
      <c r="AD4284" s="74">
        <f t="shared" si="491"/>
        <v>6.3973483548255524E-3</v>
      </c>
      <c r="AE4284" s="45"/>
      <c r="AF4284" s="76">
        <v>42.789999999999203</v>
      </c>
      <c r="AG4284" s="52">
        <f t="shared" si="495"/>
        <v>-51.950299956638275</v>
      </c>
      <c r="AH4284" s="76">
        <f t="shared" si="492"/>
        <v>6.3821940440589718E-6</v>
      </c>
      <c r="AJ4284" s="77">
        <v>42.789999999999203</v>
      </c>
      <c r="AK4284" s="52">
        <f t="shared" si="496"/>
        <v>-44.960599913279331</v>
      </c>
      <c r="AL4284" s="77">
        <f t="shared" si="493"/>
        <v>3.1910970220285708E-5</v>
      </c>
    </row>
    <row r="4285" spans="4:38" x14ac:dyDescent="0.25">
      <c r="D4285" s="2">
        <v>42.67</v>
      </c>
      <c r="E4285" s="4"/>
      <c r="X4285" s="71">
        <v>42.799999999999201</v>
      </c>
      <c r="Y4285" s="52">
        <f t="shared" si="494"/>
        <v>-12.983333333333736</v>
      </c>
      <c r="Z4285" s="71">
        <f t="shared" si="490"/>
        <v>5.0311430605727091E-2</v>
      </c>
      <c r="AA4285" s="45"/>
      <c r="AB4285" s="74">
        <v>42.799999999999201</v>
      </c>
      <c r="AC4285" s="75">
        <f t="shared" si="497"/>
        <v>-21.950000000000632</v>
      </c>
      <c r="AD4285" s="74">
        <f t="shared" si="491"/>
        <v>6.3826348619045545E-3</v>
      </c>
      <c r="AE4285" s="45"/>
      <c r="AF4285" s="76">
        <v>42.799999999999201</v>
      </c>
      <c r="AG4285" s="52">
        <f t="shared" si="495"/>
        <v>-51.960299956638273</v>
      </c>
      <c r="AH4285" s="76">
        <f t="shared" si="492"/>
        <v>6.3675154050855625E-6</v>
      </c>
      <c r="AJ4285" s="77">
        <v>42.799999999999201</v>
      </c>
      <c r="AK4285" s="52">
        <f t="shared" si="496"/>
        <v>-44.970599913279329</v>
      </c>
      <c r="AL4285" s="77">
        <f t="shared" si="493"/>
        <v>3.1837577025418685E-5</v>
      </c>
    </row>
    <row r="4286" spans="4:38" x14ac:dyDescent="0.25">
      <c r="D4286" s="5">
        <v>42.68</v>
      </c>
      <c r="E4286" s="4"/>
      <c r="X4286" s="71">
        <v>42.809999999999199</v>
      </c>
      <c r="Y4286" s="52">
        <f t="shared" si="494"/>
        <v>-12.98666666666707</v>
      </c>
      <c r="Z4286" s="71">
        <f t="shared" si="490"/>
        <v>5.0272829971123034E-2</v>
      </c>
      <c r="AA4286" s="45"/>
      <c r="AB4286" s="74">
        <v>42.809999999999199</v>
      </c>
      <c r="AC4286" s="75">
        <f t="shared" si="497"/>
        <v>-21.960000000000633</v>
      </c>
      <c r="AD4286" s="74">
        <f t="shared" si="491"/>
        <v>6.3679552090782294E-3</v>
      </c>
      <c r="AE4286" s="45"/>
      <c r="AF4286" s="76">
        <v>42.809999999999199</v>
      </c>
      <c r="AG4286" s="52">
        <f t="shared" si="495"/>
        <v>-51.970299956638272</v>
      </c>
      <c r="AH4286" s="76">
        <f t="shared" si="492"/>
        <v>6.3528705260449527E-6</v>
      </c>
      <c r="AJ4286" s="77">
        <v>42.809999999999199</v>
      </c>
      <c r="AK4286" s="52">
        <f t="shared" si="496"/>
        <v>-44.980599913279327</v>
      </c>
      <c r="AL4286" s="77">
        <f t="shared" si="493"/>
        <v>3.1764352630215653E-5</v>
      </c>
    </row>
    <row r="4287" spans="4:38" x14ac:dyDescent="0.25">
      <c r="D4287" s="2">
        <v>42.69</v>
      </c>
      <c r="E4287" s="4"/>
      <c r="X4287" s="71">
        <v>42.819999999999197</v>
      </c>
      <c r="Y4287" s="52">
        <f t="shared" si="494"/>
        <v>-12.990000000000403</v>
      </c>
      <c r="Z4287" s="71">
        <f t="shared" si="490"/>
        <v>5.0234258952234032E-2</v>
      </c>
      <c r="AA4287" s="45"/>
      <c r="AB4287" s="74">
        <v>42.819999999999197</v>
      </c>
      <c r="AC4287" s="75">
        <f t="shared" si="497"/>
        <v>-21.970000000000635</v>
      </c>
      <c r="AD4287" s="74">
        <f t="shared" si="491"/>
        <v>6.3533093185165054E-3</v>
      </c>
      <c r="AE4287" s="45"/>
      <c r="AF4287" s="76">
        <v>42.819999999999197</v>
      </c>
      <c r="AG4287" s="52">
        <f t="shared" si="495"/>
        <v>-51.98029995663827</v>
      </c>
      <c r="AH4287" s="76">
        <f t="shared" si="492"/>
        <v>6.3382593292914743E-6</v>
      </c>
      <c r="AJ4287" s="77">
        <v>42.819999999999197</v>
      </c>
      <c r="AK4287" s="52">
        <f t="shared" si="496"/>
        <v>-44.990599913279326</v>
      </c>
      <c r="AL4287" s="77">
        <f t="shared" si="493"/>
        <v>3.1691296646448283E-5</v>
      </c>
    </row>
    <row r="4288" spans="4:38" x14ac:dyDescent="0.25">
      <c r="D4288" s="5">
        <v>42.7</v>
      </c>
      <c r="E4288" s="4"/>
      <c r="X4288" s="71">
        <v>42.829999999999202</v>
      </c>
      <c r="Y4288" s="52">
        <f t="shared" si="494"/>
        <v>-12.993333333333737</v>
      </c>
      <c r="Z4288" s="71">
        <f t="shared" si="490"/>
        <v>5.019571752633787E-2</v>
      </c>
      <c r="AA4288" s="45"/>
      <c r="AB4288" s="74">
        <v>42.829999999999202</v>
      </c>
      <c r="AC4288" s="75">
        <f t="shared" si="497"/>
        <v>-21.980000000000636</v>
      </c>
      <c r="AD4288" s="74">
        <f t="shared" si="491"/>
        <v>6.3386971125683417E-3</v>
      </c>
      <c r="AE4288" s="45"/>
      <c r="AF4288" s="76">
        <v>42.829999999999202</v>
      </c>
      <c r="AG4288" s="52">
        <f t="shared" si="495"/>
        <v>-51.990299956638268</v>
      </c>
      <c r="AH4288" s="76">
        <f t="shared" si="492"/>
        <v>6.3236817373580038E-6</v>
      </c>
      <c r="AJ4288" s="77">
        <v>42.829999999999202</v>
      </c>
      <c r="AK4288" s="52">
        <f t="shared" si="496"/>
        <v>-45.000599913279324</v>
      </c>
      <c r="AL4288" s="77">
        <f t="shared" si="493"/>
        <v>3.1618408686780952E-5</v>
      </c>
    </row>
    <row r="4289" spans="4:38" x14ac:dyDescent="0.25">
      <c r="D4289" s="2">
        <v>42.71</v>
      </c>
      <c r="E4289" s="4"/>
      <c r="X4289" s="71">
        <v>42.8399999999992</v>
      </c>
      <c r="Y4289" s="52">
        <f t="shared" si="494"/>
        <v>-12.996666666667071</v>
      </c>
      <c r="Z4289" s="71">
        <f t="shared" si="490"/>
        <v>5.0157205670729815E-2</v>
      </c>
      <c r="AA4289" s="45"/>
      <c r="AB4289" s="74">
        <v>42.8399999999992</v>
      </c>
      <c r="AC4289" s="75">
        <f t="shared" si="497"/>
        <v>-21.990000000000638</v>
      </c>
      <c r="AD4289" s="74">
        <f t="shared" si="491"/>
        <v>6.3241185137612645E-3</v>
      </c>
      <c r="AE4289" s="45"/>
      <c r="AF4289" s="76">
        <v>42.8399999999992</v>
      </c>
      <c r="AG4289" s="52">
        <f t="shared" si="495"/>
        <v>-52.000299956638266</v>
      </c>
      <c r="AH4289" s="76">
        <f t="shared" si="492"/>
        <v>6.309137672955591E-6</v>
      </c>
      <c r="AJ4289" s="77">
        <v>42.8399999999992</v>
      </c>
      <c r="AK4289" s="52">
        <f t="shared" si="496"/>
        <v>-45.010599913279322</v>
      </c>
      <c r="AL4289" s="77">
        <f t="shared" si="493"/>
        <v>3.154568836476891E-5</v>
      </c>
    </row>
    <row r="4290" spans="4:38" x14ac:dyDescent="0.25">
      <c r="D4290" s="5">
        <v>42.72</v>
      </c>
      <c r="E4290" s="4"/>
      <c r="X4290" s="71">
        <v>42.849999999999199</v>
      </c>
      <c r="Y4290" s="52">
        <f t="shared" si="494"/>
        <v>-13.000000000000405</v>
      </c>
      <c r="Z4290" s="71">
        <f t="shared" si="490"/>
        <v>5.0118723362722557E-2</v>
      </c>
      <c r="AA4290" s="45"/>
      <c r="AB4290" s="74">
        <v>42.849999999999199</v>
      </c>
      <c r="AC4290" s="75">
        <f t="shared" si="497"/>
        <v>-22.000000000000639</v>
      </c>
      <c r="AD4290" s="74">
        <f t="shared" si="491"/>
        <v>6.3095734448010005E-3</v>
      </c>
      <c r="AE4290" s="45"/>
      <c r="AF4290" s="76">
        <v>42.849999999999199</v>
      </c>
      <c r="AG4290" s="52">
        <f t="shared" si="495"/>
        <v>-52.010299956638264</v>
      </c>
      <c r="AH4290" s="76">
        <f t="shared" si="492"/>
        <v>6.2946270589730752E-6</v>
      </c>
      <c r="AJ4290" s="77">
        <v>42.849999999999199</v>
      </c>
      <c r="AK4290" s="52">
        <f t="shared" si="496"/>
        <v>-45.02059991327932</v>
      </c>
      <c r="AL4290" s="77">
        <f t="shared" si="493"/>
        <v>3.1473135294856354E-5</v>
      </c>
    </row>
    <row r="4291" spans="4:38" x14ac:dyDescent="0.25">
      <c r="D4291" s="2">
        <v>42.73</v>
      </c>
      <c r="E4291" s="4"/>
      <c r="X4291" s="71">
        <v>42.859999999999197</v>
      </c>
      <c r="Y4291" s="52">
        <f t="shared" si="494"/>
        <v>-13.003333333333739</v>
      </c>
      <c r="Z4291" s="71">
        <f t="shared" si="490"/>
        <v>5.0080270579646112E-2</v>
      </c>
      <c r="AA4291" s="45"/>
      <c r="AB4291" s="74">
        <v>42.859999999999197</v>
      </c>
      <c r="AC4291" s="75">
        <f t="shared" si="497"/>
        <v>-22.010000000000641</v>
      </c>
      <c r="AD4291" s="74">
        <f t="shared" si="491"/>
        <v>6.2950618285710471E-3</v>
      </c>
      <c r="AE4291" s="45"/>
      <c r="AF4291" s="76">
        <v>42.859999999999197</v>
      </c>
      <c r="AG4291" s="52">
        <f t="shared" si="495"/>
        <v>-52.020299956638262</v>
      </c>
      <c r="AH4291" s="76">
        <f t="shared" si="492"/>
        <v>6.2801498184766046E-6</v>
      </c>
      <c r="AJ4291" s="77">
        <v>42.859999999999197</v>
      </c>
      <c r="AK4291" s="52">
        <f t="shared" si="496"/>
        <v>-45.030599913279318</v>
      </c>
      <c r="AL4291" s="77">
        <f t="shared" si="493"/>
        <v>3.1400749092374018E-5</v>
      </c>
    </row>
    <row r="4292" spans="4:38" x14ac:dyDescent="0.25">
      <c r="D4292" s="5">
        <v>42.74</v>
      </c>
      <c r="E4292" s="4"/>
      <c r="X4292" s="71">
        <v>42.869999999999202</v>
      </c>
      <c r="Y4292" s="52">
        <f t="shared" si="494"/>
        <v>-13.006666666667073</v>
      </c>
      <c r="Z4292" s="71">
        <f t="shared" si="490"/>
        <v>5.0041847298848051E-2</v>
      </c>
      <c r="AA4292" s="45"/>
      <c r="AB4292" s="74">
        <v>42.869999999999202</v>
      </c>
      <c r="AC4292" s="75">
        <f t="shared" si="497"/>
        <v>-22.020000000000643</v>
      </c>
      <c r="AD4292" s="74">
        <f t="shared" si="491"/>
        <v>6.2805835881322488E-3</v>
      </c>
      <c r="AE4292" s="45"/>
      <c r="AF4292" s="76">
        <v>42.869999999999202</v>
      </c>
      <c r="AG4292" s="52">
        <f t="shared" si="495"/>
        <v>-52.03029995663826</v>
      </c>
      <c r="AH4292" s="76">
        <f t="shared" si="492"/>
        <v>6.2657058747093121E-6</v>
      </c>
      <c r="AJ4292" s="77">
        <v>42.869999999999202</v>
      </c>
      <c r="AK4292" s="52">
        <f t="shared" si="496"/>
        <v>-45.040599913279316</v>
      </c>
      <c r="AL4292" s="77">
        <f t="shared" si="493"/>
        <v>3.1328529373537575E-5</v>
      </c>
    </row>
    <row r="4293" spans="4:38" x14ac:dyDescent="0.25">
      <c r="D4293" s="2">
        <v>42.75</v>
      </c>
      <c r="E4293" s="4"/>
      <c r="X4293" s="71">
        <v>42.8799999999992</v>
      </c>
      <c r="Y4293" s="52">
        <f t="shared" si="494"/>
        <v>-13.010000000000407</v>
      </c>
      <c r="Z4293" s="71">
        <f t="shared" si="490"/>
        <v>5.0003453497693168E-2</v>
      </c>
      <c r="AA4293" s="45"/>
      <c r="AB4293" s="74">
        <v>42.8799999999992</v>
      </c>
      <c r="AC4293" s="75">
        <f t="shared" si="497"/>
        <v>-22.030000000000644</v>
      </c>
      <c r="AD4293" s="74">
        <f t="shared" si="491"/>
        <v>6.2661386467224266E-3</v>
      </c>
      <c r="AE4293" s="45"/>
      <c r="AF4293" s="76">
        <v>42.8799999999992</v>
      </c>
      <c r="AG4293" s="52">
        <f t="shared" si="495"/>
        <v>-52.040299956638258</v>
      </c>
      <c r="AH4293" s="76">
        <f t="shared" si="492"/>
        <v>6.2512951510908346E-6</v>
      </c>
      <c r="AJ4293" s="77">
        <v>42.8799999999992</v>
      </c>
      <c r="AK4293" s="52">
        <f t="shared" si="496"/>
        <v>-45.050599913279314</v>
      </c>
      <c r="AL4293" s="77">
        <f t="shared" si="493"/>
        <v>3.1256475755445206E-5</v>
      </c>
    </row>
    <row r="4294" spans="4:38" x14ac:dyDescent="0.25">
      <c r="D4294" s="5">
        <v>42.76</v>
      </c>
      <c r="E4294" s="4"/>
      <c r="X4294" s="71">
        <v>42.889999999999198</v>
      </c>
      <c r="Y4294" s="52">
        <f t="shared" si="494"/>
        <v>-13.01333333333374</v>
      </c>
      <c r="Z4294" s="71">
        <f t="shared" ref="Z4294:Z4357" si="498">POWER(10,Y4294/10)</f>
        <v>4.9965089153563659E-2</v>
      </c>
      <c r="AA4294" s="45"/>
      <c r="AB4294" s="74">
        <v>42.889999999999198</v>
      </c>
      <c r="AC4294" s="75">
        <f t="shared" si="497"/>
        <v>-22.040000000000646</v>
      </c>
      <c r="AD4294" s="74">
        <f t="shared" ref="AD4294:AD4357" si="499">POWER(10,AC4294/10)</f>
        <v>6.2517269277559285E-3</v>
      </c>
      <c r="AE4294" s="45"/>
      <c r="AF4294" s="76">
        <v>42.889999999999198</v>
      </c>
      <c r="AG4294" s="52">
        <f t="shared" si="495"/>
        <v>-52.050299956638256</v>
      </c>
      <c r="AH4294" s="76">
        <f t="shared" ref="AH4294:AH4357" si="500">POWER(10,AG4294/10)</f>
        <v>6.2369175712169385E-6</v>
      </c>
      <c r="AJ4294" s="77">
        <v>42.889999999999198</v>
      </c>
      <c r="AK4294" s="52">
        <f t="shared" si="496"/>
        <v>-45.060599913279312</v>
      </c>
      <c r="AL4294" s="77">
        <f t="shared" ref="AL4294:AL4357" si="501">POWER(10,AK4294/10)</f>
        <v>3.1184587856075753E-5</v>
      </c>
    </row>
    <row r="4295" spans="4:38" x14ac:dyDescent="0.25">
      <c r="D4295" s="2">
        <v>42.77</v>
      </c>
      <c r="E4295" s="4"/>
      <c r="X4295" s="71">
        <v>42.899999999999203</v>
      </c>
      <c r="Y4295" s="52">
        <f t="shared" si="494"/>
        <v>-13.016666666667074</v>
      </c>
      <c r="Z4295" s="71">
        <f t="shared" si="498"/>
        <v>4.9926754243859159E-2</v>
      </c>
      <c r="AA4295" s="45"/>
      <c r="AB4295" s="74">
        <v>42.899999999999203</v>
      </c>
      <c r="AC4295" s="75">
        <f t="shared" si="497"/>
        <v>-22.050000000000647</v>
      </c>
      <c r="AD4295" s="74">
        <f t="shared" si="499"/>
        <v>6.2373483548232552E-3</v>
      </c>
      <c r="AE4295" s="45"/>
      <c r="AF4295" s="76">
        <v>42.899999999999203</v>
      </c>
      <c r="AG4295" s="52">
        <f t="shared" si="495"/>
        <v>-52.060299956638254</v>
      </c>
      <c r="AH4295" s="76">
        <f t="shared" si="500"/>
        <v>6.2225730588591513E-6</v>
      </c>
      <c r="AJ4295" s="77">
        <v>42.899999999999203</v>
      </c>
      <c r="AK4295" s="52">
        <f t="shared" si="496"/>
        <v>-45.07059991327931</v>
      </c>
      <c r="AL4295" s="77">
        <f t="shared" si="501"/>
        <v>3.1112865294286889E-5</v>
      </c>
    </row>
    <row r="4296" spans="4:38" x14ac:dyDescent="0.25">
      <c r="D4296" s="5">
        <v>42.78</v>
      </c>
      <c r="E4296" s="4"/>
      <c r="X4296" s="71">
        <v>42.909999999999201</v>
      </c>
      <c r="Y4296" s="52">
        <f t="shared" ref="Y4296:Y4359" si="502">Y4295-$Z$1</f>
        <v>-13.020000000000408</v>
      </c>
      <c r="Z4296" s="71">
        <f t="shared" si="498"/>
        <v>4.9888448745996496E-2</v>
      </c>
      <c r="AA4296" s="45"/>
      <c r="AB4296" s="74">
        <v>42.909999999999201</v>
      </c>
      <c r="AC4296" s="75">
        <f t="shared" si="497"/>
        <v>-22.060000000000649</v>
      </c>
      <c r="AD4296" s="74">
        <f t="shared" si="499"/>
        <v>6.223002851690666E-3</v>
      </c>
      <c r="AE4296" s="45"/>
      <c r="AF4296" s="76">
        <v>42.909999999999201</v>
      </c>
      <c r="AG4296" s="52">
        <f t="shared" ref="AG4296:AG4359" si="503">AG4295-$AH$1</f>
        <v>-52.070299956638252</v>
      </c>
      <c r="AH4296" s="76">
        <f t="shared" si="500"/>
        <v>6.2082615379642708E-6</v>
      </c>
      <c r="AJ4296" s="77">
        <v>42.909999999999201</v>
      </c>
      <c r="AK4296" s="52">
        <f t="shared" ref="AK4296:AK4359" si="504">AK4295-$AL$1</f>
        <v>-45.080599913279308</v>
      </c>
      <c r="AL4296" s="77">
        <f t="shared" si="501"/>
        <v>3.1041307689812454E-5</v>
      </c>
    </row>
    <row r="4297" spans="4:38" x14ac:dyDescent="0.25">
      <c r="D4297" s="2">
        <v>42.79</v>
      </c>
      <c r="E4297" s="4"/>
      <c r="X4297" s="71">
        <v>42.919999999999199</v>
      </c>
      <c r="Y4297" s="52">
        <f t="shared" si="502"/>
        <v>-13.023333333333742</v>
      </c>
      <c r="Z4297" s="71">
        <f t="shared" si="498"/>
        <v>4.9850172637410005E-2</v>
      </c>
      <c r="AA4297" s="45"/>
      <c r="AB4297" s="74">
        <v>42.919999999999199</v>
      </c>
      <c r="AC4297" s="75">
        <f t="shared" si="497"/>
        <v>-22.07000000000065</v>
      </c>
      <c r="AD4297" s="74">
        <f t="shared" si="499"/>
        <v>6.2086903422996984E-3</v>
      </c>
      <c r="AE4297" s="45"/>
      <c r="AF4297" s="76">
        <v>42.919999999999199</v>
      </c>
      <c r="AG4297" s="52">
        <f t="shared" si="503"/>
        <v>-52.08029995663825</v>
      </c>
      <c r="AH4297" s="76">
        <f t="shared" si="500"/>
        <v>6.1939829326540634E-6</v>
      </c>
      <c r="AJ4297" s="77">
        <v>42.919999999999199</v>
      </c>
      <c r="AK4297" s="52">
        <f t="shared" si="504"/>
        <v>-45.090599913279306</v>
      </c>
      <c r="AL4297" s="77">
        <f t="shared" si="501"/>
        <v>3.0969914663261494E-5</v>
      </c>
    </row>
    <row r="4298" spans="4:38" x14ac:dyDescent="0.25">
      <c r="D4298" s="5">
        <v>42.8</v>
      </c>
      <c r="E4298" s="4"/>
      <c r="X4298" s="71">
        <v>42.929999999999197</v>
      </c>
      <c r="Y4298" s="52">
        <f t="shared" si="502"/>
        <v>-13.026666666667076</v>
      </c>
      <c r="Z4298" s="71">
        <f t="shared" si="498"/>
        <v>4.9811925895551203E-2</v>
      </c>
      <c r="AA4298" s="45"/>
      <c r="AB4298" s="74">
        <v>42.929999999999197</v>
      </c>
      <c r="AC4298" s="75">
        <f t="shared" si="497"/>
        <v>-22.080000000000652</v>
      </c>
      <c r="AD4298" s="74">
        <f t="shared" si="499"/>
        <v>6.1944107507668862E-3</v>
      </c>
      <c r="AE4298" s="45"/>
      <c r="AF4298" s="76">
        <v>42.929999999999197</v>
      </c>
      <c r="AG4298" s="52">
        <f t="shared" si="503"/>
        <v>-52.090299956638248</v>
      </c>
      <c r="AH4298" s="76">
        <f t="shared" si="500"/>
        <v>6.1797371672247713E-6</v>
      </c>
      <c r="AJ4298" s="77">
        <v>42.929999999999197</v>
      </c>
      <c r="AK4298" s="52">
        <f t="shared" si="504"/>
        <v>-45.100599913279304</v>
      </c>
      <c r="AL4298" s="77">
        <f t="shared" si="501"/>
        <v>3.0898685836115054E-5</v>
      </c>
    </row>
    <row r="4299" spans="4:38" x14ac:dyDescent="0.25">
      <c r="D4299" s="2">
        <v>42.81</v>
      </c>
      <c r="E4299" s="4"/>
      <c r="X4299" s="71">
        <v>42.939999999999202</v>
      </c>
      <c r="Y4299" s="52">
        <f t="shared" si="502"/>
        <v>-13.03000000000041</v>
      </c>
      <c r="Z4299" s="71">
        <f t="shared" si="498"/>
        <v>4.9773708497888869E-2</v>
      </c>
      <c r="AA4299" s="45"/>
      <c r="AB4299" s="74">
        <v>42.939999999999202</v>
      </c>
      <c r="AC4299" s="75">
        <f t="shared" si="497"/>
        <v>-22.090000000000654</v>
      </c>
      <c r="AD4299" s="74">
        <f t="shared" si="499"/>
        <v>6.1801640013832227E-3</v>
      </c>
      <c r="AE4299" s="45"/>
      <c r="AF4299" s="76">
        <v>42.939999999999202</v>
      </c>
      <c r="AG4299" s="52">
        <f t="shared" si="503"/>
        <v>-52.100299956638246</v>
      </c>
      <c r="AH4299" s="76">
        <f t="shared" si="500"/>
        <v>6.1655241661467547E-6</v>
      </c>
      <c r="AJ4299" s="77">
        <v>42.939999999999202</v>
      </c>
      <c r="AK4299" s="52">
        <f t="shared" si="504"/>
        <v>-45.110599913279302</v>
      </c>
      <c r="AL4299" s="77">
        <f t="shared" si="501"/>
        <v>3.0827620830724992E-5</v>
      </c>
    </row>
    <row r="4300" spans="4:38" x14ac:dyDescent="0.25">
      <c r="D4300" s="5">
        <v>42.82</v>
      </c>
      <c r="E4300" s="4"/>
      <c r="X4300" s="71">
        <v>42.9499999999992</v>
      </c>
      <c r="Y4300" s="52">
        <f t="shared" si="502"/>
        <v>-13.033333333333744</v>
      </c>
      <c r="Z4300" s="71">
        <f t="shared" si="498"/>
        <v>4.9735520421909256E-2</v>
      </c>
      <c r="AA4300" s="45"/>
      <c r="AB4300" s="74">
        <v>42.9499999999992</v>
      </c>
      <c r="AC4300" s="75">
        <f t="shared" si="497"/>
        <v>-22.100000000000655</v>
      </c>
      <c r="AD4300" s="74">
        <f t="shared" si="499"/>
        <v>6.1659500186138838E-3</v>
      </c>
      <c r="AE4300" s="45"/>
      <c r="AF4300" s="76">
        <v>42.9499999999992</v>
      </c>
      <c r="AG4300" s="52">
        <f t="shared" si="503"/>
        <v>-52.110299956638244</v>
      </c>
      <c r="AH4300" s="76">
        <f t="shared" si="500"/>
        <v>6.1513438540641296E-6</v>
      </c>
      <c r="AJ4300" s="77">
        <v>42.9499999999992</v>
      </c>
      <c r="AK4300" s="52">
        <f t="shared" si="504"/>
        <v>-45.1205999132793</v>
      </c>
      <c r="AL4300" s="77">
        <f t="shared" si="501"/>
        <v>3.0756719270311831E-5</v>
      </c>
    </row>
    <row r="4301" spans="4:38" x14ac:dyDescent="0.25">
      <c r="D4301" s="2">
        <v>42.83</v>
      </c>
      <c r="E4301" s="4"/>
      <c r="X4301" s="71">
        <v>42.959999999999198</v>
      </c>
      <c r="Y4301" s="52">
        <f t="shared" si="502"/>
        <v>-13.036666666667077</v>
      </c>
      <c r="Z4301" s="71">
        <f t="shared" si="498"/>
        <v>4.9697361645115692E-2</v>
      </c>
      <c r="AA4301" s="45"/>
      <c r="AB4301" s="74">
        <v>42.959999999999198</v>
      </c>
      <c r="AC4301" s="75">
        <f t="shared" si="497"/>
        <v>-22.110000000000657</v>
      </c>
      <c r="AD4301" s="74">
        <f t="shared" si="499"/>
        <v>6.1517687270977468E-3</v>
      </c>
      <c r="AE4301" s="45"/>
      <c r="AF4301" s="76">
        <v>42.959999999999198</v>
      </c>
      <c r="AG4301" s="52">
        <f t="shared" si="503"/>
        <v>-52.120299956638242</v>
      </c>
      <c r="AH4301" s="76">
        <f t="shared" si="500"/>
        <v>6.1371961557942374E-6</v>
      </c>
      <c r="AJ4301" s="77">
        <v>42.959999999999198</v>
      </c>
      <c r="AK4301" s="52">
        <f t="shared" si="504"/>
        <v>-45.130599913279298</v>
      </c>
      <c r="AL4301" s="77">
        <f t="shared" si="501"/>
        <v>3.0685980778962441E-5</v>
      </c>
    </row>
    <row r="4302" spans="4:38" x14ac:dyDescent="0.25">
      <c r="D4302" s="5">
        <v>42.84</v>
      </c>
      <c r="E4302" s="4"/>
      <c r="X4302" s="71">
        <v>42.969999999999203</v>
      </c>
      <c r="Y4302" s="52">
        <f t="shared" si="502"/>
        <v>-13.040000000000411</v>
      </c>
      <c r="Z4302" s="71">
        <f t="shared" si="498"/>
        <v>4.9659232145028882E-2</v>
      </c>
      <c r="AA4302" s="45"/>
      <c r="AB4302" s="74">
        <v>42.969999999999203</v>
      </c>
      <c r="AC4302" s="75">
        <f t="shared" si="497"/>
        <v>-22.120000000000658</v>
      </c>
      <c r="AD4302" s="74">
        <f t="shared" si="499"/>
        <v>6.1376200516470051E-3</v>
      </c>
      <c r="AE4302" s="45"/>
      <c r="AF4302" s="76">
        <v>42.969999999999203</v>
      </c>
      <c r="AG4302" s="52">
        <f t="shared" si="503"/>
        <v>-52.13029995663824</v>
      </c>
      <c r="AH4302" s="76">
        <f t="shared" si="500"/>
        <v>6.1230809963274578E-6</v>
      </c>
      <c r="AJ4302" s="77">
        <v>42.969999999999203</v>
      </c>
      <c r="AK4302" s="52">
        <f t="shared" si="504"/>
        <v>-45.140599913279296</v>
      </c>
      <c r="AL4302" s="77">
        <f t="shared" si="501"/>
        <v>3.0615404981628511E-5</v>
      </c>
    </row>
    <row r="4303" spans="4:38" x14ac:dyDescent="0.25">
      <c r="D4303" s="2">
        <v>42.85</v>
      </c>
      <c r="E4303" s="4"/>
      <c r="X4303" s="71">
        <v>42.979999999999201</v>
      </c>
      <c r="Y4303" s="52">
        <f t="shared" si="502"/>
        <v>-13.043333333333745</v>
      </c>
      <c r="Z4303" s="71">
        <f t="shared" si="498"/>
        <v>4.9621131899186759E-2</v>
      </c>
      <c r="AA4303" s="45"/>
      <c r="AB4303" s="74">
        <v>42.979999999999201</v>
      </c>
      <c r="AC4303" s="75">
        <f t="shared" si="497"/>
        <v>-22.13000000000066</v>
      </c>
      <c r="AD4303" s="74">
        <f t="shared" si="499"/>
        <v>6.1235039172468017E-3</v>
      </c>
      <c r="AE4303" s="45"/>
      <c r="AF4303" s="76">
        <v>42.979999999999201</v>
      </c>
      <c r="AG4303" s="52">
        <f t="shared" si="503"/>
        <v>-52.140299956638238</v>
      </c>
      <c r="AH4303" s="76">
        <f t="shared" si="500"/>
        <v>6.1089983008265742E-6</v>
      </c>
      <c r="AJ4303" s="77">
        <v>42.979999999999201</v>
      </c>
      <c r="AK4303" s="52">
        <f t="shared" si="504"/>
        <v>-45.150599913279294</v>
      </c>
      <c r="AL4303" s="77">
        <f t="shared" si="501"/>
        <v>3.0544991504124115E-5</v>
      </c>
    </row>
    <row r="4304" spans="4:38" x14ac:dyDescent="0.25">
      <c r="D4304" s="5">
        <v>42.86</v>
      </c>
      <c r="E4304" s="4"/>
      <c r="X4304" s="71">
        <v>42.989999999999199</v>
      </c>
      <c r="Y4304" s="52">
        <f t="shared" si="502"/>
        <v>-13.046666666667079</v>
      </c>
      <c r="Z4304" s="71">
        <f t="shared" si="498"/>
        <v>4.9583060885144428E-2</v>
      </c>
      <c r="AA4304" s="45"/>
      <c r="AB4304" s="74">
        <v>42.989999999999199</v>
      </c>
      <c r="AC4304" s="75">
        <f t="shared" si="497"/>
        <v>-22.140000000000661</v>
      </c>
      <c r="AD4304" s="74">
        <f t="shared" si="499"/>
        <v>6.1094202490547846E-3</v>
      </c>
      <c r="AE4304" s="45"/>
      <c r="AF4304" s="76">
        <v>42.989999999999199</v>
      </c>
      <c r="AG4304" s="52">
        <f t="shared" si="503"/>
        <v>-52.150299956638236</v>
      </c>
      <c r="AH4304" s="76">
        <f t="shared" si="500"/>
        <v>6.0949479946265394E-6</v>
      </c>
      <c r="AJ4304" s="77">
        <v>42.989999999999199</v>
      </c>
      <c r="AK4304" s="52">
        <f t="shared" si="504"/>
        <v>-45.160599913279292</v>
      </c>
      <c r="AL4304" s="77">
        <f t="shared" si="501"/>
        <v>3.0474739973123957E-5</v>
      </c>
    </row>
    <row r="4305" spans="4:38" x14ac:dyDescent="0.25">
      <c r="D4305" s="2">
        <v>42.87</v>
      </c>
      <c r="E4305" s="4"/>
      <c r="X4305" s="71">
        <v>42.999999999999197</v>
      </c>
      <c r="Y4305" s="52">
        <f t="shared" si="502"/>
        <v>-13.050000000000413</v>
      </c>
      <c r="Z4305" s="71">
        <f t="shared" si="498"/>
        <v>4.9545019080474297E-2</v>
      </c>
      <c r="AA4305" s="45"/>
      <c r="AB4305" s="74">
        <v>42.999999999999197</v>
      </c>
      <c r="AC4305" s="75">
        <f t="shared" si="497"/>
        <v>-22.150000000000663</v>
      </c>
      <c r="AD4305" s="74">
        <f t="shared" si="499"/>
        <v>6.095368972400754E-3</v>
      </c>
      <c r="AE4305" s="45"/>
      <c r="AF4305" s="76">
        <v>42.999999999999197</v>
      </c>
      <c r="AG4305" s="52">
        <f t="shared" si="503"/>
        <v>-52.160299956638234</v>
      </c>
      <c r="AH4305" s="76">
        <f t="shared" si="500"/>
        <v>6.0809300032340481E-6</v>
      </c>
      <c r="AJ4305" s="77">
        <v>42.999999999999197</v>
      </c>
      <c r="AK4305" s="52">
        <f t="shared" si="504"/>
        <v>-45.17059991327929</v>
      </c>
      <c r="AL4305" s="77">
        <f t="shared" si="501"/>
        <v>3.0404650016161518E-5</v>
      </c>
    </row>
    <row r="4306" spans="4:38" x14ac:dyDescent="0.25">
      <c r="D4306" s="5">
        <v>42.88</v>
      </c>
      <c r="E4306" s="4"/>
      <c r="X4306" s="71">
        <v>43.009999999999202</v>
      </c>
      <c r="Y4306" s="52">
        <f t="shared" si="502"/>
        <v>-13.053333333333747</v>
      </c>
      <c r="Z4306" s="71">
        <f t="shared" si="498"/>
        <v>4.9507006462765929E-2</v>
      </c>
      <c r="AA4306" s="45"/>
      <c r="AB4306" s="74">
        <v>43.009999999999202</v>
      </c>
      <c r="AC4306" s="75">
        <f t="shared" si="497"/>
        <v>-22.160000000000664</v>
      </c>
      <c r="AD4306" s="74">
        <f t="shared" si="499"/>
        <v>6.0813500127862444E-3</v>
      </c>
      <c r="AE4306" s="45"/>
      <c r="AF4306" s="76">
        <v>43.009999999999202</v>
      </c>
      <c r="AG4306" s="52">
        <f t="shared" si="503"/>
        <v>-52.170299956638232</v>
      </c>
      <c r="AH4306" s="76">
        <f t="shared" si="500"/>
        <v>6.0669442523270846E-6</v>
      </c>
      <c r="AJ4306" s="77">
        <v>43.009999999999202</v>
      </c>
      <c r="AK4306" s="52">
        <f t="shared" si="504"/>
        <v>-45.180599913279288</v>
      </c>
      <c r="AL4306" s="77">
        <f t="shared" si="501"/>
        <v>3.0334721261626722E-5</v>
      </c>
    </row>
    <row r="4307" spans="4:38" x14ac:dyDescent="0.25">
      <c r="D4307" s="2">
        <v>42.89</v>
      </c>
      <c r="E4307" s="4"/>
      <c r="X4307" s="71">
        <v>43.0199999999992</v>
      </c>
      <c r="Y4307" s="52">
        <f t="shared" si="502"/>
        <v>-13.056666666667081</v>
      </c>
      <c r="Z4307" s="71">
        <f t="shared" si="498"/>
        <v>4.9469023009626134E-2</v>
      </c>
      <c r="AA4307" s="45"/>
      <c r="AB4307" s="74">
        <v>43.0199999999992</v>
      </c>
      <c r="AC4307" s="75">
        <f t="shared" si="497"/>
        <v>-22.170000000000666</v>
      </c>
      <c r="AD4307" s="74">
        <f t="shared" si="499"/>
        <v>6.0673632958841177E-3</v>
      </c>
      <c r="AE4307" s="45"/>
      <c r="AF4307" s="76">
        <v>43.0199999999992</v>
      </c>
      <c r="AG4307" s="52">
        <f t="shared" si="503"/>
        <v>-52.18029995663823</v>
      </c>
      <c r="AH4307" s="76">
        <f t="shared" si="500"/>
        <v>6.0529906677546119E-6</v>
      </c>
      <c r="AJ4307" s="77">
        <v>43.0199999999992</v>
      </c>
      <c r="AK4307" s="52">
        <f t="shared" si="504"/>
        <v>-45.190599913279286</v>
      </c>
      <c r="AL4307" s="77">
        <f t="shared" si="501"/>
        <v>3.0264953338764377E-5</v>
      </c>
    </row>
    <row r="4308" spans="4:38" x14ac:dyDescent="0.25">
      <c r="D4308" s="5">
        <v>42.9</v>
      </c>
      <c r="E4308" s="4"/>
      <c r="X4308" s="71">
        <v>43.029999999999198</v>
      </c>
      <c r="Y4308" s="52">
        <f t="shared" si="502"/>
        <v>-13.060000000000414</v>
      </c>
      <c r="Z4308" s="71">
        <f t="shared" si="498"/>
        <v>4.9431068698678811E-2</v>
      </c>
      <c r="AA4308" s="45"/>
      <c r="AB4308" s="74">
        <v>43.029999999999198</v>
      </c>
      <c r="AC4308" s="75">
        <f t="shared" si="497"/>
        <v>-22.180000000000668</v>
      </c>
      <c r="AD4308" s="74">
        <f t="shared" si="499"/>
        <v>6.0534087475382029E-3</v>
      </c>
      <c r="AE4308" s="45"/>
      <c r="AF4308" s="76">
        <v>43.029999999999198</v>
      </c>
      <c r="AG4308" s="52">
        <f t="shared" si="503"/>
        <v>-52.190299956638228</v>
      </c>
      <c r="AH4308" s="76">
        <f t="shared" si="500"/>
        <v>6.0390691755361024E-6</v>
      </c>
      <c r="AJ4308" s="77">
        <v>43.029999999999198</v>
      </c>
      <c r="AK4308" s="52">
        <f t="shared" si="504"/>
        <v>-45.200599913279284</v>
      </c>
      <c r="AL4308" s="77">
        <f t="shared" si="501"/>
        <v>3.0195345877671855E-5</v>
      </c>
    </row>
    <row r="4309" spans="4:38" x14ac:dyDescent="0.25">
      <c r="D4309" s="2">
        <v>42.91</v>
      </c>
      <c r="E4309" s="4"/>
      <c r="X4309" s="71">
        <v>43.039999999999203</v>
      </c>
      <c r="Y4309" s="52">
        <f t="shared" si="502"/>
        <v>-13.063333333333748</v>
      </c>
      <c r="Z4309" s="71">
        <f t="shared" si="498"/>
        <v>4.9393143507565115E-2</v>
      </c>
      <c r="AA4309" s="45"/>
      <c r="AB4309" s="74">
        <v>43.039999999999203</v>
      </c>
      <c r="AC4309" s="75">
        <f t="shared" si="497"/>
        <v>-22.190000000000669</v>
      </c>
      <c r="AD4309" s="74">
        <f t="shared" si="499"/>
        <v>6.0394862937628623E-3</v>
      </c>
      <c r="AE4309" s="45"/>
      <c r="AF4309" s="76">
        <v>43.039999999999203</v>
      </c>
      <c r="AG4309" s="52">
        <f t="shared" si="503"/>
        <v>-52.200299956638226</v>
      </c>
      <c r="AH4309" s="76">
        <f t="shared" si="500"/>
        <v>6.0251797018611795E-6</v>
      </c>
      <c r="AJ4309" s="77">
        <v>43.039999999999203</v>
      </c>
      <c r="AK4309" s="52">
        <f t="shared" si="504"/>
        <v>-45.210599913279282</v>
      </c>
      <c r="AL4309" s="77">
        <f t="shared" si="501"/>
        <v>3.0125898509297255E-5</v>
      </c>
    </row>
    <row r="4310" spans="4:38" x14ac:dyDescent="0.25">
      <c r="D4310" s="5">
        <v>42.92</v>
      </c>
      <c r="E4310" s="4"/>
      <c r="X4310" s="71">
        <v>43.049999999999201</v>
      </c>
      <c r="Y4310" s="52">
        <f t="shared" si="502"/>
        <v>-13.066666666667082</v>
      </c>
      <c r="Z4310" s="71">
        <f t="shared" si="498"/>
        <v>4.9355247413943336E-2</v>
      </c>
      <c r="AA4310" s="45"/>
      <c r="AB4310" s="74">
        <v>43.049999999999201</v>
      </c>
      <c r="AC4310" s="75">
        <f t="shared" si="497"/>
        <v>-22.200000000000671</v>
      </c>
      <c r="AD4310" s="74">
        <f t="shared" si="499"/>
        <v>6.0255958607426403E-3</v>
      </c>
      <c r="AE4310" s="45"/>
      <c r="AF4310" s="76">
        <v>43.049999999999201</v>
      </c>
      <c r="AG4310" s="52">
        <f t="shared" si="503"/>
        <v>-52.210299956638224</v>
      </c>
      <c r="AH4310" s="76">
        <f t="shared" si="500"/>
        <v>6.011322173089258E-6</v>
      </c>
      <c r="AJ4310" s="77">
        <v>43.049999999999201</v>
      </c>
      <c r="AK4310" s="52">
        <f t="shared" si="504"/>
        <v>-45.22059991327928</v>
      </c>
      <c r="AL4310" s="77">
        <f t="shared" si="501"/>
        <v>3.0056610865437672E-5</v>
      </c>
    </row>
    <row r="4311" spans="4:38" x14ac:dyDescent="0.25">
      <c r="D4311" s="2">
        <v>42.93</v>
      </c>
      <c r="E4311" s="4"/>
      <c r="X4311" s="71">
        <v>43.059999999999199</v>
      </c>
      <c r="Y4311" s="52">
        <f t="shared" si="502"/>
        <v>-13.070000000000416</v>
      </c>
      <c r="Z4311" s="71">
        <f t="shared" si="498"/>
        <v>4.9317380395488837E-2</v>
      </c>
      <c r="AA4311" s="45"/>
      <c r="AB4311" s="74">
        <v>43.059999999999199</v>
      </c>
      <c r="AC4311" s="75">
        <f t="shared" si="497"/>
        <v>-22.210000000000672</v>
      </c>
      <c r="AD4311" s="74">
        <f t="shared" si="499"/>
        <v>6.0117373748318466E-3</v>
      </c>
      <c r="AE4311" s="45"/>
      <c r="AF4311" s="76">
        <v>43.059999999999199</v>
      </c>
      <c r="AG4311" s="52">
        <f t="shared" si="503"/>
        <v>-52.220299956638222</v>
      </c>
      <c r="AH4311" s="76">
        <f t="shared" si="500"/>
        <v>5.9974965157490777E-6</v>
      </c>
      <c r="AJ4311" s="77">
        <v>43.059999999999199</v>
      </c>
      <c r="AK4311" s="52">
        <f t="shared" si="504"/>
        <v>-45.230599913279278</v>
      </c>
      <c r="AL4311" s="77">
        <f t="shared" si="501"/>
        <v>2.998748257873679E-5</v>
      </c>
    </row>
    <row r="4312" spans="4:38" x14ac:dyDescent="0.25">
      <c r="D4312" s="5">
        <v>42.94</v>
      </c>
      <c r="E4312" s="4"/>
      <c r="X4312" s="71">
        <v>43.069999999999197</v>
      </c>
      <c r="Y4312" s="52">
        <f t="shared" si="502"/>
        <v>-13.07333333333375</v>
      </c>
      <c r="Z4312" s="71">
        <f t="shared" si="498"/>
        <v>4.9279542429894234E-2</v>
      </c>
      <c r="AA4312" s="45"/>
      <c r="AB4312" s="74">
        <v>43.069999999999197</v>
      </c>
      <c r="AC4312" s="75">
        <f t="shared" si="497"/>
        <v>-22.220000000000674</v>
      </c>
      <c r="AD4312" s="74">
        <f t="shared" si="499"/>
        <v>5.9979107625541582E-3</v>
      </c>
      <c r="AE4312" s="45"/>
      <c r="AF4312" s="76">
        <v>43.069999999999197</v>
      </c>
      <c r="AG4312" s="52">
        <f t="shared" si="503"/>
        <v>-52.23029995663822</v>
      </c>
      <c r="AH4312" s="76">
        <f t="shared" si="500"/>
        <v>5.9837026565384024E-6</v>
      </c>
      <c r="AJ4312" s="77">
        <v>43.069999999999197</v>
      </c>
      <c r="AK4312" s="52">
        <f t="shared" si="504"/>
        <v>-45.240599913279276</v>
      </c>
      <c r="AL4312" s="77">
        <f t="shared" si="501"/>
        <v>2.9918513282683433E-5</v>
      </c>
    </row>
    <row r="4313" spans="4:38" x14ac:dyDescent="0.25">
      <c r="D4313" s="2">
        <v>42.95</v>
      </c>
      <c r="E4313" s="4"/>
      <c r="X4313" s="71">
        <v>43.079999999999202</v>
      </c>
      <c r="Y4313" s="52">
        <f t="shared" si="502"/>
        <v>-13.076666666667084</v>
      </c>
      <c r="Z4313" s="71">
        <f t="shared" si="498"/>
        <v>4.9241733494869162E-2</v>
      </c>
      <c r="AA4313" s="45"/>
      <c r="AB4313" s="74">
        <v>43.079999999999202</v>
      </c>
      <c r="AC4313" s="75">
        <f t="shared" si="497"/>
        <v>-22.230000000000675</v>
      </c>
      <c r="AD4313" s="74">
        <f t="shared" si="499"/>
        <v>5.9841159506022635E-3</v>
      </c>
      <c r="AE4313" s="45"/>
      <c r="AF4313" s="76">
        <v>43.079999999999202</v>
      </c>
      <c r="AG4313" s="52">
        <f t="shared" si="503"/>
        <v>-52.240299956638218</v>
      </c>
      <c r="AH4313" s="76">
        <f t="shared" si="500"/>
        <v>5.9699405223235535E-6</v>
      </c>
      <c r="AJ4313" s="77">
        <v>43.079999999999202</v>
      </c>
      <c r="AK4313" s="52">
        <f t="shared" si="504"/>
        <v>-45.250599913279274</v>
      </c>
      <c r="AL4313" s="77">
        <f t="shared" si="501"/>
        <v>2.9849702611609201E-5</v>
      </c>
    </row>
    <row r="4314" spans="4:38" x14ac:dyDescent="0.25">
      <c r="D4314" s="5">
        <v>42.96</v>
      </c>
      <c r="E4314" s="4"/>
      <c r="X4314" s="71">
        <v>43.0899999999992</v>
      </c>
      <c r="Y4314" s="52">
        <f t="shared" si="502"/>
        <v>-13.080000000000418</v>
      </c>
      <c r="Z4314" s="71">
        <f t="shared" si="498"/>
        <v>4.9203953568140342E-2</v>
      </c>
      <c r="AA4314" s="45"/>
      <c r="AB4314" s="74">
        <v>43.0899999999992</v>
      </c>
      <c r="AC4314" s="75">
        <f t="shared" si="497"/>
        <v>-22.240000000000677</v>
      </c>
      <c r="AD4314" s="74">
        <f t="shared" si="499"/>
        <v>5.9703528658374338E-3</v>
      </c>
      <c r="AE4314" s="45"/>
      <c r="AF4314" s="76">
        <v>43.0899999999992</v>
      </c>
      <c r="AG4314" s="52">
        <f t="shared" si="503"/>
        <v>-52.250299956638216</v>
      </c>
      <c r="AH4314" s="76">
        <f t="shared" si="500"/>
        <v>5.9562100401390521E-6</v>
      </c>
      <c r="AJ4314" s="77">
        <v>43.0899999999992</v>
      </c>
      <c r="AK4314" s="52">
        <f t="shared" si="504"/>
        <v>-45.260599913279272</v>
      </c>
      <c r="AL4314" s="77">
        <f t="shared" si="501"/>
        <v>2.9781050200686722E-5</v>
      </c>
    </row>
    <row r="4315" spans="4:38" x14ac:dyDescent="0.25">
      <c r="D4315" s="2">
        <v>42.97</v>
      </c>
      <c r="E4315" s="4"/>
      <c r="X4315" s="71">
        <v>43.099999999999199</v>
      </c>
      <c r="Y4315" s="52">
        <f t="shared" si="502"/>
        <v>-13.083333333333751</v>
      </c>
      <c r="Z4315" s="71">
        <f t="shared" si="498"/>
        <v>4.9166202627451694E-2</v>
      </c>
      <c r="AA4315" s="45"/>
      <c r="AB4315" s="74">
        <v>43.099999999999199</v>
      </c>
      <c r="AC4315" s="75">
        <f t="shared" si="497"/>
        <v>-22.250000000000679</v>
      </c>
      <c r="AD4315" s="74">
        <f t="shared" si="499"/>
        <v>5.956621435289168E-3</v>
      </c>
      <c r="AE4315" s="45"/>
      <c r="AF4315" s="76">
        <v>43.099999999999199</v>
      </c>
      <c r="AG4315" s="52">
        <f t="shared" si="503"/>
        <v>-52.260299956638214</v>
      </c>
      <c r="AH4315" s="76">
        <f t="shared" si="500"/>
        <v>5.9425111371872709E-6</v>
      </c>
      <c r="AJ4315" s="77">
        <v>43.099999999999199</v>
      </c>
      <c r="AK4315" s="52">
        <f t="shared" si="504"/>
        <v>-45.27059991327927</v>
      </c>
      <c r="AL4315" s="77">
        <f t="shared" si="501"/>
        <v>2.9712555685927888E-5</v>
      </c>
    </row>
    <row r="4316" spans="4:38" x14ac:dyDescent="0.25">
      <c r="D4316" s="5">
        <v>42.98</v>
      </c>
      <c r="E4316" s="4"/>
      <c r="X4316" s="71">
        <v>43.109999999999197</v>
      </c>
      <c r="Y4316" s="52">
        <f t="shared" si="502"/>
        <v>-13.086666666667085</v>
      </c>
      <c r="Z4316" s="71">
        <f t="shared" si="498"/>
        <v>4.9128480650564091E-2</v>
      </c>
      <c r="AA4316" s="45"/>
      <c r="AB4316" s="74">
        <v>43.109999999999197</v>
      </c>
      <c r="AC4316" s="75">
        <f t="shared" si="497"/>
        <v>-22.26000000000068</v>
      </c>
      <c r="AD4316" s="74">
        <f t="shared" si="499"/>
        <v>5.9429215861547926E-3</v>
      </c>
      <c r="AE4316" s="45"/>
      <c r="AF4316" s="76">
        <v>43.109999999999197</v>
      </c>
      <c r="AG4316" s="52">
        <f t="shared" si="503"/>
        <v>-52.270299956638212</v>
      </c>
      <c r="AH4316" s="76">
        <f t="shared" si="500"/>
        <v>5.9288437408379703E-6</v>
      </c>
      <c r="AJ4316" s="77">
        <v>43.109999999999197</v>
      </c>
      <c r="AK4316" s="52">
        <f t="shared" si="504"/>
        <v>-45.280599913279268</v>
      </c>
      <c r="AL4316" s="77">
        <f t="shared" si="501"/>
        <v>2.9644218704181402E-5</v>
      </c>
    </row>
    <row r="4317" spans="4:38" x14ac:dyDescent="0.25">
      <c r="D4317" s="2">
        <v>42.99</v>
      </c>
      <c r="E4317" s="4"/>
      <c r="X4317" s="71">
        <v>43.119999999999202</v>
      </c>
      <c r="Y4317" s="52">
        <f t="shared" si="502"/>
        <v>-13.090000000000419</v>
      </c>
      <c r="Z4317" s="71">
        <f t="shared" si="498"/>
        <v>4.9090787615255552E-2</v>
      </c>
      <c r="AA4317" s="45"/>
      <c r="AB4317" s="74">
        <v>43.119999999999202</v>
      </c>
      <c r="AC4317" s="75">
        <f t="shared" si="497"/>
        <v>-22.270000000000682</v>
      </c>
      <c r="AD4317" s="74">
        <f t="shared" si="499"/>
        <v>5.9292532457990632E-3</v>
      </c>
      <c r="AE4317" s="45"/>
      <c r="AF4317" s="76">
        <v>43.119999999999202</v>
      </c>
      <c r="AG4317" s="52">
        <f t="shared" si="503"/>
        <v>-52.28029995663821</v>
      </c>
      <c r="AH4317" s="76">
        <f t="shared" si="500"/>
        <v>5.9152077786279959E-6</v>
      </c>
      <c r="AJ4317" s="77">
        <v>43.119999999999202</v>
      </c>
      <c r="AK4317" s="52">
        <f t="shared" si="504"/>
        <v>-45.290599913279266</v>
      </c>
      <c r="AL4317" s="77">
        <f t="shared" si="501"/>
        <v>2.957603889313155E-5</v>
      </c>
    </row>
    <row r="4318" spans="4:38" x14ac:dyDescent="0.25">
      <c r="D4318" s="5">
        <v>43</v>
      </c>
      <c r="E4318" s="4"/>
      <c r="X4318" s="71">
        <v>43.1299999999992</v>
      </c>
      <c r="Y4318" s="52">
        <f t="shared" si="502"/>
        <v>-13.093333333333753</v>
      </c>
      <c r="Z4318" s="71">
        <f t="shared" si="498"/>
        <v>4.905312349932113E-2</v>
      </c>
      <c r="AA4318" s="45"/>
      <c r="AB4318" s="74">
        <v>43.1299999999992</v>
      </c>
      <c r="AC4318" s="75">
        <f t="shared" si="497"/>
        <v>-22.280000000000683</v>
      </c>
      <c r="AD4318" s="74">
        <f t="shared" si="499"/>
        <v>5.915616341753807E-3</v>
      </c>
      <c r="AE4318" s="45"/>
      <c r="AF4318" s="76">
        <v>43.1299999999992</v>
      </c>
      <c r="AG4318" s="52">
        <f t="shared" si="503"/>
        <v>-52.290299956638208</v>
      </c>
      <c r="AH4318" s="76">
        <f t="shared" si="500"/>
        <v>5.9016031782608309E-6</v>
      </c>
      <c r="AJ4318" s="77">
        <v>43.1299999999992</v>
      </c>
      <c r="AK4318" s="52">
        <f t="shared" si="504"/>
        <v>-45.300599913279264</v>
      </c>
      <c r="AL4318" s="77">
        <f t="shared" si="501"/>
        <v>2.9508015891295694E-5</v>
      </c>
    </row>
    <row r="4319" spans="4:38" x14ac:dyDescent="0.25">
      <c r="D4319" s="2">
        <v>43.01</v>
      </c>
      <c r="E4319" s="4"/>
      <c r="X4319" s="71">
        <v>43.139999999999198</v>
      </c>
      <c r="Y4319" s="52">
        <f t="shared" si="502"/>
        <v>-13.096666666667087</v>
      </c>
      <c r="Z4319" s="71">
        <f t="shared" si="498"/>
        <v>4.901548828057286E-2</v>
      </c>
      <c r="AA4319" s="45"/>
      <c r="AB4319" s="74">
        <v>43.139999999999198</v>
      </c>
      <c r="AC4319" s="75">
        <f t="shared" si="497"/>
        <v>-22.290000000000685</v>
      </c>
      <c r="AD4319" s="74">
        <f t="shared" si="499"/>
        <v>5.9020108017175084E-3</v>
      </c>
      <c r="AE4319" s="45"/>
      <c r="AF4319" s="76">
        <v>43.139999999999198</v>
      </c>
      <c r="AG4319" s="52">
        <f t="shared" si="503"/>
        <v>-52.300299956638206</v>
      </c>
      <c r="AH4319" s="76">
        <f t="shared" si="500"/>
        <v>5.8880298676062005E-6</v>
      </c>
      <c r="AJ4319" s="77">
        <v>43.139999999999198</v>
      </c>
      <c r="AK4319" s="52">
        <f t="shared" si="504"/>
        <v>-45.310599913279262</v>
      </c>
      <c r="AL4319" s="77">
        <f t="shared" si="501"/>
        <v>2.9440149338022609E-5</v>
      </c>
    </row>
    <row r="4320" spans="4:38" x14ac:dyDescent="0.25">
      <c r="D4320" s="5">
        <v>43.02</v>
      </c>
      <c r="E4320" s="4"/>
      <c r="X4320" s="71">
        <v>43.149999999999203</v>
      </c>
      <c r="Y4320" s="52">
        <f t="shared" si="502"/>
        <v>-13.100000000000421</v>
      </c>
      <c r="Z4320" s="71">
        <f t="shared" si="498"/>
        <v>4.8977881936839857E-2</v>
      </c>
      <c r="AA4320" s="45"/>
      <c r="AB4320" s="74">
        <v>43.149999999999203</v>
      </c>
      <c r="AC4320" s="75">
        <f t="shared" si="497"/>
        <v>-22.300000000000686</v>
      </c>
      <c r="AD4320" s="74">
        <f t="shared" si="499"/>
        <v>5.8884365535549531E-3</v>
      </c>
      <c r="AE4320" s="45"/>
      <c r="AF4320" s="76">
        <v>43.149999999999203</v>
      </c>
      <c r="AG4320" s="52">
        <f t="shared" si="503"/>
        <v>-52.310299956638204</v>
      </c>
      <c r="AH4320" s="76">
        <f t="shared" si="500"/>
        <v>5.874487774699823E-6</v>
      </c>
      <c r="AJ4320" s="77">
        <v>43.149999999999203</v>
      </c>
      <c r="AK4320" s="52">
        <f t="shared" si="504"/>
        <v>-45.32059991327926</v>
      </c>
      <c r="AL4320" s="77">
        <f t="shared" si="501"/>
        <v>2.9372438873490693E-5</v>
      </c>
    </row>
    <row r="4321" spans="4:38" x14ac:dyDescent="0.25">
      <c r="D4321" s="2">
        <v>43.03</v>
      </c>
      <c r="E4321" s="4"/>
      <c r="X4321" s="71">
        <v>43.159999999999201</v>
      </c>
      <c r="Y4321" s="52">
        <f t="shared" si="502"/>
        <v>-13.103333333333754</v>
      </c>
      <c r="Z4321" s="71">
        <f t="shared" si="498"/>
        <v>4.8940304445968245E-2</v>
      </c>
      <c r="AA4321" s="45"/>
      <c r="AB4321" s="74">
        <v>43.159999999999201</v>
      </c>
      <c r="AC4321" s="75">
        <f t="shared" si="497"/>
        <v>-22.310000000000688</v>
      </c>
      <c r="AD4321" s="74">
        <f t="shared" si="499"/>
        <v>5.8748935252968338E-3</v>
      </c>
      <c r="AE4321" s="45"/>
      <c r="AF4321" s="76">
        <v>43.159999999999201</v>
      </c>
      <c r="AG4321" s="52">
        <f t="shared" si="503"/>
        <v>-52.320299956638202</v>
      </c>
      <c r="AH4321" s="76">
        <f t="shared" si="500"/>
        <v>5.8609768277428184E-6</v>
      </c>
      <c r="AJ4321" s="77">
        <v>43.159999999999201</v>
      </c>
      <c r="AK4321" s="52">
        <f t="shared" si="504"/>
        <v>-45.330599913279258</v>
      </c>
      <c r="AL4321" s="77">
        <f t="shared" si="501"/>
        <v>2.9304884138705691E-5</v>
      </c>
    </row>
    <row r="4322" spans="4:38" x14ac:dyDescent="0.25">
      <c r="D4322" s="5">
        <v>43.04</v>
      </c>
      <c r="E4322" s="4"/>
      <c r="X4322" s="71">
        <v>43.169999999999199</v>
      </c>
      <c r="Y4322" s="52">
        <f t="shared" si="502"/>
        <v>-13.106666666667088</v>
      </c>
      <c r="Z4322" s="71">
        <f t="shared" si="498"/>
        <v>4.8902755785821143E-2</v>
      </c>
      <c r="AA4322" s="45"/>
      <c r="AB4322" s="74">
        <v>43.169999999999199</v>
      </c>
      <c r="AC4322" s="75">
        <f t="shared" si="497"/>
        <v>-22.32000000000069</v>
      </c>
      <c r="AD4322" s="74">
        <f t="shared" si="499"/>
        <v>5.8613816451393531E-3</v>
      </c>
      <c r="AE4322" s="45"/>
      <c r="AF4322" s="76">
        <v>43.169999999999199</v>
      </c>
      <c r="AG4322" s="52">
        <f t="shared" si="503"/>
        <v>-52.3302999566382</v>
      </c>
      <c r="AH4322" s="76">
        <f t="shared" si="500"/>
        <v>5.8474969551015224E-6</v>
      </c>
      <c r="AJ4322" s="77">
        <v>43.169999999999199</v>
      </c>
      <c r="AK4322" s="52">
        <f t="shared" si="504"/>
        <v>-45.340599913279256</v>
      </c>
      <c r="AL4322" s="77">
        <f t="shared" si="501"/>
        <v>2.9237484775499231E-5</v>
      </c>
    </row>
    <row r="4323" spans="4:38" x14ac:dyDescent="0.25">
      <c r="D4323" s="2">
        <v>43.05</v>
      </c>
      <c r="E4323" s="4"/>
      <c r="X4323" s="71">
        <v>43.179999999999197</v>
      </c>
      <c r="Y4323" s="52">
        <f t="shared" si="502"/>
        <v>-13.110000000000422</v>
      </c>
      <c r="Z4323" s="71">
        <f t="shared" si="498"/>
        <v>4.8865235934278592E-2</v>
      </c>
      <c r="AA4323" s="45"/>
      <c r="AB4323" s="74">
        <v>43.179999999999197</v>
      </c>
      <c r="AC4323" s="75">
        <f t="shared" si="497"/>
        <v>-22.330000000000691</v>
      </c>
      <c r="AD4323" s="74">
        <f t="shared" si="499"/>
        <v>5.8479008414438751E-3</v>
      </c>
      <c r="AE4323" s="45"/>
      <c r="AF4323" s="76">
        <v>43.179999999999197</v>
      </c>
      <c r="AG4323" s="52">
        <f t="shared" si="503"/>
        <v>-52.340299956638198</v>
      </c>
      <c r="AH4323" s="76">
        <f t="shared" si="500"/>
        <v>5.8340480853069811E-6</v>
      </c>
      <c r="AJ4323" s="77">
        <v>43.179999999999197</v>
      </c>
      <c r="AK4323" s="52">
        <f t="shared" si="504"/>
        <v>-45.350599913279254</v>
      </c>
      <c r="AL4323" s="77">
        <f t="shared" si="501"/>
        <v>2.9170240426526541E-5</v>
      </c>
    </row>
    <row r="4324" spans="4:38" x14ac:dyDescent="0.25">
      <c r="D4324" s="5">
        <v>43.06</v>
      </c>
      <c r="E4324" s="4"/>
      <c r="X4324" s="71">
        <v>43.189999999999202</v>
      </c>
      <c r="Y4324" s="52">
        <f t="shared" si="502"/>
        <v>-13.113333333333756</v>
      </c>
      <c r="Z4324" s="71">
        <f t="shared" si="498"/>
        <v>4.8827744869237695E-2</v>
      </c>
      <c r="AA4324" s="45"/>
      <c r="AB4324" s="74">
        <v>43.189999999999202</v>
      </c>
      <c r="AC4324" s="75">
        <f t="shared" si="497"/>
        <v>-22.340000000000693</v>
      </c>
      <c r="AD4324" s="74">
        <f t="shared" si="499"/>
        <v>5.8344510427365132E-3</v>
      </c>
      <c r="AE4324" s="45"/>
      <c r="AF4324" s="76">
        <v>43.189999999999202</v>
      </c>
      <c r="AG4324" s="52">
        <f t="shared" si="503"/>
        <v>-52.350299956638196</v>
      </c>
      <c r="AH4324" s="76">
        <f t="shared" si="500"/>
        <v>5.8206301470546167E-6</v>
      </c>
      <c r="AJ4324" s="77">
        <v>43.189999999999202</v>
      </c>
      <c r="AK4324" s="52">
        <f t="shared" si="504"/>
        <v>-45.360599913279252</v>
      </c>
      <c r="AL4324" s="77">
        <f t="shared" si="501"/>
        <v>2.9103150735264737E-5</v>
      </c>
    </row>
    <row r="4325" spans="4:38" x14ac:dyDescent="0.25">
      <c r="D4325" s="2">
        <v>43.07</v>
      </c>
      <c r="E4325" s="4"/>
      <c r="X4325" s="71">
        <v>43.1999999999992</v>
      </c>
      <c r="Y4325" s="52">
        <f t="shared" si="502"/>
        <v>-13.11666666666709</v>
      </c>
      <c r="Z4325" s="71">
        <f t="shared" si="498"/>
        <v>4.8790282568612481E-2</v>
      </c>
      <c r="AA4325" s="45"/>
      <c r="AB4325" s="74">
        <v>43.1999999999992</v>
      </c>
      <c r="AC4325" s="75">
        <f t="shared" si="497"/>
        <v>-22.350000000000694</v>
      </c>
      <c r="AD4325" s="74">
        <f t="shared" si="499"/>
        <v>5.8210321777077785E-3</v>
      </c>
      <c r="AE4325" s="45"/>
      <c r="AF4325" s="76">
        <v>43.1999999999992</v>
      </c>
      <c r="AG4325" s="52">
        <f t="shared" si="503"/>
        <v>-52.360299956638194</v>
      </c>
      <c r="AH4325" s="76">
        <f t="shared" si="500"/>
        <v>5.8072430692038744E-6</v>
      </c>
      <c r="AJ4325" s="77">
        <v>43.1999999999992</v>
      </c>
      <c r="AK4325" s="52">
        <f t="shared" si="504"/>
        <v>-45.37059991327925</v>
      </c>
      <c r="AL4325" s="77">
        <f t="shared" si="501"/>
        <v>2.9036215346011047E-5</v>
      </c>
    </row>
    <row r="4326" spans="4:38" x14ac:dyDescent="0.25">
      <c r="D4326" s="5">
        <v>43.08</v>
      </c>
      <c r="E4326" s="4"/>
      <c r="X4326" s="71">
        <v>43.209999999999198</v>
      </c>
      <c r="Y4326" s="52">
        <f t="shared" si="502"/>
        <v>-13.120000000000424</v>
      </c>
      <c r="Z4326" s="71">
        <f t="shared" si="498"/>
        <v>4.8752849010333846E-2</v>
      </c>
      <c r="AA4326" s="45"/>
      <c r="AB4326" s="74">
        <v>43.209999999999198</v>
      </c>
      <c r="AC4326" s="75">
        <f t="shared" si="497"/>
        <v>-22.360000000000696</v>
      </c>
      <c r="AD4326" s="74">
        <f t="shared" si="499"/>
        <v>5.8076441752121883E-3</v>
      </c>
      <c r="AE4326" s="45"/>
      <c r="AF4326" s="76">
        <v>43.209999999999198</v>
      </c>
      <c r="AG4326" s="52">
        <f t="shared" si="503"/>
        <v>-52.370299956638192</v>
      </c>
      <c r="AH4326" s="76">
        <f t="shared" si="500"/>
        <v>5.7938867807777825E-6</v>
      </c>
      <c r="AJ4326" s="77">
        <v>43.209999999999198</v>
      </c>
      <c r="AK4326" s="52">
        <f t="shared" si="504"/>
        <v>-45.380599913279248</v>
      </c>
      <c r="AL4326" s="77">
        <f t="shared" si="501"/>
        <v>2.8969433903880602E-5</v>
      </c>
    </row>
    <row r="4327" spans="4:38" x14ac:dyDescent="0.25">
      <c r="D4327" s="2">
        <v>43.09</v>
      </c>
      <c r="E4327" s="4"/>
      <c r="X4327" s="71">
        <v>43.219999999999203</v>
      </c>
      <c r="Y4327" s="52">
        <f t="shared" si="502"/>
        <v>-13.123333333333758</v>
      </c>
      <c r="Z4327" s="71">
        <f t="shared" si="498"/>
        <v>4.8715444172349784E-2</v>
      </c>
      <c r="AA4327" s="45"/>
      <c r="AB4327" s="74">
        <v>43.219999999999203</v>
      </c>
      <c r="AC4327" s="75">
        <f t="shared" si="497"/>
        <v>-22.370000000000697</v>
      </c>
      <c r="AD4327" s="74">
        <f t="shared" si="499"/>
        <v>5.7942869642678757E-3</v>
      </c>
      <c r="AE4327" s="45"/>
      <c r="AF4327" s="76">
        <v>43.219999999999203</v>
      </c>
      <c r="AG4327" s="52">
        <f t="shared" si="503"/>
        <v>-52.38029995663819</v>
      </c>
      <c r="AH4327" s="76">
        <f t="shared" si="500"/>
        <v>5.7805612109626477E-6</v>
      </c>
      <c r="AJ4327" s="77">
        <v>43.219999999999203</v>
      </c>
      <c r="AK4327" s="52">
        <f t="shared" si="504"/>
        <v>-45.390599913279246</v>
      </c>
      <c r="AL4327" s="77">
        <f t="shared" si="501"/>
        <v>2.8902806054804946E-5</v>
      </c>
    </row>
    <row r="4328" spans="4:38" x14ac:dyDescent="0.25">
      <c r="D4328" s="5">
        <v>43.1</v>
      </c>
      <c r="E4328" s="4"/>
      <c r="X4328" s="71">
        <v>43.229999999999201</v>
      </c>
      <c r="Y4328" s="52">
        <f t="shared" si="502"/>
        <v>-13.126666666667091</v>
      </c>
      <c r="Z4328" s="71">
        <f t="shared" si="498"/>
        <v>4.8678068032625067E-2</v>
      </c>
      <c r="AA4328" s="45"/>
      <c r="AB4328" s="74">
        <v>43.229999999999201</v>
      </c>
      <c r="AC4328" s="75">
        <f t="shared" si="497"/>
        <v>-22.380000000000699</v>
      </c>
      <c r="AD4328" s="74">
        <f t="shared" si="499"/>
        <v>5.7809604740562499E-3</v>
      </c>
      <c r="AE4328" s="45"/>
      <c r="AF4328" s="76">
        <v>43.229999999999201</v>
      </c>
      <c r="AG4328" s="52">
        <f t="shared" si="503"/>
        <v>-52.390299956638188</v>
      </c>
      <c r="AH4328" s="76">
        <f t="shared" si="500"/>
        <v>5.7672662891076162E-6</v>
      </c>
      <c r="AJ4328" s="77">
        <v>43.229999999999201</v>
      </c>
      <c r="AK4328" s="52">
        <f t="shared" si="504"/>
        <v>-45.400599913279244</v>
      </c>
      <c r="AL4328" s="77">
        <f t="shared" si="501"/>
        <v>2.8836331445529811E-5</v>
      </c>
    </row>
    <row r="4329" spans="4:38" x14ac:dyDescent="0.25">
      <c r="D4329" s="2">
        <v>43.11</v>
      </c>
      <c r="E4329" s="4"/>
      <c r="X4329" s="71">
        <v>43.239999999999199</v>
      </c>
      <c r="Y4329" s="52">
        <f t="shared" si="502"/>
        <v>-13.130000000000425</v>
      </c>
      <c r="Z4329" s="71">
        <f t="shared" si="498"/>
        <v>4.8640720569141378E-2</v>
      </c>
      <c r="AA4329" s="45"/>
      <c r="AB4329" s="74">
        <v>43.239999999999199</v>
      </c>
      <c r="AC4329" s="75">
        <f t="shared" si="497"/>
        <v>-22.3900000000007</v>
      </c>
      <c r="AD4329" s="74">
        <f t="shared" si="499"/>
        <v>5.7676646339215746E-3</v>
      </c>
      <c r="AE4329" s="45"/>
      <c r="AF4329" s="76">
        <v>43.239999999999199</v>
      </c>
      <c r="AG4329" s="52">
        <f t="shared" si="503"/>
        <v>-52.400299956638186</v>
      </c>
      <c r="AH4329" s="76">
        <f t="shared" si="500"/>
        <v>5.7540019447243247E-6</v>
      </c>
      <c r="AJ4329" s="77">
        <v>43.239999999999199</v>
      </c>
      <c r="AK4329" s="52">
        <f t="shared" si="504"/>
        <v>-45.410599913279242</v>
      </c>
      <c r="AL4329" s="77">
        <f t="shared" si="501"/>
        <v>2.8770009723613371E-5</v>
      </c>
    </row>
    <row r="4330" spans="4:38" x14ac:dyDescent="0.25">
      <c r="D4330" s="5">
        <v>43.12</v>
      </c>
      <c r="E4330" s="4"/>
      <c r="X4330" s="71">
        <v>43.249999999999197</v>
      </c>
      <c r="Y4330" s="52">
        <f t="shared" si="502"/>
        <v>-13.133333333333759</v>
      </c>
      <c r="Z4330" s="71">
        <f t="shared" si="498"/>
        <v>4.8603401759897406E-2</v>
      </c>
      <c r="AA4330" s="45"/>
      <c r="AB4330" s="74">
        <v>43.249999999999197</v>
      </c>
      <c r="AC4330" s="75">
        <f t="shared" si="497"/>
        <v>-22.400000000000702</v>
      </c>
      <c r="AD4330" s="74">
        <f t="shared" si="499"/>
        <v>5.7543993733706342E-3</v>
      </c>
      <c r="AE4330" s="45"/>
      <c r="AF4330" s="76">
        <v>43.249999999999197</v>
      </c>
      <c r="AG4330" s="52">
        <f t="shared" si="503"/>
        <v>-52.410299956638184</v>
      </c>
      <c r="AH4330" s="76">
        <f t="shared" si="500"/>
        <v>5.7407681074865609E-6</v>
      </c>
      <c r="AJ4330" s="77">
        <v>43.249999999999197</v>
      </c>
      <c r="AK4330" s="52">
        <f t="shared" si="504"/>
        <v>-45.42059991327924</v>
      </c>
      <c r="AL4330" s="77">
        <f t="shared" si="501"/>
        <v>2.8703840537424571E-5</v>
      </c>
    </row>
    <row r="4331" spans="4:38" x14ac:dyDescent="0.25">
      <c r="D4331" s="2">
        <v>43.13</v>
      </c>
      <c r="E4331" s="4"/>
      <c r="X4331" s="71">
        <v>43.259999999999202</v>
      </c>
      <c r="Y4331" s="52">
        <f t="shared" si="502"/>
        <v>-13.136666666667093</v>
      </c>
      <c r="Z4331" s="71">
        <f t="shared" si="498"/>
        <v>4.8566111582908571E-2</v>
      </c>
      <c r="AA4331" s="45"/>
      <c r="AB4331" s="74">
        <v>43.259999999999202</v>
      </c>
      <c r="AC4331" s="75">
        <f t="shared" si="497"/>
        <v>-22.410000000000704</v>
      </c>
      <c r="AD4331" s="74">
        <f t="shared" si="499"/>
        <v>5.7411646220723433E-3</v>
      </c>
      <c r="AE4331" s="45"/>
      <c r="AF4331" s="76">
        <v>43.259999999999202</v>
      </c>
      <c r="AG4331" s="52">
        <f t="shared" si="503"/>
        <v>-52.420299956638182</v>
      </c>
      <c r="AH4331" s="76">
        <f t="shared" si="500"/>
        <v>5.7275647072298161E-6</v>
      </c>
      <c r="AJ4331" s="77">
        <v>43.259999999999202</v>
      </c>
      <c r="AK4331" s="52">
        <f t="shared" si="504"/>
        <v>-45.430599913279238</v>
      </c>
      <c r="AL4331" s="77">
        <f t="shared" si="501"/>
        <v>2.8637823536140873E-5</v>
      </c>
    </row>
    <row r="4332" spans="4:38" x14ac:dyDescent="0.25">
      <c r="D4332" s="5">
        <v>43.14</v>
      </c>
      <c r="E4332" s="4"/>
      <c r="X4332" s="71">
        <v>43.2699999999992</v>
      </c>
      <c r="Y4332" s="52">
        <f t="shared" si="502"/>
        <v>-13.140000000000427</v>
      </c>
      <c r="Z4332" s="71">
        <f t="shared" si="498"/>
        <v>4.8528850016207319E-2</v>
      </c>
      <c r="AA4332" s="45"/>
      <c r="AB4332" s="74">
        <v>43.2699999999992</v>
      </c>
      <c r="AC4332" s="75">
        <f t="shared" ref="AC4332:AC4395" si="505">AC4331-$AD$1</f>
        <v>-22.420000000000705</v>
      </c>
      <c r="AD4332" s="74">
        <f t="shared" si="499"/>
        <v>5.7279603098573583E-3</v>
      </c>
      <c r="AE4332" s="45"/>
      <c r="AF4332" s="76">
        <v>43.2699999999992</v>
      </c>
      <c r="AG4332" s="52">
        <f t="shared" si="503"/>
        <v>-52.43029995663818</v>
      </c>
      <c r="AH4332" s="76">
        <f t="shared" si="500"/>
        <v>5.7143916739509974E-6</v>
      </c>
      <c r="AJ4332" s="77">
        <v>43.2699999999992</v>
      </c>
      <c r="AK4332" s="52">
        <f t="shared" si="504"/>
        <v>-45.440599913279236</v>
      </c>
      <c r="AL4332" s="77">
        <f t="shared" si="501"/>
        <v>2.8571958369746797E-5</v>
      </c>
    </row>
    <row r="4333" spans="4:38" x14ac:dyDescent="0.25">
      <c r="D4333" s="2">
        <v>43.15</v>
      </c>
      <c r="E4333" s="4"/>
      <c r="X4333" s="71">
        <v>43.279999999999198</v>
      </c>
      <c r="Y4333" s="52">
        <f t="shared" si="502"/>
        <v>-13.143333333333761</v>
      </c>
      <c r="Z4333" s="71">
        <f t="shared" si="498"/>
        <v>4.8491617037842827E-2</v>
      </c>
      <c r="AA4333" s="45"/>
      <c r="AB4333" s="74">
        <v>43.279999999999198</v>
      </c>
      <c r="AC4333" s="75">
        <f t="shared" si="505"/>
        <v>-22.430000000000707</v>
      </c>
      <c r="AD4333" s="74">
        <f t="shared" si="499"/>
        <v>5.7147863667177407E-3</v>
      </c>
      <c r="AE4333" s="45"/>
      <c r="AF4333" s="76">
        <v>43.279999999999198</v>
      </c>
      <c r="AG4333" s="52">
        <f t="shared" si="503"/>
        <v>-52.440299956638178</v>
      </c>
      <c r="AH4333" s="76">
        <f t="shared" si="500"/>
        <v>5.7012489378079836E-6</v>
      </c>
      <c r="AJ4333" s="77">
        <v>43.279999999999198</v>
      </c>
      <c r="AK4333" s="52">
        <f t="shared" si="504"/>
        <v>-45.450599913279234</v>
      </c>
      <c r="AL4333" s="77">
        <f t="shared" si="501"/>
        <v>2.8506244689031797E-5</v>
      </c>
    </row>
    <row r="4334" spans="4:38" x14ac:dyDescent="0.25">
      <c r="D4334" s="5">
        <v>43.16</v>
      </c>
      <c r="E4334" s="4"/>
      <c r="X4334" s="71">
        <v>43.289999999999203</v>
      </c>
      <c r="Y4334" s="52">
        <f t="shared" si="502"/>
        <v>-13.146666666667095</v>
      </c>
      <c r="Z4334" s="71">
        <f t="shared" si="498"/>
        <v>4.8454412625881113E-2</v>
      </c>
      <c r="AA4334" s="45"/>
      <c r="AB4334" s="74">
        <v>43.289999999999203</v>
      </c>
      <c r="AC4334" s="75">
        <f t="shared" si="505"/>
        <v>-22.440000000000708</v>
      </c>
      <c r="AD4334" s="74">
        <f t="shared" si="499"/>
        <v>5.7016427228065427E-3</v>
      </c>
      <c r="AE4334" s="45"/>
      <c r="AF4334" s="76">
        <v>43.289999999999203</v>
      </c>
      <c r="AG4334" s="52">
        <f t="shared" si="503"/>
        <v>-52.450299956638176</v>
      </c>
      <c r="AH4334" s="76">
        <f t="shared" si="500"/>
        <v>5.6881364291192857E-6</v>
      </c>
      <c r="AJ4334" s="77">
        <v>43.289999999999203</v>
      </c>
      <c r="AK4334" s="52">
        <f t="shared" si="504"/>
        <v>-45.460599913279232</v>
      </c>
      <c r="AL4334" s="77">
        <f t="shared" si="501"/>
        <v>2.8440682145588326E-5</v>
      </c>
    </row>
    <row r="4335" spans="4:38" x14ac:dyDescent="0.25">
      <c r="D4335" s="2">
        <v>43.17</v>
      </c>
      <c r="E4335" s="4"/>
      <c r="X4335" s="71">
        <v>43.299999999999201</v>
      </c>
      <c r="Y4335" s="52">
        <f t="shared" si="502"/>
        <v>-13.150000000000428</v>
      </c>
      <c r="Z4335" s="71">
        <f t="shared" si="498"/>
        <v>4.8417236758405147E-2</v>
      </c>
      <c r="AA4335" s="45"/>
      <c r="AB4335" s="74">
        <v>43.299999999999201</v>
      </c>
      <c r="AC4335" s="75">
        <f t="shared" si="505"/>
        <v>-22.45000000000071</v>
      </c>
      <c r="AD4335" s="74">
        <f t="shared" si="499"/>
        <v>5.6885293084374807E-3</v>
      </c>
      <c r="AE4335" s="45"/>
      <c r="AF4335" s="76">
        <v>43.299999999999201</v>
      </c>
      <c r="AG4335" s="52">
        <f t="shared" si="503"/>
        <v>-52.460299956638174</v>
      </c>
      <c r="AH4335" s="76">
        <f t="shared" si="500"/>
        <v>5.6750540783637081E-6</v>
      </c>
      <c r="AJ4335" s="77">
        <v>43.299999999999201</v>
      </c>
      <c r="AK4335" s="52">
        <f t="shared" si="504"/>
        <v>-45.47059991327923</v>
      </c>
      <c r="AL4335" s="77">
        <f t="shared" si="501"/>
        <v>2.8375270391810452E-5</v>
      </c>
    </row>
    <row r="4336" spans="4:38" x14ac:dyDescent="0.25">
      <c r="D4336" s="5">
        <v>43.18</v>
      </c>
      <c r="E4336" s="4"/>
      <c r="X4336" s="71">
        <v>43.309999999999199</v>
      </c>
      <c r="Y4336" s="52">
        <f t="shared" si="502"/>
        <v>-13.153333333333762</v>
      </c>
      <c r="Z4336" s="71">
        <f t="shared" si="498"/>
        <v>4.8380089413514571E-2</v>
      </c>
      <c r="AA4336" s="45"/>
      <c r="AB4336" s="74">
        <v>43.309999999999199</v>
      </c>
      <c r="AC4336" s="75">
        <f t="shared" si="505"/>
        <v>-22.460000000000711</v>
      </c>
      <c r="AD4336" s="74">
        <f t="shared" si="499"/>
        <v>5.6754460540845405E-3</v>
      </c>
      <c r="AE4336" s="45"/>
      <c r="AF4336" s="76">
        <v>43.309999999999199</v>
      </c>
      <c r="AG4336" s="52">
        <f t="shared" si="503"/>
        <v>-52.470299956638172</v>
      </c>
      <c r="AH4336" s="76">
        <f t="shared" si="500"/>
        <v>5.6620018161799089E-6</v>
      </c>
      <c r="AJ4336" s="77">
        <v>43.309999999999199</v>
      </c>
      <c r="AK4336" s="52">
        <f t="shared" si="504"/>
        <v>-45.480599913279228</v>
      </c>
      <c r="AL4336" s="77">
        <f t="shared" si="501"/>
        <v>2.8310009080891477E-5</v>
      </c>
    </row>
    <row r="4337" spans="4:38" x14ac:dyDescent="0.25">
      <c r="D4337" s="2">
        <v>43.19</v>
      </c>
      <c r="E4337" s="4"/>
      <c r="X4337" s="71">
        <v>43.319999999999197</v>
      </c>
      <c r="Y4337" s="52">
        <f t="shared" si="502"/>
        <v>-13.156666666667096</v>
      </c>
      <c r="Z4337" s="71">
        <f t="shared" si="498"/>
        <v>4.8342970569325905E-2</v>
      </c>
      <c r="AA4337" s="45"/>
      <c r="AB4337" s="74">
        <v>43.319999999999197</v>
      </c>
      <c r="AC4337" s="75">
        <f t="shared" si="505"/>
        <v>-22.470000000000713</v>
      </c>
      <c r="AD4337" s="74">
        <f t="shared" si="499"/>
        <v>5.6623928903816005E-3</v>
      </c>
      <c r="AE4337" s="45"/>
      <c r="AF4337" s="76">
        <v>43.319999999999197</v>
      </c>
      <c r="AG4337" s="52">
        <f t="shared" si="503"/>
        <v>-52.48029995663817</v>
      </c>
      <c r="AH4337" s="76">
        <f t="shared" si="500"/>
        <v>5.6489795733661138E-6</v>
      </c>
      <c r="AJ4337" s="77">
        <v>43.319999999999197</v>
      </c>
      <c r="AK4337" s="52">
        <f t="shared" si="504"/>
        <v>-45.490599913279226</v>
      </c>
      <c r="AL4337" s="77">
        <f t="shared" si="501"/>
        <v>2.8244897866822523E-5</v>
      </c>
    </row>
    <row r="4338" spans="4:38" x14ac:dyDescent="0.25">
      <c r="D4338" s="5">
        <v>43.2</v>
      </c>
      <c r="E4338" s="4"/>
      <c r="X4338" s="71">
        <v>43.329999999999202</v>
      </c>
      <c r="Y4338" s="52">
        <f t="shared" si="502"/>
        <v>-13.16000000000043</v>
      </c>
      <c r="Z4338" s="71">
        <f t="shared" si="498"/>
        <v>4.8305880203972473E-2</v>
      </c>
      <c r="AA4338" s="45"/>
      <c r="AB4338" s="74">
        <v>43.329999999999202</v>
      </c>
      <c r="AC4338" s="75">
        <f t="shared" si="505"/>
        <v>-22.480000000000715</v>
      </c>
      <c r="AD4338" s="74">
        <f t="shared" si="499"/>
        <v>5.649369748122096E-3</v>
      </c>
      <c r="AE4338" s="45"/>
      <c r="AF4338" s="76">
        <v>43.329999999999202</v>
      </c>
      <c r="AG4338" s="52">
        <f t="shared" si="503"/>
        <v>-52.490299956638168</v>
      </c>
      <c r="AH4338" s="76">
        <f t="shared" si="500"/>
        <v>5.6359872808796881E-6</v>
      </c>
      <c r="AJ4338" s="77">
        <v>43.329999999999202</v>
      </c>
      <c r="AK4338" s="52">
        <f t="shared" si="504"/>
        <v>-45.500599913279224</v>
      </c>
      <c r="AL4338" s="77">
        <f t="shared" si="501"/>
        <v>2.8179936404390361E-5</v>
      </c>
    </row>
    <row r="4339" spans="4:38" x14ac:dyDescent="0.25">
      <c r="D4339" s="2">
        <v>43.21</v>
      </c>
      <c r="E4339" s="4"/>
      <c r="X4339" s="71">
        <v>43.3399999999992</v>
      </c>
      <c r="Y4339" s="52">
        <f t="shared" si="502"/>
        <v>-13.163333333333764</v>
      </c>
      <c r="Z4339" s="71">
        <f t="shared" si="498"/>
        <v>4.826881829560431E-2</v>
      </c>
      <c r="AA4339" s="45"/>
      <c r="AB4339" s="74">
        <v>43.3399999999992</v>
      </c>
      <c r="AC4339" s="75">
        <f t="shared" si="505"/>
        <v>-22.490000000000716</v>
      </c>
      <c r="AD4339" s="74">
        <f t="shared" si="499"/>
        <v>5.6363765582586132E-3</v>
      </c>
      <c r="AE4339" s="45"/>
      <c r="AF4339" s="76">
        <v>43.3399999999992</v>
      </c>
      <c r="AG4339" s="52">
        <f t="shared" si="503"/>
        <v>-52.500299956638166</v>
      </c>
      <c r="AH4339" s="76">
        <f t="shared" si="500"/>
        <v>5.623024869836759E-6</v>
      </c>
      <c r="AJ4339" s="77">
        <v>43.3399999999992</v>
      </c>
      <c r="AK4339" s="52">
        <f t="shared" si="504"/>
        <v>-45.510599913279222</v>
      </c>
      <c r="AL4339" s="77">
        <f t="shared" si="501"/>
        <v>2.8115124349175736E-5</v>
      </c>
    </row>
    <row r="4340" spans="4:38" x14ac:dyDescent="0.25">
      <c r="D4340" s="5">
        <v>43.22</v>
      </c>
      <c r="E4340" s="4"/>
      <c r="X4340" s="71">
        <v>43.349999999999199</v>
      </c>
      <c r="Y4340" s="52">
        <f t="shared" si="502"/>
        <v>-13.166666666667098</v>
      </c>
      <c r="Z4340" s="71">
        <f t="shared" si="498"/>
        <v>4.8231784822388261E-2</v>
      </c>
      <c r="AA4340" s="45"/>
      <c r="AB4340" s="74">
        <v>43.349999999999199</v>
      </c>
      <c r="AC4340" s="75">
        <f t="shared" si="505"/>
        <v>-22.500000000000718</v>
      </c>
      <c r="AD4340" s="74">
        <f t="shared" si="499"/>
        <v>5.6234132519025577E-3</v>
      </c>
      <c r="AE4340" s="45"/>
      <c r="AF4340" s="76">
        <v>43.349999999999199</v>
      </c>
      <c r="AG4340" s="52">
        <f t="shared" si="503"/>
        <v>-52.510299956638164</v>
      </c>
      <c r="AH4340" s="76">
        <f t="shared" si="500"/>
        <v>5.6100922715119453E-6</v>
      </c>
      <c r="AJ4340" s="77">
        <v>43.349999999999199</v>
      </c>
      <c r="AK4340" s="52">
        <f t="shared" si="504"/>
        <v>-45.52059991327922</v>
      </c>
      <c r="AL4340" s="77">
        <f t="shared" si="501"/>
        <v>2.8050461357551684E-5</v>
      </c>
    </row>
    <row r="4341" spans="4:38" x14ac:dyDescent="0.25">
      <c r="D4341" s="2">
        <v>43.23</v>
      </c>
      <c r="E4341" s="4"/>
      <c r="X4341" s="71">
        <v>43.359999999999197</v>
      </c>
      <c r="Y4341" s="52">
        <f t="shared" si="502"/>
        <v>-13.170000000000432</v>
      </c>
      <c r="Z4341" s="71">
        <f t="shared" si="498"/>
        <v>4.8194779762507918E-2</v>
      </c>
      <c r="AA4341" s="45"/>
      <c r="AB4341" s="74">
        <v>43.359999999999197</v>
      </c>
      <c r="AC4341" s="75">
        <f t="shared" si="505"/>
        <v>-22.510000000000719</v>
      </c>
      <c r="AD4341" s="74">
        <f t="shared" si="499"/>
        <v>5.6104797603237751E-3</v>
      </c>
      <c r="AE4341" s="45"/>
      <c r="AF4341" s="76">
        <v>43.359999999999197</v>
      </c>
      <c r="AG4341" s="52">
        <f t="shared" si="503"/>
        <v>-52.520299956638162</v>
      </c>
      <c r="AH4341" s="76">
        <f t="shared" si="500"/>
        <v>5.5971894173378776E-6</v>
      </c>
      <c r="AJ4341" s="77">
        <v>43.359999999999197</v>
      </c>
      <c r="AK4341" s="52">
        <f t="shared" si="504"/>
        <v>-45.530599913279218</v>
      </c>
      <c r="AL4341" s="77">
        <f t="shared" si="501"/>
        <v>2.7985947086681362E-5</v>
      </c>
    </row>
    <row r="4342" spans="4:38" x14ac:dyDescent="0.25">
      <c r="D4342" s="5">
        <v>43.24</v>
      </c>
      <c r="E4342" s="4"/>
      <c r="X4342" s="71">
        <v>43.369999999999202</v>
      </c>
      <c r="Y4342" s="52">
        <f t="shared" si="502"/>
        <v>-13.173333333333765</v>
      </c>
      <c r="Z4342" s="71">
        <f t="shared" si="498"/>
        <v>4.8157803094163641E-2</v>
      </c>
      <c r="AA4342" s="45"/>
      <c r="AB4342" s="74">
        <v>43.369999999999202</v>
      </c>
      <c r="AC4342" s="75">
        <f t="shared" si="505"/>
        <v>-22.520000000000721</v>
      </c>
      <c r="AD4342" s="74">
        <f t="shared" si="499"/>
        <v>5.5975760149501704E-3</v>
      </c>
      <c r="AE4342" s="45"/>
      <c r="AF4342" s="76">
        <v>43.369999999999202</v>
      </c>
      <c r="AG4342" s="52">
        <f t="shared" si="503"/>
        <v>-52.53029995663816</v>
      </c>
      <c r="AH4342" s="76">
        <f t="shared" si="500"/>
        <v>5.5843162389049258E-6</v>
      </c>
      <c r="AJ4342" s="77">
        <v>43.369999999999202</v>
      </c>
      <c r="AK4342" s="52">
        <f t="shared" si="504"/>
        <v>-45.540599913279216</v>
      </c>
      <c r="AL4342" s="77">
        <f t="shared" si="501"/>
        <v>2.7921581194516622E-5</v>
      </c>
    </row>
    <row r="4343" spans="4:38" x14ac:dyDescent="0.25">
      <c r="D4343" s="2">
        <v>43.25</v>
      </c>
      <c r="E4343" s="4"/>
      <c r="X4343" s="71">
        <v>43.3799999999992</v>
      </c>
      <c r="Y4343" s="52">
        <f t="shared" si="502"/>
        <v>-13.176666666667099</v>
      </c>
      <c r="Z4343" s="71">
        <f t="shared" si="498"/>
        <v>4.8120854795572411E-2</v>
      </c>
      <c r="AA4343" s="45"/>
      <c r="AB4343" s="74">
        <v>43.3799999999992</v>
      </c>
      <c r="AC4343" s="75">
        <f t="shared" si="505"/>
        <v>-22.530000000000722</v>
      </c>
      <c r="AD4343" s="74">
        <f t="shared" si="499"/>
        <v>5.5847019473673791E-3</v>
      </c>
      <c r="AE4343" s="45"/>
      <c r="AF4343" s="76">
        <v>43.3799999999992</v>
      </c>
      <c r="AG4343" s="52">
        <f t="shared" si="503"/>
        <v>-52.540299956638158</v>
      </c>
      <c r="AH4343" s="76">
        <f t="shared" si="500"/>
        <v>5.5714726679607717E-6</v>
      </c>
      <c r="AJ4343" s="77">
        <v>43.3799999999992</v>
      </c>
      <c r="AK4343" s="52">
        <f t="shared" si="504"/>
        <v>-45.550599913279214</v>
      </c>
      <c r="AL4343" s="77">
        <f t="shared" si="501"/>
        <v>2.7857363339795867E-5</v>
      </c>
    </row>
    <row r="4344" spans="4:38" x14ac:dyDescent="0.25">
      <c r="D4344" s="5">
        <v>43.26</v>
      </c>
      <c r="E4344" s="4"/>
      <c r="X4344" s="71">
        <v>43.389999999999198</v>
      </c>
      <c r="Y4344" s="52">
        <f t="shared" si="502"/>
        <v>-13.180000000000433</v>
      </c>
      <c r="Z4344" s="71">
        <f t="shared" si="498"/>
        <v>4.8083934844968042E-2</v>
      </c>
      <c r="AA4344" s="45"/>
      <c r="AB4344" s="74">
        <v>43.389999999999198</v>
      </c>
      <c r="AC4344" s="75">
        <f t="shared" si="505"/>
        <v>-22.540000000000724</v>
      </c>
      <c r="AD4344" s="74">
        <f t="shared" si="499"/>
        <v>5.5718574893183683E-3</v>
      </c>
      <c r="AE4344" s="45"/>
      <c r="AF4344" s="76">
        <v>43.389999999999198</v>
      </c>
      <c r="AG4344" s="52">
        <f t="shared" si="503"/>
        <v>-52.550299956638156</v>
      </c>
      <c r="AH4344" s="76">
        <f t="shared" si="500"/>
        <v>5.5586586364100691E-6</v>
      </c>
      <c r="AJ4344" s="77">
        <v>43.389999999999198</v>
      </c>
      <c r="AK4344" s="52">
        <f t="shared" si="504"/>
        <v>-45.560599913279212</v>
      </c>
      <c r="AL4344" s="77">
        <f t="shared" si="501"/>
        <v>2.7793293182042374E-5</v>
      </c>
    </row>
    <row r="4345" spans="4:38" x14ac:dyDescent="0.25">
      <c r="D4345" s="2">
        <v>43.27</v>
      </c>
      <c r="E4345" s="4"/>
      <c r="X4345" s="71">
        <v>43.399999999999203</v>
      </c>
      <c r="Y4345" s="52">
        <f t="shared" si="502"/>
        <v>-13.183333333333767</v>
      </c>
      <c r="Z4345" s="71">
        <f t="shared" si="498"/>
        <v>4.8047043220601E-2</v>
      </c>
      <c r="AA4345" s="45"/>
      <c r="AB4345" s="74">
        <v>43.399999999999203</v>
      </c>
      <c r="AC4345" s="75">
        <f t="shared" si="505"/>
        <v>-22.550000000000725</v>
      </c>
      <c r="AD4345" s="74">
        <f t="shared" si="499"/>
        <v>5.5590425727031038E-3</v>
      </c>
      <c r="AE4345" s="45"/>
      <c r="AF4345" s="76">
        <v>43.399999999999203</v>
      </c>
      <c r="AG4345" s="52">
        <f t="shared" si="503"/>
        <v>-52.560299956638154</v>
      </c>
      <c r="AH4345" s="76">
        <f t="shared" si="500"/>
        <v>5.5458740763141197E-6</v>
      </c>
      <c r="AJ4345" s="77">
        <v>43.399999999999203</v>
      </c>
      <c r="AK4345" s="52">
        <f t="shared" si="504"/>
        <v>-45.57059991327921</v>
      </c>
      <c r="AL4345" s="77">
        <f t="shared" si="501"/>
        <v>2.7729370381562644E-5</v>
      </c>
    </row>
    <row r="4346" spans="4:38" x14ac:dyDescent="0.25">
      <c r="D4346" s="5">
        <v>43.28</v>
      </c>
      <c r="E4346" s="4"/>
      <c r="X4346" s="71">
        <v>43.409999999999201</v>
      </c>
      <c r="Y4346" s="52">
        <f t="shared" si="502"/>
        <v>-13.186666666667101</v>
      </c>
      <c r="Z4346" s="71">
        <f t="shared" si="498"/>
        <v>4.8010179900738387E-2</v>
      </c>
      <c r="AA4346" s="45"/>
      <c r="AB4346" s="74">
        <v>43.409999999999201</v>
      </c>
      <c r="AC4346" s="75">
        <f t="shared" si="505"/>
        <v>-22.560000000000727</v>
      </c>
      <c r="AD4346" s="74">
        <f t="shared" si="499"/>
        <v>5.5462571295781787E-3</v>
      </c>
      <c r="AE4346" s="45"/>
      <c r="AF4346" s="76">
        <v>43.409999999999201</v>
      </c>
      <c r="AG4346" s="52">
        <f t="shared" si="503"/>
        <v>-52.570299956638152</v>
      </c>
      <c r="AH4346" s="76">
        <f t="shared" si="500"/>
        <v>5.5331189198904367E-6</v>
      </c>
      <c r="AJ4346" s="77">
        <v>43.409999999999201</v>
      </c>
      <c r="AK4346" s="52">
        <f t="shared" si="504"/>
        <v>-45.580599913279208</v>
      </c>
      <c r="AL4346" s="77">
        <f t="shared" si="501"/>
        <v>2.7665594599444253E-5</v>
      </c>
    </row>
    <row r="4347" spans="4:38" x14ac:dyDescent="0.25">
      <c r="D4347" s="2">
        <v>43.29</v>
      </c>
      <c r="E4347" s="4"/>
      <c r="X4347" s="71">
        <v>43.419999999999199</v>
      </c>
      <c r="Y4347" s="52">
        <f t="shared" si="502"/>
        <v>-13.190000000000435</v>
      </c>
      <c r="Z4347" s="71">
        <f t="shared" si="498"/>
        <v>4.79733448636641E-2</v>
      </c>
      <c r="AA4347" s="45"/>
      <c r="AB4347" s="74">
        <v>43.419999999999199</v>
      </c>
      <c r="AC4347" s="75">
        <f t="shared" si="505"/>
        <v>-22.570000000000729</v>
      </c>
      <c r="AD4347" s="74">
        <f t="shared" si="499"/>
        <v>5.5335010921564367E-3</v>
      </c>
      <c r="AE4347" s="45"/>
      <c r="AF4347" s="76">
        <v>43.419999999999199</v>
      </c>
      <c r="AG4347" s="52">
        <f t="shared" si="503"/>
        <v>-52.58029995663815</v>
      </c>
      <c r="AH4347" s="76">
        <f t="shared" si="500"/>
        <v>5.5203930995124721E-6</v>
      </c>
      <c r="AJ4347" s="77">
        <v>43.419999999999199</v>
      </c>
      <c r="AK4347" s="52">
        <f t="shared" si="504"/>
        <v>-45.590599913279206</v>
      </c>
      <c r="AL4347" s="77">
        <f t="shared" si="501"/>
        <v>2.7601965497554443E-5</v>
      </c>
    </row>
    <row r="4348" spans="4:38" x14ac:dyDescent="0.25">
      <c r="D4348" s="5">
        <v>43.3</v>
      </c>
      <c r="E4348" s="4"/>
      <c r="X4348" s="71">
        <v>43.429999999999197</v>
      </c>
      <c r="Y4348" s="52">
        <f t="shared" si="502"/>
        <v>-13.193333333333769</v>
      </c>
      <c r="Z4348" s="71">
        <f t="shared" si="498"/>
        <v>4.793653808767858E-2</v>
      </c>
      <c r="AA4348" s="45"/>
      <c r="AB4348" s="74">
        <v>43.429999999999197</v>
      </c>
      <c r="AC4348" s="75">
        <f t="shared" si="505"/>
        <v>-22.58000000000073</v>
      </c>
      <c r="AD4348" s="74">
        <f t="shared" si="499"/>
        <v>5.5207743928066457E-3</v>
      </c>
      <c r="AE4348" s="45"/>
      <c r="AF4348" s="76">
        <v>43.429999999999197</v>
      </c>
      <c r="AG4348" s="52">
        <f t="shared" si="503"/>
        <v>-52.590299956638148</v>
      </c>
      <c r="AH4348" s="76">
        <f t="shared" si="500"/>
        <v>5.5076965477091827E-6</v>
      </c>
      <c r="AJ4348" s="77">
        <v>43.429999999999197</v>
      </c>
      <c r="AK4348" s="52">
        <f t="shared" si="504"/>
        <v>-45.600599913279204</v>
      </c>
      <c r="AL4348" s="77">
        <f t="shared" si="501"/>
        <v>2.7538482738538016E-5</v>
      </c>
    </row>
    <row r="4349" spans="4:38" x14ac:dyDescent="0.25">
      <c r="D4349" s="2">
        <v>43.31</v>
      </c>
      <c r="E4349" s="4"/>
      <c r="X4349" s="71">
        <v>43.439999999999202</v>
      </c>
      <c r="Y4349" s="52">
        <f t="shared" si="502"/>
        <v>-13.196666666667102</v>
      </c>
      <c r="Z4349" s="71">
        <f t="shared" si="498"/>
        <v>4.7899759551098944E-2</v>
      </c>
      <c r="AA4349" s="45"/>
      <c r="AB4349" s="74">
        <v>43.439999999999202</v>
      </c>
      <c r="AC4349" s="75">
        <f t="shared" si="505"/>
        <v>-22.590000000000732</v>
      </c>
      <c r="AD4349" s="74">
        <f t="shared" si="499"/>
        <v>5.5080769640531053E-3</v>
      </c>
      <c r="AE4349" s="45"/>
      <c r="AF4349" s="76">
        <v>43.439999999999202</v>
      </c>
      <c r="AG4349" s="52">
        <f t="shared" si="503"/>
        <v>-52.600299956638146</v>
      </c>
      <c r="AH4349" s="76">
        <f t="shared" si="500"/>
        <v>5.4950291971647045E-6</v>
      </c>
      <c r="AJ4349" s="77">
        <v>43.439999999999202</v>
      </c>
      <c r="AK4349" s="52">
        <f t="shared" si="504"/>
        <v>-45.610599913279202</v>
      </c>
      <c r="AL4349" s="77">
        <f t="shared" si="501"/>
        <v>2.747514598581564E-5</v>
      </c>
    </row>
    <row r="4350" spans="4:38" x14ac:dyDescent="0.25">
      <c r="D4350" s="5">
        <v>43.32</v>
      </c>
      <c r="E4350" s="4"/>
      <c r="X4350" s="71">
        <v>43.4499999999992</v>
      </c>
      <c r="Y4350" s="52">
        <f t="shared" si="502"/>
        <v>-13.200000000000436</v>
      </c>
      <c r="Z4350" s="71">
        <f t="shared" si="498"/>
        <v>4.7863009232259023E-2</v>
      </c>
      <c r="AA4350" s="45"/>
      <c r="AB4350" s="74">
        <v>43.4499999999992</v>
      </c>
      <c r="AC4350" s="75">
        <f t="shared" si="505"/>
        <v>-22.600000000000733</v>
      </c>
      <c r="AD4350" s="74">
        <f t="shared" si="499"/>
        <v>5.4954087385753149E-3</v>
      </c>
      <c r="AE4350" s="45"/>
      <c r="AF4350" s="76">
        <v>43.4499999999992</v>
      </c>
      <c r="AG4350" s="52">
        <f t="shared" si="503"/>
        <v>-52.610299956638144</v>
      </c>
      <c r="AH4350" s="76">
        <f t="shared" si="500"/>
        <v>5.4823909807180249E-6</v>
      </c>
      <c r="AJ4350" s="77">
        <v>43.4499999999992</v>
      </c>
      <c r="AK4350" s="52">
        <f t="shared" si="504"/>
        <v>-45.6205999132792</v>
      </c>
      <c r="AL4350" s="77">
        <f t="shared" si="501"/>
        <v>2.7411954903582265E-5</v>
      </c>
    </row>
    <row r="4351" spans="4:38" x14ac:dyDescent="0.25">
      <c r="D4351" s="2">
        <v>43.33</v>
      </c>
      <c r="E4351" s="4"/>
      <c r="X4351" s="71">
        <v>43.459999999999198</v>
      </c>
      <c r="Y4351" s="52">
        <f t="shared" si="502"/>
        <v>-13.20333333333377</v>
      </c>
      <c r="Z4351" s="71">
        <f t="shared" si="498"/>
        <v>4.7826287109509147E-2</v>
      </c>
      <c r="AA4351" s="45"/>
      <c r="AB4351" s="74">
        <v>43.459999999999198</v>
      </c>
      <c r="AC4351" s="75">
        <f t="shared" si="505"/>
        <v>-22.610000000000735</v>
      </c>
      <c r="AD4351" s="74">
        <f t="shared" si="499"/>
        <v>5.4827696492076097E-3</v>
      </c>
      <c r="AE4351" s="45"/>
      <c r="AF4351" s="76">
        <v>43.459999999999198</v>
      </c>
      <c r="AG4351" s="52">
        <f t="shared" si="503"/>
        <v>-52.620299956638142</v>
      </c>
      <c r="AH4351" s="76">
        <f t="shared" si="500"/>
        <v>5.469781831362561E-6</v>
      </c>
      <c r="AJ4351" s="77">
        <v>43.459999999999198</v>
      </c>
      <c r="AK4351" s="52">
        <f t="shared" si="504"/>
        <v>-45.630599913279198</v>
      </c>
      <c r="AL4351" s="77">
        <f t="shared" si="501"/>
        <v>2.7348909156804958E-5</v>
      </c>
    </row>
    <row r="4352" spans="4:38" x14ac:dyDescent="0.25">
      <c r="D4352" s="5">
        <v>43.34</v>
      </c>
      <c r="E4352" s="4"/>
      <c r="X4352" s="71">
        <v>43.469999999999203</v>
      </c>
      <c r="Y4352" s="52">
        <f t="shared" si="502"/>
        <v>-13.206666666667104</v>
      </c>
      <c r="Z4352" s="71">
        <f t="shared" si="498"/>
        <v>4.7789593161216358E-2</v>
      </c>
      <c r="AA4352" s="45"/>
      <c r="AB4352" s="74">
        <v>43.469999999999203</v>
      </c>
      <c r="AC4352" s="75">
        <f t="shared" si="505"/>
        <v>-22.620000000000736</v>
      </c>
      <c r="AD4352" s="74">
        <f t="shared" si="499"/>
        <v>5.4701596289387869E-3</v>
      </c>
      <c r="AE4352" s="45"/>
      <c r="AF4352" s="76">
        <v>43.469999999999203</v>
      </c>
      <c r="AG4352" s="52">
        <f t="shared" si="503"/>
        <v>-52.63029995663814</v>
      </c>
      <c r="AH4352" s="76">
        <f t="shared" si="500"/>
        <v>5.457201682245875E-6</v>
      </c>
      <c r="AJ4352" s="77">
        <v>43.469999999999203</v>
      </c>
      <c r="AK4352" s="52">
        <f t="shared" si="504"/>
        <v>-45.640599913279196</v>
      </c>
      <c r="AL4352" s="77">
        <f t="shared" si="501"/>
        <v>2.7286008411221548E-5</v>
      </c>
    </row>
    <row r="4353" spans="4:38" x14ac:dyDescent="0.25">
      <c r="D4353" s="2">
        <v>43.35</v>
      </c>
      <c r="E4353" s="4"/>
      <c r="X4353" s="71">
        <v>43.479999999999201</v>
      </c>
      <c r="Y4353" s="52">
        <f t="shared" si="502"/>
        <v>-13.210000000000438</v>
      </c>
      <c r="Z4353" s="71">
        <f t="shared" si="498"/>
        <v>4.7752927365764274E-2</v>
      </c>
      <c r="AA4353" s="45"/>
      <c r="AB4353" s="74">
        <v>43.479999999999201</v>
      </c>
      <c r="AC4353" s="75">
        <f t="shared" si="505"/>
        <v>-22.630000000000738</v>
      </c>
      <c r="AD4353" s="74">
        <f t="shared" si="499"/>
        <v>5.4575786109117832E-3</v>
      </c>
      <c r="AE4353" s="45"/>
      <c r="AF4353" s="76">
        <v>43.479999999999201</v>
      </c>
      <c r="AG4353" s="52">
        <f t="shared" si="503"/>
        <v>-52.640299956638138</v>
      </c>
      <c r="AH4353" s="76">
        <f t="shared" si="500"/>
        <v>5.4446504666692605E-6</v>
      </c>
      <c r="AJ4353" s="77">
        <v>43.479999999999201</v>
      </c>
      <c r="AK4353" s="52">
        <f t="shared" si="504"/>
        <v>-45.650599913279194</v>
      </c>
      <c r="AL4353" s="77">
        <f t="shared" si="501"/>
        <v>2.7223252333338543E-5</v>
      </c>
    </row>
    <row r="4354" spans="4:38" x14ac:dyDescent="0.25">
      <c r="D4354" s="5">
        <v>43.36</v>
      </c>
      <c r="E4354" s="4"/>
      <c r="X4354" s="71">
        <v>43.489999999999199</v>
      </c>
      <c r="Y4354" s="52">
        <f t="shared" si="502"/>
        <v>-13.213333333333772</v>
      </c>
      <c r="Z4354" s="71">
        <f t="shared" si="498"/>
        <v>4.7716289701553026E-2</v>
      </c>
      <c r="AA4354" s="45"/>
      <c r="AB4354" s="74">
        <v>43.489999999999199</v>
      </c>
      <c r="AC4354" s="75">
        <f t="shared" si="505"/>
        <v>-22.64000000000074</v>
      </c>
      <c r="AD4354" s="74">
        <f t="shared" si="499"/>
        <v>5.4450265284232838E-3</v>
      </c>
      <c r="AE4354" s="45"/>
      <c r="AF4354" s="76">
        <v>43.489999999999199</v>
      </c>
      <c r="AG4354" s="52">
        <f t="shared" si="503"/>
        <v>-52.650299956638136</v>
      </c>
      <c r="AH4354" s="76">
        <f t="shared" si="500"/>
        <v>5.4321281180874127E-6</v>
      </c>
      <c r="AJ4354" s="77">
        <v>43.489999999999199</v>
      </c>
      <c r="AK4354" s="52">
        <f t="shared" si="504"/>
        <v>-45.660599913279192</v>
      </c>
      <c r="AL4354" s="77">
        <f t="shared" si="501"/>
        <v>2.7160640590429318E-5</v>
      </c>
    </row>
    <row r="4355" spans="4:38" x14ac:dyDescent="0.25">
      <c r="D4355" s="2">
        <v>43.37</v>
      </c>
      <c r="E4355" s="4"/>
      <c r="X4355" s="71">
        <v>43.499999999999197</v>
      </c>
      <c r="Y4355" s="52">
        <f t="shared" si="502"/>
        <v>-13.216666666667106</v>
      </c>
      <c r="Z4355" s="71">
        <f t="shared" si="498"/>
        <v>4.7679680146999408E-2</v>
      </c>
      <c r="AA4355" s="45"/>
      <c r="AB4355" s="74">
        <v>43.499999999999197</v>
      </c>
      <c r="AC4355" s="75">
        <f t="shared" si="505"/>
        <v>-22.650000000000741</v>
      </c>
      <c r="AD4355" s="74">
        <f t="shared" si="499"/>
        <v>5.4325033149233972E-3</v>
      </c>
      <c r="AE4355" s="45"/>
      <c r="AF4355" s="76">
        <v>43.499999999999197</v>
      </c>
      <c r="AG4355" s="52">
        <f t="shared" si="503"/>
        <v>-52.660299956638134</v>
      </c>
      <c r="AH4355" s="76">
        <f t="shared" si="500"/>
        <v>5.419634570108103E-6</v>
      </c>
      <c r="AJ4355" s="77">
        <v>43.499999999999197</v>
      </c>
      <c r="AK4355" s="52">
        <f t="shared" si="504"/>
        <v>-45.67059991327919</v>
      </c>
      <c r="AL4355" s="77">
        <f t="shared" si="501"/>
        <v>2.7098172850532793E-5</v>
      </c>
    </row>
    <row r="4356" spans="4:38" x14ac:dyDescent="0.25">
      <c r="D4356" s="5">
        <v>43.38</v>
      </c>
      <c r="E4356" s="4"/>
      <c r="X4356" s="71">
        <v>43.509999999999202</v>
      </c>
      <c r="Y4356" s="52">
        <f t="shared" si="502"/>
        <v>-13.220000000000439</v>
      </c>
      <c r="Z4356" s="71">
        <f t="shared" si="498"/>
        <v>4.7643098680536733E-2</v>
      </c>
      <c r="AA4356" s="45"/>
      <c r="AB4356" s="74">
        <v>43.509999999999202</v>
      </c>
      <c r="AC4356" s="75">
        <f t="shared" si="505"/>
        <v>-22.660000000000743</v>
      </c>
      <c r="AD4356" s="74">
        <f t="shared" si="499"/>
        <v>5.4200089040153119E-3</v>
      </c>
      <c r="AE4356" s="45"/>
      <c r="AF4356" s="76">
        <v>43.509999999999202</v>
      </c>
      <c r="AG4356" s="52">
        <f t="shared" si="503"/>
        <v>-52.670299956638132</v>
      </c>
      <c r="AH4356" s="76">
        <f t="shared" si="500"/>
        <v>5.4071697564917666E-6</v>
      </c>
      <c r="AJ4356" s="77">
        <v>43.509999999999202</v>
      </c>
      <c r="AK4356" s="52">
        <f t="shared" si="504"/>
        <v>-45.680599913279188</v>
      </c>
      <c r="AL4356" s="77">
        <f t="shared" si="501"/>
        <v>2.7035848782451131E-5</v>
      </c>
    </row>
    <row r="4357" spans="4:38" x14ac:dyDescent="0.25">
      <c r="D4357" s="2">
        <v>43.39</v>
      </c>
      <c r="E4357" s="4"/>
      <c r="X4357" s="71">
        <v>43.5199999999992</v>
      </c>
      <c r="Y4357" s="52">
        <f t="shared" si="502"/>
        <v>-13.223333333333773</v>
      </c>
      <c r="Z4357" s="71">
        <f t="shared" si="498"/>
        <v>4.7606545280614879E-2</v>
      </c>
      <c r="AA4357" s="45"/>
      <c r="AB4357" s="74">
        <v>43.5199999999992</v>
      </c>
      <c r="AC4357" s="75">
        <f t="shared" si="505"/>
        <v>-22.670000000000744</v>
      </c>
      <c r="AD4357" s="74">
        <f t="shared" si="499"/>
        <v>5.4075432294548751E-3</v>
      </c>
      <c r="AE4357" s="45"/>
      <c r="AF4357" s="76">
        <v>43.5199999999992</v>
      </c>
      <c r="AG4357" s="52">
        <f t="shared" si="503"/>
        <v>-52.68029995663813</v>
      </c>
      <c r="AH4357" s="76">
        <f t="shared" si="500"/>
        <v>5.3947336111512227E-6</v>
      </c>
      <c r="AJ4357" s="77">
        <v>43.5199999999992</v>
      </c>
      <c r="AK4357" s="52">
        <f t="shared" si="504"/>
        <v>-45.690599913279186</v>
      </c>
      <c r="AL4357" s="77">
        <f t="shared" si="501"/>
        <v>2.697366805574842E-5</v>
      </c>
    </row>
    <row r="4358" spans="4:38" x14ac:dyDescent="0.25">
      <c r="D4358" s="5">
        <v>43.4</v>
      </c>
      <c r="E4358" s="4"/>
      <c r="X4358" s="71">
        <v>43.529999999999198</v>
      </c>
      <c r="Y4358" s="52">
        <f t="shared" si="502"/>
        <v>-13.226666666667107</v>
      </c>
      <c r="Z4358" s="71">
        <f t="shared" ref="Z4358:Z4421" si="506">POWER(10,Y4358/10)</f>
        <v>4.7570019925700223E-2</v>
      </c>
      <c r="AA4358" s="45"/>
      <c r="AB4358" s="74">
        <v>43.529999999999198</v>
      </c>
      <c r="AC4358" s="75">
        <f t="shared" si="505"/>
        <v>-22.680000000000746</v>
      </c>
      <c r="AD4358" s="74">
        <f t="shared" ref="AD4358:AD4421" si="507">POWER(10,AC4358/10)</f>
        <v>5.3951062251503508E-3</v>
      </c>
      <c r="AE4358" s="45"/>
      <c r="AF4358" s="76">
        <v>43.529999999999198</v>
      </c>
      <c r="AG4358" s="52">
        <f t="shared" si="503"/>
        <v>-52.690299956638128</v>
      </c>
      <c r="AH4358" s="76">
        <f t="shared" ref="AH4358:AH4421" si="508">POWER(10,AG4358/10)</f>
        <v>5.3823260681512634E-6</v>
      </c>
      <c r="AJ4358" s="77">
        <v>43.529999999999198</v>
      </c>
      <c r="AK4358" s="52">
        <f t="shared" si="504"/>
        <v>-45.700599913279184</v>
      </c>
      <c r="AL4358" s="77">
        <f t="shared" ref="AL4358:AL4421" si="509">POWER(10,AK4358/10)</f>
        <v>2.6911630340748595E-5</v>
      </c>
    </row>
    <row r="4359" spans="4:38" x14ac:dyDescent="0.25">
      <c r="D4359" s="2">
        <v>43.41</v>
      </c>
      <c r="E4359" s="4"/>
      <c r="X4359" s="71">
        <v>43.539999999999203</v>
      </c>
      <c r="Y4359" s="52">
        <f t="shared" si="502"/>
        <v>-13.230000000000441</v>
      </c>
      <c r="Z4359" s="71">
        <f t="shared" si="506"/>
        <v>4.7533522594275686E-2</v>
      </c>
      <c r="AA4359" s="45"/>
      <c r="AB4359" s="74">
        <v>43.539999999999203</v>
      </c>
      <c r="AC4359" s="75">
        <f t="shared" si="505"/>
        <v>-22.690000000000747</v>
      </c>
      <c r="AD4359" s="74">
        <f t="shared" si="507"/>
        <v>5.3826978251619514E-3</v>
      </c>
      <c r="AE4359" s="45"/>
      <c r="AF4359" s="76">
        <v>43.539999999999203</v>
      </c>
      <c r="AG4359" s="52">
        <f t="shared" si="503"/>
        <v>-52.700299956638126</v>
      </c>
      <c r="AH4359" s="76">
        <f t="shared" si="508"/>
        <v>5.3699470617083037E-6</v>
      </c>
      <c r="AJ4359" s="77">
        <v>43.539999999999203</v>
      </c>
      <c r="AK4359" s="52">
        <f t="shared" si="504"/>
        <v>-45.710599913279182</v>
      </c>
      <c r="AL4359" s="77">
        <f t="shared" si="509"/>
        <v>2.6849735308533822E-5</v>
      </c>
    </row>
    <row r="4360" spans="4:38" x14ac:dyDescent="0.25">
      <c r="D4360" s="5">
        <v>43.42</v>
      </c>
      <c r="E4360" s="4"/>
      <c r="X4360" s="71">
        <v>43.549999999999201</v>
      </c>
      <c r="Y4360" s="52">
        <f t="shared" ref="Y4360:Y4423" si="510">Y4359-$Z$1</f>
        <v>-13.233333333333775</v>
      </c>
      <c r="Z4360" s="71">
        <f t="shared" si="506"/>
        <v>4.749705326484073E-2</v>
      </c>
      <c r="AA4360" s="45"/>
      <c r="AB4360" s="74">
        <v>43.549999999999201</v>
      </c>
      <c r="AC4360" s="75">
        <f t="shared" si="505"/>
        <v>-22.700000000000749</v>
      </c>
      <c r="AD4360" s="74">
        <f t="shared" si="507"/>
        <v>5.3703179637015945E-3</v>
      </c>
      <c r="AE4360" s="45"/>
      <c r="AF4360" s="76">
        <v>43.549999999999201</v>
      </c>
      <c r="AG4360" s="52">
        <f t="shared" ref="AG4360:AG4423" si="511">AG4359-$AH$1</f>
        <v>-52.710299956638124</v>
      </c>
      <c r="AH4360" s="76">
        <f t="shared" si="508"/>
        <v>5.3575965261901136E-6</v>
      </c>
      <c r="AJ4360" s="77">
        <v>43.549999999999201</v>
      </c>
      <c r="AK4360" s="52">
        <f t="shared" ref="AK4360:AK4423" si="512">AK4359-$AL$1</f>
        <v>-45.72059991327918</v>
      </c>
      <c r="AL4360" s="77">
        <f t="shared" si="509"/>
        <v>2.6787982630942885E-5</v>
      </c>
    </row>
    <row r="4361" spans="4:38" x14ac:dyDescent="0.25">
      <c r="D4361" s="2">
        <v>43.43</v>
      </c>
      <c r="E4361" s="4"/>
      <c r="X4361" s="71">
        <v>43.559999999999199</v>
      </c>
      <c r="Y4361" s="52">
        <f t="shared" si="510"/>
        <v>-13.236666666667109</v>
      </c>
      <c r="Z4361" s="71">
        <f t="shared" si="506"/>
        <v>4.7460611915911215E-2</v>
      </c>
      <c r="AA4361" s="45"/>
      <c r="AB4361" s="74">
        <v>43.559999999999199</v>
      </c>
      <c r="AC4361" s="75">
        <f t="shared" si="505"/>
        <v>-22.71000000000075</v>
      </c>
      <c r="AD4361" s="74">
        <f t="shared" si="507"/>
        <v>5.3579665751324864E-3</v>
      </c>
      <c r="AE4361" s="45"/>
      <c r="AF4361" s="76">
        <v>43.559999999999199</v>
      </c>
      <c r="AG4361" s="52">
        <f t="shared" si="511"/>
        <v>-52.720299956638122</v>
      </c>
      <c r="AH4361" s="76">
        <f t="shared" si="508"/>
        <v>5.3452743961153627E-6</v>
      </c>
      <c r="AJ4361" s="77">
        <v>43.559999999999199</v>
      </c>
      <c r="AK4361" s="52">
        <f t="shared" si="512"/>
        <v>-45.730599913279178</v>
      </c>
      <c r="AL4361" s="77">
        <f t="shared" si="509"/>
        <v>2.6726371980569144E-5</v>
      </c>
    </row>
    <row r="4362" spans="4:38" x14ac:dyDescent="0.25">
      <c r="D4362" s="5">
        <v>43.44</v>
      </c>
      <c r="E4362" s="4"/>
      <c r="X4362" s="71">
        <v>43.569999999999197</v>
      </c>
      <c r="Y4362" s="52">
        <f t="shared" si="510"/>
        <v>-13.240000000000443</v>
      </c>
      <c r="Z4362" s="71">
        <f t="shared" si="506"/>
        <v>4.7424198526019624E-2</v>
      </c>
      <c r="AA4362" s="45"/>
      <c r="AB4362" s="74">
        <v>43.569999999999197</v>
      </c>
      <c r="AC4362" s="75">
        <f t="shared" si="505"/>
        <v>-22.720000000000752</v>
      </c>
      <c r="AD4362" s="74">
        <f t="shared" si="507"/>
        <v>5.3456435939687854E-3</v>
      </c>
      <c r="AE4362" s="45"/>
      <c r="AF4362" s="76">
        <v>43.569999999999197</v>
      </c>
      <c r="AG4362" s="52">
        <f t="shared" si="511"/>
        <v>-52.73029995663812</v>
      </c>
      <c r="AH4362" s="76">
        <f t="shared" si="508"/>
        <v>5.3329806061533627E-6</v>
      </c>
      <c r="AJ4362" s="77">
        <v>43.569999999999197</v>
      </c>
      <c r="AK4362" s="52">
        <f t="shared" si="512"/>
        <v>-45.740599913279176</v>
      </c>
      <c r="AL4362" s="77">
        <f t="shared" si="509"/>
        <v>2.6664903030759166E-5</v>
      </c>
    </row>
    <row r="4363" spans="4:38" x14ac:dyDescent="0.25">
      <c r="D4363" s="2">
        <v>43.45</v>
      </c>
      <c r="E4363" s="4"/>
      <c r="X4363" s="71">
        <v>43.579999999999202</v>
      </c>
      <c r="Y4363" s="52">
        <f t="shared" si="510"/>
        <v>-13.243333333333776</v>
      </c>
      <c r="Z4363" s="71">
        <f t="shared" si="506"/>
        <v>4.7387813073714806E-2</v>
      </c>
      <c r="AA4363" s="45"/>
      <c r="AB4363" s="74">
        <v>43.579999999999202</v>
      </c>
      <c r="AC4363" s="75">
        <f t="shared" si="505"/>
        <v>-22.730000000000754</v>
      </c>
      <c r="AD4363" s="74">
        <f t="shared" si="507"/>
        <v>5.3333489548752812E-3</v>
      </c>
      <c r="AE4363" s="45"/>
      <c r="AF4363" s="76">
        <v>43.579999999999202</v>
      </c>
      <c r="AG4363" s="52">
        <f t="shared" si="511"/>
        <v>-52.740299956638118</v>
      </c>
      <c r="AH4363" s="76">
        <f t="shared" si="508"/>
        <v>5.3207150911236553E-6</v>
      </c>
      <c r="AJ4363" s="77">
        <v>43.579999999999202</v>
      </c>
      <c r="AK4363" s="52">
        <f t="shared" si="512"/>
        <v>-45.750599913279174</v>
      </c>
      <c r="AL4363" s="77">
        <f t="shared" si="509"/>
        <v>2.6603575455610642E-5</v>
      </c>
    </row>
    <row r="4364" spans="4:38" x14ac:dyDescent="0.25">
      <c r="D4364" s="5">
        <v>43.46</v>
      </c>
      <c r="E4364" s="4"/>
      <c r="X4364" s="71">
        <v>43.5899999999992</v>
      </c>
      <c r="Y4364" s="52">
        <f t="shared" si="510"/>
        <v>-13.24666666666711</v>
      </c>
      <c r="Z4364" s="71">
        <f t="shared" si="506"/>
        <v>4.7351455537562037E-2</v>
      </c>
      <c r="AA4364" s="45"/>
      <c r="AB4364" s="74">
        <v>43.5899999999992</v>
      </c>
      <c r="AC4364" s="75">
        <f t="shared" si="505"/>
        <v>-22.740000000000755</v>
      </c>
      <c r="AD4364" s="74">
        <f t="shared" si="507"/>
        <v>5.3210825926670131E-3</v>
      </c>
      <c r="AE4364" s="45"/>
      <c r="AF4364" s="76">
        <v>43.5899999999992</v>
      </c>
      <c r="AG4364" s="52">
        <f t="shared" si="511"/>
        <v>-52.750299956638116</v>
      </c>
      <c r="AH4364" s="76">
        <f t="shared" si="508"/>
        <v>5.3084777859956892E-6</v>
      </c>
      <c r="AJ4364" s="77">
        <v>43.5899999999992</v>
      </c>
      <c r="AK4364" s="52">
        <f t="shared" si="512"/>
        <v>-45.760599913279172</v>
      </c>
      <c r="AL4364" s="77">
        <f t="shared" si="509"/>
        <v>2.6542388929970838E-5</v>
      </c>
    </row>
    <row r="4365" spans="4:38" x14ac:dyDescent="0.25">
      <c r="D4365" s="2">
        <v>43.47</v>
      </c>
      <c r="E4365" s="4"/>
      <c r="X4365" s="71">
        <v>43.599999999999199</v>
      </c>
      <c r="Y4365" s="52">
        <f t="shared" si="510"/>
        <v>-13.250000000000444</v>
      </c>
      <c r="Z4365" s="71">
        <f t="shared" si="506"/>
        <v>4.7315125896143201E-2</v>
      </c>
      <c r="AA4365" s="45"/>
      <c r="AB4365" s="74">
        <v>43.599999999999199</v>
      </c>
      <c r="AC4365" s="75">
        <f t="shared" si="505"/>
        <v>-22.750000000000757</v>
      </c>
      <c r="AD4365" s="74">
        <f t="shared" si="507"/>
        <v>5.3088444423089517E-3</v>
      </c>
      <c r="AE4365" s="45"/>
      <c r="AF4365" s="76">
        <v>43.599999999999199</v>
      </c>
      <c r="AG4365" s="52">
        <f t="shared" si="511"/>
        <v>-52.760299956638114</v>
      </c>
      <c r="AH4365" s="76">
        <f t="shared" si="508"/>
        <v>5.2962686258885109E-6</v>
      </c>
      <c r="AJ4365" s="77">
        <v>43.599999999999199</v>
      </c>
      <c r="AK4365" s="52">
        <f t="shared" si="512"/>
        <v>-45.77059991327917</v>
      </c>
      <c r="AL4365" s="77">
        <f t="shared" si="509"/>
        <v>2.648134312943496E-5</v>
      </c>
    </row>
    <row r="4366" spans="4:38" x14ac:dyDescent="0.25">
      <c r="D4366" s="5">
        <v>43.48</v>
      </c>
      <c r="E4366" s="4"/>
      <c r="X4366" s="71">
        <v>43.609999999999197</v>
      </c>
      <c r="Y4366" s="52">
        <f t="shared" si="510"/>
        <v>-13.253333333333778</v>
      </c>
      <c r="Z4366" s="71">
        <f t="shared" si="506"/>
        <v>4.7278824128056431E-2</v>
      </c>
      <c r="AA4366" s="45"/>
      <c r="AB4366" s="74">
        <v>43.609999999999197</v>
      </c>
      <c r="AC4366" s="75">
        <f t="shared" si="505"/>
        <v>-22.760000000000758</v>
      </c>
      <c r="AD4366" s="74">
        <f t="shared" si="507"/>
        <v>5.2966344389156501E-3</v>
      </c>
      <c r="AE4366" s="45"/>
      <c r="AF4366" s="76">
        <v>43.609999999999197</v>
      </c>
      <c r="AG4366" s="52">
        <f t="shared" si="511"/>
        <v>-52.770299956638112</v>
      </c>
      <c r="AH4366" s="76">
        <f t="shared" si="508"/>
        <v>5.2840875460703506E-6</v>
      </c>
      <c r="AJ4366" s="77">
        <v>43.609999999999197</v>
      </c>
      <c r="AK4366" s="52">
        <f t="shared" si="512"/>
        <v>-45.780599913279168</v>
      </c>
      <c r="AL4366" s="77">
        <f t="shared" si="509"/>
        <v>2.6420437730344181E-5</v>
      </c>
    </row>
    <row r="4367" spans="4:38" x14ac:dyDescent="0.25">
      <c r="D4367" s="2">
        <v>43.49</v>
      </c>
      <c r="E4367" s="4"/>
      <c r="X4367" s="71">
        <v>43.619999999999202</v>
      </c>
      <c r="Y4367" s="52">
        <f t="shared" si="510"/>
        <v>-13.256666666667112</v>
      </c>
      <c r="Z4367" s="71">
        <f t="shared" si="506"/>
        <v>4.724255021191643E-2</v>
      </c>
      <c r="AA4367" s="45"/>
      <c r="AB4367" s="74">
        <v>43.619999999999202</v>
      </c>
      <c r="AC4367" s="75">
        <f t="shared" si="505"/>
        <v>-22.77000000000076</v>
      </c>
      <c r="AD4367" s="74">
        <f t="shared" si="507"/>
        <v>5.2844525177508745E-3</v>
      </c>
      <c r="AE4367" s="45"/>
      <c r="AF4367" s="76">
        <v>43.619999999999202</v>
      </c>
      <c r="AG4367" s="52">
        <f t="shared" si="511"/>
        <v>-52.78029995663811</v>
      </c>
      <c r="AH4367" s="76">
        <f t="shared" si="508"/>
        <v>5.2719344819583537E-6</v>
      </c>
      <c r="AJ4367" s="77">
        <v>43.619999999999202</v>
      </c>
      <c r="AK4367" s="52">
        <f t="shared" si="512"/>
        <v>-45.790599913279166</v>
      </c>
      <c r="AL4367" s="77">
        <f t="shared" si="509"/>
        <v>2.6359672409784211E-5</v>
      </c>
    </row>
    <row r="4368" spans="4:38" x14ac:dyDescent="0.25">
      <c r="D4368" s="5">
        <v>43.5</v>
      </c>
      <c r="E4368" s="4"/>
      <c r="X4368" s="71">
        <v>43.6299999999991</v>
      </c>
      <c r="Y4368" s="52">
        <f t="shared" si="510"/>
        <v>-13.260000000000446</v>
      </c>
      <c r="Z4368" s="71">
        <f t="shared" si="506"/>
        <v>4.7206304126354202E-2</v>
      </c>
      <c r="AA4368" s="45"/>
      <c r="AB4368" s="74">
        <v>43.6299999999991</v>
      </c>
      <c r="AC4368" s="75">
        <f t="shared" si="505"/>
        <v>-22.780000000000761</v>
      </c>
      <c r="AD4368" s="74">
        <f t="shared" si="507"/>
        <v>5.2722986142273009E-3</v>
      </c>
      <c r="AE4368" s="45"/>
      <c r="AF4368" s="76">
        <v>43.6299999999991</v>
      </c>
      <c r="AG4368" s="52">
        <f t="shared" si="511"/>
        <v>-52.790299956638108</v>
      </c>
      <c r="AH4368" s="76">
        <f t="shared" si="508"/>
        <v>5.2598093691181742E-6</v>
      </c>
      <c r="AJ4368" s="77">
        <v>43.6299999999991</v>
      </c>
      <c r="AK4368" s="52">
        <f t="shared" si="512"/>
        <v>-45.800599913279164</v>
      </c>
      <c r="AL4368" s="77">
        <f t="shared" si="509"/>
        <v>2.6299046845583331E-5</v>
      </c>
    </row>
    <row r="4369" spans="4:38" x14ac:dyDescent="0.25">
      <c r="D4369" s="2">
        <v>43.51</v>
      </c>
      <c r="E4369" s="4"/>
      <c r="X4369" s="71">
        <v>43.639999999999198</v>
      </c>
      <c r="Y4369" s="52">
        <f t="shared" si="510"/>
        <v>-13.26333333333378</v>
      </c>
      <c r="Z4369" s="71">
        <f t="shared" si="506"/>
        <v>4.7170085850017161E-2</v>
      </c>
      <c r="AA4369" s="45"/>
      <c r="AB4369" s="74">
        <v>43.639999999999198</v>
      </c>
      <c r="AC4369" s="75">
        <f t="shared" si="505"/>
        <v>-22.790000000000763</v>
      </c>
      <c r="AD4369" s="74">
        <f t="shared" si="507"/>
        <v>5.2601726639061337E-3</v>
      </c>
      <c r="AE4369" s="45"/>
      <c r="AF4369" s="76">
        <v>43.639999999999198</v>
      </c>
      <c r="AG4369" s="52">
        <f t="shared" si="511"/>
        <v>-52.800299956638106</v>
      </c>
      <c r="AH4369" s="76">
        <f t="shared" si="508"/>
        <v>5.2477121432636638E-6</v>
      </c>
      <c r="AJ4369" s="77">
        <v>43.639999999999198</v>
      </c>
      <c r="AK4369" s="52">
        <f t="shared" si="512"/>
        <v>-45.810599913279162</v>
      </c>
      <c r="AL4369" s="77">
        <f t="shared" si="509"/>
        <v>2.623856071631079E-5</v>
      </c>
    </row>
    <row r="4370" spans="4:38" x14ac:dyDescent="0.25">
      <c r="D4370" s="5">
        <v>43.52</v>
      </c>
      <c r="E4370" s="4"/>
      <c r="X4370" s="71">
        <v>43.649999999999203</v>
      </c>
      <c r="Y4370" s="52">
        <f t="shared" si="510"/>
        <v>-13.266666666667113</v>
      </c>
      <c r="Z4370" s="71">
        <f t="shared" si="506"/>
        <v>4.7133895361569186E-2</v>
      </c>
      <c r="AA4370" s="45"/>
      <c r="AB4370" s="74">
        <v>43.649999999999203</v>
      </c>
      <c r="AC4370" s="75">
        <f t="shared" si="505"/>
        <v>-22.800000000000765</v>
      </c>
      <c r="AD4370" s="74">
        <f t="shared" si="507"/>
        <v>5.2480746024967957E-3</v>
      </c>
      <c r="AE4370" s="45"/>
      <c r="AF4370" s="76">
        <v>43.649999999999203</v>
      </c>
      <c r="AG4370" s="52">
        <f t="shared" si="511"/>
        <v>-52.810299956638104</v>
      </c>
      <c r="AH4370" s="76">
        <f t="shared" si="508"/>
        <v>5.235642740256551E-6</v>
      </c>
      <c r="AJ4370" s="77">
        <v>43.649999999999203</v>
      </c>
      <c r="AK4370" s="52">
        <f t="shared" si="512"/>
        <v>-45.82059991327916</v>
      </c>
      <c r="AL4370" s="77">
        <f t="shared" si="509"/>
        <v>2.6178213701275245E-5</v>
      </c>
    </row>
    <row r="4371" spans="4:38" x14ac:dyDescent="0.25">
      <c r="D4371" s="2">
        <v>43.53</v>
      </c>
      <c r="E4371" s="4"/>
      <c r="X4371" s="71">
        <v>43.659999999999101</v>
      </c>
      <c r="Y4371" s="52">
        <f t="shared" si="510"/>
        <v>-13.270000000000447</v>
      </c>
      <c r="Z4371" s="71">
        <f t="shared" si="506"/>
        <v>4.7097732639690422E-2</v>
      </c>
      <c r="AA4371" s="45"/>
      <c r="AB4371" s="74">
        <v>43.659999999999101</v>
      </c>
      <c r="AC4371" s="75">
        <f t="shared" si="505"/>
        <v>-22.810000000000766</v>
      </c>
      <c r="AD4371" s="74">
        <f t="shared" si="507"/>
        <v>5.2360043658565749E-3</v>
      </c>
      <c r="AE4371" s="45"/>
      <c r="AF4371" s="76">
        <v>43.659999999999101</v>
      </c>
      <c r="AG4371" s="52">
        <f t="shared" si="511"/>
        <v>-52.820299956638102</v>
      </c>
      <c r="AH4371" s="76">
        <f t="shared" si="508"/>
        <v>5.2236010961060451E-6</v>
      </c>
      <c r="AJ4371" s="77">
        <v>43.659999999999101</v>
      </c>
      <c r="AK4371" s="52">
        <f t="shared" si="512"/>
        <v>-45.830599913279158</v>
      </c>
      <c r="AL4371" s="77">
        <f t="shared" si="509"/>
        <v>2.6118005480522736E-5</v>
      </c>
    </row>
    <row r="4372" spans="4:38" x14ac:dyDescent="0.25">
      <c r="D4372" s="5">
        <v>43.54</v>
      </c>
      <c r="E4372" s="4"/>
      <c r="X4372" s="71">
        <v>43.669999999999199</v>
      </c>
      <c r="Y4372" s="52">
        <f t="shared" si="510"/>
        <v>-13.273333333333781</v>
      </c>
      <c r="Z4372" s="71">
        <f t="shared" si="506"/>
        <v>4.706159766307743E-2</v>
      </c>
      <c r="AA4372" s="45"/>
      <c r="AB4372" s="74">
        <v>43.669999999999199</v>
      </c>
      <c r="AC4372" s="75">
        <f t="shared" si="505"/>
        <v>-22.820000000000768</v>
      </c>
      <c r="AD4372" s="74">
        <f t="shared" si="507"/>
        <v>5.2239618899902699E-3</v>
      </c>
      <c r="AE4372" s="45"/>
      <c r="AF4372" s="76">
        <v>43.669999999999199</v>
      </c>
      <c r="AG4372" s="52">
        <f t="shared" si="511"/>
        <v>-52.8302999566381</v>
      </c>
      <c r="AH4372" s="76">
        <f t="shared" si="508"/>
        <v>5.211587146968566E-6</v>
      </c>
      <c r="AJ4372" s="77">
        <v>43.669999999999199</v>
      </c>
      <c r="AK4372" s="52">
        <f t="shared" si="512"/>
        <v>-45.840599913279156</v>
      </c>
      <c r="AL4372" s="77">
        <f t="shared" si="509"/>
        <v>2.6057935734835403E-5</v>
      </c>
    </row>
    <row r="4373" spans="4:38" x14ac:dyDescent="0.25">
      <c r="D4373" s="2">
        <v>43.55</v>
      </c>
      <c r="E4373" s="4"/>
      <c r="X4373" s="71">
        <v>43.679999999999197</v>
      </c>
      <c r="Y4373" s="52">
        <f t="shared" si="510"/>
        <v>-13.276666666667115</v>
      </c>
      <c r="Z4373" s="71">
        <f t="shared" si="506"/>
        <v>4.702549041044312E-2</v>
      </c>
      <c r="AA4373" s="45"/>
      <c r="AB4373" s="74">
        <v>43.679999999999197</v>
      </c>
      <c r="AC4373" s="75">
        <f t="shared" si="505"/>
        <v>-22.830000000000769</v>
      </c>
      <c r="AD4373" s="74">
        <f t="shared" si="507"/>
        <v>5.2119471110498791E-3</v>
      </c>
      <c r="AE4373" s="45"/>
      <c r="AF4373" s="76">
        <v>43.679999999999197</v>
      </c>
      <c r="AG4373" s="52">
        <f t="shared" si="511"/>
        <v>-52.840299956638098</v>
      </c>
      <c r="AH4373" s="76">
        <f t="shared" si="508"/>
        <v>5.1996008291473427E-6</v>
      </c>
      <c r="AJ4373" s="77">
        <v>43.679999999999197</v>
      </c>
      <c r="AK4373" s="52">
        <f t="shared" si="512"/>
        <v>-45.850599913279154</v>
      </c>
      <c r="AL4373" s="77">
        <f t="shared" si="509"/>
        <v>2.5998004145729303E-5</v>
      </c>
    </row>
    <row r="4374" spans="4:38" x14ac:dyDescent="0.25">
      <c r="D4374" s="5">
        <v>43.56</v>
      </c>
      <c r="E4374" s="4"/>
      <c r="X4374" s="71">
        <v>43.689999999999202</v>
      </c>
      <c r="Y4374" s="52">
        <f t="shared" si="510"/>
        <v>-13.280000000000449</v>
      </c>
      <c r="Z4374" s="71">
        <f t="shared" si="506"/>
        <v>4.6989410860516674E-2</v>
      </c>
      <c r="AA4374" s="45"/>
      <c r="AB4374" s="74">
        <v>43.689999999999202</v>
      </c>
      <c r="AC4374" s="75">
        <f t="shared" si="505"/>
        <v>-22.840000000000771</v>
      </c>
      <c r="AD4374" s="74">
        <f t="shared" si="507"/>
        <v>5.1999599653342332E-3</v>
      </c>
      <c r="AE4374" s="45"/>
      <c r="AF4374" s="76">
        <v>43.689999999999202</v>
      </c>
      <c r="AG4374" s="52">
        <f t="shared" si="511"/>
        <v>-52.850299956638096</v>
      </c>
      <c r="AH4374" s="76">
        <f t="shared" si="508"/>
        <v>5.1876420790921012E-6</v>
      </c>
      <c r="AJ4374" s="77">
        <v>43.689999999999202</v>
      </c>
      <c r="AK4374" s="52">
        <f t="shared" si="512"/>
        <v>-45.860599913279152</v>
      </c>
      <c r="AL4374" s="77">
        <f t="shared" si="509"/>
        <v>2.5938210395453116E-5</v>
      </c>
    </row>
    <row r="4375" spans="4:38" x14ac:dyDescent="0.25">
      <c r="D4375" s="2">
        <v>43.57</v>
      </c>
      <c r="E4375" s="4"/>
      <c r="X4375" s="71">
        <v>43.6999999999991</v>
      </c>
      <c r="Y4375" s="52">
        <f t="shared" si="510"/>
        <v>-13.283333333333783</v>
      </c>
      <c r="Z4375" s="71">
        <f t="shared" si="506"/>
        <v>4.6953358992043663E-2</v>
      </c>
      <c r="AA4375" s="45"/>
      <c r="AB4375" s="74">
        <v>43.6999999999991</v>
      </c>
      <c r="AC4375" s="75">
        <f t="shared" si="505"/>
        <v>-22.850000000000772</v>
      </c>
      <c r="AD4375" s="74">
        <f t="shared" si="507"/>
        <v>5.1880003892886828E-3</v>
      </c>
      <c r="AE4375" s="45"/>
      <c r="AF4375" s="76">
        <v>43.6999999999991</v>
      </c>
      <c r="AG4375" s="52">
        <f t="shared" si="511"/>
        <v>-52.860299956638094</v>
      </c>
      <c r="AH4375" s="76">
        <f t="shared" si="508"/>
        <v>5.1757108333987578E-6</v>
      </c>
      <c r="AJ4375" s="77">
        <v>43.6999999999991</v>
      </c>
      <c r="AK4375" s="52">
        <f t="shared" si="512"/>
        <v>-45.87059991327915</v>
      </c>
      <c r="AL4375" s="77">
        <f t="shared" si="509"/>
        <v>2.5878554166986414E-5</v>
      </c>
    </row>
    <row r="4376" spans="4:38" x14ac:dyDescent="0.25">
      <c r="D4376" s="5">
        <v>43.58</v>
      </c>
      <c r="E4376" s="4"/>
      <c r="X4376" s="71">
        <v>43.709999999999098</v>
      </c>
      <c r="Y4376" s="52">
        <f t="shared" si="510"/>
        <v>-13.286666666667116</v>
      </c>
      <c r="Z4376" s="71">
        <f t="shared" si="506"/>
        <v>4.6917334783785937E-2</v>
      </c>
      <c r="AA4376" s="45"/>
      <c r="AB4376" s="74">
        <v>43.709999999999098</v>
      </c>
      <c r="AC4376" s="75">
        <f t="shared" si="505"/>
        <v>-22.860000000000774</v>
      </c>
      <c r="AD4376" s="74">
        <f t="shared" si="507"/>
        <v>5.1760683195047515E-3</v>
      </c>
      <c r="AE4376" s="45"/>
      <c r="AF4376" s="76">
        <v>43.709999999999098</v>
      </c>
      <c r="AG4376" s="52">
        <f t="shared" si="511"/>
        <v>-52.870299956638092</v>
      </c>
      <c r="AH4376" s="76">
        <f t="shared" si="508"/>
        <v>5.1638070288090174E-6</v>
      </c>
      <c r="AJ4376" s="77">
        <v>43.709999999999098</v>
      </c>
      <c r="AK4376" s="52">
        <f t="shared" si="512"/>
        <v>-45.880599913279148</v>
      </c>
      <c r="AL4376" s="77">
        <f t="shared" si="509"/>
        <v>2.5819035144037729E-5</v>
      </c>
    </row>
    <row r="4377" spans="4:38" x14ac:dyDescent="0.25">
      <c r="D4377" s="2">
        <v>43.59</v>
      </c>
      <c r="E4377" s="4"/>
      <c r="X4377" s="71">
        <v>43.719999999999203</v>
      </c>
      <c r="Y4377" s="52">
        <f t="shared" si="510"/>
        <v>-13.29000000000045</v>
      </c>
      <c r="Z4377" s="71">
        <f t="shared" si="506"/>
        <v>4.6881338214521652E-2</v>
      </c>
      <c r="AA4377" s="45"/>
      <c r="AB4377" s="74">
        <v>43.719999999999203</v>
      </c>
      <c r="AC4377" s="75">
        <f t="shared" si="505"/>
        <v>-22.870000000000775</v>
      </c>
      <c r="AD4377" s="74">
        <f t="shared" si="507"/>
        <v>5.1641636927197837E-3</v>
      </c>
      <c r="AE4377" s="45"/>
      <c r="AF4377" s="76">
        <v>43.719999999999203</v>
      </c>
      <c r="AG4377" s="52">
        <f t="shared" si="511"/>
        <v>-52.88029995663809</v>
      </c>
      <c r="AH4377" s="76">
        <f t="shared" si="508"/>
        <v>5.1519306022101214E-6</v>
      </c>
      <c r="AJ4377" s="77">
        <v>43.719999999999203</v>
      </c>
      <c r="AK4377" s="52">
        <f t="shared" si="512"/>
        <v>-45.890599913279146</v>
      </c>
      <c r="AL4377" s="77">
        <f t="shared" si="509"/>
        <v>2.5759653011043221E-5</v>
      </c>
    </row>
    <row r="4378" spans="4:38" x14ac:dyDescent="0.25">
      <c r="D4378" s="5">
        <v>43.6</v>
      </c>
      <c r="E4378" s="4"/>
      <c r="X4378" s="71">
        <v>43.729999999999102</v>
      </c>
      <c r="Y4378" s="52">
        <f t="shared" si="510"/>
        <v>-13.293333333333784</v>
      </c>
      <c r="Z4378" s="71">
        <f t="shared" si="506"/>
        <v>4.6845369263045208E-2</v>
      </c>
      <c r="AA4378" s="45"/>
      <c r="AB4378" s="74">
        <v>43.729999999999102</v>
      </c>
      <c r="AC4378" s="75">
        <f t="shared" si="505"/>
        <v>-22.880000000000777</v>
      </c>
      <c r="AD4378" s="74">
        <f t="shared" si="507"/>
        <v>5.1522864458166413E-3</v>
      </c>
      <c r="AE4378" s="45"/>
      <c r="AF4378" s="76">
        <v>43.729999999999102</v>
      </c>
      <c r="AG4378" s="52">
        <f t="shared" si="511"/>
        <v>-52.890299956638088</v>
      </c>
      <c r="AH4378" s="76">
        <f t="shared" si="508"/>
        <v>5.1400814906344087E-6</v>
      </c>
      <c r="AJ4378" s="77">
        <v>43.729999999999102</v>
      </c>
      <c r="AK4378" s="52">
        <f t="shared" si="512"/>
        <v>-45.900599913279144</v>
      </c>
      <c r="AL4378" s="77">
        <f t="shared" si="509"/>
        <v>2.5700407453164674E-5</v>
      </c>
    </row>
    <row r="4379" spans="4:38" x14ac:dyDescent="0.25">
      <c r="D4379" s="2">
        <v>43.61</v>
      </c>
      <c r="E4379" s="4"/>
      <c r="X4379" s="71">
        <v>43.7399999999991</v>
      </c>
      <c r="Y4379" s="52">
        <f t="shared" si="510"/>
        <v>-13.296666666667118</v>
      </c>
      <c r="Z4379" s="71">
        <f t="shared" si="506"/>
        <v>4.680942790816732E-2</v>
      </c>
      <c r="AA4379" s="45"/>
      <c r="AB4379" s="74">
        <v>43.7399999999991</v>
      </c>
      <c r="AC4379" s="75">
        <f t="shared" si="505"/>
        <v>-22.890000000000779</v>
      </c>
      <c r="AD4379" s="74">
        <f t="shared" si="507"/>
        <v>5.1404365158233363E-3</v>
      </c>
      <c r="AE4379" s="45"/>
      <c r="AF4379" s="76">
        <v>43.7399999999991</v>
      </c>
      <c r="AG4379" s="52">
        <f t="shared" si="511"/>
        <v>-52.900299956638086</v>
      </c>
      <c r="AH4379" s="76">
        <f t="shared" si="508"/>
        <v>5.1282596312590713E-6</v>
      </c>
      <c r="AJ4379" s="77">
        <v>43.7399999999991</v>
      </c>
      <c r="AK4379" s="52">
        <f t="shared" si="512"/>
        <v>-45.910599913279142</v>
      </c>
      <c r="AL4379" s="77">
        <f t="shared" si="509"/>
        <v>2.5641298156288003E-5</v>
      </c>
    </row>
    <row r="4380" spans="4:38" x14ac:dyDescent="0.25">
      <c r="D4380" s="5">
        <v>43.62</v>
      </c>
      <c r="E4380" s="4"/>
      <c r="X4380" s="71">
        <v>43.749999999999197</v>
      </c>
      <c r="Y4380" s="52">
        <f t="shared" si="510"/>
        <v>-13.300000000000452</v>
      </c>
      <c r="Z4380" s="71">
        <f t="shared" si="506"/>
        <v>4.6773514128714951E-2</v>
      </c>
      <c r="AA4380" s="45"/>
      <c r="AB4380" s="74">
        <v>43.749999999999197</v>
      </c>
      <c r="AC4380" s="75">
        <f t="shared" si="505"/>
        <v>-22.90000000000078</v>
      </c>
      <c r="AD4380" s="74">
        <f t="shared" si="507"/>
        <v>5.1286138399127225E-3</v>
      </c>
      <c r="AE4380" s="45"/>
      <c r="AF4380" s="76">
        <v>43.749999999999197</v>
      </c>
      <c r="AG4380" s="52">
        <f t="shared" si="511"/>
        <v>-52.910299956638084</v>
      </c>
      <c r="AH4380" s="76">
        <f t="shared" si="508"/>
        <v>5.1164649614058045E-6</v>
      </c>
      <c r="AJ4380" s="77">
        <v>43.749999999999197</v>
      </c>
      <c r="AK4380" s="52">
        <f t="shared" si="512"/>
        <v>-45.92059991327914</v>
      </c>
      <c r="AL4380" s="77">
        <f t="shared" si="509"/>
        <v>2.5582324807021685E-5</v>
      </c>
    </row>
    <row r="4381" spans="4:38" x14ac:dyDescent="0.25">
      <c r="D4381" s="2">
        <v>43.63</v>
      </c>
      <c r="E4381" s="4"/>
      <c r="X4381" s="71">
        <v>43.759999999999202</v>
      </c>
      <c r="Y4381" s="52">
        <f t="shared" si="510"/>
        <v>-13.303333333333786</v>
      </c>
      <c r="Z4381" s="71">
        <f t="shared" si="506"/>
        <v>4.6737627903531247E-2</v>
      </c>
      <c r="AA4381" s="45"/>
      <c r="AB4381" s="74">
        <v>43.759999999999202</v>
      </c>
      <c r="AC4381" s="75">
        <f t="shared" si="505"/>
        <v>-22.910000000000782</v>
      </c>
      <c r="AD4381" s="74">
        <f t="shared" si="507"/>
        <v>5.1168183554021543E-3</v>
      </c>
      <c r="AE4381" s="45"/>
      <c r="AF4381" s="76">
        <v>43.759999999999202</v>
      </c>
      <c r="AG4381" s="52">
        <f t="shared" si="511"/>
        <v>-52.920299956638083</v>
      </c>
      <c r="AH4381" s="76">
        <f t="shared" si="508"/>
        <v>5.1046974185404258E-6</v>
      </c>
      <c r="AJ4381" s="77">
        <v>43.759999999999202</v>
      </c>
      <c r="AK4381" s="52">
        <f t="shared" si="512"/>
        <v>-45.930599913279138</v>
      </c>
      <c r="AL4381" s="77">
        <f t="shared" si="509"/>
        <v>2.5523487092694808E-5</v>
      </c>
    </row>
    <row r="4382" spans="4:38" x14ac:dyDescent="0.25">
      <c r="D4382" s="5">
        <v>43.64</v>
      </c>
      <c r="E4382" s="4"/>
      <c r="X4382" s="71">
        <v>43.769999999999101</v>
      </c>
      <c r="Y4382" s="52">
        <f t="shared" si="510"/>
        <v>-13.30666666666712</v>
      </c>
      <c r="Z4382" s="71">
        <f t="shared" si="506"/>
        <v>4.670176921147573E-2</v>
      </c>
      <c r="AA4382" s="45"/>
      <c r="AB4382" s="74">
        <v>43.769999999999101</v>
      </c>
      <c r="AC4382" s="75">
        <f t="shared" si="505"/>
        <v>-22.920000000000783</v>
      </c>
      <c r="AD4382" s="74">
        <f t="shared" si="507"/>
        <v>5.1050499997531383E-3</v>
      </c>
      <c r="AE4382" s="45"/>
      <c r="AF4382" s="76">
        <v>43.769999999999101</v>
      </c>
      <c r="AG4382" s="52">
        <f t="shared" si="511"/>
        <v>-52.930299956638081</v>
      </c>
      <c r="AH4382" s="76">
        <f t="shared" si="508"/>
        <v>5.0929569402726111E-6</v>
      </c>
      <c r="AJ4382" s="77">
        <v>43.769999999999101</v>
      </c>
      <c r="AK4382" s="52">
        <f t="shared" si="512"/>
        <v>-45.940599913279137</v>
      </c>
      <c r="AL4382" s="77">
        <f t="shared" si="509"/>
        <v>2.5464784701355752E-5</v>
      </c>
    </row>
    <row r="4383" spans="4:38" x14ac:dyDescent="0.25">
      <c r="D4383" s="2">
        <v>43.65</v>
      </c>
      <c r="E4383" s="4"/>
      <c r="X4383" s="71">
        <v>43.779999999999099</v>
      </c>
      <c r="Y4383" s="52">
        <f t="shared" si="510"/>
        <v>-13.310000000000453</v>
      </c>
      <c r="Z4383" s="71">
        <f t="shared" si="506"/>
        <v>4.6665938031423992E-2</v>
      </c>
      <c r="AA4383" s="45"/>
      <c r="AB4383" s="74">
        <v>43.779999999999099</v>
      </c>
      <c r="AC4383" s="75">
        <f t="shared" si="505"/>
        <v>-22.930000000000785</v>
      </c>
      <c r="AD4383" s="74">
        <f t="shared" si="507"/>
        <v>5.093308710571033E-3</v>
      </c>
      <c r="AE4383" s="45"/>
      <c r="AF4383" s="76">
        <v>43.779999999999099</v>
      </c>
      <c r="AG4383" s="52">
        <f t="shared" si="511"/>
        <v>-52.940299956638079</v>
      </c>
      <c r="AH4383" s="76">
        <f t="shared" si="508"/>
        <v>5.0812434643555055E-6</v>
      </c>
      <c r="AJ4383" s="77">
        <v>43.779999999999099</v>
      </c>
      <c r="AK4383" s="52">
        <f t="shared" si="512"/>
        <v>-45.950599913279135</v>
      </c>
      <c r="AL4383" s="77">
        <f t="shared" si="509"/>
        <v>2.5406217321770243E-5</v>
      </c>
    </row>
    <row r="4384" spans="4:38" x14ac:dyDescent="0.25">
      <c r="D4384" s="5">
        <v>43.66</v>
      </c>
      <c r="E4384" s="4"/>
      <c r="X4384" s="71">
        <v>43.789999999999097</v>
      </c>
      <c r="Y4384" s="52">
        <f t="shared" si="510"/>
        <v>-13.313333333333787</v>
      </c>
      <c r="Z4384" s="71">
        <f t="shared" si="506"/>
        <v>4.6630134342267864E-2</v>
      </c>
      <c r="AA4384" s="45"/>
      <c r="AB4384" s="74">
        <v>43.789999999999097</v>
      </c>
      <c r="AC4384" s="75">
        <f t="shared" si="505"/>
        <v>-22.940000000000786</v>
      </c>
      <c r="AD4384" s="74">
        <f t="shared" si="507"/>
        <v>5.0815944256046826E-3</v>
      </c>
      <c r="AE4384" s="45"/>
      <c r="AF4384" s="76">
        <v>43.789999999999097</v>
      </c>
      <c r="AG4384" s="52">
        <f t="shared" si="511"/>
        <v>-52.950299956638077</v>
      </c>
      <c r="AH4384" s="76">
        <f t="shared" si="508"/>
        <v>5.0695569286854158E-6</v>
      </c>
      <c r="AJ4384" s="77">
        <v>43.789999999999097</v>
      </c>
      <c r="AK4384" s="52">
        <f t="shared" si="512"/>
        <v>-45.960599913279133</v>
      </c>
      <c r="AL4384" s="77">
        <f t="shared" si="509"/>
        <v>2.5347784643419814E-5</v>
      </c>
    </row>
    <row r="4385" spans="4:38" x14ac:dyDescent="0.25">
      <c r="D4385" s="2">
        <v>43.67</v>
      </c>
      <c r="E4385" s="4"/>
      <c r="X4385" s="71">
        <v>43.799999999999201</v>
      </c>
      <c r="Y4385" s="52">
        <f t="shared" si="510"/>
        <v>-13.316666666667121</v>
      </c>
      <c r="Z4385" s="71">
        <f t="shared" si="506"/>
        <v>4.6594358122915479E-2</v>
      </c>
      <c r="AA4385" s="45"/>
      <c r="AB4385" s="74">
        <v>43.799999999999201</v>
      </c>
      <c r="AC4385" s="75">
        <f t="shared" si="505"/>
        <v>-22.950000000000788</v>
      </c>
      <c r="AD4385" s="74">
        <f t="shared" si="507"/>
        <v>5.0699070827461192E-3</v>
      </c>
      <c r="AE4385" s="45"/>
      <c r="AF4385" s="76">
        <v>43.799999999999201</v>
      </c>
      <c r="AG4385" s="52">
        <f t="shared" si="511"/>
        <v>-52.960299956638075</v>
      </c>
      <c r="AH4385" s="76">
        <f t="shared" si="508"/>
        <v>5.0578972713015118E-6</v>
      </c>
      <c r="AJ4385" s="77">
        <v>43.799999999999201</v>
      </c>
      <c r="AK4385" s="52">
        <f t="shared" si="512"/>
        <v>-45.970599913279131</v>
      </c>
      <c r="AL4385" s="77">
        <f t="shared" si="509"/>
        <v>2.5289486356500312E-5</v>
      </c>
    </row>
    <row r="4386" spans="4:38" x14ac:dyDescent="0.25">
      <c r="D4386" s="5">
        <v>43.68</v>
      </c>
      <c r="E4386" s="4"/>
      <c r="X4386" s="71">
        <v>43.8099999999991</v>
      </c>
      <c r="Y4386" s="52">
        <f t="shared" si="510"/>
        <v>-13.320000000000455</v>
      </c>
      <c r="Z4386" s="71">
        <f t="shared" si="506"/>
        <v>4.6558609352291003E-2</v>
      </c>
      <c r="AA4386" s="45"/>
      <c r="AB4386" s="74">
        <v>43.8099999999991</v>
      </c>
      <c r="AC4386" s="75">
        <f t="shared" si="505"/>
        <v>-22.96000000000079</v>
      </c>
      <c r="AD4386" s="74">
        <f t="shared" si="507"/>
        <v>5.0582466200302188E-3</v>
      </c>
      <c r="AE4386" s="45"/>
      <c r="AF4386" s="76">
        <v>43.8099999999991</v>
      </c>
      <c r="AG4386" s="52">
        <f t="shared" si="511"/>
        <v>-52.970299956638073</v>
      </c>
      <c r="AH4386" s="76">
        <f t="shared" si="508"/>
        <v>5.0462644303854341E-6</v>
      </c>
      <c r="AJ4386" s="77">
        <v>43.8099999999991</v>
      </c>
      <c r="AK4386" s="52">
        <f t="shared" si="512"/>
        <v>-45.980599913279129</v>
      </c>
      <c r="AL4386" s="77">
        <f t="shared" si="509"/>
        <v>2.523132215191993E-5</v>
      </c>
    </row>
    <row r="4387" spans="4:38" x14ac:dyDescent="0.25">
      <c r="D4387" s="2">
        <v>43.69</v>
      </c>
      <c r="E4387" s="4"/>
      <c r="X4387" s="71">
        <v>43.819999999999098</v>
      </c>
      <c r="Y4387" s="52">
        <f t="shared" si="510"/>
        <v>-13.323333333333789</v>
      </c>
      <c r="Z4387" s="71">
        <f t="shared" si="506"/>
        <v>4.6522888009334872E-2</v>
      </c>
      <c r="AA4387" s="45"/>
      <c r="AB4387" s="74">
        <v>43.819999999999098</v>
      </c>
      <c r="AC4387" s="75">
        <f t="shared" si="505"/>
        <v>-22.970000000000791</v>
      </c>
      <c r="AD4387" s="74">
        <f t="shared" si="507"/>
        <v>5.0466129756343613E-3</v>
      </c>
      <c r="AE4387" s="45"/>
      <c r="AF4387" s="76">
        <v>43.819999999999098</v>
      </c>
      <c r="AG4387" s="52">
        <f t="shared" si="511"/>
        <v>-52.980299956638071</v>
      </c>
      <c r="AH4387" s="76">
        <f t="shared" si="508"/>
        <v>5.0346583442610335E-6</v>
      </c>
      <c r="AJ4387" s="77">
        <v>43.819999999999098</v>
      </c>
      <c r="AK4387" s="52">
        <f t="shared" si="512"/>
        <v>-45.990599913279127</v>
      </c>
      <c r="AL4387" s="77">
        <f t="shared" si="509"/>
        <v>2.5173291721297947E-5</v>
      </c>
    </row>
    <row r="4388" spans="4:38" x14ac:dyDescent="0.25">
      <c r="D4388" s="5">
        <v>43.7</v>
      </c>
      <c r="E4388" s="4"/>
      <c r="X4388" s="71">
        <v>43.829999999999202</v>
      </c>
      <c r="Y4388" s="52">
        <f t="shared" si="510"/>
        <v>-13.326666666667123</v>
      </c>
      <c r="Z4388" s="71">
        <f t="shared" si="506"/>
        <v>4.6487194073003661E-2</v>
      </c>
      <c r="AA4388" s="45"/>
      <c r="AB4388" s="74">
        <v>43.829999999999202</v>
      </c>
      <c r="AC4388" s="75">
        <f t="shared" si="505"/>
        <v>-22.980000000000793</v>
      </c>
      <c r="AD4388" s="74">
        <f t="shared" si="507"/>
        <v>5.0350060878781282E-3</v>
      </c>
      <c r="AE4388" s="45"/>
      <c r="AF4388" s="76">
        <v>43.829999999999202</v>
      </c>
      <c r="AG4388" s="52">
        <f t="shared" si="511"/>
        <v>-52.990299956638069</v>
      </c>
      <c r="AH4388" s="76">
        <f t="shared" si="508"/>
        <v>5.0230789513939887E-6</v>
      </c>
      <c r="AJ4388" s="77">
        <v>43.829999999999202</v>
      </c>
      <c r="AK4388" s="52">
        <f t="shared" si="512"/>
        <v>-46.000599913279125</v>
      </c>
      <c r="AL4388" s="77">
        <f t="shared" si="509"/>
        <v>2.5115394756962744E-5</v>
      </c>
    </row>
    <row r="4389" spans="4:38" x14ac:dyDescent="0.25">
      <c r="D4389" s="2">
        <v>43.71</v>
      </c>
      <c r="E4389" s="4"/>
      <c r="X4389" s="71">
        <v>43.839999999999101</v>
      </c>
      <c r="Y4389" s="52">
        <f t="shared" si="510"/>
        <v>-13.330000000000457</v>
      </c>
      <c r="Z4389" s="71">
        <f t="shared" si="506"/>
        <v>4.6451527522270053E-2</v>
      </c>
      <c r="AA4389" s="45"/>
      <c r="AB4389" s="74">
        <v>43.839999999999101</v>
      </c>
      <c r="AC4389" s="75">
        <f t="shared" si="505"/>
        <v>-22.990000000000794</v>
      </c>
      <c r="AD4389" s="74">
        <f t="shared" si="507"/>
        <v>5.0234258952229494E-3</v>
      </c>
      <c r="AE4389" s="45"/>
      <c r="AF4389" s="76">
        <v>43.839999999999101</v>
      </c>
      <c r="AG4389" s="52">
        <f t="shared" si="511"/>
        <v>-53.000299956638067</v>
      </c>
      <c r="AH4389" s="76">
        <f t="shared" si="508"/>
        <v>5.0115261903915034E-6</v>
      </c>
      <c r="AJ4389" s="77">
        <v>43.839999999999101</v>
      </c>
      <c r="AK4389" s="52">
        <f t="shared" si="512"/>
        <v>-46.010599913279123</v>
      </c>
      <c r="AL4389" s="77">
        <f t="shared" si="509"/>
        <v>2.5057630951950332E-5</v>
      </c>
    </row>
    <row r="4390" spans="4:38" x14ac:dyDescent="0.25">
      <c r="D4390" s="5">
        <v>43.72</v>
      </c>
      <c r="E4390" s="4"/>
      <c r="X4390" s="71">
        <v>43.849999999999099</v>
      </c>
      <c r="Y4390" s="52">
        <f t="shared" si="510"/>
        <v>-13.33333333333379</v>
      </c>
      <c r="Z4390" s="71">
        <f t="shared" si="506"/>
        <v>4.6415888336122896E-2</v>
      </c>
      <c r="AA4390" s="45"/>
      <c r="AB4390" s="74">
        <v>43.849999999999099</v>
      </c>
      <c r="AC4390" s="75">
        <f t="shared" si="505"/>
        <v>-23.000000000000796</v>
      </c>
      <c r="AD4390" s="74">
        <f t="shared" si="507"/>
        <v>5.0118723362718009E-3</v>
      </c>
      <c r="AE4390" s="45"/>
      <c r="AF4390" s="76">
        <v>43.849999999999099</v>
      </c>
      <c r="AG4390" s="52">
        <f t="shared" si="511"/>
        <v>-53.010299956638065</v>
      </c>
      <c r="AH4390" s="76">
        <f t="shared" si="508"/>
        <v>5.0000000000020062E-6</v>
      </c>
      <c r="AJ4390" s="77">
        <v>43.849999999999099</v>
      </c>
      <c r="AK4390" s="52">
        <f t="shared" si="512"/>
        <v>-46.020599913279121</v>
      </c>
      <c r="AL4390" s="77">
        <f t="shared" si="509"/>
        <v>2.5000000000002861E-5</v>
      </c>
    </row>
    <row r="4391" spans="4:38" x14ac:dyDescent="0.25">
      <c r="D4391" s="2">
        <v>43.73</v>
      </c>
      <c r="E4391" s="4"/>
      <c r="X4391" s="71">
        <v>43.859999999999097</v>
      </c>
      <c r="Y4391" s="52">
        <f t="shared" si="510"/>
        <v>-13.336666666667124</v>
      </c>
      <c r="Z4391" s="71">
        <f t="shared" si="506"/>
        <v>4.6380276493567144E-2</v>
      </c>
      <c r="AA4391" s="45"/>
      <c r="AB4391" s="74">
        <v>43.859999999999097</v>
      </c>
      <c r="AC4391" s="75">
        <f t="shared" si="505"/>
        <v>-23.010000000000797</v>
      </c>
      <c r="AD4391" s="74">
        <f t="shared" si="507"/>
        <v>5.0003453497688656E-3</v>
      </c>
      <c r="AE4391" s="45"/>
      <c r="AF4391" s="76">
        <v>43.859999999999097</v>
      </c>
      <c r="AG4391" s="52">
        <f t="shared" si="511"/>
        <v>-53.020299956638063</v>
      </c>
      <c r="AH4391" s="76">
        <f t="shared" si="508"/>
        <v>4.9885003191147642E-6</v>
      </c>
      <c r="AJ4391" s="77">
        <v>43.859999999999097</v>
      </c>
      <c r="AK4391" s="52">
        <f t="shared" si="512"/>
        <v>-46.030599913279119</v>
      </c>
      <c r="AL4391" s="77">
        <f t="shared" si="509"/>
        <v>2.494250159556667E-5</v>
      </c>
    </row>
    <row r="4392" spans="4:38" x14ac:dyDescent="0.25">
      <c r="D4392" s="5">
        <v>43.74</v>
      </c>
      <c r="E4392" s="4"/>
      <c r="X4392" s="71">
        <v>43.869999999999102</v>
      </c>
      <c r="Y4392" s="52">
        <f t="shared" si="510"/>
        <v>-13.340000000000458</v>
      </c>
      <c r="Z4392" s="71">
        <f t="shared" si="506"/>
        <v>4.6344691973623883E-2</v>
      </c>
      <c r="AA4392" s="45"/>
      <c r="AB4392" s="74">
        <v>43.869999999999102</v>
      </c>
      <c r="AC4392" s="75">
        <f t="shared" si="505"/>
        <v>-23.020000000000799</v>
      </c>
      <c r="AD4392" s="74">
        <f t="shared" si="507"/>
        <v>4.9888448745992013E-3</v>
      </c>
      <c r="AE4392" s="45"/>
      <c r="AF4392" s="76">
        <v>43.869999999999102</v>
      </c>
      <c r="AG4392" s="52">
        <f t="shared" si="511"/>
        <v>-53.030299956638061</v>
      </c>
      <c r="AH4392" s="76">
        <f t="shared" si="508"/>
        <v>4.9770270867596329E-6</v>
      </c>
      <c r="AJ4392" s="77">
        <v>43.869999999999102</v>
      </c>
      <c r="AK4392" s="52">
        <f t="shared" si="512"/>
        <v>-46.040599913279117</v>
      </c>
      <c r="AL4392" s="77">
        <f t="shared" si="509"/>
        <v>2.4885135433791074E-5</v>
      </c>
    </row>
    <row r="4393" spans="4:38" x14ac:dyDescent="0.25">
      <c r="D4393" s="2">
        <v>43.75</v>
      </c>
      <c r="E4393" s="4"/>
      <c r="X4393" s="71">
        <v>43.8799999999991</v>
      </c>
      <c r="Y4393" s="52">
        <f t="shared" si="510"/>
        <v>-13.343333333333792</v>
      </c>
      <c r="Z4393" s="71">
        <f t="shared" si="506"/>
        <v>4.63091347553303E-2</v>
      </c>
      <c r="AA4393" s="45"/>
      <c r="AB4393" s="74">
        <v>43.8799999999991</v>
      </c>
      <c r="AC4393" s="75">
        <f t="shared" si="505"/>
        <v>-23.0300000000008</v>
      </c>
      <c r="AD4393" s="74">
        <f t="shared" si="507"/>
        <v>4.9773708497884419E-3</v>
      </c>
      <c r="AE4393" s="45"/>
      <c r="AF4393" s="76">
        <v>43.8799999999991</v>
      </c>
      <c r="AG4393" s="52">
        <f t="shared" si="511"/>
        <v>-53.040299956638059</v>
      </c>
      <c r="AH4393" s="76">
        <f t="shared" si="508"/>
        <v>4.9655802421066682E-6</v>
      </c>
      <c r="AJ4393" s="77">
        <v>43.8799999999991</v>
      </c>
      <c r="AK4393" s="52">
        <f t="shared" si="512"/>
        <v>-46.050599913279115</v>
      </c>
      <c r="AL4393" s="77">
        <f t="shared" si="509"/>
        <v>2.4827901210526264E-5</v>
      </c>
    </row>
    <row r="4394" spans="4:38" x14ac:dyDescent="0.25">
      <c r="D4394" s="5">
        <v>43.76</v>
      </c>
      <c r="E4394" s="4"/>
      <c r="X4394" s="71">
        <v>43.889999999999098</v>
      </c>
      <c r="Y4394" s="52">
        <f t="shared" si="510"/>
        <v>-13.346666666667126</v>
      </c>
      <c r="Z4394" s="71">
        <f t="shared" si="506"/>
        <v>4.6273604817739601E-2</v>
      </c>
      <c r="AA4394" s="45"/>
      <c r="AB4394" s="74">
        <v>43.889999999999098</v>
      </c>
      <c r="AC4394" s="75">
        <f t="shared" si="505"/>
        <v>-23.040000000000802</v>
      </c>
      <c r="AD4394" s="74">
        <f t="shared" si="507"/>
        <v>4.9659232145024415E-3</v>
      </c>
      <c r="AE4394" s="45"/>
      <c r="AF4394" s="76">
        <v>43.889999999999098</v>
      </c>
      <c r="AG4394" s="52">
        <f t="shared" si="511"/>
        <v>-53.050299956638057</v>
      </c>
      <c r="AH4394" s="76">
        <f t="shared" si="508"/>
        <v>4.9541597244658291E-6</v>
      </c>
      <c r="AJ4394" s="77">
        <v>43.889999999999098</v>
      </c>
      <c r="AK4394" s="52">
        <f t="shared" si="512"/>
        <v>-46.060599913279113</v>
      </c>
      <c r="AL4394" s="77">
        <f t="shared" si="509"/>
        <v>2.4770798622322087E-5</v>
      </c>
    </row>
    <row r="4395" spans="4:38" x14ac:dyDescent="0.25">
      <c r="D4395" s="2">
        <v>43.77</v>
      </c>
      <c r="E4395" s="4"/>
      <c r="X4395" s="71">
        <v>43.899999999999103</v>
      </c>
      <c r="Y4395" s="52">
        <f t="shared" si="510"/>
        <v>-13.35000000000046</v>
      </c>
      <c r="Z4395" s="71">
        <f t="shared" si="506"/>
        <v>4.623810213992112E-2</v>
      </c>
      <c r="AA4395" s="45"/>
      <c r="AB4395" s="74">
        <v>43.899999999999103</v>
      </c>
      <c r="AC4395" s="75">
        <f t="shared" si="505"/>
        <v>-23.050000000000804</v>
      </c>
      <c r="AD4395" s="74">
        <f t="shared" si="507"/>
        <v>4.9545019080469814E-3</v>
      </c>
      <c r="AE4395" s="45"/>
      <c r="AF4395" s="76">
        <v>43.899999999999103</v>
      </c>
      <c r="AG4395" s="52">
        <f t="shared" si="511"/>
        <v>-53.060299956638055</v>
      </c>
      <c r="AH4395" s="76">
        <f t="shared" si="508"/>
        <v>4.9427654732866952E-6</v>
      </c>
      <c r="AJ4395" s="77">
        <v>43.899999999999103</v>
      </c>
      <c r="AK4395" s="52">
        <f t="shared" si="512"/>
        <v>-46.070599913279111</v>
      </c>
      <c r="AL4395" s="77">
        <f t="shared" si="509"/>
        <v>2.471382736642639E-5</v>
      </c>
    </row>
    <row r="4396" spans="4:38" x14ac:dyDescent="0.25">
      <c r="D4396" s="5">
        <v>43.78</v>
      </c>
      <c r="E4396" s="4"/>
      <c r="X4396" s="71">
        <v>43.909999999999101</v>
      </c>
      <c r="Y4396" s="52">
        <f t="shared" si="510"/>
        <v>-13.353333333333794</v>
      </c>
      <c r="Z4396" s="71">
        <f t="shared" si="506"/>
        <v>4.6202626700960238E-2</v>
      </c>
      <c r="AA4396" s="45"/>
      <c r="AB4396" s="74">
        <v>43.909999999999101</v>
      </c>
      <c r="AC4396" s="75">
        <f t="shared" ref="AC4396:AC4459" si="513">AC4395-$AD$1</f>
        <v>-23.060000000000805</v>
      </c>
      <c r="AD4396" s="74">
        <f t="shared" si="507"/>
        <v>4.9431068698674368E-3</v>
      </c>
      <c r="AE4396" s="45"/>
      <c r="AF4396" s="76">
        <v>43.909999999999101</v>
      </c>
      <c r="AG4396" s="52">
        <f t="shared" si="511"/>
        <v>-53.070299956638053</v>
      </c>
      <c r="AH4396" s="76">
        <f t="shared" si="508"/>
        <v>4.9313974281580363E-6</v>
      </c>
      <c r="AJ4396" s="77">
        <v>43.909999999999101</v>
      </c>
      <c r="AK4396" s="52">
        <f t="shared" si="512"/>
        <v>-46.080599913279109</v>
      </c>
      <c r="AL4396" s="77">
        <f t="shared" si="509"/>
        <v>2.4656987140783156E-5</v>
      </c>
    </row>
    <row r="4397" spans="4:38" x14ac:dyDescent="0.25">
      <c r="D4397" s="2">
        <v>43.79</v>
      </c>
      <c r="E4397" s="4"/>
      <c r="X4397" s="71">
        <v>43.919999999999099</v>
      </c>
      <c r="Y4397" s="52">
        <f t="shared" si="510"/>
        <v>-13.356666666667127</v>
      </c>
      <c r="Z4397" s="71">
        <f t="shared" si="506"/>
        <v>4.6167178479958396E-2</v>
      </c>
      <c r="AA4397" s="45"/>
      <c r="AB4397" s="74">
        <v>43.919999999999099</v>
      </c>
      <c r="AC4397" s="75">
        <f t="shared" si="513"/>
        <v>-23.070000000000807</v>
      </c>
      <c r="AD4397" s="74">
        <f t="shared" si="507"/>
        <v>4.9317380395484398E-3</v>
      </c>
      <c r="AE4397" s="45"/>
      <c r="AF4397" s="76">
        <v>43.919999999999099</v>
      </c>
      <c r="AG4397" s="52">
        <f t="shared" si="511"/>
        <v>-53.080299956638051</v>
      </c>
      <c r="AH4397" s="76">
        <f t="shared" si="508"/>
        <v>4.9200555288076622E-6</v>
      </c>
      <c r="AJ4397" s="77">
        <v>43.919999999999099</v>
      </c>
      <c r="AK4397" s="52">
        <f t="shared" si="512"/>
        <v>-46.090599913279107</v>
      </c>
      <c r="AL4397" s="77">
        <f t="shared" si="509"/>
        <v>2.4600277644031255E-5</v>
      </c>
    </row>
    <row r="4398" spans="4:38" x14ac:dyDescent="0.25">
      <c r="D4398" s="5">
        <v>43.8</v>
      </c>
      <c r="E4398" s="4"/>
      <c r="X4398" s="71">
        <v>43.929999999999097</v>
      </c>
      <c r="Y4398" s="52">
        <f t="shared" si="510"/>
        <v>-13.360000000000461</v>
      </c>
      <c r="Z4398" s="71">
        <f t="shared" si="506"/>
        <v>4.6131757456033026E-2</v>
      </c>
      <c r="AA4398" s="45"/>
      <c r="AB4398" s="74">
        <v>43.929999999999097</v>
      </c>
      <c r="AC4398" s="75">
        <f t="shared" si="513"/>
        <v>-23.080000000000808</v>
      </c>
      <c r="AD4398" s="74">
        <f t="shared" si="507"/>
        <v>4.9203953568135936E-3</v>
      </c>
      <c r="AE4398" s="45"/>
      <c r="AF4398" s="76">
        <v>43.929999999999097</v>
      </c>
      <c r="AG4398" s="52">
        <f t="shared" si="511"/>
        <v>-53.090299956638049</v>
      </c>
      <c r="AH4398" s="76">
        <f t="shared" si="508"/>
        <v>4.9087397151019161E-6</v>
      </c>
      <c r="AJ4398" s="77">
        <v>43.929999999999097</v>
      </c>
      <c r="AK4398" s="52">
        <f t="shared" si="512"/>
        <v>-46.100599913279105</v>
      </c>
      <c r="AL4398" s="77">
        <f t="shared" si="509"/>
        <v>2.4543698575502541E-5</v>
      </c>
    </row>
    <row r="4399" spans="4:38" x14ac:dyDescent="0.25">
      <c r="D4399" s="2">
        <v>43.81</v>
      </c>
      <c r="E4399" s="4"/>
      <c r="X4399" s="71">
        <v>43.939999999999102</v>
      </c>
      <c r="Y4399" s="52">
        <f t="shared" si="510"/>
        <v>-13.363333333333795</v>
      </c>
      <c r="Z4399" s="71">
        <f t="shared" si="506"/>
        <v>4.609636360831762E-2</v>
      </c>
      <c r="AA4399" s="45"/>
      <c r="AB4399" s="74">
        <v>43.939999999999102</v>
      </c>
      <c r="AC4399" s="75">
        <f t="shared" si="513"/>
        <v>-23.09000000000081</v>
      </c>
      <c r="AD4399" s="74">
        <f t="shared" si="507"/>
        <v>4.9090787615251137E-3</v>
      </c>
      <c r="AE4399" s="45"/>
      <c r="AF4399" s="76">
        <v>43.939999999999102</v>
      </c>
      <c r="AG4399" s="52">
        <f t="shared" si="511"/>
        <v>-53.100299956638047</v>
      </c>
      <c r="AH4399" s="76">
        <f t="shared" si="508"/>
        <v>4.8974499270454809E-6</v>
      </c>
      <c r="AJ4399" s="77">
        <v>43.939999999999102</v>
      </c>
      <c r="AK4399" s="52">
        <f t="shared" si="512"/>
        <v>-46.110599913279103</v>
      </c>
      <c r="AL4399" s="77">
        <f t="shared" si="509"/>
        <v>2.4487249635220381E-5</v>
      </c>
    </row>
    <row r="4400" spans="4:38" x14ac:dyDescent="0.25">
      <c r="D4400" s="5">
        <v>43.82</v>
      </c>
      <c r="E4400" s="4"/>
      <c r="X4400" s="71">
        <v>43.9499999999991</v>
      </c>
      <c r="Y4400" s="52">
        <f t="shared" si="510"/>
        <v>-13.366666666667129</v>
      </c>
      <c r="Z4400" s="71">
        <f t="shared" si="506"/>
        <v>4.6060996915961695E-2</v>
      </c>
      <c r="AA4400" s="45"/>
      <c r="AB4400" s="74">
        <v>43.9499999999991</v>
      </c>
      <c r="AC4400" s="75">
        <f t="shared" si="513"/>
        <v>-23.100000000000811</v>
      </c>
      <c r="AD4400" s="74">
        <f t="shared" si="507"/>
        <v>4.8977881936835433E-3</v>
      </c>
      <c r="AE4400" s="45"/>
      <c r="AF4400" s="76">
        <v>43.9499999999991</v>
      </c>
      <c r="AG4400" s="52">
        <f t="shared" si="511"/>
        <v>-53.110299956638045</v>
      </c>
      <c r="AH4400" s="76">
        <f t="shared" si="508"/>
        <v>4.8861861047810401E-6</v>
      </c>
      <c r="AJ4400" s="77">
        <v>43.9499999999991</v>
      </c>
      <c r="AK4400" s="52">
        <f t="shared" si="512"/>
        <v>-46.120599913279101</v>
      </c>
      <c r="AL4400" s="77">
        <f t="shared" si="509"/>
        <v>2.4430930523898195E-5</v>
      </c>
    </row>
    <row r="4401" spans="4:38" x14ac:dyDescent="0.25">
      <c r="D4401" s="2">
        <v>43.83</v>
      </c>
      <c r="E4401" s="4"/>
      <c r="X4401" s="71">
        <v>43.959999999999098</v>
      </c>
      <c r="Y4401" s="52">
        <f t="shared" si="510"/>
        <v>-13.370000000000463</v>
      </c>
      <c r="Z4401" s="71">
        <f t="shared" si="506"/>
        <v>4.6025657358130669E-2</v>
      </c>
      <c r="AA4401" s="45"/>
      <c r="AB4401" s="74">
        <v>43.959999999999098</v>
      </c>
      <c r="AC4401" s="75">
        <f t="shared" si="513"/>
        <v>-23.110000000000813</v>
      </c>
      <c r="AD4401" s="74">
        <f t="shared" si="507"/>
        <v>4.8865235934274203E-3</v>
      </c>
      <c r="AE4401" s="45"/>
      <c r="AF4401" s="76">
        <v>43.959999999999098</v>
      </c>
      <c r="AG4401" s="52">
        <f t="shared" si="511"/>
        <v>-53.120299956638043</v>
      </c>
      <c r="AH4401" s="76">
        <f t="shared" si="508"/>
        <v>4.8749481885889128E-6</v>
      </c>
      <c r="AJ4401" s="77">
        <v>43.959999999999098</v>
      </c>
      <c r="AK4401" s="52">
        <f t="shared" si="512"/>
        <v>-46.130599913279099</v>
      </c>
      <c r="AL4401" s="77">
        <f t="shared" si="509"/>
        <v>2.4374740942937577E-5</v>
      </c>
    </row>
    <row r="4402" spans="4:38" x14ac:dyDescent="0.25">
      <c r="D4402" s="5">
        <v>43.84</v>
      </c>
      <c r="E4402" s="4"/>
      <c r="X4402" s="71">
        <v>43.969999999999096</v>
      </c>
      <c r="Y4402" s="52">
        <f t="shared" si="510"/>
        <v>-13.373333333333797</v>
      </c>
      <c r="Z4402" s="71">
        <f t="shared" si="506"/>
        <v>4.5990344914006102E-2</v>
      </c>
      <c r="AA4402" s="45"/>
      <c r="AB4402" s="74">
        <v>43.969999999999096</v>
      </c>
      <c r="AC4402" s="75">
        <f t="shared" si="513"/>
        <v>-23.120000000000815</v>
      </c>
      <c r="AD4402" s="74">
        <f t="shared" si="507"/>
        <v>4.8752849010329459E-3</v>
      </c>
      <c r="AE4402" s="45"/>
      <c r="AF4402" s="76">
        <v>43.969999999999096</v>
      </c>
      <c r="AG4402" s="52">
        <f t="shared" si="511"/>
        <v>-53.130299956638041</v>
      </c>
      <c r="AH4402" s="76">
        <f t="shared" si="508"/>
        <v>4.863736118886805E-6</v>
      </c>
      <c r="AJ4402" s="77">
        <v>43.969999999999096</v>
      </c>
      <c r="AK4402" s="52">
        <f t="shared" si="512"/>
        <v>-46.140599913279097</v>
      </c>
      <c r="AL4402" s="77">
        <f t="shared" si="509"/>
        <v>2.4318680594427048E-5</v>
      </c>
    </row>
    <row r="4403" spans="4:38" x14ac:dyDescent="0.25">
      <c r="D4403" s="2">
        <v>43.85</v>
      </c>
      <c r="E4403" s="4"/>
      <c r="X4403" s="71">
        <v>43.979999999999102</v>
      </c>
      <c r="Y4403" s="52">
        <f t="shared" si="510"/>
        <v>-13.376666666667131</v>
      </c>
      <c r="Z4403" s="71">
        <f t="shared" si="506"/>
        <v>4.5955059562785401E-2</v>
      </c>
      <c r="AA4403" s="45"/>
      <c r="AB4403" s="74">
        <v>43.979999999999102</v>
      </c>
      <c r="AC4403" s="75">
        <f t="shared" si="513"/>
        <v>-23.130000000000816</v>
      </c>
      <c r="AD4403" s="74">
        <f t="shared" si="507"/>
        <v>4.8640720569137026E-3</v>
      </c>
      <c r="AE4403" s="45"/>
      <c r="AF4403" s="76">
        <v>43.979999999999102</v>
      </c>
      <c r="AG4403" s="52">
        <f t="shared" si="511"/>
        <v>-53.140299956638039</v>
      </c>
      <c r="AH4403" s="76">
        <f t="shared" si="508"/>
        <v>4.8525498362294287E-6</v>
      </c>
      <c r="AJ4403" s="77">
        <v>43.979999999999102</v>
      </c>
      <c r="AK4403" s="52">
        <f t="shared" si="512"/>
        <v>-46.150599913279095</v>
      </c>
      <c r="AL4403" s="77">
        <f t="shared" si="509"/>
        <v>2.4262749181140182E-5</v>
      </c>
    </row>
    <row r="4404" spans="4:38" x14ac:dyDescent="0.25">
      <c r="D4404" s="5">
        <v>43.86</v>
      </c>
      <c r="E4404" s="4"/>
      <c r="X4404" s="71">
        <v>43.9899999999991</v>
      </c>
      <c r="Y4404" s="52">
        <f t="shared" si="510"/>
        <v>-13.380000000000464</v>
      </c>
      <c r="Z4404" s="71">
        <f t="shared" si="506"/>
        <v>4.5919801283681928E-2</v>
      </c>
      <c r="AA4404" s="45"/>
      <c r="AB4404" s="74">
        <v>43.9899999999991</v>
      </c>
      <c r="AC4404" s="75">
        <f t="shared" si="513"/>
        <v>-23.140000000000818</v>
      </c>
      <c r="AD4404" s="74">
        <f t="shared" si="507"/>
        <v>4.8528850016202954E-3</v>
      </c>
      <c r="AE4404" s="45"/>
      <c r="AF4404" s="76">
        <v>43.9899999999991</v>
      </c>
      <c r="AG4404" s="52">
        <f t="shared" si="511"/>
        <v>-53.150299956638037</v>
      </c>
      <c r="AH4404" s="76">
        <f t="shared" si="508"/>
        <v>4.8413892813082178E-6</v>
      </c>
      <c r="AJ4404" s="77">
        <v>43.9899999999991</v>
      </c>
      <c r="AK4404" s="52">
        <f t="shared" si="512"/>
        <v>-46.160599913279093</v>
      </c>
      <c r="AL4404" s="77">
        <f t="shared" si="509"/>
        <v>2.4206946406534147E-5</v>
      </c>
    </row>
    <row r="4405" spans="4:38" x14ac:dyDescent="0.25">
      <c r="D4405" s="2">
        <v>43.87</v>
      </c>
      <c r="E4405" s="4"/>
      <c r="X4405" s="71">
        <v>43.999999999999098</v>
      </c>
      <c r="Y4405" s="52">
        <f t="shared" si="510"/>
        <v>-13.383333333333798</v>
      </c>
      <c r="Z4405" s="71">
        <f t="shared" si="506"/>
        <v>4.5884570055925111E-2</v>
      </c>
      <c r="AA4405" s="45"/>
      <c r="AB4405" s="74">
        <v>43.999999999999098</v>
      </c>
      <c r="AC4405" s="75">
        <f t="shared" si="513"/>
        <v>-23.150000000000819</v>
      </c>
      <c r="AD4405" s="74">
        <f t="shared" si="507"/>
        <v>4.8417236758400775E-3</v>
      </c>
      <c r="AE4405" s="45"/>
      <c r="AF4405" s="76">
        <v>43.999999999999098</v>
      </c>
      <c r="AG4405" s="52">
        <f t="shared" si="511"/>
        <v>-53.160299956638035</v>
      </c>
      <c r="AH4405" s="76">
        <f t="shared" si="508"/>
        <v>4.8302543949510398E-6</v>
      </c>
      <c r="AJ4405" s="77">
        <v>43.999999999999098</v>
      </c>
      <c r="AK4405" s="52">
        <f t="shared" si="512"/>
        <v>-46.170599913279091</v>
      </c>
      <c r="AL4405" s="77">
        <f t="shared" si="509"/>
        <v>2.4151271974748271E-5</v>
      </c>
    </row>
    <row r="4406" spans="4:38" x14ac:dyDescent="0.25">
      <c r="D4406" s="5">
        <v>43.88</v>
      </c>
      <c r="E4406" s="4"/>
      <c r="X4406" s="71">
        <v>44.009999999999103</v>
      </c>
      <c r="Y4406" s="52">
        <f t="shared" si="510"/>
        <v>-13.386666666667132</v>
      </c>
      <c r="Z4406" s="71">
        <f t="shared" si="506"/>
        <v>4.5849365858760198E-2</v>
      </c>
      <c r="AA4406" s="45"/>
      <c r="AB4406" s="74">
        <v>44.009999999999103</v>
      </c>
      <c r="AC4406" s="75">
        <f t="shared" si="513"/>
        <v>-23.160000000000821</v>
      </c>
      <c r="AD4406" s="74">
        <f t="shared" si="507"/>
        <v>4.830588020396813E-3</v>
      </c>
      <c r="AE4406" s="45"/>
      <c r="AF4406" s="76">
        <v>44.009999999999103</v>
      </c>
      <c r="AG4406" s="52">
        <f t="shared" si="511"/>
        <v>-53.170299956638033</v>
      </c>
      <c r="AH4406" s="76">
        <f t="shared" si="508"/>
        <v>4.8191451181218174E-6</v>
      </c>
      <c r="AJ4406" s="77">
        <v>44.009999999999103</v>
      </c>
      <c r="AK4406" s="52">
        <f t="shared" si="512"/>
        <v>-46.180599913279089</v>
      </c>
      <c r="AL4406" s="77">
        <f t="shared" si="509"/>
        <v>2.4095725590602178E-5</v>
      </c>
    </row>
    <row r="4407" spans="4:38" x14ac:dyDescent="0.25">
      <c r="D4407" s="2">
        <v>43.89</v>
      </c>
      <c r="E4407" s="4"/>
      <c r="X4407" s="71">
        <v>44.019999999999101</v>
      </c>
      <c r="Y4407" s="52">
        <f t="shared" si="510"/>
        <v>-13.390000000000466</v>
      </c>
      <c r="Z4407" s="71">
        <f t="shared" si="506"/>
        <v>4.581418867144841E-2</v>
      </c>
      <c r="AA4407" s="45"/>
      <c r="AB4407" s="74">
        <v>44.019999999999101</v>
      </c>
      <c r="AC4407" s="75">
        <f t="shared" si="513"/>
        <v>-23.170000000000822</v>
      </c>
      <c r="AD4407" s="74">
        <f t="shared" si="507"/>
        <v>4.8194779762503592E-3</v>
      </c>
      <c r="AE4407" s="45"/>
      <c r="AF4407" s="76">
        <v>44.019999999999101</v>
      </c>
      <c r="AG4407" s="52">
        <f t="shared" si="511"/>
        <v>-53.180299956638031</v>
      </c>
      <c r="AH4407" s="76">
        <f t="shared" si="508"/>
        <v>4.8080613919202886E-6</v>
      </c>
      <c r="AJ4407" s="77">
        <v>44.019999999999101</v>
      </c>
      <c r="AK4407" s="52">
        <f t="shared" si="512"/>
        <v>-46.190599913279087</v>
      </c>
      <c r="AL4407" s="77">
        <f t="shared" si="509"/>
        <v>2.404030695959455E-5</v>
      </c>
    </row>
    <row r="4408" spans="4:38" x14ac:dyDescent="0.25">
      <c r="D4408" s="5">
        <v>43.9</v>
      </c>
      <c r="E4408" s="4"/>
      <c r="X4408" s="71">
        <v>44.029999999999099</v>
      </c>
      <c r="Y4408" s="52">
        <f t="shared" si="510"/>
        <v>-13.3933333333338</v>
      </c>
      <c r="Z4408" s="71">
        <f t="shared" si="506"/>
        <v>4.5779038473266892E-2</v>
      </c>
      <c r="AA4408" s="45"/>
      <c r="AB4408" s="74">
        <v>44.029999999999099</v>
      </c>
      <c r="AC4408" s="75">
        <f t="shared" si="513"/>
        <v>-23.180000000000824</v>
      </c>
      <c r="AD4408" s="74">
        <f t="shared" si="507"/>
        <v>4.8083934844963738E-3</v>
      </c>
      <c r="AE4408" s="45"/>
      <c r="AF4408" s="76">
        <v>44.029999999999099</v>
      </c>
      <c r="AG4408" s="52">
        <f t="shared" si="511"/>
        <v>-53.190299956638029</v>
      </c>
      <c r="AH4408" s="76">
        <f t="shared" si="508"/>
        <v>4.7970031575816316E-6</v>
      </c>
      <c r="AJ4408" s="77">
        <v>44.029999999999099</v>
      </c>
      <c r="AK4408" s="52">
        <f t="shared" si="512"/>
        <v>-46.200599913279085</v>
      </c>
      <c r="AL4408" s="77">
        <f t="shared" si="509"/>
        <v>2.3985015787901282E-5</v>
      </c>
    </row>
    <row r="4409" spans="4:38" x14ac:dyDescent="0.25">
      <c r="D4409" s="2">
        <v>43.91</v>
      </c>
      <c r="E4409" s="4"/>
      <c r="X4409" s="71">
        <v>44.039999999999097</v>
      </c>
      <c r="Y4409" s="52">
        <f t="shared" si="510"/>
        <v>-13.396666666667134</v>
      </c>
      <c r="Z4409" s="71">
        <f t="shared" si="506"/>
        <v>4.5743915243508633E-2</v>
      </c>
      <c r="AA4409" s="45"/>
      <c r="AB4409" s="74">
        <v>44.039999999999097</v>
      </c>
      <c r="AC4409" s="75">
        <f t="shared" si="513"/>
        <v>-23.190000000000826</v>
      </c>
      <c r="AD4409" s="74">
        <f t="shared" si="507"/>
        <v>4.7973344863659782E-3</v>
      </c>
      <c r="AE4409" s="45"/>
      <c r="AF4409" s="76">
        <v>44.039999999999097</v>
      </c>
      <c r="AG4409" s="52">
        <f t="shared" si="511"/>
        <v>-53.200299956638027</v>
      </c>
      <c r="AH4409" s="76">
        <f t="shared" si="508"/>
        <v>4.7859703564761808E-6</v>
      </c>
      <c r="AJ4409" s="77">
        <v>44.039999999999097</v>
      </c>
      <c r="AK4409" s="52">
        <f t="shared" si="512"/>
        <v>-46.210599913279083</v>
      </c>
      <c r="AL4409" s="77">
        <f t="shared" si="509"/>
        <v>2.3929851782374042E-5</v>
      </c>
    </row>
    <row r="4410" spans="4:38" x14ac:dyDescent="0.25">
      <c r="D4410" s="5">
        <v>43.92</v>
      </c>
      <c r="E4410" s="4"/>
      <c r="X4410" s="71">
        <v>44.049999999999102</v>
      </c>
      <c r="Y4410" s="52">
        <f t="shared" si="510"/>
        <v>-13.400000000000468</v>
      </c>
      <c r="Z4410" s="71">
        <f t="shared" si="506"/>
        <v>4.5708818961482565E-2</v>
      </c>
      <c r="AA4410" s="45"/>
      <c r="AB4410" s="74">
        <v>44.049999999999102</v>
      </c>
      <c r="AC4410" s="75">
        <f t="shared" si="513"/>
        <v>-23.200000000000827</v>
      </c>
      <c r="AD4410" s="74">
        <f t="shared" si="507"/>
        <v>4.7863009232254694E-3</v>
      </c>
      <c r="AE4410" s="45"/>
      <c r="AF4410" s="76">
        <v>44.049999999999102</v>
      </c>
      <c r="AG4410" s="52">
        <f t="shared" si="511"/>
        <v>-53.210299956638025</v>
      </c>
      <c r="AH4410" s="76">
        <f t="shared" si="508"/>
        <v>4.7749629301091385E-6</v>
      </c>
      <c r="AJ4410" s="77">
        <v>44.049999999999102</v>
      </c>
      <c r="AK4410" s="52">
        <f t="shared" si="512"/>
        <v>-46.220599913279081</v>
      </c>
      <c r="AL4410" s="77">
        <f t="shared" si="509"/>
        <v>2.387481465053889E-5</v>
      </c>
    </row>
    <row r="4411" spans="4:38" x14ac:dyDescent="0.25">
      <c r="D4411" s="2">
        <v>43.93</v>
      </c>
      <c r="E4411" s="4"/>
      <c r="X4411" s="71">
        <v>44.0599999999991</v>
      </c>
      <c r="Y4411" s="52">
        <f t="shared" si="510"/>
        <v>-13.403333333333801</v>
      </c>
      <c r="Z4411" s="71">
        <f t="shared" si="506"/>
        <v>4.5673749606513471E-2</v>
      </c>
      <c r="AA4411" s="45"/>
      <c r="AB4411" s="74">
        <v>44.0599999999991</v>
      </c>
      <c r="AC4411" s="75">
        <f t="shared" si="513"/>
        <v>-23.210000000000829</v>
      </c>
      <c r="AD4411" s="74">
        <f t="shared" si="507"/>
        <v>4.7752927365759977E-3</v>
      </c>
      <c r="AE4411" s="45"/>
      <c r="AF4411" s="76">
        <v>44.0599999999991</v>
      </c>
      <c r="AG4411" s="52">
        <f t="shared" si="511"/>
        <v>-53.220299956638023</v>
      </c>
      <c r="AH4411" s="76">
        <f t="shared" si="508"/>
        <v>4.7639808201202108E-6</v>
      </c>
      <c r="AJ4411" s="77">
        <v>44.0599999999991</v>
      </c>
      <c r="AK4411" s="52">
        <f t="shared" si="512"/>
        <v>-46.230599913279079</v>
      </c>
      <c r="AL4411" s="77">
        <f t="shared" si="509"/>
        <v>2.3819904100594266E-5</v>
      </c>
    </row>
    <row r="4412" spans="4:38" x14ac:dyDescent="0.25">
      <c r="D4412" s="5">
        <v>43.94</v>
      </c>
      <c r="E4412" s="4"/>
      <c r="X4412" s="71">
        <v>44.069999999999098</v>
      </c>
      <c r="Y4412" s="52">
        <f t="shared" si="510"/>
        <v>-13.406666666667135</v>
      </c>
      <c r="Z4412" s="71">
        <f t="shared" si="506"/>
        <v>4.5638707157942021E-2</v>
      </c>
      <c r="AA4412" s="45"/>
      <c r="AB4412" s="74">
        <v>44.069999999999098</v>
      </c>
      <c r="AC4412" s="75">
        <f t="shared" si="513"/>
        <v>-23.22000000000083</v>
      </c>
      <c r="AD4412" s="74">
        <f t="shared" si="507"/>
        <v>4.7643098680532452E-3</v>
      </c>
      <c r="AE4412" s="45"/>
      <c r="AF4412" s="76">
        <v>44.069999999999098</v>
      </c>
      <c r="AG4412" s="52">
        <f t="shared" si="511"/>
        <v>-53.230299956638021</v>
      </c>
      <c r="AH4412" s="76">
        <f t="shared" si="508"/>
        <v>4.7530239682833594E-6</v>
      </c>
      <c r="AJ4412" s="77">
        <v>44.069999999999098</v>
      </c>
      <c r="AK4412" s="52">
        <f t="shared" si="512"/>
        <v>-46.240599913279077</v>
      </c>
      <c r="AL4412" s="77">
        <f t="shared" si="509"/>
        <v>2.3765119841410023E-5</v>
      </c>
    </row>
    <row r="4413" spans="4:38" x14ac:dyDescent="0.25">
      <c r="D4413" s="2">
        <v>43.95</v>
      </c>
      <c r="E4413" s="4"/>
      <c r="X4413" s="71">
        <v>44.079999999999103</v>
      </c>
      <c r="Y4413" s="52">
        <f t="shared" si="510"/>
        <v>-13.410000000000469</v>
      </c>
      <c r="Z4413" s="71">
        <f t="shared" si="506"/>
        <v>4.560369159512468E-2</v>
      </c>
      <c r="AA4413" s="45"/>
      <c r="AB4413" s="74">
        <v>44.079999999999103</v>
      </c>
      <c r="AC4413" s="75">
        <f t="shared" si="513"/>
        <v>-23.230000000000832</v>
      </c>
      <c r="AD4413" s="74">
        <f t="shared" si="507"/>
        <v>4.7533522594271436E-3</v>
      </c>
      <c r="AE4413" s="45"/>
      <c r="AF4413" s="76">
        <v>44.079999999999103</v>
      </c>
      <c r="AG4413" s="52">
        <f t="shared" si="511"/>
        <v>-53.240299956638019</v>
      </c>
      <c r="AH4413" s="76">
        <f t="shared" si="508"/>
        <v>4.742092316506438E-6</v>
      </c>
      <c r="AJ4413" s="77">
        <v>44.079999999999103</v>
      </c>
      <c r="AK4413" s="52">
        <f t="shared" si="512"/>
        <v>-46.250599913279075</v>
      </c>
      <c r="AL4413" s="77">
        <f t="shared" si="509"/>
        <v>2.3710461582525435E-5</v>
      </c>
    </row>
    <row r="4414" spans="4:38" x14ac:dyDescent="0.25">
      <c r="D4414" s="5">
        <v>43.96</v>
      </c>
      <c r="E4414" s="4"/>
      <c r="X4414" s="71">
        <v>44.089999999999101</v>
      </c>
      <c r="Y4414" s="52">
        <f t="shared" si="510"/>
        <v>-13.413333333333803</v>
      </c>
      <c r="Z4414" s="71">
        <f t="shared" si="506"/>
        <v>4.5568702897433803E-2</v>
      </c>
      <c r="AA4414" s="45"/>
      <c r="AB4414" s="74">
        <v>44.089999999999101</v>
      </c>
      <c r="AC4414" s="75">
        <f t="shared" si="513"/>
        <v>-23.240000000000833</v>
      </c>
      <c r="AD4414" s="74">
        <f t="shared" si="507"/>
        <v>4.7424198526015357E-3</v>
      </c>
      <c r="AE4414" s="45"/>
      <c r="AF4414" s="76">
        <v>44.089999999999101</v>
      </c>
      <c r="AG4414" s="52">
        <f t="shared" si="511"/>
        <v>-53.250299956638017</v>
      </c>
      <c r="AH4414" s="76">
        <f t="shared" si="508"/>
        <v>4.7311858068309098E-6</v>
      </c>
      <c r="AJ4414" s="77">
        <v>44.089999999999101</v>
      </c>
      <c r="AK4414" s="52">
        <f t="shared" si="512"/>
        <v>-46.260599913279073</v>
      </c>
      <c r="AL4414" s="77">
        <f t="shared" si="509"/>
        <v>2.3655929034147809E-5</v>
      </c>
    </row>
    <row r="4415" spans="4:38" x14ac:dyDescent="0.25">
      <c r="D4415" s="2">
        <v>43.97</v>
      </c>
      <c r="E4415" s="4"/>
      <c r="X4415" s="71">
        <v>44.099999999999099</v>
      </c>
      <c r="Y4415" s="52">
        <f t="shared" si="510"/>
        <v>-13.416666666667137</v>
      </c>
      <c r="Z4415" s="71">
        <f t="shared" si="506"/>
        <v>4.5533741044257565E-2</v>
      </c>
      <c r="AA4415" s="45"/>
      <c r="AB4415" s="74">
        <v>44.099999999999099</v>
      </c>
      <c r="AC4415" s="75">
        <f t="shared" si="513"/>
        <v>-23.250000000000835</v>
      </c>
      <c r="AD4415" s="74">
        <f t="shared" si="507"/>
        <v>4.7315125896138926E-3</v>
      </c>
      <c r="AE4415" s="45"/>
      <c r="AF4415" s="76">
        <v>44.099999999999099</v>
      </c>
      <c r="AG4415" s="52">
        <f t="shared" si="511"/>
        <v>-53.260299956638015</v>
      </c>
      <c r="AH4415" s="76">
        <f t="shared" si="508"/>
        <v>4.7203043814315701E-6</v>
      </c>
      <c r="AJ4415" s="77">
        <v>44.099999999999099</v>
      </c>
      <c r="AK4415" s="52">
        <f t="shared" si="512"/>
        <v>-46.270599913279071</v>
      </c>
      <c r="AL4415" s="77">
        <f t="shared" si="509"/>
        <v>2.3601521907151085E-5</v>
      </c>
    </row>
    <row r="4416" spans="4:38" x14ac:dyDescent="0.25">
      <c r="D4416" s="5">
        <v>43.98</v>
      </c>
      <c r="E4416" s="4"/>
      <c r="X4416" s="71">
        <v>44.109999999999097</v>
      </c>
      <c r="Y4416" s="52">
        <f t="shared" si="510"/>
        <v>-13.420000000000471</v>
      </c>
      <c r="Z4416" s="71">
        <f t="shared" si="506"/>
        <v>4.54988060149999E-2</v>
      </c>
      <c r="AA4416" s="45"/>
      <c r="AB4416" s="74">
        <v>44.109999999999097</v>
      </c>
      <c r="AC4416" s="75">
        <f t="shared" si="513"/>
        <v>-23.260000000000836</v>
      </c>
      <c r="AD4416" s="74">
        <f t="shared" si="507"/>
        <v>4.7206304126349964E-3</v>
      </c>
      <c r="AE4416" s="45"/>
      <c r="AF4416" s="76">
        <v>44.109999999999097</v>
      </c>
      <c r="AG4416" s="52">
        <f t="shared" si="511"/>
        <v>-53.270299956638013</v>
      </c>
      <c r="AH4416" s="76">
        <f t="shared" si="508"/>
        <v>4.7094479826161529E-6</v>
      </c>
      <c r="AJ4416" s="77">
        <v>44.109999999999097</v>
      </c>
      <c r="AK4416" s="52">
        <f t="shared" si="512"/>
        <v>-46.280599913279069</v>
      </c>
      <c r="AL4416" s="77">
        <f t="shared" si="509"/>
        <v>2.3547239913074009E-5</v>
      </c>
    </row>
    <row r="4417" spans="4:38" x14ac:dyDescent="0.25">
      <c r="D4417" s="2">
        <v>43.99</v>
      </c>
      <c r="E4417" s="4"/>
      <c r="X4417" s="71">
        <v>44.119999999999102</v>
      </c>
      <c r="Y4417" s="52">
        <f t="shared" si="510"/>
        <v>-13.423333333333805</v>
      </c>
      <c r="Z4417" s="71">
        <f t="shared" si="506"/>
        <v>4.5463897789080658E-2</v>
      </c>
      <c r="AA4417" s="45"/>
      <c r="AB4417" s="74">
        <v>44.119999999999102</v>
      </c>
      <c r="AC4417" s="75">
        <f t="shared" si="513"/>
        <v>-23.270000000000838</v>
      </c>
      <c r="AD4417" s="74">
        <f t="shared" si="507"/>
        <v>4.7097732639686191E-3</v>
      </c>
      <c r="AE4417" s="45"/>
      <c r="AF4417" s="76">
        <v>44.119999999999102</v>
      </c>
      <c r="AG4417" s="52">
        <f t="shared" si="511"/>
        <v>-53.280299956638011</v>
      </c>
      <c r="AH4417" s="76">
        <f t="shared" si="508"/>
        <v>4.6986165528251356E-6</v>
      </c>
      <c r="AJ4417" s="77">
        <v>44.119999999999102</v>
      </c>
      <c r="AK4417" s="52">
        <f t="shared" si="512"/>
        <v>-46.290599913279067</v>
      </c>
      <c r="AL4417" s="77">
        <f t="shared" si="509"/>
        <v>2.349308276411894E-5</v>
      </c>
    </row>
    <row r="4418" spans="4:38" x14ac:dyDescent="0.25">
      <c r="D4418" s="5">
        <v>44</v>
      </c>
      <c r="E4418" s="4"/>
      <c r="X4418" s="71">
        <v>44.1299999999991</v>
      </c>
      <c r="Y4418" s="52">
        <f t="shared" si="510"/>
        <v>-13.426666666667138</v>
      </c>
      <c r="Z4418" s="71">
        <f t="shared" si="506"/>
        <v>4.542901634593538E-2</v>
      </c>
      <c r="AA4418" s="45"/>
      <c r="AB4418" s="74">
        <v>44.1299999999991</v>
      </c>
      <c r="AC4418" s="75">
        <f t="shared" si="513"/>
        <v>-23.28000000000084</v>
      </c>
      <c r="AD4418" s="74">
        <f t="shared" si="507"/>
        <v>4.6989410860512467E-3</v>
      </c>
      <c r="AE4418" s="45"/>
      <c r="AF4418" s="76">
        <v>44.1299999999991</v>
      </c>
      <c r="AG4418" s="52">
        <f t="shared" si="511"/>
        <v>-53.290299956638009</v>
      </c>
      <c r="AH4418" s="76">
        <f t="shared" si="508"/>
        <v>4.6878100346313479E-6</v>
      </c>
      <c r="AJ4418" s="77">
        <v>44.1299999999991</v>
      </c>
      <c r="AK4418" s="52">
        <f t="shared" si="512"/>
        <v>-46.300599913279065</v>
      </c>
      <c r="AL4418" s="77">
        <f t="shared" si="509"/>
        <v>2.3439050173150022E-5</v>
      </c>
    </row>
    <row r="4419" spans="4:38" x14ac:dyDescent="0.25">
      <c r="D4419" s="2">
        <v>44.01</v>
      </c>
      <c r="E4419" s="4"/>
      <c r="X4419" s="71">
        <v>44.139999999999098</v>
      </c>
      <c r="Y4419" s="52">
        <f t="shared" si="510"/>
        <v>-13.430000000000472</v>
      </c>
      <c r="Z4419" s="71">
        <f t="shared" si="506"/>
        <v>4.5394161665015358E-2</v>
      </c>
      <c r="AA4419" s="45"/>
      <c r="AB4419" s="74">
        <v>44.139999999999098</v>
      </c>
      <c r="AC4419" s="75">
        <f t="shared" si="513"/>
        <v>-23.290000000000841</v>
      </c>
      <c r="AD4419" s="74">
        <f t="shared" si="507"/>
        <v>4.688133821451744E-3</v>
      </c>
      <c r="AE4419" s="45"/>
      <c r="AF4419" s="76">
        <v>44.139999999999098</v>
      </c>
      <c r="AG4419" s="52">
        <f t="shared" si="511"/>
        <v>-53.300299956638007</v>
      </c>
      <c r="AH4419" s="76">
        <f t="shared" si="508"/>
        <v>4.6770283707396991E-6</v>
      </c>
      <c r="AJ4419" s="77">
        <v>44.139999999999098</v>
      </c>
      <c r="AK4419" s="52">
        <f t="shared" si="512"/>
        <v>-46.310599913279063</v>
      </c>
      <c r="AL4419" s="77">
        <f t="shared" si="509"/>
        <v>2.3385141853691788E-5</v>
      </c>
    </row>
    <row r="4420" spans="4:38" x14ac:dyDescent="0.25">
      <c r="D4420" s="5">
        <v>44.02</v>
      </c>
      <c r="E4420" s="4"/>
      <c r="X4420" s="71">
        <v>44.149999999999103</v>
      </c>
      <c r="Y4420" s="52">
        <f t="shared" si="510"/>
        <v>-13.433333333333806</v>
      </c>
      <c r="Z4420" s="71">
        <f t="shared" si="506"/>
        <v>4.53593337257878E-2</v>
      </c>
      <c r="AA4420" s="45"/>
      <c r="AB4420" s="74">
        <v>44.149999999999103</v>
      </c>
      <c r="AC4420" s="75">
        <f t="shared" si="513"/>
        <v>-23.300000000000843</v>
      </c>
      <c r="AD4420" s="74">
        <f t="shared" si="507"/>
        <v>4.6773514128710687E-3</v>
      </c>
      <c r="AE4420" s="45"/>
      <c r="AF4420" s="76">
        <v>44.149999999999103</v>
      </c>
      <c r="AG4420" s="52">
        <f t="shared" si="511"/>
        <v>-53.310299956638005</v>
      </c>
      <c r="AH4420" s="76">
        <f t="shared" si="508"/>
        <v>4.6662715039868952E-6</v>
      </c>
      <c r="AJ4420" s="77">
        <v>44.149999999999103</v>
      </c>
      <c r="AK4420" s="52">
        <f t="shared" si="512"/>
        <v>-46.320599913279061</v>
      </c>
      <c r="AL4420" s="77">
        <f t="shared" si="509"/>
        <v>2.3331357519927784E-5</v>
      </c>
    </row>
    <row r="4421" spans="4:38" x14ac:dyDescent="0.25">
      <c r="D4421" s="2">
        <v>44.03</v>
      </c>
      <c r="E4421" s="4"/>
      <c r="X4421" s="71">
        <v>44.159999999999101</v>
      </c>
      <c r="Y4421" s="52">
        <f t="shared" si="510"/>
        <v>-13.43666666666714</v>
      </c>
      <c r="Z4421" s="71">
        <f t="shared" si="506"/>
        <v>4.5324532507735493E-2</v>
      </c>
      <c r="AA4421" s="45"/>
      <c r="AB4421" s="74">
        <v>44.159999999999101</v>
      </c>
      <c r="AC4421" s="75">
        <f t="shared" si="513"/>
        <v>-23.310000000000844</v>
      </c>
      <c r="AD4421" s="74">
        <f t="shared" si="507"/>
        <v>4.6665938031419801E-3</v>
      </c>
      <c r="AE4421" s="45"/>
      <c r="AF4421" s="76">
        <v>44.159999999999101</v>
      </c>
      <c r="AG4421" s="52">
        <f t="shared" si="511"/>
        <v>-53.320299956638003</v>
      </c>
      <c r="AH4421" s="76">
        <f t="shared" si="508"/>
        <v>4.6555393773410838E-6</v>
      </c>
      <c r="AJ4421" s="77">
        <v>44.159999999999101</v>
      </c>
      <c r="AK4421" s="52">
        <f t="shared" si="512"/>
        <v>-46.330599913279059</v>
      </c>
      <c r="AL4421" s="77">
        <f t="shared" si="509"/>
        <v>2.3277696886698743E-5</v>
      </c>
    </row>
    <row r="4422" spans="4:38" x14ac:dyDescent="0.25">
      <c r="D4422" s="5">
        <v>44.04</v>
      </c>
      <c r="E4422" s="4"/>
      <c r="X4422" s="71">
        <v>44.169999999999099</v>
      </c>
      <c r="Y4422" s="52">
        <f t="shared" si="510"/>
        <v>-13.440000000000474</v>
      </c>
      <c r="Z4422" s="71">
        <f t="shared" ref="Z4422:Z4485" si="514">POWER(10,Y4422/10)</f>
        <v>4.5289757990357116E-2</v>
      </c>
      <c r="AA4422" s="45"/>
      <c r="AB4422" s="74">
        <v>44.169999999999099</v>
      </c>
      <c r="AC4422" s="75">
        <f t="shared" si="513"/>
        <v>-23.320000000000846</v>
      </c>
      <c r="AD4422" s="74">
        <f t="shared" ref="AD4422:AD4485" si="515">POWER(10,AC4422/10)</f>
        <v>4.6558609352286779E-3</v>
      </c>
      <c r="AE4422" s="45"/>
      <c r="AF4422" s="76">
        <v>44.169999999999099</v>
      </c>
      <c r="AG4422" s="52">
        <f t="shared" si="511"/>
        <v>-53.330299956638001</v>
      </c>
      <c r="AH4422" s="76">
        <f t="shared" ref="AH4422:AH4485" si="516">POWER(10,AG4422/10)</f>
        <v>4.6448319339016146E-6</v>
      </c>
      <c r="AJ4422" s="77">
        <v>44.169999999999099</v>
      </c>
      <c r="AK4422" s="52">
        <f t="shared" si="512"/>
        <v>-46.340599913279057</v>
      </c>
      <c r="AL4422" s="77">
        <f t="shared" ref="AL4422:AL4485" si="517">POWER(10,AK4422/10)</f>
        <v>2.3224159669501409E-5</v>
      </c>
    </row>
    <row r="4423" spans="4:38" x14ac:dyDescent="0.25">
      <c r="D4423" s="2">
        <v>44.05</v>
      </c>
      <c r="E4423" s="4"/>
      <c r="X4423" s="71">
        <v>44.179999999999097</v>
      </c>
      <c r="Y4423" s="52">
        <f t="shared" si="510"/>
        <v>-13.443333333333808</v>
      </c>
      <c r="Z4423" s="71">
        <f t="shared" si="514"/>
        <v>4.5255010153166977E-2</v>
      </c>
      <c r="AA4423" s="45"/>
      <c r="AB4423" s="74">
        <v>44.179999999999097</v>
      </c>
      <c r="AC4423" s="75">
        <f t="shared" si="513"/>
        <v>-23.330000000000847</v>
      </c>
      <c r="AD4423" s="74">
        <f t="shared" si="515"/>
        <v>4.6451527522265897E-3</v>
      </c>
      <c r="AE4423" s="45"/>
      <c r="AF4423" s="76">
        <v>44.179999999999097</v>
      </c>
      <c r="AG4423" s="52">
        <f t="shared" si="511"/>
        <v>-53.340299956637999</v>
      </c>
      <c r="AH4423" s="76">
        <f t="shared" si="516"/>
        <v>4.6341491168986792E-6</v>
      </c>
      <c r="AJ4423" s="77">
        <v>44.179999999999097</v>
      </c>
      <c r="AK4423" s="52">
        <f t="shared" si="512"/>
        <v>-46.350599913279055</v>
      </c>
      <c r="AL4423" s="77">
        <f t="shared" si="517"/>
        <v>2.3170745584486748E-5</v>
      </c>
    </row>
    <row r="4424" spans="4:38" x14ac:dyDescent="0.25">
      <c r="D4424" s="5">
        <v>44.06</v>
      </c>
      <c r="E4424" s="4"/>
      <c r="X4424" s="71">
        <v>44.189999999999102</v>
      </c>
      <c r="Y4424" s="52">
        <f t="shared" ref="Y4424:Y4487" si="518">Y4423-$Z$1</f>
        <v>-13.446666666667141</v>
      </c>
      <c r="Z4424" s="71">
        <f t="shared" si="514"/>
        <v>4.5220288975695078E-2</v>
      </c>
      <c r="AA4424" s="45"/>
      <c r="AB4424" s="74">
        <v>44.189999999999102</v>
      </c>
      <c r="AC4424" s="75">
        <f t="shared" si="513"/>
        <v>-23.340000000000849</v>
      </c>
      <c r="AD4424" s="74">
        <f t="shared" si="515"/>
        <v>4.6344691973619701E-3</v>
      </c>
      <c r="AE4424" s="45"/>
      <c r="AF4424" s="76">
        <v>44.189999999999102</v>
      </c>
      <c r="AG4424" s="52">
        <f t="shared" ref="AG4424:AG4487" si="519">AG4423-$AH$1</f>
        <v>-53.350299956637997</v>
      </c>
      <c r="AH4424" s="76">
        <f t="shared" si="516"/>
        <v>4.6234908696930386E-6</v>
      </c>
      <c r="AJ4424" s="77">
        <v>44.189999999999102</v>
      </c>
      <c r="AK4424" s="52">
        <f t="shared" ref="AK4424:AK4487" si="520">AK4423-$AL$1</f>
        <v>-46.360599913279053</v>
      </c>
      <c r="AL4424" s="77">
        <f t="shared" si="517"/>
        <v>2.3117454348458561E-5</v>
      </c>
    </row>
    <row r="4425" spans="4:38" x14ac:dyDescent="0.25">
      <c r="D4425" s="2">
        <v>44.07</v>
      </c>
      <c r="E4425" s="4"/>
      <c r="X4425" s="71">
        <v>44.1999999999991</v>
      </c>
      <c r="Y4425" s="52">
        <f t="shared" si="518"/>
        <v>-13.450000000000475</v>
      </c>
      <c r="Z4425" s="71">
        <f t="shared" si="514"/>
        <v>4.5185594437487278E-2</v>
      </c>
      <c r="AA4425" s="45"/>
      <c r="AB4425" s="74">
        <v>44.1999999999991</v>
      </c>
      <c r="AC4425" s="75">
        <f t="shared" si="513"/>
        <v>-23.350000000000851</v>
      </c>
      <c r="AD4425" s="74">
        <f t="shared" si="515"/>
        <v>4.6238102139916915E-3</v>
      </c>
      <c r="AE4425" s="45"/>
      <c r="AF4425" s="76">
        <v>44.1999999999991</v>
      </c>
      <c r="AG4425" s="52">
        <f t="shared" si="519"/>
        <v>-53.360299956637995</v>
      </c>
      <c r="AH4425" s="76">
        <f t="shared" si="516"/>
        <v>4.612857135775742E-6</v>
      </c>
      <c r="AJ4425" s="77">
        <v>44.1999999999991</v>
      </c>
      <c r="AK4425" s="52">
        <f t="shared" si="520"/>
        <v>-46.370599913279051</v>
      </c>
      <c r="AL4425" s="77">
        <f t="shared" si="517"/>
        <v>2.3064285678872097E-5</v>
      </c>
    </row>
    <row r="4426" spans="4:38" x14ac:dyDescent="0.25">
      <c r="D4426" s="5">
        <v>44.08</v>
      </c>
      <c r="E4426" s="4"/>
      <c r="X4426" s="71">
        <v>44.209999999999098</v>
      </c>
      <c r="Y4426" s="52">
        <f t="shared" si="518"/>
        <v>-13.453333333333809</v>
      </c>
      <c r="Z4426" s="71">
        <f t="shared" si="514"/>
        <v>4.5150926518104956E-2</v>
      </c>
      <c r="AA4426" s="45"/>
      <c r="AB4426" s="74">
        <v>44.209999999999098</v>
      </c>
      <c r="AC4426" s="75">
        <f t="shared" si="513"/>
        <v>-23.360000000000852</v>
      </c>
      <c r="AD4426" s="74">
        <f t="shared" si="515"/>
        <v>4.6131757456028856E-3</v>
      </c>
      <c r="AE4426" s="45"/>
      <c r="AF4426" s="76">
        <v>44.209999999999098</v>
      </c>
      <c r="AG4426" s="52">
        <f t="shared" si="519"/>
        <v>-53.370299956637993</v>
      </c>
      <c r="AH4426" s="76">
        <f t="shared" si="516"/>
        <v>4.6022478587677747E-6</v>
      </c>
      <c r="AJ4426" s="77">
        <v>44.209999999999098</v>
      </c>
      <c r="AK4426" s="52">
        <f t="shared" si="520"/>
        <v>-46.380599913279049</v>
      </c>
      <c r="AL4426" s="77">
        <f t="shared" si="517"/>
        <v>2.3011239293832274E-5</v>
      </c>
    </row>
    <row r="4427" spans="4:38" x14ac:dyDescent="0.25">
      <c r="D4427" s="2">
        <v>44.09</v>
      </c>
      <c r="E4427" s="4"/>
      <c r="X4427" s="71">
        <v>44.219999999999096</v>
      </c>
      <c r="Y4427" s="52">
        <f t="shared" si="518"/>
        <v>-13.456666666667143</v>
      </c>
      <c r="Z4427" s="71">
        <f t="shared" si="514"/>
        <v>4.511628519712528E-2</v>
      </c>
      <c r="AA4427" s="45"/>
      <c r="AB4427" s="74">
        <v>44.219999999999096</v>
      </c>
      <c r="AC4427" s="75">
        <f t="shared" si="513"/>
        <v>-23.370000000000854</v>
      </c>
      <c r="AD4427" s="74">
        <f t="shared" si="515"/>
        <v>4.6025657358126507E-3</v>
      </c>
      <c r="AE4427" s="45"/>
      <c r="AF4427" s="76">
        <v>44.219999999999096</v>
      </c>
      <c r="AG4427" s="52">
        <f t="shared" si="519"/>
        <v>-53.380299956637991</v>
      </c>
      <c r="AH4427" s="76">
        <f t="shared" si="516"/>
        <v>4.5916629824198228E-6</v>
      </c>
      <c r="AJ4427" s="77">
        <v>44.219999999999096</v>
      </c>
      <c r="AK4427" s="52">
        <f t="shared" si="520"/>
        <v>-46.390599913279047</v>
      </c>
      <c r="AL4427" s="77">
        <f t="shared" si="517"/>
        <v>2.2958314912092533E-5</v>
      </c>
    </row>
    <row r="4428" spans="4:38" x14ac:dyDescent="0.25">
      <c r="D4428" s="5">
        <v>44.1</v>
      </c>
      <c r="E4428" s="4"/>
      <c r="X4428" s="71">
        <v>44.229999999999102</v>
      </c>
      <c r="Y4428" s="52">
        <f t="shared" si="518"/>
        <v>-13.460000000000477</v>
      </c>
      <c r="Z4428" s="71">
        <f t="shared" si="514"/>
        <v>4.5081670454141055E-2</v>
      </c>
      <c r="AA4428" s="45"/>
      <c r="AB4428" s="74">
        <v>44.229999999999102</v>
      </c>
      <c r="AC4428" s="75">
        <f t="shared" si="513"/>
        <v>-23.380000000000855</v>
      </c>
      <c r="AD4428" s="74">
        <f t="shared" si="515"/>
        <v>4.5919801283677798E-3</v>
      </c>
      <c r="AE4428" s="45"/>
      <c r="AF4428" s="76">
        <v>44.229999999999102</v>
      </c>
      <c r="AG4428" s="52">
        <f t="shared" si="519"/>
        <v>-53.390299956637989</v>
      </c>
      <c r="AH4428" s="76">
        <f t="shared" si="516"/>
        <v>4.581102450611918E-6</v>
      </c>
      <c r="AJ4428" s="77">
        <v>44.229999999999102</v>
      </c>
      <c r="AK4428" s="52">
        <f t="shared" si="520"/>
        <v>-46.400599913279045</v>
      </c>
      <c r="AL4428" s="77">
        <f t="shared" si="517"/>
        <v>2.2905512253053064E-5</v>
      </c>
    </row>
    <row r="4429" spans="4:38" x14ac:dyDescent="0.25">
      <c r="D4429" s="2">
        <v>44.11</v>
      </c>
      <c r="E4429" s="4"/>
      <c r="X4429" s="71">
        <v>44.2399999999991</v>
      </c>
      <c r="Y4429" s="52">
        <f t="shared" si="518"/>
        <v>-13.463333333333811</v>
      </c>
      <c r="Z4429" s="71">
        <f t="shared" si="514"/>
        <v>4.5047082268760717E-2</v>
      </c>
      <c r="AA4429" s="45"/>
      <c r="AB4429" s="74">
        <v>44.2399999999991</v>
      </c>
      <c r="AC4429" s="75">
        <f t="shared" si="513"/>
        <v>-23.390000000000857</v>
      </c>
      <c r="AD4429" s="74">
        <f t="shared" si="515"/>
        <v>4.5814188671444269E-3</v>
      </c>
      <c r="AE4429" s="45"/>
      <c r="AF4429" s="76">
        <v>44.2399999999991</v>
      </c>
      <c r="AG4429" s="52">
        <f t="shared" si="519"/>
        <v>-53.400299956637987</v>
      </c>
      <c r="AH4429" s="76">
        <f t="shared" si="516"/>
        <v>4.5705662073531626E-6</v>
      </c>
      <c r="AJ4429" s="77">
        <v>44.2399999999991</v>
      </c>
      <c r="AK4429" s="52">
        <f t="shared" si="520"/>
        <v>-46.410599913279043</v>
      </c>
      <c r="AL4429" s="77">
        <f t="shared" si="517"/>
        <v>2.2852831036759259E-5</v>
      </c>
    </row>
    <row r="4430" spans="4:38" x14ac:dyDescent="0.25">
      <c r="D4430" s="5">
        <v>44.12</v>
      </c>
      <c r="E4430" s="4"/>
      <c r="X4430" s="71">
        <v>44.249999999999098</v>
      </c>
      <c r="Y4430" s="52">
        <f t="shared" si="518"/>
        <v>-13.466666666667145</v>
      </c>
      <c r="Z4430" s="71">
        <f t="shared" si="514"/>
        <v>4.5012520620608391E-2</v>
      </c>
      <c r="AA4430" s="45"/>
      <c r="AB4430" s="74">
        <v>44.249999999999098</v>
      </c>
      <c r="AC4430" s="75">
        <f t="shared" si="513"/>
        <v>-23.400000000000858</v>
      </c>
      <c r="AD4430" s="74">
        <f t="shared" si="515"/>
        <v>4.5708818961478414E-3</v>
      </c>
      <c r="AE4430" s="45"/>
      <c r="AF4430" s="76">
        <v>44.249999999999098</v>
      </c>
      <c r="AG4430" s="52">
        <f t="shared" si="519"/>
        <v>-53.410299956637985</v>
      </c>
      <c r="AH4430" s="76">
        <f t="shared" si="516"/>
        <v>4.5600541967814608E-6</v>
      </c>
      <c r="AJ4430" s="77">
        <v>44.249999999999098</v>
      </c>
      <c r="AK4430" s="52">
        <f t="shared" si="520"/>
        <v>-46.420599913279041</v>
      </c>
      <c r="AL4430" s="77">
        <f t="shared" si="517"/>
        <v>2.2800270983900807E-5</v>
      </c>
    </row>
    <row r="4431" spans="4:38" x14ac:dyDescent="0.25">
      <c r="D4431" s="2">
        <v>44.13</v>
      </c>
      <c r="E4431" s="4"/>
      <c r="X4431" s="71">
        <v>44.259999999999103</v>
      </c>
      <c r="Y4431" s="52">
        <f t="shared" si="518"/>
        <v>-13.470000000000478</v>
      </c>
      <c r="Z4431" s="71">
        <f t="shared" si="514"/>
        <v>4.4977985489323816E-2</v>
      </c>
      <c r="AA4431" s="45"/>
      <c r="AB4431" s="74">
        <v>44.259999999999103</v>
      </c>
      <c r="AC4431" s="75">
        <f t="shared" si="513"/>
        <v>-23.41000000000086</v>
      </c>
      <c r="AD4431" s="74">
        <f t="shared" si="515"/>
        <v>4.5603691595120562E-3</v>
      </c>
      <c r="AE4431" s="45"/>
      <c r="AF4431" s="76">
        <v>44.259999999999103</v>
      </c>
      <c r="AG4431" s="52">
        <f t="shared" si="519"/>
        <v>-53.420299956637983</v>
      </c>
      <c r="AH4431" s="76">
        <f t="shared" si="516"/>
        <v>4.5495663631631619E-6</v>
      </c>
      <c r="AJ4431" s="77">
        <v>44.259999999999103</v>
      </c>
      <c r="AK4431" s="52">
        <f t="shared" si="520"/>
        <v>-46.430599913279039</v>
      </c>
      <c r="AL4431" s="77">
        <f t="shared" si="517"/>
        <v>2.2747831815809328E-5</v>
      </c>
    </row>
    <row r="4432" spans="4:38" x14ac:dyDescent="0.25">
      <c r="D4432" s="5">
        <v>44.14</v>
      </c>
      <c r="E4432" s="4"/>
      <c r="X4432" s="71">
        <v>44.269999999999101</v>
      </c>
      <c r="Y4432" s="52">
        <f t="shared" si="518"/>
        <v>-13.473333333333812</v>
      </c>
      <c r="Z4432" s="71">
        <f t="shared" si="514"/>
        <v>4.4943476854562368E-2</v>
      </c>
      <c r="AA4432" s="45"/>
      <c r="AB4432" s="74">
        <v>44.269999999999101</v>
      </c>
      <c r="AC4432" s="75">
        <f t="shared" si="513"/>
        <v>-23.420000000000861</v>
      </c>
      <c r="AD4432" s="74">
        <f t="shared" si="515"/>
        <v>4.5498806014995785E-3</v>
      </c>
      <c r="AE4432" s="45"/>
      <c r="AF4432" s="76">
        <v>44.269999999999101</v>
      </c>
      <c r="AG4432" s="52">
        <f t="shared" si="519"/>
        <v>-53.430299956637981</v>
      </c>
      <c r="AH4432" s="76">
        <f t="shared" si="516"/>
        <v>4.5391026508928341E-6</v>
      </c>
      <c r="AJ4432" s="77">
        <v>44.269999999999101</v>
      </c>
      <c r="AK4432" s="52">
        <f t="shared" si="520"/>
        <v>-46.440599913279037</v>
      </c>
      <c r="AL4432" s="77">
        <f t="shared" si="517"/>
        <v>2.2695513254457702E-5</v>
      </c>
    </row>
    <row r="4433" spans="4:38" x14ac:dyDescent="0.25">
      <c r="D4433" s="2">
        <v>44.15</v>
      </c>
      <c r="E4433" s="4"/>
      <c r="X4433" s="71">
        <v>44.279999999999099</v>
      </c>
      <c r="Y4433" s="52">
        <f t="shared" si="518"/>
        <v>-13.476666666667146</v>
      </c>
      <c r="Z4433" s="71">
        <f t="shared" si="514"/>
        <v>4.4908994695994978E-2</v>
      </c>
      <c r="AA4433" s="45"/>
      <c r="AB4433" s="74">
        <v>44.279999999999099</v>
      </c>
      <c r="AC4433" s="75">
        <f t="shared" si="513"/>
        <v>-23.430000000000863</v>
      </c>
      <c r="AD4433" s="74">
        <f t="shared" si="515"/>
        <v>4.5394161665011281E-3</v>
      </c>
      <c r="AE4433" s="45"/>
      <c r="AF4433" s="76">
        <v>44.279999999999099</v>
      </c>
      <c r="AG4433" s="52">
        <f t="shared" si="519"/>
        <v>-53.440299956637979</v>
      </c>
      <c r="AH4433" s="76">
        <f t="shared" si="516"/>
        <v>4.5286630044929143E-6</v>
      </c>
      <c r="AJ4433" s="77">
        <v>44.279999999999099</v>
      </c>
      <c r="AK4433" s="52">
        <f t="shared" si="520"/>
        <v>-46.450599913279035</v>
      </c>
      <c r="AL4433" s="77">
        <f t="shared" si="517"/>
        <v>2.2643315022458077E-5</v>
      </c>
    </row>
    <row r="4434" spans="4:38" x14ac:dyDescent="0.25">
      <c r="D4434" s="5">
        <v>44.16</v>
      </c>
      <c r="E4434" s="4"/>
      <c r="X4434" s="71">
        <v>44.289999999999097</v>
      </c>
      <c r="Y4434" s="52">
        <f t="shared" si="518"/>
        <v>-13.48000000000048</v>
      </c>
      <c r="Z4434" s="71">
        <f t="shared" si="514"/>
        <v>4.487453899330824E-2</v>
      </c>
      <c r="AA4434" s="45"/>
      <c r="AB4434" s="74">
        <v>44.289999999999097</v>
      </c>
      <c r="AC4434" s="75">
        <f t="shared" si="513"/>
        <v>-23.440000000000865</v>
      </c>
      <c r="AD4434" s="74">
        <f t="shared" si="515"/>
        <v>4.5289757990353025E-3</v>
      </c>
      <c r="AE4434" s="45"/>
      <c r="AF4434" s="76">
        <v>44.289999999999097</v>
      </c>
      <c r="AG4434" s="52">
        <f t="shared" si="519"/>
        <v>-53.450299956637977</v>
      </c>
      <c r="AH4434" s="76">
        <f t="shared" si="516"/>
        <v>4.5182473686134053E-6</v>
      </c>
      <c r="AJ4434" s="77">
        <v>44.289999999999097</v>
      </c>
      <c r="AK4434" s="52">
        <f t="shared" si="520"/>
        <v>-46.460599913279033</v>
      </c>
      <c r="AL4434" s="77">
        <f t="shared" si="517"/>
        <v>2.2591236843060586E-5</v>
      </c>
    </row>
    <row r="4435" spans="4:38" x14ac:dyDescent="0.25">
      <c r="D4435" s="2">
        <v>44.17</v>
      </c>
      <c r="E4435" s="4"/>
      <c r="X4435" s="71">
        <v>44.299999999999102</v>
      </c>
      <c r="Y4435" s="52">
        <f t="shared" si="518"/>
        <v>-13.483333333333814</v>
      </c>
      <c r="Z4435" s="71">
        <f t="shared" si="514"/>
        <v>4.4840109726204315E-2</v>
      </c>
      <c r="AA4435" s="45"/>
      <c r="AB4435" s="74">
        <v>44.299999999999102</v>
      </c>
      <c r="AC4435" s="75">
        <f t="shared" si="513"/>
        <v>-23.450000000000866</v>
      </c>
      <c r="AD4435" s="74">
        <f t="shared" si="515"/>
        <v>4.5185594437483177E-3</v>
      </c>
      <c r="AE4435" s="45"/>
      <c r="AF4435" s="76">
        <v>44.299999999999102</v>
      </c>
      <c r="AG4435" s="52">
        <f t="shared" si="519"/>
        <v>-53.460299956637975</v>
      </c>
      <c r="AH4435" s="76">
        <f t="shared" si="516"/>
        <v>4.5078556880316907E-6</v>
      </c>
      <c r="AJ4435" s="77">
        <v>44.299999999999102</v>
      </c>
      <c r="AK4435" s="52">
        <f t="shared" si="520"/>
        <v>-46.470599913279031</v>
      </c>
      <c r="AL4435" s="77">
        <f t="shared" si="517"/>
        <v>2.2539278440151993E-5</v>
      </c>
    </row>
    <row r="4436" spans="4:38" x14ac:dyDescent="0.25">
      <c r="D4436" s="5">
        <v>44.18</v>
      </c>
      <c r="E4436" s="4"/>
      <c r="X4436" s="71">
        <v>44.3099999999991</v>
      </c>
      <c r="Y4436" s="52">
        <f t="shared" si="518"/>
        <v>-13.486666666667148</v>
      </c>
      <c r="Z4436" s="71">
        <f t="shared" si="514"/>
        <v>4.4805706874400872E-2</v>
      </c>
      <c r="AA4436" s="45"/>
      <c r="AB4436" s="74">
        <v>44.3099999999991</v>
      </c>
      <c r="AC4436" s="75">
        <f t="shared" si="513"/>
        <v>-23.460000000000868</v>
      </c>
      <c r="AD4436" s="74">
        <f t="shared" si="515"/>
        <v>4.5081670454136984E-3</v>
      </c>
      <c r="AE4436" s="45"/>
      <c r="AF4436" s="76">
        <v>44.3099999999991</v>
      </c>
      <c r="AG4436" s="52">
        <f t="shared" si="519"/>
        <v>-53.470299956637973</v>
      </c>
      <c r="AH4436" s="76">
        <f t="shared" si="516"/>
        <v>4.4974879076520748E-6</v>
      </c>
      <c r="AJ4436" s="77">
        <v>44.3099999999991</v>
      </c>
      <c r="AK4436" s="52">
        <f t="shared" si="520"/>
        <v>-46.480599913279029</v>
      </c>
      <c r="AL4436" s="77">
        <f t="shared" si="517"/>
        <v>2.2487439538253924E-5</v>
      </c>
    </row>
    <row r="4437" spans="4:38" x14ac:dyDescent="0.25">
      <c r="D4437" s="2">
        <v>44.19</v>
      </c>
      <c r="E4437" s="4"/>
      <c r="X4437" s="71">
        <v>44.319999999999098</v>
      </c>
      <c r="Y4437" s="52">
        <f t="shared" si="518"/>
        <v>-13.490000000000482</v>
      </c>
      <c r="Z4437" s="71">
        <f t="shared" si="514"/>
        <v>4.4771330417631275E-2</v>
      </c>
      <c r="AA4437" s="45"/>
      <c r="AB4437" s="74">
        <v>44.319999999999098</v>
      </c>
      <c r="AC4437" s="75">
        <f t="shared" si="513"/>
        <v>-23.470000000000869</v>
      </c>
      <c r="AD4437" s="74">
        <f t="shared" si="515"/>
        <v>4.4977985489319753E-3</v>
      </c>
      <c r="AE4437" s="45"/>
      <c r="AF4437" s="76">
        <v>44.319999999999098</v>
      </c>
      <c r="AG4437" s="52">
        <f t="shared" si="519"/>
        <v>-53.480299956637971</v>
      </c>
      <c r="AH4437" s="76">
        <f t="shared" si="516"/>
        <v>4.487143972505641E-6</v>
      </c>
      <c r="AJ4437" s="77">
        <v>44.319999999999098</v>
      </c>
      <c r="AK4437" s="52">
        <f t="shared" si="520"/>
        <v>-46.490599913279027</v>
      </c>
      <c r="AL4437" s="77">
        <f t="shared" si="517"/>
        <v>2.2435719862521776E-5</v>
      </c>
    </row>
    <row r="4438" spans="4:38" x14ac:dyDescent="0.25">
      <c r="D4438" s="5">
        <v>44.2</v>
      </c>
      <c r="E4438" s="4"/>
      <c r="X4438" s="71">
        <v>44.329999999999103</v>
      </c>
      <c r="Y4438" s="52">
        <f t="shared" si="518"/>
        <v>-13.493333333333815</v>
      </c>
      <c r="Z4438" s="71">
        <f t="shared" si="514"/>
        <v>4.4736980335644327E-2</v>
      </c>
      <c r="AA4438" s="45"/>
      <c r="AB4438" s="74">
        <v>44.329999999999103</v>
      </c>
      <c r="AC4438" s="75">
        <f t="shared" si="513"/>
        <v>-23.480000000000871</v>
      </c>
      <c r="AD4438" s="74">
        <f t="shared" si="515"/>
        <v>4.4874538993304207E-3</v>
      </c>
      <c r="AE4438" s="45"/>
      <c r="AF4438" s="76">
        <v>44.329999999999103</v>
      </c>
      <c r="AG4438" s="52">
        <f t="shared" si="519"/>
        <v>-53.490299956637969</v>
      </c>
      <c r="AH4438" s="76">
        <f t="shared" si="516"/>
        <v>4.4768238277498692E-6</v>
      </c>
      <c r="AJ4438" s="77">
        <v>44.329999999999103</v>
      </c>
      <c r="AK4438" s="52">
        <f t="shared" si="520"/>
        <v>-46.500599913279025</v>
      </c>
      <c r="AL4438" s="77">
        <f t="shared" si="517"/>
        <v>2.2384119138742926E-5</v>
      </c>
    </row>
    <row r="4439" spans="4:38" x14ac:dyDescent="0.25">
      <c r="D4439" s="2">
        <v>44.21</v>
      </c>
      <c r="E4439" s="4"/>
      <c r="X4439" s="71">
        <v>44.339999999999101</v>
      </c>
      <c r="Y4439" s="52">
        <f t="shared" si="518"/>
        <v>-13.496666666667149</v>
      </c>
      <c r="Z4439" s="71">
        <f t="shared" si="514"/>
        <v>4.4702656608204355E-2</v>
      </c>
      <c r="AA4439" s="45"/>
      <c r="AB4439" s="74">
        <v>44.339999999999101</v>
      </c>
      <c r="AC4439" s="75">
        <f t="shared" si="513"/>
        <v>-23.490000000000872</v>
      </c>
      <c r="AD4439" s="74">
        <f t="shared" si="515"/>
        <v>4.4771330417627229E-3</v>
      </c>
      <c r="AE4439" s="45"/>
      <c r="AF4439" s="76">
        <v>44.339999999999101</v>
      </c>
      <c r="AG4439" s="52">
        <f t="shared" si="519"/>
        <v>-53.500299956637967</v>
      </c>
      <c r="AH4439" s="76">
        <f t="shared" si="516"/>
        <v>4.4665274186683688E-6</v>
      </c>
      <c r="AJ4439" s="77">
        <v>44.339999999999101</v>
      </c>
      <c r="AK4439" s="52">
        <f t="shared" si="520"/>
        <v>-46.510599913279023</v>
      </c>
      <c r="AL4439" s="77">
        <f t="shared" si="517"/>
        <v>2.2332637093335439E-5</v>
      </c>
    </row>
    <row r="4440" spans="4:38" x14ac:dyDescent="0.25">
      <c r="D4440" s="5">
        <v>44.22</v>
      </c>
      <c r="E4440" s="4"/>
      <c r="X4440" s="71">
        <v>44.349999999999099</v>
      </c>
      <c r="Y4440" s="52">
        <f t="shared" si="518"/>
        <v>-13.500000000000483</v>
      </c>
      <c r="Z4440" s="71">
        <f t="shared" si="514"/>
        <v>4.4668359215091331E-2</v>
      </c>
      <c r="AA4440" s="45"/>
      <c r="AB4440" s="74">
        <v>44.349999999999099</v>
      </c>
      <c r="AC4440" s="75">
        <f t="shared" si="513"/>
        <v>-23.500000000000874</v>
      </c>
      <c r="AD4440" s="74">
        <f t="shared" si="515"/>
        <v>4.4668359215087276E-3</v>
      </c>
      <c r="AE4440" s="45"/>
      <c r="AF4440" s="76">
        <v>44.349999999999099</v>
      </c>
      <c r="AG4440" s="52">
        <f t="shared" si="519"/>
        <v>-53.510299956637965</v>
      </c>
      <c r="AH4440" s="76">
        <f t="shared" si="516"/>
        <v>4.4562546906706203E-6</v>
      </c>
      <c r="AJ4440" s="77">
        <v>44.349999999999099</v>
      </c>
      <c r="AK4440" s="52">
        <f t="shared" si="520"/>
        <v>-46.520599913279021</v>
      </c>
      <c r="AL4440" s="77">
        <f t="shared" si="517"/>
        <v>2.2281273453346713E-5</v>
      </c>
    </row>
    <row r="4441" spans="4:38" x14ac:dyDescent="0.25">
      <c r="D4441" s="2">
        <v>44.23</v>
      </c>
      <c r="E4441" s="4"/>
      <c r="X4441" s="71">
        <v>44.359999999999097</v>
      </c>
      <c r="Y4441" s="52">
        <f t="shared" si="518"/>
        <v>-13.503333333333817</v>
      </c>
      <c r="Z4441" s="71">
        <f t="shared" si="514"/>
        <v>4.4634088136100626E-2</v>
      </c>
      <c r="AA4441" s="45"/>
      <c r="AB4441" s="74">
        <v>44.359999999999097</v>
      </c>
      <c r="AC4441" s="75">
        <f t="shared" si="513"/>
        <v>-23.510000000000876</v>
      </c>
      <c r="AD4441" s="74">
        <f t="shared" si="515"/>
        <v>4.4565624839741323E-3</v>
      </c>
      <c r="AE4441" s="45"/>
      <c r="AF4441" s="76">
        <v>44.359999999999097</v>
      </c>
      <c r="AG4441" s="52">
        <f t="shared" si="519"/>
        <v>-53.520299956637963</v>
      </c>
      <c r="AH4441" s="76">
        <f t="shared" si="516"/>
        <v>4.4460055892916276E-6</v>
      </c>
      <c r="AJ4441" s="77">
        <v>44.359999999999097</v>
      </c>
      <c r="AK4441" s="52">
        <f t="shared" si="520"/>
        <v>-46.530599913279019</v>
      </c>
      <c r="AL4441" s="77">
        <f t="shared" si="517"/>
        <v>2.2230027946451765E-5</v>
      </c>
    </row>
    <row r="4442" spans="4:38" x14ac:dyDescent="0.25">
      <c r="D4442" s="5">
        <v>44.24</v>
      </c>
      <c r="E4442" s="4"/>
      <c r="X4442" s="71">
        <v>44.369999999999102</v>
      </c>
      <c r="Y4442" s="52">
        <f t="shared" si="518"/>
        <v>-13.506666666667151</v>
      </c>
      <c r="Z4442" s="71">
        <f t="shared" si="514"/>
        <v>4.459984335104316E-2</v>
      </c>
      <c r="AA4442" s="45"/>
      <c r="AB4442" s="74">
        <v>44.369999999999102</v>
      </c>
      <c r="AC4442" s="75">
        <f t="shared" si="513"/>
        <v>-23.520000000000877</v>
      </c>
      <c r="AD4442" s="74">
        <f t="shared" si="515"/>
        <v>4.4463126746901848E-3</v>
      </c>
      <c r="AE4442" s="45"/>
      <c r="AF4442" s="76">
        <v>44.369999999999102</v>
      </c>
      <c r="AG4442" s="52">
        <f t="shared" si="519"/>
        <v>-53.530299956637961</v>
      </c>
      <c r="AH4442" s="76">
        <f t="shared" si="516"/>
        <v>4.4357800601916904E-6</v>
      </c>
      <c r="AJ4442" s="77">
        <v>44.369999999999102</v>
      </c>
      <c r="AK4442" s="52">
        <f t="shared" si="520"/>
        <v>-46.540599913279017</v>
      </c>
      <c r="AL4442" s="77">
        <f t="shared" si="517"/>
        <v>2.2178900300952092E-5</v>
      </c>
    </row>
    <row r="4443" spans="4:38" x14ac:dyDescent="0.25">
      <c r="D4443" s="2">
        <v>44.25</v>
      </c>
      <c r="E4443" s="4"/>
      <c r="X4443" s="71">
        <v>44.3799999999991</v>
      </c>
      <c r="Y4443" s="52">
        <f t="shared" si="518"/>
        <v>-13.510000000000485</v>
      </c>
      <c r="Z4443" s="71">
        <f t="shared" si="514"/>
        <v>4.4565624839745348E-2</v>
      </c>
      <c r="AA4443" s="45"/>
      <c r="AB4443" s="74">
        <v>44.3799999999991</v>
      </c>
      <c r="AC4443" s="75">
        <f t="shared" si="513"/>
        <v>-23.530000000000879</v>
      </c>
      <c r="AD4443" s="74">
        <f t="shared" si="515"/>
        <v>4.4360864393134265E-3</v>
      </c>
      <c r="AE4443" s="45"/>
      <c r="AF4443" s="76">
        <v>44.3799999999991</v>
      </c>
      <c r="AG4443" s="52">
        <f t="shared" si="519"/>
        <v>-53.540299956637959</v>
      </c>
      <c r="AH4443" s="76">
        <f t="shared" si="516"/>
        <v>4.4255780491560632E-6</v>
      </c>
      <c r="AJ4443" s="77">
        <v>44.3799999999991</v>
      </c>
      <c r="AK4443" s="52">
        <f t="shared" si="520"/>
        <v>-46.550599913279015</v>
      </c>
      <c r="AL4443" s="77">
        <f t="shared" si="517"/>
        <v>2.212789024577397E-5</v>
      </c>
    </row>
    <row r="4444" spans="4:38" x14ac:dyDescent="0.25">
      <c r="D4444" s="5">
        <v>44.26</v>
      </c>
      <c r="E4444" s="4"/>
      <c r="X4444" s="71">
        <v>44.389999999999098</v>
      </c>
      <c r="Y4444" s="52">
        <f t="shared" si="518"/>
        <v>-13.513333333333819</v>
      </c>
      <c r="Z4444" s="71">
        <f t="shared" si="514"/>
        <v>4.4531432582049051E-2</v>
      </c>
      <c r="AA4444" s="45"/>
      <c r="AB4444" s="74">
        <v>44.389999999999098</v>
      </c>
      <c r="AC4444" s="75">
        <f t="shared" si="513"/>
        <v>-23.54000000000088</v>
      </c>
      <c r="AD4444" s="74">
        <f t="shared" si="515"/>
        <v>4.4258837236253656E-3</v>
      </c>
      <c r="AE4444" s="45"/>
      <c r="AF4444" s="76">
        <v>44.389999999999098</v>
      </c>
      <c r="AG4444" s="52">
        <f t="shared" si="519"/>
        <v>-53.550299956637957</v>
      </c>
      <c r="AH4444" s="76">
        <f t="shared" si="516"/>
        <v>4.4153995020946926E-6</v>
      </c>
      <c r="AJ4444" s="77">
        <v>44.389999999999098</v>
      </c>
      <c r="AK4444" s="52">
        <f t="shared" si="520"/>
        <v>-46.560599913279013</v>
      </c>
      <c r="AL4444" s="77">
        <f t="shared" si="517"/>
        <v>2.2076997510467134E-5</v>
      </c>
    </row>
    <row r="4445" spans="4:38" x14ac:dyDescent="0.25">
      <c r="D4445" s="2">
        <v>44.27</v>
      </c>
      <c r="E4445" s="4"/>
      <c r="X4445" s="71">
        <v>44.399999999999103</v>
      </c>
      <c r="Y4445" s="52">
        <f t="shared" si="518"/>
        <v>-13.516666666667152</v>
      </c>
      <c r="Z4445" s="71">
        <f t="shared" si="514"/>
        <v>4.4497266557811624E-2</v>
      </c>
      <c r="AA4445" s="45"/>
      <c r="AB4445" s="74">
        <v>44.399999999999103</v>
      </c>
      <c r="AC4445" s="75">
        <f t="shared" si="513"/>
        <v>-23.550000000000882</v>
      </c>
      <c r="AD4445" s="74">
        <f t="shared" si="515"/>
        <v>4.4157044735322242E-3</v>
      </c>
      <c r="AE4445" s="45"/>
      <c r="AF4445" s="76">
        <v>44.399999999999103</v>
      </c>
      <c r="AG4445" s="52">
        <f t="shared" si="519"/>
        <v>-53.560299956637955</v>
      </c>
      <c r="AH4445" s="76">
        <f t="shared" si="516"/>
        <v>4.4052443650419498E-6</v>
      </c>
      <c r="AJ4445" s="77">
        <v>44.399999999999103</v>
      </c>
      <c r="AK4445" s="52">
        <f t="shared" si="520"/>
        <v>-46.570599913279011</v>
      </c>
      <c r="AL4445" s="77">
        <f t="shared" si="517"/>
        <v>2.2026221825203431E-5</v>
      </c>
    </row>
    <row r="4446" spans="4:38" x14ac:dyDescent="0.25">
      <c r="D4446" s="5">
        <v>44.28</v>
      </c>
      <c r="E4446" s="4"/>
      <c r="X4446" s="71">
        <v>44.409999999999101</v>
      </c>
      <c r="Y4446" s="52">
        <f t="shared" si="518"/>
        <v>-13.520000000000486</v>
      </c>
      <c r="Z4446" s="71">
        <f t="shared" si="514"/>
        <v>4.4463126746905876E-2</v>
      </c>
      <c r="AA4446" s="45"/>
      <c r="AB4446" s="74">
        <v>44.409999999999101</v>
      </c>
      <c r="AC4446" s="75">
        <f t="shared" si="513"/>
        <v>-23.560000000000883</v>
      </c>
      <c r="AD4446" s="74">
        <f t="shared" si="515"/>
        <v>4.405548635064635E-3</v>
      </c>
      <c r="AE4446" s="45"/>
      <c r="AF4446" s="76">
        <v>44.409999999999101</v>
      </c>
      <c r="AG4446" s="52">
        <f t="shared" si="519"/>
        <v>-53.570299956637953</v>
      </c>
      <c r="AH4446" s="76">
        <f t="shared" si="516"/>
        <v>4.3951125841562932E-6</v>
      </c>
      <c r="AJ4446" s="77">
        <v>44.409999999999101</v>
      </c>
      <c r="AK4446" s="52">
        <f t="shared" si="520"/>
        <v>-46.580599913279009</v>
      </c>
      <c r="AL4446" s="77">
        <f t="shared" si="517"/>
        <v>2.1975562920775168E-5</v>
      </c>
    </row>
    <row r="4447" spans="4:38" x14ac:dyDescent="0.25">
      <c r="D4447" s="2">
        <v>44.29</v>
      </c>
      <c r="E4447" s="4"/>
      <c r="X4447" s="71">
        <v>44.419999999999099</v>
      </c>
      <c r="Y4447" s="52">
        <f t="shared" si="518"/>
        <v>-13.52333333333382</v>
      </c>
      <c r="Z4447" s="71">
        <f t="shared" si="514"/>
        <v>4.4429013129220055E-2</v>
      </c>
      <c r="AA4447" s="45"/>
      <c r="AB4447" s="74">
        <v>44.419999999999099</v>
      </c>
      <c r="AC4447" s="75">
        <f t="shared" si="513"/>
        <v>-23.570000000000885</v>
      </c>
      <c r="AD4447" s="74">
        <f t="shared" si="515"/>
        <v>4.3954161543773461E-3</v>
      </c>
      <c r="AE4447" s="45"/>
      <c r="AF4447" s="76">
        <v>44.419999999999099</v>
      </c>
      <c r="AG4447" s="52">
        <f t="shared" si="519"/>
        <v>-53.580299956637951</v>
      </c>
      <c r="AH4447" s="76">
        <f t="shared" si="516"/>
        <v>4.3850041057200461E-6</v>
      </c>
      <c r="AJ4447" s="77">
        <v>44.419999999999099</v>
      </c>
      <c r="AK4447" s="52">
        <f t="shared" si="520"/>
        <v>-46.590599913279007</v>
      </c>
      <c r="AL4447" s="77">
        <f t="shared" si="517"/>
        <v>2.1925020528593942E-5</v>
      </c>
    </row>
    <row r="4448" spans="4:38" x14ac:dyDescent="0.25">
      <c r="D4448" s="5">
        <v>44.3</v>
      </c>
      <c r="E4448" s="4"/>
      <c r="X4448" s="71">
        <v>44.429999999999097</v>
      </c>
      <c r="Y4448" s="52">
        <f t="shared" si="518"/>
        <v>-13.526666666667154</v>
      </c>
      <c r="Z4448" s="71">
        <f t="shared" si="514"/>
        <v>4.4394925684657811E-2</v>
      </c>
      <c r="AA4448" s="45"/>
      <c r="AB4448" s="74">
        <v>44.429999999999097</v>
      </c>
      <c r="AC4448" s="75">
        <f t="shared" si="513"/>
        <v>-23.580000000000886</v>
      </c>
      <c r="AD4448" s="74">
        <f t="shared" si="515"/>
        <v>4.3853069777489611E-3</v>
      </c>
      <c r="AE4448" s="45"/>
      <c r="AF4448" s="76">
        <v>44.429999999999097</v>
      </c>
      <c r="AG4448" s="52">
        <f t="shared" si="519"/>
        <v>-53.590299956637949</v>
      </c>
      <c r="AH4448" s="76">
        <f t="shared" si="516"/>
        <v>4.3749188761390528E-6</v>
      </c>
      <c r="AJ4448" s="77">
        <v>44.429999999999097</v>
      </c>
      <c r="AK4448" s="52">
        <f t="shared" si="520"/>
        <v>-46.600599913279005</v>
      </c>
      <c r="AL4448" s="77">
        <f t="shared" si="517"/>
        <v>2.187459438068903E-5</v>
      </c>
    </row>
    <row r="4449" spans="4:38" x14ac:dyDescent="0.25">
      <c r="D4449" s="2">
        <v>44.31</v>
      </c>
      <c r="E4449" s="4"/>
      <c r="X4449" s="71">
        <v>44.439999999999102</v>
      </c>
      <c r="Y4449" s="52">
        <f t="shared" si="518"/>
        <v>-13.530000000000488</v>
      </c>
      <c r="Z4449" s="71">
        <f t="shared" si="514"/>
        <v>4.4360864393138251E-2</v>
      </c>
      <c r="AA4449" s="45"/>
      <c r="AB4449" s="74">
        <v>44.439999999999102</v>
      </c>
      <c r="AC4449" s="75">
        <f t="shared" si="513"/>
        <v>-23.590000000000888</v>
      </c>
      <c r="AD4449" s="74">
        <f t="shared" si="515"/>
        <v>4.3752210515816238E-3</v>
      </c>
      <c r="AE4449" s="45"/>
      <c r="AF4449" s="76">
        <v>44.439999999999102</v>
      </c>
      <c r="AG4449" s="52">
        <f t="shared" si="519"/>
        <v>-53.600299956637947</v>
      </c>
      <c r="AH4449" s="76">
        <f t="shared" si="516"/>
        <v>4.3648568419424232E-6</v>
      </c>
      <c r="AJ4449" s="77">
        <v>44.439999999999102</v>
      </c>
      <c r="AK4449" s="52">
        <f t="shared" si="520"/>
        <v>-46.610599913279003</v>
      </c>
      <c r="AL4449" s="77">
        <f t="shared" si="517"/>
        <v>2.1824284209705896E-5</v>
      </c>
    </row>
    <row r="4450" spans="4:38" x14ac:dyDescent="0.25">
      <c r="D4450" s="5">
        <v>44.32</v>
      </c>
      <c r="E4450" s="4"/>
      <c r="X4450" s="71">
        <v>44.4499999999991</v>
      </c>
      <c r="Y4450" s="52">
        <f t="shared" si="518"/>
        <v>-13.533333333333822</v>
      </c>
      <c r="Z4450" s="71">
        <f t="shared" si="514"/>
        <v>4.4326829234595903E-2</v>
      </c>
      <c r="AA4450" s="45"/>
      <c r="AB4450" s="74">
        <v>44.4499999999991</v>
      </c>
      <c r="AC4450" s="75">
        <f t="shared" si="513"/>
        <v>-23.60000000000089</v>
      </c>
      <c r="AD4450" s="74">
        <f t="shared" si="515"/>
        <v>4.3651583224007615E-3</v>
      </c>
      <c r="AE4450" s="45"/>
      <c r="AF4450" s="76">
        <v>44.4499999999991</v>
      </c>
      <c r="AG4450" s="52">
        <f t="shared" si="519"/>
        <v>-53.610299956637945</v>
      </c>
      <c r="AH4450" s="76">
        <f t="shared" si="516"/>
        <v>4.3548179497822688E-6</v>
      </c>
      <c r="AJ4450" s="77">
        <v>44.4499999999991</v>
      </c>
      <c r="AK4450" s="52">
        <f t="shared" si="520"/>
        <v>-46.620599913279001</v>
      </c>
      <c r="AL4450" s="77">
        <f t="shared" si="517"/>
        <v>2.1774089748905141E-5</v>
      </c>
    </row>
    <row r="4451" spans="4:38" x14ac:dyDescent="0.25">
      <c r="D4451" s="2">
        <v>44.33</v>
      </c>
      <c r="E4451" s="4"/>
      <c r="X4451" s="71">
        <v>44.459999999999098</v>
      </c>
      <c r="Y4451" s="52">
        <f t="shared" si="518"/>
        <v>-13.536666666667156</v>
      </c>
      <c r="Z4451" s="71">
        <f t="shared" si="514"/>
        <v>4.4292820188980585E-2</v>
      </c>
      <c r="AA4451" s="45"/>
      <c r="AB4451" s="74">
        <v>44.459999999999098</v>
      </c>
      <c r="AC4451" s="75">
        <f t="shared" si="513"/>
        <v>-23.610000000000891</v>
      </c>
      <c r="AD4451" s="74">
        <f t="shared" si="515"/>
        <v>4.3551187368547906E-3</v>
      </c>
      <c r="AE4451" s="45"/>
      <c r="AF4451" s="76">
        <v>44.459999999999098</v>
      </c>
      <c r="AG4451" s="52">
        <f t="shared" si="519"/>
        <v>-53.620299956637943</v>
      </c>
      <c r="AH4451" s="76">
        <f t="shared" si="516"/>
        <v>4.3448021464333677E-6</v>
      </c>
      <c r="AJ4451" s="77">
        <v>44.459999999999098</v>
      </c>
      <c r="AK4451" s="52">
        <f t="shared" si="520"/>
        <v>-46.630599913278999</v>
      </c>
      <c r="AL4451" s="77">
        <f t="shared" si="517"/>
        <v>2.1724010732160644E-5</v>
      </c>
    </row>
    <row r="4452" spans="4:38" x14ac:dyDescent="0.25">
      <c r="D4452" s="5">
        <v>44.34</v>
      </c>
      <c r="E4452" s="4"/>
      <c r="X4452" s="71">
        <v>44.469999999999096</v>
      </c>
      <c r="Y4452" s="52">
        <f t="shared" si="518"/>
        <v>-13.540000000000489</v>
      </c>
      <c r="Z4452" s="71">
        <f t="shared" si="514"/>
        <v>4.4258837236257662E-2</v>
      </c>
      <c r="AA4452" s="45"/>
      <c r="AB4452" s="74">
        <v>44.469999999999096</v>
      </c>
      <c r="AC4452" s="75">
        <f t="shared" si="513"/>
        <v>-23.620000000000893</v>
      </c>
      <c r="AD4452" s="74">
        <f t="shared" si="515"/>
        <v>4.3451022417148192E-3</v>
      </c>
      <c r="AE4452" s="45"/>
      <c r="AF4452" s="76">
        <v>44.469999999999096</v>
      </c>
      <c r="AG4452" s="52">
        <f t="shared" si="519"/>
        <v>-53.630299956637941</v>
      </c>
      <c r="AH4452" s="76">
        <f t="shared" si="516"/>
        <v>4.3348093787929418E-6</v>
      </c>
      <c r="AJ4452" s="77">
        <v>44.469999999999096</v>
      </c>
      <c r="AK4452" s="52">
        <f t="shared" si="520"/>
        <v>-46.640599913278997</v>
      </c>
      <c r="AL4452" s="77">
        <f t="shared" si="517"/>
        <v>2.1674046893958531E-5</v>
      </c>
    </row>
    <row r="4453" spans="4:38" x14ac:dyDescent="0.25">
      <c r="D4453" s="2">
        <v>44.35</v>
      </c>
      <c r="E4453" s="4"/>
      <c r="X4453" s="71">
        <v>44.479999999999102</v>
      </c>
      <c r="Y4453" s="52">
        <f t="shared" si="518"/>
        <v>-13.543333333333823</v>
      </c>
      <c r="Z4453" s="71">
        <f t="shared" si="514"/>
        <v>4.4224880356407738E-2</v>
      </c>
      <c r="AA4453" s="45"/>
      <c r="AB4453" s="74">
        <v>44.479999999999102</v>
      </c>
      <c r="AC4453" s="75">
        <f t="shared" si="513"/>
        <v>-23.630000000000894</v>
      </c>
      <c r="AD4453" s="74">
        <f t="shared" si="515"/>
        <v>4.3351087838743949E-3</v>
      </c>
      <c r="AE4453" s="45"/>
      <c r="AF4453" s="76">
        <v>44.479999999999102</v>
      </c>
      <c r="AG4453" s="52">
        <f t="shared" si="519"/>
        <v>-53.640299956637939</v>
      </c>
      <c r="AH4453" s="76">
        <f t="shared" si="516"/>
        <v>4.3248395938803336E-6</v>
      </c>
      <c r="AJ4453" s="77">
        <v>44.479999999999102</v>
      </c>
      <c r="AK4453" s="52">
        <f t="shared" si="520"/>
        <v>-46.650599913278995</v>
      </c>
      <c r="AL4453" s="77">
        <f t="shared" si="517"/>
        <v>2.1624197969395466E-5</v>
      </c>
    </row>
    <row r="4454" spans="4:38" x14ac:dyDescent="0.25">
      <c r="D4454" s="5">
        <v>44.36</v>
      </c>
      <c r="E4454" s="4"/>
      <c r="X4454" s="71">
        <v>44.4899999999991</v>
      </c>
      <c r="Y4454" s="52">
        <f t="shared" si="518"/>
        <v>-13.546666666667157</v>
      </c>
      <c r="Z4454" s="71">
        <f t="shared" si="514"/>
        <v>4.4190949529426794E-2</v>
      </c>
      <c r="AA4454" s="45"/>
      <c r="AB4454" s="74">
        <v>44.4899999999991</v>
      </c>
      <c r="AC4454" s="75">
        <f t="shared" si="513"/>
        <v>-23.640000000000896</v>
      </c>
      <c r="AD4454" s="74">
        <f t="shared" si="515"/>
        <v>4.3251383103491926E-3</v>
      </c>
      <c r="AE4454" s="45"/>
      <c r="AF4454" s="76">
        <v>44.4899999999991</v>
      </c>
      <c r="AG4454" s="52">
        <f t="shared" si="519"/>
        <v>-53.650299956637937</v>
      </c>
      <c r="AH4454" s="76">
        <f t="shared" si="516"/>
        <v>4.3148927388367107E-6</v>
      </c>
      <c r="AJ4454" s="77">
        <v>44.4899999999991</v>
      </c>
      <c r="AK4454" s="52">
        <f t="shared" si="520"/>
        <v>-46.660599913278993</v>
      </c>
      <c r="AL4454" s="77">
        <f t="shared" si="517"/>
        <v>2.1574463694177368E-5</v>
      </c>
    </row>
    <row r="4455" spans="4:38" x14ac:dyDescent="0.25">
      <c r="D4455" s="2">
        <v>44.37</v>
      </c>
      <c r="E4455" s="4"/>
      <c r="X4455" s="71">
        <v>44.499999999999098</v>
      </c>
      <c r="Y4455" s="52">
        <f t="shared" si="518"/>
        <v>-13.550000000000491</v>
      </c>
      <c r="Z4455" s="71">
        <f t="shared" si="514"/>
        <v>4.4157044735326251E-2</v>
      </c>
      <c r="AA4455" s="45"/>
      <c r="AB4455" s="74">
        <v>44.499999999999098</v>
      </c>
      <c r="AC4455" s="75">
        <f t="shared" si="513"/>
        <v>-23.650000000000897</v>
      </c>
      <c r="AD4455" s="74">
        <f t="shared" si="515"/>
        <v>4.3151907682767573E-3</v>
      </c>
      <c r="AE4455" s="45"/>
      <c r="AF4455" s="76">
        <v>44.499999999999098</v>
      </c>
      <c r="AG4455" s="52">
        <f t="shared" si="519"/>
        <v>-53.660299956637935</v>
      </c>
      <c r="AH4455" s="76">
        <f t="shared" si="516"/>
        <v>4.304968760924863E-6</v>
      </c>
      <c r="AJ4455" s="77">
        <v>44.499999999999098</v>
      </c>
      <c r="AK4455" s="52">
        <f t="shared" si="520"/>
        <v>-46.670599913278991</v>
      </c>
      <c r="AL4455" s="77">
        <f t="shared" si="517"/>
        <v>2.1524843804618144E-5</v>
      </c>
    </row>
    <row r="4456" spans="4:38" x14ac:dyDescent="0.25">
      <c r="D4456" s="5">
        <v>44.38</v>
      </c>
      <c r="E4456" s="4"/>
      <c r="X4456" s="71">
        <v>44.509999999999103</v>
      </c>
      <c r="Y4456" s="52">
        <f t="shared" si="518"/>
        <v>-13.553333333333825</v>
      </c>
      <c r="Z4456" s="71">
        <f t="shared" si="514"/>
        <v>4.4123165954132737E-2</v>
      </c>
      <c r="AA4456" s="45"/>
      <c r="AB4456" s="74">
        <v>44.509999999999103</v>
      </c>
      <c r="AC4456" s="75">
        <f t="shared" si="513"/>
        <v>-23.660000000000899</v>
      </c>
      <c r="AD4456" s="74">
        <f t="shared" si="515"/>
        <v>4.305266104916214E-3</v>
      </c>
      <c r="AE4456" s="45"/>
      <c r="AF4456" s="76">
        <v>44.509999999999103</v>
      </c>
      <c r="AG4456" s="52">
        <f t="shared" si="519"/>
        <v>-53.670299956637933</v>
      </c>
      <c r="AH4456" s="76">
        <f t="shared" si="516"/>
        <v>4.2950676075288311E-6</v>
      </c>
      <c r="AJ4456" s="77">
        <v>44.509999999999103</v>
      </c>
      <c r="AK4456" s="52">
        <f t="shared" si="520"/>
        <v>-46.680599913278989</v>
      </c>
      <c r="AL4456" s="77">
        <f t="shared" si="517"/>
        <v>2.1475338037637995E-5</v>
      </c>
    </row>
    <row r="4457" spans="4:38" x14ac:dyDescent="0.25">
      <c r="D4457" s="2">
        <v>44.39</v>
      </c>
      <c r="E4457" s="4"/>
      <c r="X4457" s="71">
        <v>44.519999999999101</v>
      </c>
      <c r="Y4457" s="52">
        <f t="shared" si="518"/>
        <v>-13.556666666667159</v>
      </c>
      <c r="Z4457" s="71">
        <f t="shared" si="514"/>
        <v>4.4089313165888336E-2</v>
      </c>
      <c r="AA4457" s="45"/>
      <c r="AB4457" s="74">
        <v>44.519999999999101</v>
      </c>
      <c r="AC4457" s="75">
        <f t="shared" si="513"/>
        <v>-23.670000000000901</v>
      </c>
      <c r="AD4457" s="74">
        <f t="shared" si="515"/>
        <v>4.2953642676479796E-3</v>
      </c>
      <c r="AE4457" s="45"/>
      <c r="AF4457" s="76">
        <v>44.519999999999101</v>
      </c>
      <c r="AG4457" s="52">
        <f t="shared" si="519"/>
        <v>-53.680299956637931</v>
      </c>
      <c r="AH4457" s="76">
        <f t="shared" si="516"/>
        <v>4.2851892261537006E-6</v>
      </c>
      <c r="AJ4457" s="77">
        <v>44.519999999999101</v>
      </c>
      <c r="AK4457" s="52">
        <f t="shared" si="520"/>
        <v>-46.690599913278987</v>
      </c>
      <c r="AL4457" s="77">
        <f t="shared" si="517"/>
        <v>2.1425946130762358E-5</v>
      </c>
    </row>
    <row r="4458" spans="4:38" x14ac:dyDescent="0.25">
      <c r="D4458" s="5">
        <v>44.4</v>
      </c>
      <c r="E4458" s="4"/>
      <c r="X4458" s="71">
        <v>44.529999999999099</v>
      </c>
      <c r="Y4458" s="52">
        <f t="shared" si="518"/>
        <v>-13.560000000000493</v>
      </c>
      <c r="Z4458" s="71">
        <f t="shared" si="514"/>
        <v>4.4055486350650333E-2</v>
      </c>
      <c r="AA4458" s="45"/>
      <c r="AB4458" s="74">
        <v>44.529999999999099</v>
      </c>
      <c r="AC4458" s="75">
        <f t="shared" si="513"/>
        <v>-23.680000000000902</v>
      </c>
      <c r="AD4458" s="74">
        <f t="shared" si="515"/>
        <v>4.2854852039735051E-3</v>
      </c>
      <c r="AE4458" s="45"/>
      <c r="AF4458" s="76">
        <v>44.529999999999099</v>
      </c>
      <c r="AG4458" s="52">
        <f t="shared" si="519"/>
        <v>-53.690299956637929</v>
      </c>
      <c r="AH4458" s="76">
        <f t="shared" si="516"/>
        <v>4.2753335644252696E-6</v>
      </c>
      <c r="AJ4458" s="77">
        <v>44.529999999999099</v>
      </c>
      <c r="AK4458" s="52">
        <f t="shared" si="520"/>
        <v>-46.700599913278985</v>
      </c>
      <c r="AL4458" s="77">
        <f t="shared" si="517"/>
        <v>2.1376667822120219E-5</v>
      </c>
    </row>
    <row r="4459" spans="4:38" x14ac:dyDescent="0.25">
      <c r="D4459" s="2">
        <v>44.41</v>
      </c>
      <c r="E4459" s="4"/>
      <c r="X4459" s="71">
        <v>44.539999999999097</v>
      </c>
      <c r="Y4459" s="52">
        <f t="shared" si="518"/>
        <v>-13.563333333333826</v>
      </c>
      <c r="Z4459" s="71">
        <f t="shared" si="514"/>
        <v>4.4021685488491329E-2</v>
      </c>
      <c r="AA4459" s="45"/>
      <c r="AB4459" s="74">
        <v>44.539999999999097</v>
      </c>
      <c r="AC4459" s="75">
        <f t="shared" si="513"/>
        <v>-23.690000000000904</v>
      </c>
      <c r="AD4459" s="74">
        <f t="shared" si="515"/>
        <v>4.2756288615149705E-3</v>
      </c>
      <c r="AE4459" s="45"/>
      <c r="AF4459" s="76">
        <v>44.539999999999097</v>
      </c>
      <c r="AG4459" s="52">
        <f t="shared" si="519"/>
        <v>-53.700299956637927</v>
      </c>
      <c r="AH4459" s="76">
        <f t="shared" si="516"/>
        <v>4.2655005700897925E-6</v>
      </c>
      <c r="AJ4459" s="77">
        <v>44.539999999999097</v>
      </c>
      <c r="AK4459" s="52">
        <f t="shared" si="520"/>
        <v>-46.710599913278983</v>
      </c>
      <c r="AL4459" s="77">
        <f t="shared" si="517"/>
        <v>2.1327502850442849E-5</v>
      </c>
    </row>
    <row r="4460" spans="4:38" x14ac:dyDescent="0.25">
      <c r="D4460" s="5">
        <v>44.42</v>
      </c>
      <c r="E4460" s="4"/>
      <c r="X4460" s="71">
        <v>44.549999999999102</v>
      </c>
      <c r="Y4460" s="52">
        <f t="shared" si="518"/>
        <v>-13.56666666666716</v>
      </c>
      <c r="Z4460" s="71">
        <f t="shared" si="514"/>
        <v>4.398791055949932E-2</v>
      </c>
      <c r="AA4460" s="45"/>
      <c r="AB4460" s="74">
        <v>44.549999999999102</v>
      </c>
      <c r="AC4460" s="75">
        <f t="shared" ref="AC4460:AC4523" si="521">AC4459-$AD$1</f>
        <v>-23.700000000000905</v>
      </c>
      <c r="AD4460" s="74">
        <f t="shared" si="515"/>
        <v>4.2657951880150343E-3</v>
      </c>
      <c r="AE4460" s="45"/>
      <c r="AF4460" s="76">
        <v>44.549999999999102</v>
      </c>
      <c r="AG4460" s="52">
        <f t="shared" si="519"/>
        <v>-53.710299956637925</v>
      </c>
      <c r="AH4460" s="76">
        <f t="shared" si="516"/>
        <v>4.2556901910137281E-6</v>
      </c>
      <c r="AJ4460" s="77">
        <v>44.549999999999102</v>
      </c>
      <c r="AK4460" s="52">
        <f t="shared" si="520"/>
        <v>-46.720599913278981</v>
      </c>
      <c r="AL4460" s="77">
        <f t="shared" si="517"/>
        <v>2.127845095506254E-5</v>
      </c>
    </row>
    <row r="4461" spans="4:38" x14ac:dyDescent="0.25">
      <c r="D4461" s="2">
        <v>44.43</v>
      </c>
      <c r="E4461" s="4"/>
      <c r="X4461" s="71">
        <v>44.5599999999991</v>
      </c>
      <c r="Y4461" s="52">
        <f t="shared" si="518"/>
        <v>-13.570000000000494</v>
      </c>
      <c r="Z4461" s="71">
        <f t="shared" si="514"/>
        <v>4.3954161543777431E-2</v>
      </c>
      <c r="AA4461" s="45"/>
      <c r="AB4461" s="74">
        <v>44.5599999999991</v>
      </c>
      <c r="AC4461" s="75">
        <f t="shared" si="521"/>
        <v>-23.710000000000907</v>
      </c>
      <c r="AD4461" s="74">
        <f t="shared" si="515"/>
        <v>4.2559841313365415E-3</v>
      </c>
      <c r="AE4461" s="45"/>
      <c r="AF4461" s="76">
        <v>44.5599999999991</v>
      </c>
      <c r="AG4461" s="52">
        <f t="shared" si="519"/>
        <v>-53.720299956637923</v>
      </c>
      <c r="AH4461" s="76">
        <f t="shared" si="516"/>
        <v>4.2459023751834082E-6</v>
      </c>
      <c r="AJ4461" s="77">
        <v>44.5599999999991</v>
      </c>
      <c r="AK4461" s="52">
        <f t="shared" si="520"/>
        <v>-46.730599913278979</v>
      </c>
      <c r="AL4461" s="77">
        <f t="shared" si="517"/>
        <v>2.1229511875910951E-5</v>
      </c>
    </row>
    <row r="4462" spans="4:38" x14ac:dyDescent="0.25">
      <c r="D4462" s="5">
        <v>44.44</v>
      </c>
      <c r="E4462" s="4"/>
      <c r="X4462" s="71">
        <v>44.569999999999098</v>
      </c>
      <c r="Y4462" s="52">
        <f t="shared" si="518"/>
        <v>-13.573333333333828</v>
      </c>
      <c r="Z4462" s="71">
        <f t="shared" si="514"/>
        <v>4.3920438421444156E-2</v>
      </c>
      <c r="AA4462" s="45"/>
      <c r="AB4462" s="74">
        <v>44.569999999999098</v>
      </c>
      <c r="AC4462" s="75">
        <f t="shared" si="521"/>
        <v>-23.720000000000908</v>
      </c>
      <c r="AD4462" s="74">
        <f t="shared" si="515"/>
        <v>4.2461956394622387E-3</v>
      </c>
      <c r="AE4462" s="45"/>
      <c r="AF4462" s="76">
        <v>44.569999999999098</v>
      </c>
      <c r="AG4462" s="52">
        <f t="shared" si="519"/>
        <v>-53.730299956637921</v>
      </c>
      <c r="AH4462" s="76">
        <f t="shared" si="516"/>
        <v>4.2361370707048212E-6</v>
      </c>
      <c r="AJ4462" s="77">
        <v>44.569999999999098</v>
      </c>
      <c r="AK4462" s="52">
        <f t="shared" si="520"/>
        <v>-46.740599913278977</v>
      </c>
      <c r="AL4462" s="77">
        <f t="shared" si="517"/>
        <v>2.1180685353518034E-5</v>
      </c>
    </row>
    <row r="4463" spans="4:38" x14ac:dyDescent="0.25">
      <c r="D4463" s="2">
        <v>44.45</v>
      </c>
      <c r="E4463" s="4"/>
      <c r="X4463" s="71">
        <v>44.579999999999103</v>
      </c>
      <c r="Y4463" s="52">
        <f t="shared" si="518"/>
        <v>-13.576666666667162</v>
      </c>
      <c r="Z4463" s="71">
        <f t="shared" si="514"/>
        <v>4.3886741172633227E-2</v>
      </c>
      <c r="AA4463" s="45"/>
      <c r="AB4463" s="74">
        <v>44.579999999999103</v>
      </c>
      <c r="AC4463" s="75">
        <f t="shared" si="521"/>
        <v>-23.73000000000091</v>
      </c>
      <c r="AD4463" s="74">
        <f t="shared" si="515"/>
        <v>4.2364296604945235E-3</v>
      </c>
      <c r="AE4463" s="45"/>
      <c r="AF4463" s="76">
        <v>44.579999999999103</v>
      </c>
      <c r="AG4463" s="52">
        <f t="shared" si="519"/>
        <v>-53.740299956637919</v>
      </c>
      <c r="AH4463" s="76">
        <f t="shared" si="516"/>
        <v>4.2263942258032892E-6</v>
      </c>
      <c r="AJ4463" s="77">
        <v>44.579999999999103</v>
      </c>
      <c r="AK4463" s="52">
        <f t="shared" si="520"/>
        <v>-46.750599913278975</v>
      </c>
      <c r="AL4463" s="77">
        <f t="shared" si="517"/>
        <v>2.1131971129010383E-5</v>
      </c>
    </row>
    <row r="4464" spans="4:38" x14ac:dyDescent="0.25">
      <c r="D4464" s="5">
        <v>44.46</v>
      </c>
      <c r="E4464" s="4"/>
      <c r="X4464" s="71">
        <v>44.589999999999101</v>
      </c>
      <c r="Y4464" s="52">
        <f t="shared" si="518"/>
        <v>-13.580000000000496</v>
      </c>
      <c r="Z4464" s="71">
        <f t="shared" si="514"/>
        <v>4.385306977749355E-2</v>
      </c>
      <c r="AA4464" s="45"/>
      <c r="AB4464" s="74">
        <v>44.589999999999101</v>
      </c>
      <c r="AC4464" s="75">
        <f t="shared" si="521"/>
        <v>-23.740000000000911</v>
      </c>
      <c r="AD4464" s="74">
        <f t="shared" si="515"/>
        <v>4.2266861426551415E-3</v>
      </c>
      <c r="AE4464" s="45"/>
      <c r="AF4464" s="76">
        <v>44.589999999999101</v>
      </c>
      <c r="AG4464" s="52">
        <f t="shared" si="519"/>
        <v>-53.750299956637917</v>
      </c>
      <c r="AH4464" s="76">
        <f t="shared" si="516"/>
        <v>4.2166737888232093E-6</v>
      </c>
      <c r="AJ4464" s="77">
        <v>44.589999999999101</v>
      </c>
      <c r="AK4464" s="52">
        <f t="shared" si="520"/>
        <v>-46.760599913278973</v>
      </c>
      <c r="AL4464" s="77">
        <f t="shared" si="517"/>
        <v>2.1083368944110002E-5</v>
      </c>
    </row>
    <row r="4465" spans="4:38" x14ac:dyDescent="0.25">
      <c r="D4465" s="2">
        <v>44.47</v>
      </c>
      <c r="E4465" s="4"/>
      <c r="X4465" s="71">
        <v>44.599999999999099</v>
      </c>
      <c r="Y4465" s="52">
        <f t="shared" si="518"/>
        <v>-13.58333333333383</v>
      </c>
      <c r="Z4465" s="71">
        <f t="shared" si="514"/>
        <v>4.3819424216189347E-2</v>
      </c>
      <c r="AA4465" s="45"/>
      <c r="AB4465" s="74">
        <v>44.599999999999099</v>
      </c>
      <c r="AC4465" s="75">
        <f t="shared" si="521"/>
        <v>-23.750000000000913</v>
      </c>
      <c r="AD4465" s="74">
        <f t="shared" si="515"/>
        <v>4.216965034284933E-3</v>
      </c>
      <c r="AE4465" s="45"/>
      <c r="AF4465" s="76">
        <v>44.599999999999099</v>
      </c>
      <c r="AG4465" s="52">
        <f t="shared" si="519"/>
        <v>-53.760299956637915</v>
      </c>
      <c r="AH4465" s="76">
        <f t="shared" si="516"/>
        <v>4.2069757082278079E-6</v>
      </c>
      <c r="AJ4465" s="77">
        <v>44.599999999999099</v>
      </c>
      <c r="AK4465" s="52">
        <f t="shared" si="520"/>
        <v>-46.770599913278971</v>
      </c>
      <c r="AL4465" s="77">
        <f t="shared" si="517"/>
        <v>2.103487854113301E-5</v>
      </c>
    </row>
    <row r="4466" spans="4:38" x14ac:dyDescent="0.25">
      <c r="D4466" s="5">
        <v>44.48</v>
      </c>
      <c r="E4466" s="4"/>
      <c r="X4466" s="71">
        <v>44.609999999999097</v>
      </c>
      <c r="Y4466" s="52">
        <f t="shared" si="518"/>
        <v>-13.586666666667163</v>
      </c>
      <c r="Z4466" s="71">
        <f t="shared" si="514"/>
        <v>4.3785804468900021E-2</v>
      </c>
      <c r="AA4466" s="45"/>
      <c r="AB4466" s="74">
        <v>44.609999999999097</v>
      </c>
      <c r="AC4466" s="75">
        <f t="shared" si="521"/>
        <v>-23.760000000000915</v>
      </c>
      <c r="AD4466" s="74">
        <f t="shared" si="515"/>
        <v>4.207266283843554E-3</v>
      </c>
      <c r="AE4466" s="45"/>
      <c r="AF4466" s="76">
        <v>44.609999999999097</v>
      </c>
      <c r="AG4466" s="52">
        <f t="shared" si="519"/>
        <v>-53.770299956637913</v>
      </c>
      <c r="AH4466" s="76">
        <f t="shared" si="516"/>
        <v>4.1972999325988123E-6</v>
      </c>
      <c r="AJ4466" s="77">
        <v>44.609999999999097</v>
      </c>
      <c r="AK4466" s="52">
        <f t="shared" si="520"/>
        <v>-46.780599913278969</v>
      </c>
      <c r="AL4466" s="77">
        <f t="shared" si="517"/>
        <v>2.0986499662988047E-5</v>
      </c>
    </row>
    <row r="4467" spans="4:38" x14ac:dyDescent="0.25">
      <c r="D4467" s="2">
        <v>44.49</v>
      </c>
      <c r="E4467" s="4"/>
      <c r="X4467" s="71">
        <v>44.619999999999102</v>
      </c>
      <c r="Y4467" s="52">
        <f t="shared" si="518"/>
        <v>-13.590000000000497</v>
      </c>
      <c r="Z4467" s="71">
        <f t="shared" si="514"/>
        <v>4.3752210515820185E-2</v>
      </c>
      <c r="AA4467" s="45"/>
      <c r="AB4467" s="74">
        <v>44.619999999999102</v>
      </c>
      <c r="AC4467" s="75">
        <f t="shared" si="521"/>
        <v>-23.770000000000916</v>
      </c>
      <c r="AD4467" s="74">
        <f t="shared" si="515"/>
        <v>4.197589839909188E-3</v>
      </c>
      <c r="AE4467" s="45"/>
      <c r="AF4467" s="76">
        <v>44.619999999999102</v>
      </c>
      <c r="AG4467" s="52">
        <f t="shared" si="519"/>
        <v>-53.780299956637911</v>
      </c>
      <c r="AH4467" s="76">
        <f t="shared" si="516"/>
        <v>4.1876464106362386E-6</v>
      </c>
      <c r="AJ4467" s="77">
        <v>44.619999999999102</v>
      </c>
      <c r="AK4467" s="52">
        <f t="shared" si="520"/>
        <v>-46.790599913278967</v>
      </c>
      <c r="AL4467" s="77">
        <f t="shared" si="517"/>
        <v>2.0938232053175227E-5</v>
      </c>
    </row>
    <row r="4468" spans="4:38" x14ac:dyDescent="0.25">
      <c r="D4468" s="5">
        <v>44.5</v>
      </c>
      <c r="E4468" s="4"/>
      <c r="X4468" s="71">
        <v>44.6299999999991</v>
      </c>
      <c r="Y4468" s="52">
        <f t="shared" si="518"/>
        <v>-13.593333333333831</v>
      </c>
      <c r="Z4468" s="71">
        <f t="shared" si="514"/>
        <v>4.3718642337159642E-2</v>
      </c>
      <c r="AA4468" s="45"/>
      <c r="AB4468" s="74">
        <v>44.6299999999991</v>
      </c>
      <c r="AC4468" s="75">
        <f t="shared" si="521"/>
        <v>-23.780000000000918</v>
      </c>
      <c r="AD4468" s="74">
        <f t="shared" si="515"/>
        <v>4.1879356511782991E-3</v>
      </c>
      <c r="AE4468" s="45"/>
      <c r="AF4468" s="76">
        <v>44.6299999999991</v>
      </c>
      <c r="AG4468" s="52">
        <f t="shared" si="519"/>
        <v>-53.790299956637909</v>
      </c>
      <c r="AH4468" s="76">
        <f t="shared" si="516"/>
        <v>4.1780150911580659E-6</v>
      </c>
      <c r="AJ4468" s="77">
        <v>44.6299999999991</v>
      </c>
      <c r="AK4468" s="52">
        <f t="shared" si="520"/>
        <v>-46.800599913278965</v>
      </c>
      <c r="AL4468" s="77">
        <f t="shared" si="517"/>
        <v>2.0890075455784377E-5</v>
      </c>
    </row>
    <row r="4469" spans="4:38" x14ac:dyDescent="0.25">
      <c r="D4469" s="2">
        <v>44.51</v>
      </c>
      <c r="E4469" s="4"/>
      <c r="X4469" s="71">
        <v>44.639999999999098</v>
      </c>
      <c r="Y4469" s="52">
        <f t="shared" si="518"/>
        <v>-13.596666666667165</v>
      </c>
      <c r="Z4469" s="71">
        <f t="shared" si="514"/>
        <v>4.3685099913143371E-2</v>
      </c>
      <c r="AA4469" s="45"/>
      <c r="AB4469" s="74">
        <v>44.639999999999098</v>
      </c>
      <c r="AC4469" s="75">
        <f t="shared" si="521"/>
        <v>-23.790000000000919</v>
      </c>
      <c r="AD4469" s="74">
        <f t="shared" si="515"/>
        <v>4.1783036664653321E-3</v>
      </c>
      <c r="AE4469" s="45"/>
      <c r="AF4469" s="76">
        <v>44.639999999999098</v>
      </c>
      <c r="AG4469" s="52">
        <f t="shared" si="519"/>
        <v>-53.800299956637907</v>
      </c>
      <c r="AH4469" s="76">
        <f t="shared" si="516"/>
        <v>4.1684059230999907E-6</v>
      </c>
      <c r="AJ4469" s="77">
        <v>44.639999999999098</v>
      </c>
      <c r="AK4469" s="52">
        <f t="shared" si="520"/>
        <v>-46.810599913278963</v>
      </c>
      <c r="AL4469" s="77">
        <f t="shared" si="517"/>
        <v>2.0842029615494012E-5</v>
      </c>
    </row>
    <row r="4470" spans="4:38" x14ac:dyDescent="0.25">
      <c r="D4470" s="5">
        <v>44.52</v>
      </c>
      <c r="E4470" s="4"/>
      <c r="X4470" s="71">
        <v>44.649999999999103</v>
      </c>
      <c r="Y4470" s="52">
        <f t="shared" si="518"/>
        <v>-13.600000000000499</v>
      </c>
      <c r="Z4470" s="71">
        <f t="shared" si="514"/>
        <v>4.3651583224011581E-2</v>
      </c>
      <c r="AA4470" s="45"/>
      <c r="AB4470" s="74">
        <v>44.649999999999103</v>
      </c>
      <c r="AC4470" s="75">
        <f t="shared" si="521"/>
        <v>-23.800000000000921</v>
      </c>
      <c r="AD4470" s="74">
        <f t="shared" si="515"/>
        <v>4.168693834702468E-3</v>
      </c>
      <c r="AE4470" s="45"/>
      <c r="AF4470" s="76">
        <v>44.649999999999103</v>
      </c>
      <c r="AG4470" s="52">
        <f t="shared" si="519"/>
        <v>-53.810299956637905</v>
      </c>
      <c r="AH4470" s="76">
        <f t="shared" si="516"/>
        <v>4.1588188555151741E-6</v>
      </c>
      <c r="AJ4470" s="77">
        <v>44.649999999999103</v>
      </c>
      <c r="AK4470" s="52">
        <f t="shared" si="520"/>
        <v>-46.820599913278961</v>
      </c>
      <c r="AL4470" s="77">
        <f t="shared" si="517"/>
        <v>2.0794094277569947E-5</v>
      </c>
    </row>
    <row r="4471" spans="4:38" x14ac:dyDescent="0.25">
      <c r="D4471" s="2">
        <v>44.53</v>
      </c>
      <c r="E4471" s="4"/>
      <c r="X4471" s="71">
        <v>44.659999999999101</v>
      </c>
      <c r="Y4471" s="52">
        <f t="shared" si="518"/>
        <v>-13.603333333333833</v>
      </c>
      <c r="Z4471" s="71">
        <f t="shared" si="514"/>
        <v>4.3618092250019523E-2</v>
      </c>
      <c r="AA4471" s="45"/>
      <c r="AB4471" s="74">
        <v>44.659999999999101</v>
      </c>
      <c r="AC4471" s="75">
        <f t="shared" si="521"/>
        <v>-23.810000000000922</v>
      </c>
      <c r="AD4471" s="74">
        <f t="shared" si="515"/>
        <v>4.1591061049393368E-3</v>
      </c>
      <c r="AE4471" s="45"/>
      <c r="AF4471" s="76">
        <v>44.659999999999101</v>
      </c>
      <c r="AG4471" s="52">
        <f t="shared" si="519"/>
        <v>-53.820299956637903</v>
      </c>
      <c r="AH4471" s="76">
        <f t="shared" si="516"/>
        <v>4.1492538375739245E-6</v>
      </c>
      <c r="AJ4471" s="77">
        <v>44.659999999999101</v>
      </c>
      <c r="AK4471" s="52">
        <f t="shared" si="520"/>
        <v>-46.830599913278959</v>
      </c>
      <c r="AL4471" s="77">
        <f t="shared" si="517"/>
        <v>2.0746269187863712E-5</v>
      </c>
    </row>
    <row r="4472" spans="4:38" x14ac:dyDescent="0.25">
      <c r="D4472" s="5">
        <v>44.54</v>
      </c>
      <c r="E4472" s="4"/>
      <c r="X4472" s="71">
        <v>44.669999999999099</v>
      </c>
      <c r="Y4472" s="52">
        <f t="shared" si="518"/>
        <v>-13.606666666667167</v>
      </c>
      <c r="Z4472" s="71">
        <f t="shared" si="514"/>
        <v>4.3584626971437758E-2</v>
      </c>
      <c r="AA4472" s="45"/>
      <c r="AB4472" s="74">
        <v>44.669999999999099</v>
      </c>
      <c r="AC4472" s="75">
        <f t="shared" si="521"/>
        <v>-23.820000000000924</v>
      </c>
      <c r="AD4472" s="74">
        <f t="shared" si="515"/>
        <v>4.1495404263427451E-3</v>
      </c>
      <c r="AE4472" s="45"/>
      <c r="AF4472" s="76">
        <v>44.669999999999099</v>
      </c>
      <c r="AG4472" s="52">
        <f t="shared" si="519"/>
        <v>-53.830299956637901</v>
      </c>
      <c r="AH4472" s="76">
        <f t="shared" si="516"/>
        <v>4.1397108185634908E-6</v>
      </c>
      <c r="AJ4472" s="77">
        <v>44.669999999999099</v>
      </c>
      <c r="AK4472" s="52">
        <f t="shared" si="520"/>
        <v>-46.840599913278957</v>
      </c>
      <c r="AL4472" s="77">
        <f t="shared" si="517"/>
        <v>2.0698554092811517E-5</v>
      </c>
    </row>
    <row r="4473" spans="4:38" x14ac:dyDescent="0.25">
      <c r="D4473" s="2">
        <v>44.55</v>
      </c>
      <c r="E4473" s="4"/>
      <c r="X4473" s="71">
        <v>44.679999999999097</v>
      </c>
      <c r="Y4473" s="52">
        <f t="shared" si="518"/>
        <v>-13.6100000000005</v>
      </c>
      <c r="Z4473" s="71">
        <f t="shared" si="514"/>
        <v>4.355118736855184E-2</v>
      </c>
      <c r="AA4473" s="45"/>
      <c r="AB4473" s="74">
        <v>44.679999999999097</v>
      </c>
      <c r="AC4473" s="75">
        <f t="shared" si="521"/>
        <v>-23.830000000000926</v>
      </c>
      <c r="AD4473" s="74">
        <f t="shared" si="515"/>
        <v>4.1399967481964223E-3</v>
      </c>
      <c r="AE4473" s="45"/>
      <c r="AF4473" s="76">
        <v>44.679999999999097</v>
      </c>
      <c r="AG4473" s="52">
        <f t="shared" si="519"/>
        <v>-53.840299956637899</v>
      </c>
      <c r="AH4473" s="76">
        <f t="shared" si="516"/>
        <v>4.1301897478877134E-6</v>
      </c>
      <c r="AJ4473" s="77">
        <v>44.679999999999097</v>
      </c>
      <c r="AK4473" s="52">
        <f t="shared" si="520"/>
        <v>-46.850599913278955</v>
      </c>
      <c r="AL4473" s="77">
        <f t="shared" si="517"/>
        <v>2.0650948739432648E-5</v>
      </c>
    </row>
    <row r="4474" spans="4:38" x14ac:dyDescent="0.25">
      <c r="D4474" s="5">
        <v>44.56</v>
      </c>
      <c r="E4474" s="4"/>
      <c r="X4474" s="71">
        <v>44.689999999999102</v>
      </c>
      <c r="Y4474" s="52">
        <f t="shared" si="518"/>
        <v>-13.613333333333834</v>
      </c>
      <c r="Z4474" s="71">
        <f t="shared" si="514"/>
        <v>4.3517773421662485E-2</v>
      </c>
      <c r="AA4474" s="45"/>
      <c r="AB4474" s="74">
        <v>44.689999999999102</v>
      </c>
      <c r="AC4474" s="75">
        <f t="shared" si="521"/>
        <v>-23.840000000000927</v>
      </c>
      <c r="AD4474" s="74">
        <f t="shared" si="515"/>
        <v>4.130475019900731E-3</v>
      </c>
      <c r="AE4474" s="45"/>
      <c r="AF4474" s="76">
        <v>44.689999999999102</v>
      </c>
      <c r="AG4474" s="52">
        <f t="shared" si="519"/>
        <v>-53.850299956637897</v>
      </c>
      <c r="AH4474" s="76">
        <f t="shared" si="516"/>
        <v>4.1206905750668245E-6</v>
      </c>
      <c r="AJ4474" s="77">
        <v>44.689999999999102</v>
      </c>
      <c r="AK4474" s="52">
        <f t="shared" si="520"/>
        <v>-46.860599913278953</v>
      </c>
      <c r="AL4474" s="77">
        <f t="shared" si="517"/>
        <v>2.0603452875328214E-5</v>
      </c>
    </row>
    <row r="4475" spans="4:38" x14ac:dyDescent="0.25">
      <c r="D4475" s="2">
        <v>44.57</v>
      </c>
      <c r="E4475" s="4"/>
      <c r="X4475" s="71">
        <v>44.6999999999991</v>
      </c>
      <c r="Y4475" s="52">
        <f t="shared" si="518"/>
        <v>-13.616666666667168</v>
      </c>
      <c r="Z4475" s="71">
        <f t="shared" si="514"/>
        <v>4.3484385111085613E-2</v>
      </c>
      <c r="AA4475" s="45"/>
      <c r="AB4475" s="74">
        <v>44.6999999999991</v>
      </c>
      <c r="AC4475" s="75">
        <f t="shared" si="521"/>
        <v>-23.850000000000929</v>
      </c>
      <c r="AD4475" s="74">
        <f t="shared" si="515"/>
        <v>4.1209751909724182E-3</v>
      </c>
      <c r="AE4475" s="45"/>
      <c r="AF4475" s="76">
        <v>44.6999999999991</v>
      </c>
      <c r="AG4475" s="52">
        <f t="shared" si="519"/>
        <v>-53.860299956637895</v>
      </c>
      <c r="AH4475" s="76">
        <f t="shared" si="516"/>
        <v>4.1112132497371692E-6</v>
      </c>
      <c r="AJ4475" s="77">
        <v>44.6999999999991</v>
      </c>
      <c r="AK4475" s="52">
        <f t="shared" si="520"/>
        <v>-46.870599913278951</v>
      </c>
      <c r="AL4475" s="77">
        <f t="shared" si="517"/>
        <v>2.0556066248679951E-5</v>
      </c>
    </row>
    <row r="4476" spans="4:38" x14ac:dyDescent="0.25">
      <c r="D4476" s="5">
        <v>44.58</v>
      </c>
      <c r="E4476" s="4"/>
      <c r="X4476" s="71">
        <v>44.709999999999098</v>
      </c>
      <c r="Y4476" s="52">
        <f t="shared" si="518"/>
        <v>-13.620000000000502</v>
      </c>
      <c r="Z4476" s="71">
        <f t="shared" si="514"/>
        <v>4.3451022417152117E-2</v>
      </c>
      <c r="AA4476" s="45"/>
      <c r="AB4476" s="74">
        <v>44.709999999999098</v>
      </c>
      <c r="AC4476" s="75">
        <f t="shared" si="521"/>
        <v>-23.86000000000093</v>
      </c>
      <c r="AD4476" s="74">
        <f t="shared" si="515"/>
        <v>4.1114972110443413E-3</v>
      </c>
      <c r="AE4476" s="45"/>
      <c r="AF4476" s="76">
        <v>44.709999999999098</v>
      </c>
      <c r="AG4476" s="52">
        <f t="shared" si="519"/>
        <v>-53.870299956637894</v>
      </c>
      <c r="AH4476" s="76">
        <f t="shared" si="516"/>
        <v>4.1017577216508971E-6</v>
      </c>
      <c r="AJ4476" s="77">
        <v>44.709999999999098</v>
      </c>
      <c r="AK4476" s="52">
        <f t="shared" si="520"/>
        <v>-46.880599913278949</v>
      </c>
      <c r="AL4476" s="77">
        <f t="shared" si="517"/>
        <v>2.0508788608248606E-5</v>
      </c>
    </row>
    <row r="4477" spans="4:38" x14ac:dyDescent="0.25">
      <c r="D4477" s="2">
        <v>44.59</v>
      </c>
      <c r="E4477" s="4"/>
      <c r="X4477" s="71">
        <v>44.719999999999096</v>
      </c>
      <c r="Y4477" s="52">
        <f t="shared" si="518"/>
        <v>-13.623333333333836</v>
      </c>
      <c r="Z4477" s="71">
        <f t="shared" si="514"/>
        <v>4.3417685320208066E-2</v>
      </c>
      <c r="AA4477" s="45"/>
      <c r="AB4477" s="74">
        <v>44.719999999999096</v>
      </c>
      <c r="AC4477" s="75">
        <f t="shared" si="521"/>
        <v>-23.870000000000932</v>
      </c>
      <c r="AD4477" s="74">
        <f t="shared" si="515"/>
        <v>4.1020410298651866E-3</v>
      </c>
      <c r="AE4477" s="45"/>
      <c r="AF4477" s="76">
        <v>44.719999999999096</v>
      </c>
      <c r="AG4477" s="52">
        <f t="shared" si="519"/>
        <v>-53.880299956637892</v>
      </c>
      <c r="AH4477" s="76">
        <f t="shared" si="516"/>
        <v>4.0923239406757559E-6</v>
      </c>
      <c r="AJ4477" s="77">
        <v>44.719999999999096</v>
      </c>
      <c r="AK4477" s="52">
        <f t="shared" si="520"/>
        <v>-46.890599913278947</v>
      </c>
      <c r="AL4477" s="77">
        <f t="shared" si="517"/>
        <v>2.046161970337291E-5</v>
      </c>
    </row>
    <row r="4478" spans="4:38" x14ac:dyDescent="0.25">
      <c r="D4478" s="5">
        <v>44.6</v>
      </c>
      <c r="E4478" s="4"/>
      <c r="X4478" s="71">
        <v>44.729999999999102</v>
      </c>
      <c r="Y4478" s="52">
        <f t="shared" si="518"/>
        <v>-13.62666666666717</v>
      </c>
      <c r="Z4478" s="71">
        <f t="shared" si="514"/>
        <v>4.3384373800614592E-2</v>
      </c>
      <c r="AA4478" s="45"/>
      <c r="AB4478" s="74">
        <v>44.729999999999102</v>
      </c>
      <c r="AC4478" s="75">
        <f t="shared" si="521"/>
        <v>-23.880000000000933</v>
      </c>
      <c r="AD4478" s="74">
        <f t="shared" si="515"/>
        <v>4.0926065972992295E-3</v>
      </c>
      <c r="AE4478" s="45"/>
      <c r="AF4478" s="76">
        <v>44.729999999999102</v>
      </c>
      <c r="AG4478" s="52">
        <f t="shared" si="519"/>
        <v>-53.89029995663789</v>
      </c>
      <c r="AH4478" s="76">
        <f t="shared" si="516"/>
        <v>4.0829118567947686E-6</v>
      </c>
      <c r="AJ4478" s="77">
        <v>44.729999999999102</v>
      </c>
      <c r="AK4478" s="52">
        <f t="shared" si="520"/>
        <v>-46.900599913278946</v>
      </c>
      <c r="AL4478" s="77">
        <f t="shared" si="517"/>
        <v>2.0414559283967989E-5</v>
      </c>
    </row>
    <row r="4479" spans="4:38" x14ac:dyDescent="0.25">
      <c r="D4479" s="2">
        <v>44.61</v>
      </c>
      <c r="E4479" s="4"/>
      <c r="X4479" s="71">
        <v>44.7399999999991</v>
      </c>
      <c r="Y4479" s="52">
        <f t="shared" si="518"/>
        <v>-13.630000000000503</v>
      </c>
      <c r="Z4479" s="71">
        <f t="shared" si="514"/>
        <v>4.3351087838747852E-2</v>
      </c>
      <c r="AA4479" s="45"/>
      <c r="AB4479" s="74">
        <v>44.7399999999991</v>
      </c>
      <c r="AC4479" s="75">
        <f t="shared" si="521"/>
        <v>-23.890000000000935</v>
      </c>
      <c r="AD4479" s="74">
        <f t="shared" si="515"/>
        <v>4.0831938633260415E-3</v>
      </c>
      <c r="AE4479" s="45"/>
      <c r="AF4479" s="76">
        <v>44.7399999999991</v>
      </c>
      <c r="AG4479" s="52">
        <f t="shared" si="519"/>
        <v>-53.900299956637888</v>
      </c>
      <c r="AH4479" s="76">
        <f t="shared" si="516"/>
        <v>4.0735214201059979E-6</v>
      </c>
      <c r="AJ4479" s="77">
        <v>44.7399999999991</v>
      </c>
      <c r="AK4479" s="52">
        <f t="shared" si="520"/>
        <v>-46.910599913278944</v>
      </c>
      <c r="AL4479" s="77">
        <f t="shared" si="517"/>
        <v>2.0367607100524149E-5</v>
      </c>
    </row>
    <row r="4480" spans="4:38" x14ac:dyDescent="0.25">
      <c r="D4480" s="5">
        <v>44.62</v>
      </c>
      <c r="E4480" s="4"/>
      <c r="X4480" s="71">
        <v>44.749999999999098</v>
      </c>
      <c r="Y4480" s="52">
        <f t="shared" si="518"/>
        <v>-13.633333333333837</v>
      </c>
      <c r="Z4480" s="71">
        <f t="shared" si="514"/>
        <v>4.3317827414999108E-2</v>
      </c>
      <c r="AA4480" s="45"/>
      <c r="AB4480" s="74">
        <v>44.749999999999098</v>
      </c>
      <c r="AC4480" s="75">
        <f t="shared" si="521"/>
        <v>-23.900000000000936</v>
      </c>
      <c r="AD4480" s="74">
        <f t="shared" si="515"/>
        <v>4.0738027780402438E-3</v>
      </c>
      <c r="AE4480" s="45"/>
      <c r="AF4480" s="76">
        <v>44.749999999999098</v>
      </c>
      <c r="AG4480" s="52">
        <f t="shared" si="519"/>
        <v>-53.910299956637886</v>
      </c>
      <c r="AH4480" s="76">
        <f t="shared" si="516"/>
        <v>4.0641525808222957E-6</v>
      </c>
      <c r="AJ4480" s="77">
        <v>44.749999999999098</v>
      </c>
      <c r="AK4480" s="52">
        <f t="shared" si="520"/>
        <v>-46.920599913278942</v>
      </c>
      <c r="AL4480" s="77">
        <f t="shared" si="517"/>
        <v>2.0320762904105654E-5</v>
      </c>
    </row>
    <row r="4481" spans="4:38" x14ac:dyDescent="0.25">
      <c r="D4481" s="2">
        <v>44.63</v>
      </c>
      <c r="E4481" s="4"/>
      <c r="X4481" s="71">
        <v>44.759999999999103</v>
      </c>
      <c r="Y4481" s="52">
        <f t="shared" si="518"/>
        <v>-13.636666666667171</v>
      </c>
      <c r="Z4481" s="71">
        <f t="shared" si="514"/>
        <v>4.3284592509774664E-2</v>
      </c>
      <c r="AA4481" s="45"/>
      <c r="AB4481" s="74">
        <v>44.759999999999103</v>
      </c>
      <c r="AC4481" s="75">
        <f t="shared" si="521"/>
        <v>-23.910000000000938</v>
      </c>
      <c r="AD4481" s="74">
        <f t="shared" si="515"/>
        <v>4.0644332916512501E-3</v>
      </c>
      <c r="AE4481" s="45"/>
      <c r="AF4481" s="76">
        <v>44.759999999999103</v>
      </c>
      <c r="AG4481" s="52">
        <f t="shared" si="519"/>
        <v>-53.920299956637884</v>
      </c>
      <c r="AH4481" s="76">
        <f t="shared" si="516"/>
        <v>4.0548052892709969E-6</v>
      </c>
      <c r="AJ4481" s="77">
        <v>44.759999999999103</v>
      </c>
      <c r="AK4481" s="52">
        <f t="shared" si="520"/>
        <v>-46.93059991327894</v>
      </c>
      <c r="AL4481" s="77">
        <f t="shared" si="517"/>
        <v>2.0274026446349172E-5</v>
      </c>
    </row>
    <row r="4482" spans="4:38" x14ac:dyDescent="0.25">
      <c r="D4482" s="5">
        <v>44.64</v>
      </c>
      <c r="E4482" s="4"/>
      <c r="X4482" s="71">
        <v>44.769999999999101</v>
      </c>
      <c r="Y4482" s="52">
        <f t="shared" si="518"/>
        <v>-13.640000000000505</v>
      </c>
      <c r="Z4482" s="71">
        <f t="shared" si="514"/>
        <v>4.3251383103495834E-2</v>
      </c>
      <c r="AA4482" s="45"/>
      <c r="AB4482" s="74">
        <v>44.769999999999101</v>
      </c>
      <c r="AC4482" s="75">
        <f t="shared" si="521"/>
        <v>-23.92000000000094</v>
      </c>
      <c r="AD4482" s="74">
        <f t="shared" si="515"/>
        <v>4.0550853544829559E-3</v>
      </c>
      <c r="AE4482" s="45"/>
      <c r="AF4482" s="76">
        <v>44.769999999999101</v>
      </c>
      <c r="AG4482" s="52">
        <f t="shared" si="519"/>
        <v>-53.930299956637882</v>
      </c>
      <c r="AH4482" s="76">
        <f t="shared" si="516"/>
        <v>4.0454794958937048E-6</v>
      </c>
      <c r="AJ4482" s="77">
        <v>44.769999999999101</v>
      </c>
      <c r="AK4482" s="52">
        <f t="shared" si="520"/>
        <v>-46.940599913278938</v>
      </c>
      <c r="AL4482" s="77">
        <f t="shared" si="517"/>
        <v>2.0227397479462723E-5</v>
      </c>
    </row>
    <row r="4483" spans="4:38" x14ac:dyDescent="0.25">
      <c r="D4483" s="2">
        <v>44.65</v>
      </c>
      <c r="E4483" s="4"/>
      <c r="X4483" s="71">
        <v>44.779999999999099</v>
      </c>
      <c r="Y4483" s="52">
        <f t="shared" si="518"/>
        <v>-13.643333333333839</v>
      </c>
      <c r="Z4483" s="71">
        <f t="shared" si="514"/>
        <v>4.321819917659895E-2</v>
      </c>
      <c r="AA4483" s="45"/>
      <c r="AB4483" s="74">
        <v>44.779999999999099</v>
      </c>
      <c r="AC4483" s="75">
        <f t="shared" si="521"/>
        <v>-23.930000000000941</v>
      </c>
      <c r="AD4483" s="74">
        <f t="shared" si="515"/>
        <v>4.0457589169735509E-3</v>
      </c>
      <c r="AE4483" s="45"/>
      <c r="AF4483" s="76">
        <v>44.779999999999099</v>
      </c>
      <c r="AG4483" s="52">
        <f t="shared" si="519"/>
        <v>-53.94029995663788</v>
      </c>
      <c r="AH4483" s="76">
        <f t="shared" si="516"/>
        <v>4.036175151245984E-6</v>
      </c>
      <c r="AJ4483" s="77">
        <v>44.779999999999099</v>
      </c>
      <c r="AK4483" s="52">
        <f t="shared" si="520"/>
        <v>-46.950599913278936</v>
      </c>
      <c r="AL4483" s="77">
        <f t="shared" si="517"/>
        <v>2.0180875756224134E-5</v>
      </c>
    </row>
    <row r="4484" spans="4:38" x14ac:dyDescent="0.25">
      <c r="D4484" s="5">
        <v>44.66</v>
      </c>
      <c r="E4484" s="4"/>
      <c r="X4484" s="71">
        <v>44.789999999999097</v>
      </c>
      <c r="Y4484" s="52">
        <f t="shared" si="518"/>
        <v>-13.646666666667173</v>
      </c>
      <c r="Z4484" s="71">
        <f t="shared" si="514"/>
        <v>4.3185040709535376E-2</v>
      </c>
      <c r="AA4484" s="45"/>
      <c r="AB4484" s="74">
        <v>44.789999999999097</v>
      </c>
      <c r="AC4484" s="75">
        <f t="shared" si="521"/>
        <v>-23.940000000000943</v>
      </c>
      <c r="AD4484" s="74">
        <f t="shared" si="515"/>
        <v>4.0364539296751699E-3</v>
      </c>
      <c r="AE4484" s="45"/>
      <c r="AF4484" s="76">
        <v>44.789999999999097</v>
      </c>
      <c r="AG4484" s="52">
        <f t="shared" si="519"/>
        <v>-53.950299956637878</v>
      </c>
      <c r="AH4484" s="76">
        <f t="shared" si="516"/>
        <v>4.0268922059971195E-6</v>
      </c>
      <c r="AJ4484" s="77">
        <v>44.789999999999097</v>
      </c>
      <c r="AK4484" s="52">
        <f t="shared" si="520"/>
        <v>-46.960599913278934</v>
      </c>
      <c r="AL4484" s="77">
        <f t="shared" si="517"/>
        <v>2.0134461029979825E-5</v>
      </c>
    </row>
    <row r="4485" spans="4:38" x14ac:dyDescent="0.25">
      <c r="D4485" s="2">
        <v>44.67</v>
      </c>
      <c r="E4485" s="4"/>
      <c r="X4485" s="71">
        <v>44.799999999999102</v>
      </c>
      <c r="Y4485" s="52">
        <f t="shared" si="518"/>
        <v>-13.650000000000507</v>
      </c>
      <c r="Z4485" s="71">
        <f t="shared" si="514"/>
        <v>4.3151907682771488E-2</v>
      </c>
      <c r="AA4485" s="45"/>
      <c r="AB4485" s="74">
        <v>44.799999999999102</v>
      </c>
      <c r="AC4485" s="75">
        <f t="shared" si="521"/>
        <v>-23.950000000000944</v>
      </c>
      <c r="AD4485" s="74">
        <f t="shared" si="515"/>
        <v>4.0271703432537102E-3</v>
      </c>
      <c r="AE4485" s="45"/>
      <c r="AF4485" s="76">
        <v>44.799999999999102</v>
      </c>
      <c r="AG4485" s="52">
        <f t="shared" si="519"/>
        <v>-53.960299956637876</v>
      </c>
      <c r="AH4485" s="76">
        <f t="shared" si="516"/>
        <v>4.0176306109298729E-6</v>
      </c>
      <c r="AJ4485" s="77">
        <v>44.799999999999102</v>
      </c>
      <c r="AK4485" s="52">
        <f t="shared" si="520"/>
        <v>-46.970599913278932</v>
      </c>
      <c r="AL4485" s="77">
        <f t="shared" si="517"/>
        <v>2.0088153054643603E-5</v>
      </c>
    </row>
    <row r="4486" spans="4:38" x14ac:dyDescent="0.25">
      <c r="D4486" s="5">
        <v>44.68</v>
      </c>
      <c r="E4486" s="4"/>
      <c r="X4486" s="71">
        <v>44.8099999999991</v>
      </c>
      <c r="Y4486" s="52">
        <f t="shared" si="518"/>
        <v>-13.65333333333384</v>
      </c>
      <c r="Z4486" s="71">
        <f t="shared" ref="Z4486:Z4549" si="522">POWER(10,Y4486/10)</f>
        <v>4.3118800076788567E-2</v>
      </c>
      <c r="AA4486" s="45"/>
      <c r="AB4486" s="74">
        <v>44.8099999999991</v>
      </c>
      <c r="AC4486" s="75">
        <f t="shared" si="521"/>
        <v>-23.960000000000946</v>
      </c>
      <c r="AD4486" s="74">
        <f t="shared" ref="AD4486:AD4549" si="523">POWER(10,AC4486/10)</f>
        <v>4.0179081084885217E-3</v>
      </c>
      <c r="AE4486" s="45"/>
      <c r="AF4486" s="76">
        <v>44.8099999999991</v>
      </c>
      <c r="AG4486" s="52">
        <f t="shared" si="519"/>
        <v>-53.970299956637874</v>
      </c>
      <c r="AH4486" s="76">
        <f t="shared" ref="AH4486:AH4549" si="524">POWER(10,AG4486/10)</f>
        <v>4.0083903169401749E-6</v>
      </c>
      <c r="AJ4486" s="77">
        <v>44.8099999999991</v>
      </c>
      <c r="AK4486" s="52">
        <f t="shared" si="520"/>
        <v>-46.98059991327893</v>
      </c>
      <c r="AL4486" s="77">
        <f t="shared" ref="AL4486:AL4549" si="525">POWER(10,AK4486/10)</f>
        <v>2.0041951584695132E-5</v>
      </c>
    </row>
    <row r="4487" spans="4:38" x14ac:dyDescent="0.25">
      <c r="D4487" s="2">
        <v>44.69</v>
      </c>
      <c r="E4487" s="4"/>
      <c r="X4487" s="71">
        <v>44.819999999999098</v>
      </c>
      <c r="Y4487" s="52">
        <f t="shared" si="518"/>
        <v>-13.656666666667174</v>
      </c>
      <c r="Z4487" s="71">
        <f t="shared" si="522"/>
        <v>4.3085717872082999E-2</v>
      </c>
      <c r="AA4487" s="45"/>
      <c r="AB4487" s="74">
        <v>44.819999999999098</v>
      </c>
      <c r="AC4487" s="75">
        <f t="shared" si="521"/>
        <v>-23.970000000000947</v>
      </c>
      <c r="AD4487" s="74">
        <f t="shared" si="523"/>
        <v>4.0086671762721493E-3</v>
      </c>
      <c r="AE4487" s="45"/>
      <c r="AF4487" s="76">
        <v>44.819999999999098</v>
      </c>
      <c r="AG4487" s="52">
        <f t="shared" si="519"/>
        <v>-53.980299956637872</v>
      </c>
      <c r="AH4487" s="76">
        <f t="shared" si="524"/>
        <v>3.999171275036922E-6</v>
      </c>
      <c r="AJ4487" s="77">
        <v>44.819999999999098</v>
      </c>
      <c r="AK4487" s="52">
        <f t="shared" si="520"/>
        <v>-46.990599913278928</v>
      </c>
      <c r="AL4487" s="77">
        <f t="shared" si="525"/>
        <v>1.9995856375178911E-5</v>
      </c>
    </row>
    <row r="4488" spans="4:38" x14ac:dyDescent="0.25">
      <c r="D4488" s="5">
        <v>44.7</v>
      </c>
      <c r="E4488" s="4"/>
      <c r="X4488" s="71">
        <v>44.829999999999103</v>
      </c>
      <c r="Y4488" s="52">
        <f t="shared" ref="Y4488:Y4551" si="526">Y4487-$Z$1</f>
        <v>-13.660000000000508</v>
      </c>
      <c r="Z4488" s="71">
        <f t="shared" si="522"/>
        <v>4.3052661049166031E-2</v>
      </c>
      <c r="AA4488" s="45"/>
      <c r="AB4488" s="74">
        <v>44.829999999999103</v>
      </c>
      <c r="AC4488" s="75">
        <f t="shared" si="521"/>
        <v>-23.980000000000949</v>
      </c>
      <c r="AD4488" s="74">
        <f t="shared" si="523"/>
        <v>3.9994474976100987E-3</v>
      </c>
      <c r="AE4488" s="45"/>
      <c r="AF4488" s="76">
        <v>44.829999999999103</v>
      </c>
      <c r="AG4488" s="52">
        <f t="shared" ref="AG4488:AG4551" si="527">AG4487-$AH$1</f>
        <v>-53.99029995663787</v>
      </c>
      <c r="AH4488" s="76">
        <f t="shared" si="524"/>
        <v>3.9899734363416631E-6</v>
      </c>
      <c r="AJ4488" s="77">
        <v>44.829999999999103</v>
      </c>
      <c r="AK4488" s="52">
        <f t="shared" ref="AK4488:AK4551" si="528">AK4487-$AL$1</f>
        <v>-47.000599913278926</v>
      </c>
      <c r="AL4488" s="77">
        <f t="shared" si="525"/>
        <v>1.9949867181702631E-5</v>
      </c>
    </row>
    <row r="4489" spans="4:38" x14ac:dyDescent="0.25">
      <c r="D4489" s="2">
        <v>44.71</v>
      </c>
      <c r="E4489" s="4"/>
      <c r="X4489" s="71">
        <v>44.839999999999101</v>
      </c>
      <c r="Y4489" s="52">
        <f t="shared" si="526"/>
        <v>-13.663333333333842</v>
      </c>
      <c r="Z4489" s="71">
        <f t="shared" si="522"/>
        <v>4.3019629588563861E-2</v>
      </c>
      <c r="AA4489" s="45"/>
      <c r="AB4489" s="74">
        <v>44.839999999999101</v>
      </c>
      <c r="AC4489" s="75">
        <f t="shared" si="521"/>
        <v>-23.990000000000951</v>
      </c>
      <c r="AD4489" s="74">
        <f t="shared" si="523"/>
        <v>3.9902490236205443E-3</v>
      </c>
      <c r="AE4489" s="45"/>
      <c r="AF4489" s="76">
        <v>44.839999999999101</v>
      </c>
      <c r="AG4489" s="52">
        <f t="shared" si="527"/>
        <v>-54.000299956637868</v>
      </c>
      <c r="AH4489" s="76">
        <f t="shared" si="524"/>
        <v>3.9807967520883669E-6</v>
      </c>
      <c r="AJ4489" s="77">
        <v>44.839999999999101</v>
      </c>
      <c r="AK4489" s="52">
        <f t="shared" si="528"/>
        <v>-47.010599913278924</v>
      </c>
      <c r="AL4489" s="77">
        <f t="shared" si="525"/>
        <v>1.9903983760436163E-5</v>
      </c>
    </row>
    <row r="4490" spans="4:38" x14ac:dyDescent="0.25">
      <c r="D4490" s="5">
        <v>44.72</v>
      </c>
      <c r="E4490" s="4"/>
      <c r="X4490" s="71">
        <v>44.849999999999099</v>
      </c>
      <c r="Y4490" s="52">
        <f t="shared" si="526"/>
        <v>-13.666666666667176</v>
      </c>
      <c r="Z4490" s="71">
        <f t="shared" si="522"/>
        <v>4.298662347081772E-2</v>
      </c>
      <c r="AA4490" s="45"/>
      <c r="AB4490" s="74">
        <v>44.849999999999099</v>
      </c>
      <c r="AC4490" s="75">
        <f t="shared" si="521"/>
        <v>-24.000000000000952</v>
      </c>
      <c r="AD4490" s="74">
        <f t="shared" si="523"/>
        <v>3.9810717055340948E-3</v>
      </c>
      <c r="AE4490" s="45"/>
      <c r="AF4490" s="76">
        <v>44.849999999999099</v>
      </c>
      <c r="AG4490" s="52">
        <f t="shared" si="527"/>
        <v>-54.010299956637866</v>
      </c>
      <c r="AH4490" s="76">
        <f t="shared" si="524"/>
        <v>3.9716411736231812E-6</v>
      </c>
      <c r="AJ4490" s="77">
        <v>44.849999999999099</v>
      </c>
      <c r="AK4490" s="52">
        <f t="shared" si="528"/>
        <v>-47.020599913278922</v>
      </c>
      <c r="AL4490" s="77">
        <f t="shared" si="525"/>
        <v>1.9858205868110247E-5</v>
      </c>
    </row>
    <row r="4491" spans="4:38" x14ac:dyDescent="0.25">
      <c r="D4491" s="2">
        <v>44.73</v>
      </c>
      <c r="E4491" s="4"/>
      <c r="X4491" s="71">
        <v>44.859999999999097</v>
      </c>
      <c r="Y4491" s="52">
        <f t="shared" si="526"/>
        <v>-13.67000000000051</v>
      </c>
      <c r="Z4491" s="71">
        <f t="shared" si="522"/>
        <v>4.2953642676483654E-2</v>
      </c>
      <c r="AA4491" s="45"/>
      <c r="AB4491" s="74">
        <v>44.859999999999097</v>
      </c>
      <c r="AC4491" s="75">
        <f t="shared" si="521"/>
        <v>-24.010000000000954</v>
      </c>
      <c r="AD4491" s="74">
        <f t="shared" si="523"/>
        <v>3.9719154946935287E-3</v>
      </c>
      <c r="AE4491" s="45"/>
      <c r="AF4491" s="76">
        <v>44.859999999999097</v>
      </c>
      <c r="AG4491" s="52">
        <f t="shared" si="527"/>
        <v>-54.020299956637864</v>
      </c>
      <c r="AH4491" s="76">
        <f t="shared" si="524"/>
        <v>3.9625066524041251E-6</v>
      </c>
      <c r="AJ4491" s="77">
        <v>44.859999999999097</v>
      </c>
      <c r="AK4491" s="52">
        <f t="shared" si="528"/>
        <v>-47.03059991327892</v>
      </c>
      <c r="AL4491" s="77">
        <f t="shared" si="525"/>
        <v>1.9812533262014983E-5</v>
      </c>
    </row>
    <row r="4492" spans="4:38" x14ac:dyDescent="0.25">
      <c r="D4492" s="5">
        <v>44.74</v>
      </c>
      <c r="E4492" s="4"/>
      <c r="X4492" s="71">
        <v>44.869999999999102</v>
      </c>
      <c r="Y4492" s="52">
        <f t="shared" si="526"/>
        <v>-13.673333333333844</v>
      </c>
      <c r="Z4492" s="71">
        <f t="shared" si="522"/>
        <v>4.2920687186132754E-2</v>
      </c>
      <c r="AA4492" s="45"/>
      <c r="AB4492" s="74">
        <v>44.869999999999102</v>
      </c>
      <c r="AC4492" s="75">
        <f t="shared" si="521"/>
        <v>-24.020000000000955</v>
      </c>
      <c r="AD4492" s="74">
        <f t="shared" si="523"/>
        <v>3.9627803425535194E-3</v>
      </c>
      <c r="AE4492" s="45"/>
      <c r="AF4492" s="76">
        <v>44.869999999999102</v>
      </c>
      <c r="AG4492" s="52">
        <f t="shared" si="527"/>
        <v>-54.030299956637862</v>
      </c>
      <c r="AH4492" s="76">
        <f t="shared" si="524"/>
        <v>3.9533931400008989E-6</v>
      </c>
      <c r="AJ4492" s="77">
        <v>44.869999999999102</v>
      </c>
      <c r="AK4492" s="52">
        <f t="shared" si="528"/>
        <v>-47.040599913278918</v>
      </c>
      <c r="AL4492" s="77">
        <f t="shared" si="525"/>
        <v>1.9766965699998829E-5</v>
      </c>
    </row>
    <row r="4493" spans="4:38" x14ac:dyDescent="0.25">
      <c r="D4493" s="2">
        <v>44.75</v>
      </c>
      <c r="E4493" s="4"/>
      <c r="X4493" s="71">
        <v>44.8799999999991</v>
      </c>
      <c r="Y4493" s="52">
        <f t="shared" si="526"/>
        <v>-13.676666666667177</v>
      </c>
      <c r="Z4493" s="71">
        <f t="shared" si="522"/>
        <v>4.2887756980350904E-2</v>
      </c>
      <c r="AA4493" s="45"/>
      <c r="AB4493" s="74">
        <v>44.8799999999991</v>
      </c>
      <c r="AC4493" s="75">
        <f t="shared" si="521"/>
        <v>-24.030000000000957</v>
      </c>
      <c r="AD4493" s="74">
        <f t="shared" si="523"/>
        <v>3.953666200680407E-3</v>
      </c>
      <c r="AE4493" s="45"/>
      <c r="AF4493" s="76">
        <v>44.8799999999991</v>
      </c>
      <c r="AG4493" s="52">
        <f t="shared" si="527"/>
        <v>-54.04029995663786</v>
      </c>
      <c r="AH4493" s="76">
        <f t="shared" si="524"/>
        <v>3.9443005880945463E-6</v>
      </c>
      <c r="AJ4493" s="77">
        <v>44.8799999999991</v>
      </c>
      <c r="AK4493" s="52">
        <f t="shared" si="528"/>
        <v>-47.050599913278916</v>
      </c>
      <c r="AL4493" s="77">
        <f t="shared" si="525"/>
        <v>1.9721502940467074E-5</v>
      </c>
    </row>
    <row r="4494" spans="4:38" x14ac:dyDescent="0.25">
      <c r="D4494" s="5">
        <v>44.76</v>
      </c>
      <c r="E4494" s="4"/>
      <c r="X4494" s="71">
        <v>44.889999999999098</v>
      </c>
      <c r="Y4494" s="52">
        <f t="shared" si="526"/>
        <v>-13.680000000000511</v>
      </c>
      <c r="Z4494" s="71">
        <f t="shared" si="522"/>
        <v>4.2854852039738885E-2</v>
      </c>
      <c r="AA4494" s="45"/>
      <c r="AB4494" s="74">
        <v>44.889999999999098</v>
      </c>
      <c r="AC4494" s="75">
        <f t="shared" si="521"/>
        <v>-24.040000000000958</v>
      </c>
      <c r="AD4494" s="74">
        <f t="shared" si="523"/>
        <v>3.9445730207519104E-3</v>
      </c>
      <c r="AE4494" s="45"/>
      <c r="AF4494" s="76">
        <v>44.889999999999098</v>
      </c>
      <c r="AG4494" s="52">
        <f t="shared" si="527"/>
        <v>-54.050299956637858</v>
      </c>
      <c r="AH4494" s="76">
        <f t="shared" si="524"/>
        <v>3.9352289484772603E-6</v>
      </c>
      <c r="AJ4494" s="77">
        <v>44.889999999999098</v>
      </c>
      <c r="AK4494" s="52">
        <f t="shared" si="528"/>
        <v>-47.060599913278914</v>
      </c>
      <c r="AL4494" s="77">
        <f t="shared" si="525"/>
        <v>1.9676144742380658E-5</v>
      </c>
    </row>
    <row r="4495" spans="4:38" x14ac:dyDescent="0.25">
      <c r="D4495" s="2">
        <v>44.77</v>
      </c>
      <c r="E4495" s="4"/>
      <c r="X4495" s="71">
        <v>44.899999999999103</v>
      </c>
      <c r="Y4495" s="52">
        <f t="shared" si="526"/>
        <v>-13.683333333333845</v>
      </c>
      <c r="Z4495" s="71">
        <f t="shared" si="522"/>
        <v>4.282197234491248E-2</v>
      </c>
      <c r="AA4495" s="45"/>
      <c r="AB4495" s="74">
        <v>44.899999999999103</v>
      </c>
      <c r="AC4495" s="75">
        <f t="shared" si="521"/>
        <v>-24.05000000000096</v>
      </c>
      <c r="AD4495" s="74">
        <f t="shared" si="523"/>
        <v>3.9355007545569002E-3</v>
      </c>
      <c r="AE4495" s="45"/>
      <c r="AF4495" s="76">
        <v>44.899999999999103</v>
      </c>
      <c r="AG4495" s="52">
        <f t="shared" si="527"/>
        <v>-54.060299956637856</v>
      </c>
      <c r="AH4495" s="76">
        <f t="shared" si="524"/>
        <v>3.9261781730521265E-6</v>
      </c>
      <c r="AJ4495" s="77">
        <v>44.899999999999103</v>
      </c>
      <c r="AK4495" s="52">
        <f t="shared" si="528"/>
        <v>-47.070599913278912</v>
      </c>
      <c r="AL4495" s="77">
        <f t="shared" si="525"/>
        <v>1.9630890865255002E-5</v>
      </c>
    </row>
    <row r="4496" spans="4:38" x14ac:dyDescent="0.25">
      <c r="D4496" s="5">
        <v>44.78</v>
      </c>
      <c r="E4496" s="4"/>
      <c r="X4496" s="71">
        <v>44.909999999999101</v>
      </c>
      <c r="Y4496" s="52">
        <f t="shared" si="526"/>
        <v>-13.686666666667179</v>
      </c>
      <c r="Z4496" s="71">
        <f t="shared" si="522"/>
        <v>4.278911787650222E-2</v>
      </c>
      <c r="AA4496" s="45"/>
      <c r="AB4496" s="74">
        <v>44.909999999999101</v>
      </c>
      <c r="AC4496" s="75">
        <f t="shared" si="521"/>
        <v>-24.060000000000962</v>
      </c>
      <c r="AD4496" s="74">
        <f t="shared" si="523"/>
        <v>3.9264493539951269E-3</v>
      </c>
      <c r="AE4496" s="45"/>
      <c r="AF4496" s="76">
        <v>44.909999999999101</v>
      </c>
      <c r="AG4496" s="52">
        <f t="shared" si="527"/>
        <v>-54.070299956637854</v>
      </c>
      <c r="AH4496" s="76">
        <f t="shared" si="524"/>
        <v>3.9171482138328193E-6</v>
      </c>
      <c r="AJ4496" s="77">
        <v>44.909999999999101</v>
      </c>
      <c r="AK4496" s="52">
        <f t="shared" si="528"/>
        <v>-47.08059991327891</v>
      </c>
      <c r="AL4496" s="77">
        <f t="shared" si="525"/>
        <v>1.9585741069158482E-5</v>
      </c>
    </row>
    <row r="4497" spans="4:38" x14ac:dyDescent="0.25">
      <c r="D4497" s="2">
        <v>44.79</v>
      </c>
      <c r="E4497" s="4"/>
      <c r="X4497" s="71">
        <v>44.919999999999099</v>
      </c>
      <c r="Y4497" s="52">
        <f t="shared" si="526"/>
        <v>-13.690000000000513</v>
      </c>
      <c r="Z4497" s="71">
        <f t="shared" si="522"/>
        <v>4.2756288615153556E-2</v>
      </c>
      <c r="AA4497" s="45"/>
      <c r="AB4497" s="74">
        <v>44.919999999999099</v>
      </c>
      <c r="AC4497" s="75">
        <f t="shared" si="521"/>
        <v>-24.070000000000963</v>
      </c>
      <c r="AD4497" s="74">
        <f t="shared" si="523"/>
        <v>3.917418771076959E-3</v>
      </c>
      <c r="AE4497" s="45"/>
      <c r="AF4497" s="76">
        <v>44.919999999999099</v>
      </c>
      <c r="AG4497" s="52">
        <f t="shared" si="527"/>
        <v>-54.080299956637852</v>
      </c>
      <c r="AH4497" s="76">
        <f t="shared" si="524"/>
        <v>3.9081390229434086E-6</v>
      </c>
      <c r="AJ4497" s="77">
        <v>44.919999999999099</v>
      </c>
      <c r="AK4497" s="52">
        <f t="shared" si="528"/>
        <v>-47.090599913278908</v>
      </c>
      <c r="AL4497" s="77">
        <f t="shared" si="525"/>
        <v>1.954069511471144E-5</v>
      </c>
    </row>
    <row r="4498" spans="4:38" x14ac:dyDescent="0.25">
      <c r="D4498" s="5">
        <v>44.8</v>
      </c>
      <c r="E4498" s="4"/>
      <c r="X4498" s="71">
        <v>44.929999999999097</v>
      </c>
      <c r="Y4498" s="52">
        <f t="shared" si="526"/>
        <v>-13.693333333333847</v>
      </c>
      <c r="Z4498" s="71">
        <f t="shared" si="522"/>
        <v>4.2723484541526788E-2</v>
      </c>
      <c r="AA4498" s="45"/>
      <c r="AB4498" s="74">
        <v>44.929999999999097</v>
      </c>
      <c r="AC4498" s="75">
        <f t="shared" si="521"/>
        <v>-24.080000000000965</v>
      </c>
      <c r="AD4498" s="74">
        <f t="shared" si="523"/>
        <v>3.9084089579231509E-3</v>
      </c>
      <c r="AE4498" s="45"/>
      <c r="AF4498" s="76">
        <v>44.929999999999097</v>
      </c>
      <c r="AG4498" s="52">
        <f t="shared" si="527"/>
        <v>-54.09029995663785</v>
      </c>
      <c r="AH4498" s="76">
        <f t="shared" si="524"/>
        <v>3.8991505526180546E-6</v>
      </c>
      <c r="AJ4498" s="77">
        <v>44.929999999999097</v>
      </c>
      <c r="AK4498" s="52">
        <f t="shared" si="528"/>
        <v>-47.100599913278906</v>
      </c>
      <c r="AL4498" s="77">
        <f t="shared" si="525"/>
        <v>1.949575276308468E-5</v>
      </c>
    </row>
    <row r="4499" spans="4:38" x14ac:dyDescent="0.25">
      <c r="D4499" s="2">
        <v>44.81</v>
      </c>
      <c r="E4499" s="4"/>
      <c r="X4499" s="71">
        <v>44.939999999999102</v>
      </c>
      <c r="Y4499" s="52">
        <f t="shared" si="526"/>
        <v>-13.696666666667181</v>
      </c>
      <c r="Z4499" s="71">
        <f t="shared" si="522"/>
        <v>4.2690705636297011E-2</v>
      </c>
      <c r="AA4499" s="45"/>
      <c r="AB4499" s="74">
        <v>44.939999999999102</v>
      </c>
      <c r="AC4499" s="75">
        <f t="shared" si="521"/>
        <v>-24.090000000000966</v>
      </c>
      <c r="AD4499" s="74">
        <f t="shared" si="523"/>
        <v>3.8994198667645637E-3</v>
      </c>
      <c r="AE4499" s="45"/>
      <c r="AF4499" s="76">
        <v>44.939999999999102</v>
      </c>
      <c r="AG4499" s="52">
        <f t="shared" si="527"/>
        <v>-54.100299956637848</v>
      </c>
      <c r="AH4499" s="76">
        <f t="shared" si="524"/>
        <v>3.8901827552007746E-6</v>
      </c>
      <c r="AJ4499" s="77">
        <v>44.939999999999102</v>
      </c>
      <c r="AK4499" s="52">
        <f t="shared" si="528"/>
        <v>-47.110599913278904</v>
      </c>
      <c r="AL4499" s="77">
        <f t="shared" si="525"/>
        <v>1.9450913775998294E-5</v>
      </c>
    </row>
    <row r="4500" spans="4:38" x14ac:dyDescent="0.25">
      <c r="D4500" s="5">
        <v>44.82</v>
      </c>
      <c r="E4500" s="4"/>
      <c r="X4500" s="71">
        <v>44.9499999999991</v>
      </c>
      <c r="Y4500" s="52">
        <f t="shared" si="526"/>
        <v>-13.700000000000514</v>
      </c>
      <c r="Z4500" s="71">
        <f t="shared" si="522"/>
        <v>4.2657951880154199E-2</v>
      </c>
      <c r="AA4500" s="45"/>
      <c r="AB4500" s="74">
        <v>44.9499999999991</v>
      </c>
      <c r="AC4500" s="75">
        <f t="shared" si="521"/>
        <v>-24.100000000000968</v>
      </c>
      <c r="AD4500" s="74">
        <f t="shared" si="523"/>
        <v>3.8904514499419349E-3</v>
      </c>
      <c r="AE4500" s="45"/>
      <c r="AF4500" s="76">
        <v>44.9499999999991</v>
      </c>
      <c r="AG4500" s="52">
        <f t="shared" si="527"/>
        <v>-54.110299956637846</v>
      </c>
      <c r="AH4500" s="76">
        <f t="shared" si="524"/>
        <v>3.881235583145213E-6</v>
      </c>
      <c r="AJ4500" s="77">
        <v>44.9499999999991</v>
      </c>
      <c r="AK4500" s="52">
        <f t="shared" si="528"/>
        <v>-47.120599913278902</v>
      </c>
      <c r="AL4500" s="77">
        <f t="shared" si="525"/>
        <v>1.94061779157205E-5</v>
      </c>
    </row>
    <row r="4501" spans="4:38" x14ac:dyDescent="0.25">
      <c r="D4501" s="2">
        <v>44.83</v>
      </c>
      <c r="E4501" s="4"/>
      <c r="X4501" s="71">
        <v>44.959999999999098</v>
      </c>
      <c r="Y4501" s="52">
        <f t="shared" si="526"/>
        <v>-13.703333333333848</v>
      </c>
      <c r="Z4501" s="71">
        <f t="shared" si="522"/>
        <v>4.2625223253803114E-2</v>
      </c>
      <c r="AA4501" s="45"/>
      <c r="AB4501" s="74">
        <v>44.959999999999098</v>
      </c>
      <c r="AC4501" s="75">
        <f t="shared" si="521"/>
        <v>-24.110000000000969</v>
      </c>
      <c r="AD4501" s="74">
        <f t="shared" si="523"/>
        <v>3.8815036599056142E-3</v>
      </c>
      <c r="AE4501" s="45"/>
      <c r="AF4501" s="76">
        <v>44.959999999999098</v>
      </c>
      <c r="AG4501" s="52">
        <f t="shared" si="527"/>
        <v>-54.120299956637844</v>
      </c>
      <c r="AH4501" s="76">
        <f t="shared" si="524"/>
        <v>3.8723089890143408E-6</v>
      </c>
      <c r="AJ4501" s="77">
        <v>44.959999999999098</v>
      </c>
      <c r="AK4501" s="52">
        <f t="shared" si="528"/>
        <v>-47.1305999132789</v>
      </c>
      <c r="AL4501" s="77">
        <f t="shared" si="525"/>
        <v>1.9361544945066153E-5</v>
      </c>
    </row>
    <row r="4502" spans="4:38" x14ac:dyDescent="0.25">
      <c r="D4502" s="5">
        <v>44.84</v>
      </c>
      <c r="E4502" s="4"/>
      <c r="X4502" s="71">
        <v>44.969999999999096</v>
      </c>
      <c r="Y4502" s="52">
        <f t="shared" si="526"/>
        <v>-13.706666666667182</v>
      </c>
      <c r="Z4502" s="71">
        <f t="shared" si="522"/>
        <v>4.2592519737963352E-2</v>
      </c>
      <c r="AA4502" s="45"/>
      <c r="AB4502" s="74">
        <v>44.969999999999096</v>
      </c>
      <c r="AC4502" s="75">
        <f t="shared" si="521"/>
        <v>-24.120000000000971</v>
      </c>
      <c r="AD4502" s="74">
        <f t="shared" si="523"/>
        <v>3.8725764492153029E-3</v>
      </c>
      <c r="AE4502" s="45"/>
      <c r="AF4502" s="76">
        <v>44.969999999999096</v>
      </c>
      <c r="AG4502" s="52">
        <f t="shared" si="527"/>
        <v>-54.130299956637842</v>
      </c>
      <c r="AH4502" s="76">
        <f t="shared" si="524"/>
        <v>3.8634029254802588E-6</v>
      </c>
      <c r="AJ4502" s="77">
        <v>44.969999999999096</v>
      </c>
      <c r="AK4502" s="52">
        <f t="shared" si="528"/>
        <v>-47.140599913278898</v>
      </c>
      <c r="AL4502" s="77">
        <f t="shared" si="525"/>
        <v>1.9317014627395755E-5</v>
      </c>
    </row>
    <row r="4503" spans="4:38" x14ac:dyDescent="0.25">
      <c r="D4503" s="2">
        <v>44.85</v>
      </c>
      <c r="E4503" s="4"/>
      <c r="X4503" s="71">
        <v>44.979999999999102</v>
      </c>
      <c r="Y4503" s="52">
        <f t="shared" si="526"/>
        <v>-13.710000000000516</v>
      </c>
      <c r="Z4503" s="71">
        <f t="shared" si="522"/>
        <v>4.2559841313369241E-2</v>
      </c>
      <c r="AA4503" s="45"/>
      <c r="AB4503" s="74">
        <v>44.979999999999102</v>
      </c>
      <c r="AC4503" s="75">
        <f t="shared" si="521"/>
        <v>-24.130000000000972</v>
      </c>
      <c r="AD4503" s="74">
        <f t="shared" si="523"/>
        <v>3.8636697705398252E-3</v>
      </c>
      <c r="AE4503" s="45"/>
      <c r="AF4503" s="76">
        <v>44.979999999999102</v>
      </c>
      <c r="AG4503" s="52">
        <f t="shared" si="527"/>
        <v>-54.14029995663784</v>
      </c>
      <c r="AH4503" s="76">
        <f t="shared" si="524"/>
        <v>3.8545173453238984E-6</v>
      </c>
      <c r="AJ4503" s="77">
        <v>44.979999999999102</v>
      </c>
      <c r="AK4503" s="52">
        <f t="shared" si="528"/>
        <v>-47.150599913278896</v>
      </c>
      <c r="AL4503" s="77">
        <f t="shared" si="525"/>
        <v>1.927258672661396E-5</v>
      </c>
    </row>
    <row r="4504" spans="4:38" x14ac:dyDescent="0.25">
      <c r="D4504" s="5">
        <v>44.86</v>
      </c>
      <c r="E4504" s="4"/>
      <c r="X4504" s="71">
        <v>44.9899999999991</v>
      </c>
      <c r="Y4504" s="52">
        <f t="shared" si="526"/>
        <v>-13.71333333333385</v>
      </c>
      <c r="Z4504" s="71">
        <f t="shared" si="522"/>
        <v>4.2527187960769944E-2</v>
      </c>
      <c r="AA4504" s="45"/>
      <c r="AB4504" s="74">
        <v>44.9899999999991</v>
      </c>
      <c r="AC4504" s="75">
        <f t="shared" si="521"/>
        <v>-24.140000000000974</v>
      </c>
      <c r="AD4504" s="74">
        <f t="shared" si="523"/>
        <v>3.8547835766568508E-3</v>
      </c>
      <c r="AE4504" s="45"/>
      <c r="AF4504" s="76">
        <v>44.9899999999991</v>
      </c>
      <c r="AG4504" s="52">
        <f t="shared" si="527"/>
        <v>-54.150299956637838</v>
      </c>
      <c r="AH4504" s="76">
        <f t="shared" si="524"/>
        <v>3.8456522014347888E-6</v>
      </c>
      <c r="AJ4504" s="77">
        <v>44.9899999999991</v>
      </c>
      <c r="AK4504" s="52">
        <f t="shared" si="528"/>
        <v>-47.160599913278894</v>
      </c>
      <c r="AL4504" s="77">
        <f t="shared" si="525"/>
        <v>1.9228261007168433E-5</v>
      </c>
    </row>
    <row r="4505" spans="4:38" x14ac:dyDescent="0.25">
      <c r="D4505" s="2">
        <v>44.87</v>
      </c>
      <c r="E4505" s="4"/>
      <c r="X4505" s="71">
        <v>44.999999999999098</v>
      </c>
      <c r="Y4505" s="52">
        <f t="shared" si="526"/>
        <v>-13.716666666667184</v>
      </c>
      <c r="Z4505" s="71">
        <f t="shared" si="522"/>
        <v>4.2494559660929389E-2</v>
      </c>
      <c r="AA4505" s="45"/>
      <c r="AB4505" s="74">
        <v>44.999999999999098</v>
      </c>
      <c r="AC4505" s="75">
        <f t="shared" si="521"/>
        <v>-24.150000000000976</v>
      </c>
      <c r="AD4505" s="74">
        <f t="shared" si="523"/>
        <v>3.845917820452668E-3</v>
      </c>
      <c r="AE4505" s="45"/>
      <c r="AF4505" s="76">
        <v>44.999999999999098</v>
      </c>
      <c r="AG4505" s="52">
        <f t="shared" si="527"/>
        <v>-54.160299956637836</v>
      </c>
      <c r="AH4505" s="76">
        <f t="shared" si="524"/>
        <v>3.8368074468108354E-6</v>
      </c>
      <c r="AJ4505" s="77">
        <v>44.999999999999098</v>
      </c>
      <c r="AK4505" s="52">
        <f t="shared" si="528"/>
        <v>-47.170599913278892</v>
      </c>
      <c r="AL4505" s="77">
        <f t="shared" si="525"/>
        <v>1.9184037234048711E-5</v>
      </c>
    </row>
    <row r="4506" spans="4:38" x14ac:dyDescent="0.25">
      <c r="D4506" s="5">
        <v>44.88</v>
      </c>
      <c r="E4506" s="4"/>
      <c r="X4506" s="71">
        <v>45.009999999999103</v>
      </c>
      <c r="Y4506" s="52">
        <f t="shared" si="526"/>
        <v>-13.720000000000518</v>
      </c>
      <c r="Z4506" s="71">
        <f t="shared" si="522"/>
        <v>4.2461956394626202E-2</v>
      </c>
      <c r="AA4506" s="45"/>
      <c r="AB4506" s="74">
        <v>45.009999999999103</v>
      </c>
      <c r="AC4506" s="75">
        <f t="shared" si="521"/>
        <v>-24.160000000000977</v>
      </c>
      <c r="AD4506" s="74">
        <f t="shared" si="523"/>
        <v>3.8370724549219226E-3</v>
      </c>
      <c r="AE4506" s="45"/>
      <c r="AF4506" s="76">
        <v>45.009999999999103</v>
      </c>
      <c r="AG4506" s="52">
        <f t="shared" si="527"/>
        <v>-54.170299956637834</v>
      </c>
      <c r="AH4506" s="76">
        <f t="shared" si="524"/>
        <v>3.8279830345580157E-6</v>
      </c>
      <c r="AJ4506" s="77">
        <v>45.009999999999103</v>
      </c>
      <c r="AK4506" s="52">
        <f t="shared" si="528"/>
        <v>-47.18059991327889</v>
      </c>
      <c r="AL4506" s="77">
        <f t="shared" si="525"/>
        <v>1.9139915172784591E-5</v>
      </c>
    </row>
    <row r="4507" spans="4:38" x14ac:dyDescent="0.25">
      <c r="D4507" s="2">
        <v>44.89</v>
      </c>
      <c r="E4507" s="4"/>
      <c r="X4507" s="71">
        <v>45.019999999999101</v>
      </c>
      <c r="Y4507" s="52">
        <f t="shared" si="526"/>
        <v>-13.723333333333851</v>
      </c>
      <c r="Z4507" s="71">
        <f t="shared" si="522"/>
        <v>4.2429378142653879E-2</v>
      </c>
      <c r="AA4507" s="45"/>
      <c r="AB4507" s="74">
        <v>45.019999999999101</v>
      </c>
      <c r="AC4507" s="75">
        <f t="shared" si="521"/>
        <v>-24.170000000000979</v>
      </c>
      <c r="AD4507" s="74">
        <f t="shared" si="523"/>
        <v>3.8282474331673608E-3</v>
      </c>
      <c r="AE4507" s="45"/>
      <c r="AF4507" s="76">
        <v>45.019999999999101</v>
      </c>
      <c r="AG4507" s="52">
        <f t="shared" si="527"/>
        <v>-54.180299956637832</v>
      </c>
      <c r="AH4507" s="76">
        <f t="shared" si="524"/>
        <v>3.8191789178901879E-6</v>
      </c>
      <c r="AJ4507" s="77">
        <v>45.019999999999101</v>
      </c>
      <c r="AK4507" s="52">
        <f t="shared" si="528"/>
        <v>-47.190599913278888</v>
      </c>
      <c r="AL4507" s="77">
        <f t="shared" si="525"/>
        <v>1.90958945894455E-5</v>
      </c>
    </row>
    <row r="4508" spans="4:38" x14ac:dyDescent="0.25">
      <c r="D4508" s="5">
        <v>44.9</v>
      </c>
      <c r="E4508" s="4"/>
      <c r="X4508" s="71">
        <v>45.029999999999099</v>
      </c>
      <c r="Y4508" s="52">
        <f t="shared" si="526"/>
        <v>-13.726666666667185</v>
      </c>
      <c r="Z4508" s="71">
        <f t="shared" si="522"/>
        <v>4.2396824885820542E-2</v>
      </c>
      <c r="AA4508" s="45"/>
      <c r="AB4508" s="74">
        <v>45.029999999999099</v>
      </c>
      <c r="AC4508" s="75">
        <f t="shared" si="521"/>
        <v>-24.18000000000098</v>
      </c>
      <c r="AD4508" s="74">
        <f t="shared" si="523"/>
        <v>3.819442708399603E-3</v>
      </c>
      <c r="AE4508" s="45"/>
      <c r="AF4508" s="76">
        <v>45.029999999999099</v>
      </c>
      <c r="AG4508" s="52">
        <f t="shared" si="527"/>
        <v>-54.19029995663783</v>
      </c>
      <c r="AH4508" s="76">
        <f t="shared" si="524"/>
        <v>3.8103950501287943E-6</v>
      </c>
      <c r="AJ4508" s="77">
        <v>45.029999999999099</v>
      </c>
      <c r="AK4508" s="52">
        <f t="shared" si="528"/>
        <v>-47.200599913278886</v>
      </c>
      <c r="AL4508" s="77">
        <f t="shared" si="525"/>
        <v>1.9051975250638545E-5</v>
      </c>
    </row>
    <row r="4509" spans="4:38" x14ac:dyDescent="0.25">
      <c r="D4509" s="2">
        <v>44.91</v>
      </c>
      <c r="E4509" s="4"/>
      <c r="X4509" s="71">
        <v>45.039999999999097</v>
      </c>
      <c r="Y4509" s="52">
        <f t="shared" si="526"/>
        <v>-13.730000000000519</v>
      </c>
      <c r="Z4509" s="71">
        <f t="shared" si="522"/>
        <v>4.2364296604949024E-2</v>
      </c>
      <c r="AA4509" s="45"/>
      <c r="AB4509" s="74">
        <v>45.039999999999097</v>
      </c>
      <c r="AC4509" s="75">
        <f t="shared" si="521"/>
        <v>-24.190000000000982</v>
      </c>
      <c r="AD4509" s="74">
        <f t="shared" si="523"/>
        <v>3.810658233936867E-3</v>
      </c>
      <c r="AE4509" s="45"/>
      <c r="AF4509" s="76">
        <v>45.039999999999097</v>
      </c>
      <c r="AG4509" s="52">
        <f t="shared" si="527"/>
        <v>-54.200299956637828</v>
      </c>
      <c r="AH4509" s="76">
        <f t="shared" si="524"/>
        <v>3.8016313847026372E-6</v>
      </c>
      <c r="AJ4509" s="77">
        <v>45.039999999999097</v>
      </c>
      <c r="AK4509" s="52">
        <f t="shared" si="528"/>
        <v>-47.210599913278884</v>
      </c>
      <c r="AL4509" s="77">
        <f t="shared" si="525"/>
        <v>1.9008156923507769E-5</v>
      </c>
    </row>
    <row r="4510" spans="4:38" x14ac:dyDescent="0.25">
      <c r="D4510" s="5">
        <v>44.92</v>
      </c>
      <c r="E4510" s="4"/>
      <c r="X4510" s="71">
        <v>45.049999999999102</v>
      </c>
      <c r="Y4510" s="52">
        <f t="shared" si="526"/>
        <v>-13.733333333333853</v>
      </c>
      <c r="Z4510" s="71">
        <f t="shared" si="522"/>
        <v>4.2331793280877016E-2</v>
      </c>
      <c r="AA4510" s="45"/>
      <c r="AB4510" s="74">
        <v>45.049999999999102</v>
      </c>
      <c r="AC4510" s="75">
        <f t="shared" si="521"/>
        <v>-24.200000000000983</v>
      </c>
      <c r="AD4510" s="74">
        <f t="shared" si="523"/>
        <v>3.8018939632047479E-3</v>
      </c>
      <c r="AE4510" s="45"/>
      <c r="AF4510" s="76">
        <v>45.049999999999102</v>
      </c>
      <c r="AG4510" s="52">
        <f t="shared" si="527"/>
        <v>-54.210299956637826</v>
      </c>
      <c r="AH4510" s="76">
        <f t="shared" si="524"/>
        <v>3.7928878751476534E-6</v>
      </c>
      <c r="AJ4510" s="77">
        <v>45.049999999999102</v>
      </c>
      <c r="AK4510" s="52">
        <f t="shared" si="528"/>
        <v>-47.220599913278882</v>
      </c>
      <c r="AL4510" s="77">
        <f t="shared" si="525"/>
        <v>1.8964439375732829E-5</v>
      </c>
    </row>
    <row r="4511" spans="4:38" x14ac:dyDescent="0.25">
      <c r="D4511" s="2">
        <v>44.93</v>
      </c>
      <c r="E4511" s="4"/>
      <c r="X4511" s="71">
        <v>45.0599999999991</v>
      </c>
      <c r="Y4511" s="52">
        <f t="shared" si="526"/>
        <v>-13.736666666667187</v>
      </c>
      <c r="Z4511" s="71">
        <f t="shared" si="522"/>
        <v>4.2299314894456722E-2</v>
      </c>
      <c r="AA4511" s="45"/>
      <c r="AB4511" s="74">
        <v>45.0599999999991</v>
      </c>
      <c r="AC4511" s="75">
        <f t="shared" si="521"/>
        <v>-24.210000000000985</v>
      </c>
      <c r="AD4511" s="74">
        <f t="shared" si="523"/>
        <v>3.7931498497359574E-3</v>
      </c>
      <c r="AE4511" s="45"/>
      <c r="AF4511" s="76">
        <v>45.0599999999991</v>
      </c>
      <c r="AG4511" s="52">
        <f t="shared" si="527"/>
        <v>-54.220299956637824</v>
      </c>
      <c r="AH4511" s="76">
        <f t="shared" si="524"/>
        <v>3.7841644751065929E-6</v>
      </c>
      <c r="AJ4511" s="77">
        <v>45.0599999999991</v>
      </c>
      <c r="AK4511" s="52">
        <f t="shared" si="528"/>
        <v>-47.23059991327888</v>
      </c>
      <c r="AL4511" s="77">
        <f t="shared" si="525"/>
        <v>1.8920822375527575E-5</v>
      </c>
    </row>
    <row r="4512" spans="4:38" x14ac:dyDescent="0.25">
      <c r="D4512" s="5">
        <v>44.94</v>
      </c>
      <c r="E4512" s="4"/>
      <c r="X4512" s="71">
        <v>45.069999999999098</v>
      </c>
      <c r="Y4512" s="52">
        <f t="shared" si="526"/>
        <v>-13.740000000000521</v>
      </c>
      <c r="Z4512" s="71">
        <f t="shared" si="522"/>
        <v>4.2266861426555211E-2</v>
      </c>
      <c r="AA4512" s="45"/>
      <c r="AB4512" s="74">
        <v>45.069999999999098</v>
      </c>
      <c r="AC4512" s="75">
        <f t="shared" si="521"/>
        <v>-24.220000000000987</v>
      </c>
      <c r="AD4512" s="74">
        <f t="shared" si="523"/>
        <v>3.7844258471700703E-3</v>
      </c>
      <c r="AE4512" s="45"/>
      <c r="AF4512" s="76">
        <v>45.069999999999098</v>
      </c>
      <c r="AG4512" s="52">
        <f t="shared" si="527"/>
        <v>-54.230299956637822</v>
      </c>
      <c r="AH4512" s="76">
        <f t="shared" si="524"/>
        <v>3.7754611383288982E-6</v>
      </c>
      <c r="AJ4512" s="77">
        <v>45.069999999999098</v>
      </c>
      <c r="AK4512" s="52">
        <f t="shared" si="528"/>
        <v>-47.240599913278878</v>
      </c>
      <c r="AL4512" s="77">
        <f t="shared" si="525"/>
        <v>1.8877305691639075E-5</v>
      </c>
    </row>
    <row r="4513" spans="4:38" x14ac:dyDescent="0.25">
      <c r="D4513" s="2">
        <v>44.95</v>
      </c>
      <c r="E4513" s="4"/>
      <c r="X4513" s="71">
        <v>45.079999999999103</v>
      </c>
      <c r="Y4513" s="52">
        <f t="shared" si="526"/>
        <v>-13.743333333333855</v>
      </c>
      <c r="Z4513" s="71">
        <f t="shared" si="522"/>
        <v>4.2234432858054123E-2</v>
      </c>
      <c r="AA4513" s="45"/>
      <c r="AB4513" s="74">
        <v>45.079999999999103</v>
      </c>
      <c r="AC4513" s="75">
        <f t="shared" si="521"/>
        <v>-24.230000000000988</v>
      </c>
      <c r="AD4513" s="74">
        <f t="shared" si="523"/>
        <v>3.7757219092533004E-3</v>
      </c>
      <c r="AE4513" s="45"/>
      <c r="AF4513" s="76">
        <v>45.079999999999103</v>
      </c>
      <c r="AG4513" s="52">
        <f t="shared" si="527"/>
        <v>-54.24029995663782</v>
      </c>
      <c r="AH4513" s="76">
        <f t="shared" si="524"/>
        <v>3.7667778186703151E-6</v>
      </c>
      <c r="AJ4513" s="77">
        <v>45.079999999999103</v>
      </c>
      <c r="AK4513" s="52">
        <f t="shared" si="528"/>
        <v>-47.250599913278876</v>
      </c>
      <c r="AL4513" s="77">
        <f t="shared" si="525"/>
        <v>1.8833889093346174E-5</v>
      </c>
    </row>
    <row r="4514" spans="4:38" x14ac:dyDescent="0.25">
      <c r="D4514" s="5">
        <v>44.96</v>
      </c>
      <c r="E4514" s="4"/>
      <c r="X4514" s="71">
        <v>45.089999999999101</v>
      </c>
      <c r="Y4514" s="52">
        <f t="shared" si="526"/>
        <v>-13.746666666667188</v>
      </c>
      <c r="Z4514" s="71">
        <f t="shared" si="522"/>
        <v>4.220202916984974E-2</v>
      </c>
      <c r="AA4514" s="45"/>
      <c r="AB4514" s="74">
        <v>45.089999999999101</v>
      </c>
      <c r="AC4514" s="75">
        <f t="shared" si="521"/>
        <v>-24.24000000000099</v>
      </c>
      <c r="AD4514" s="74">
        <f t="shared" si="523"/>
        <v>3.7670379898382283E-3</v>
      </c>
      <c r="AE4514" s="45"/>
      <c r="AF4514" s="76">
        <v>45.089999999999101</v>
      </c>
      <c r="AG4514" s="52">
        <f t="shared" si="527"/>
        <v>-54.250299956637818</v>
      </c>
      <c r="AH4514" s="76">
        <f t="shared" si="524"/>
        <v>3.7581144700927491E-6</v>
      </c>
      <c r="AJ4514" s="77">
        <v>45.089999999999101</v>
      </c>
      <c r="AK4514" s="52">
        <f t="shared" si="528"/>
        <v>-47.260599913278874</v>
      </c>
      <c r="AL4514" s="77">
        <f t="shared" si="525"/>
        <v>1.8790572350458357E-5</v>
      </c>
    </row>
    <row r="4515" spans="4:38" x14ac:dyDescent="0.25">
      <c r="D4515" s="2">
        <v>44.97</v>
      </c>
      <c r="E4515" s="4"/>
      <c r="X4515" s="71">
        <v>45.099999999999099</v>
      </c>
      <c r="Y4515" s="52">
        <f t="shared" si="526"/>
        <v>-13.750000000000522</v>
      </c>
      <c r="Z4515" s="71">
        <f t="shared" si="522"/>
        <v>4.2169650342853138E-2</v>
      </c>
      <c r="AA4515" s="45"/>
      <c r="AB4515" s="74">
        <v>45.099999999999099</v>
      </c>
      <c r="AC4515" s="75">
        <f t="shared" si="521"/>
        <v>-24.250000000000991</v>
      </c>
      <c r="AD4515" s="74">
        <f t="shared" si="523"/>
        <v>3.7583740428835805E-3</v>
      </c>
      <c r="AE4515" s="45"/>
      <c r="AF4515" s="76">
        <v>45.099999999999099</v>
      </c>
      <c r="AG4515" s="52">
        <f t="shared" si="527"/>
        <v>-54.260299956637816</v>
      </c>
      <c r="AH4515" s="76">
        <f t="shared" si="524"/>
        <v>3.749471046664001E-6</v>
      </c>
      <c r="AJ4515" s="77">
        <v>45.099999999999099</v>
      </c>
      <c r="AK4515" s="52">
        <f t="shared" si="528"/>
        <v>-47.270599913278872</v>
      </c>
      <c r="AL4515" s="77">
        <f t="shared" si="525"/>
        <v>1.8747355233314629E-5</v>
      </c>
    </row>
    <row r="4516" spans="4:38" x14ac:dyDescent="0.25">
      <c r="D4516" s="5">
        <v>44.98</v>
      </c>
      <c r="E4516" s="4"/>
      <c r="X4516" s="71">
        <v>45.109999999999097</v>
      </c>
      <c r="Y4516" s="52">
        <f t="shared" si="526"/>
        <v>-13.753333333333856</v>
      </c>
      <c r="Z4516" s="71">
        <f t="shared" si="522"/>
        <v>4.2137296357989906E-2</v>
      </c>
      <c r="AA4516" s="45"/>
      <c r="AB4516" s="74">
        <v>45.109999999999097</v>
      </c>
      <c r="AC4516" s="75">
        <f t="shared" si="521"/>
        <v>-24.260000000000993</v>
      </c>
      <c r="AD4516" s="74">
        <f t="shared" si="523"/>
        <v>3.7497300224539763E-3</v>
      </c>
      <c r="AE4516" s="45"/>
      <c r="AF4516" s="76">
        <v>45.109999999999097</v>
      </c>
      <c r="AG4516" s="52">
        <f t="shared" si="527"/>
        <v>-54.270299956637814</v>
      </c>
      <c r="AH4516" s="76">
        <f t="shared" si="524"/>
        <v>3.740847502557487E-6</v>
      </c>
      <c r="AJ4516" s="77">
        <v>45.109999999999097</v>
      </c>
      <c r="AK4516" s="52">
        <f t="shared" si="528"/>
        <v>-47.28059991327887</v>
      </c>
      <c r="AL4516" s="77">
        <f t="shared" si="525"/>
        <v>1.8704237512782072E-5</v>
      </c>
    </row>
    <row r="4517" spans="4:38" x14ac:dyDescent="0.25">
      <c r="D4517" s="2">
        <v>44.99</v>
      </c>
      <c r="E4517" s="4"/>
      <c r="X4517" s="71">
        <v>45.119999999999102</v>
      </c>
      <c r="Y4517" s="52">
        <f t="shared" si="526"/>
        <v>-13.75666666666719</v>
      </c>
      <c r="Z4517" s="71">
        <f t="shared" si="522"/>
        <v>4.2104967196200327E-2</v>
      </c>
      <c r="AA4517" s="45"/>
      <c r="AB4517" s="74">
        <v>45.119999999999102</v>
      </c>
      <c r="AC4517" s="75">
        <f t="shared" si="521"/>
        <v>-24.270000000000994</v>
      </c>
      <c r="AD4517" s="74">
        <f t="shared" si="523"/>
        <v>3.7411058827196745E-3</v>
      </c>
      <c r="AE4517" s="45"/>
      <c r="AF4517" s="76">
        <v>45.119999999999102</v>
      </c>
      <c r="AG4517" s="52">
        <f t="shared" si="527"/>
        <v>-54.280299956637812</v>
      </c>
      <c r="AH4517" s="76">
        <f t="shared" si="524"/>
        <v>3.7322437920520477E-6</v>
      </c>
      <c r="AJ4517" s="77">
        <v>45.119999999999102</v>
      </c>
      <c r="AK4517" s="52">
        <f t="shared" si="528"/>
        <v>-47.290599913278868</v>
      </c>
      <c r="AL4517" s="77">
        <f t="shared" si="525"/>
        <v>1.8661218960254889E-5</v>
      </c>
    </row>
    <row r="4518" spans="4:38" x14ac:dyDescent="0.25">
      <c r="D4518" s="5">
        <v>45</v>
      </c>
      <c r="E4518" s="4"/>
      <c r="X4518" s="71">
        <v>45.1299999999991</v>
      </c>
      <c r="Y4518" s="52">
        <f t="shared" si="526"/>
        <v>-13.760000000000524</v>
      </c>
      <c r="Z4518" s="71">
        <f t="shared" si="522"/>
        <v>4.2072662838439322E-2</v>
      </c>
      <c r="AA4518" s="45"/>
      <c r="AB4518" s="74">
        <v>45.1299999999991</v>
      </c>
      <c r="AC4518" s="75">
        <f t="shared" si="521"/>
        <v>-24.280000000000996</v>
      </c>
      <c r="AD4518" s="74">
        <f t="shared" si="523"/>
        <v>3.7325015779563495E-3</v>
      </c>
      <c r="AE4518" s="45"/>
      <c r="AF4518" s="76">
        <v>45.1299999999991</v>
      </c>
      <c r="AG4518" s="52">
        <f t="shared" si="527"/>
        <v>-54.29029995663781</v>
      </c>
      <c r="AH4518" s="76">
        <f t="shared" si="524"/>
        <v>3.7236598695316602E-6</v>
      </c>
      <c r="AJ4518" s="77">
        <v>45.1299999999991</v>
      </c>
      <c r="AK4518" s="52">
        <f t="shared" si="528"/>
        <v>-47.300599913278866</v>
      </c>
      <c r="AL4518" s="77">
        <f t="shared" si="525"/>
        <v>1.8618299347652965E-5</v>
      </c>
    </row>
    <row r="4519" spans="4:38" x14ac:dyDescent="0.25">
      <c r="D4519" s="2">
        <v>45.01</v>
      </c>
      <c r="E4519" s="4"/>
      <c r="X4519" s="71">
        <v>45.139999999999098</v>
      </c>
      <c r="Y4519" s="52">
        <f t="shared" si="526"/>
        <v>-13.763333333333858</v>
      </c>
      <c r="Z4519" s="71">
        <f t="shared" si="522"/>
        <v>4.204038326567637E-2</v>
      </c>
      <c r="AA4519" s="45"/>
      <c r="AB4519" s="74">
        <v>45.139999999999098</v>
      </c>
      <c r="AC4519" s="75">
        <f t="shared" si="521"/>
        <v>-24.290000000000997</v>
      </c>
      <c r="AD4519" s="74">
        <f t="shared" si="523"/>
        <v>3.7239170625448285E-3</v>
      </c>
      <c r="AE4519" s="45"/>
      <c r="AF4519" s="76">
        <v>45.139999999999098</v>
      </c>
      <c r="AG4519" s="52">
        <f t="shared" si="527"/>
        <v>-54.300299956637808</v>
      </c>
      <c r="AH4519" s="76">
        <f t="shared" si="524"/>
        <v>3.7150956894852158E-6</v>
      </c>
      <c r="AJ4519" s="77">
        <v>45.139999999999098</v>
      </c>
      <c r="AK4519" s="52">
        <f t="shared" si="528"/>
        <v>-47.310599913278864</v>
      </c>
      <c r="AL4519" s="77">
        <f t="shared" si="525"/>
        <v>1.8575478447420755E-5</v>
      </c>
    </row>
    <row r="4520" spans="4:38" x14ac:dyDescent="0.25">
      <c r="D4520" s="5">
        <v>45.02</v>
      </c>
      <c r="E4520" s="4"/>
      <c r="X4520" s="71">
        <v>45.149999999999103</v>
      </c>
      <c r="Y4520" s="52">
        <f t="shared" si="526"/>
        <v>-13.766666666667192</v>
      </c>
      <c r="Z4520" s="71">
        <f t="shared" si="522"/>
        <v>4.2008128458895573E-2</v>
      </c>
      <c r="AA4520" s="45"/>
      <c r="AB4520" s="74">
        <v>45.149999999999103</v>
      </c>
      <c r="AC4520" s="75">
        <f t="shared" si="521"/>
        <v>-24.300000000000999</v>
      </c>
      <c r="AD4520" s="74">
        <f t="shared" si="523"/>
        <v>3.715352290970868E-3</v>
      </c>
      <c r="AE4520" s="45"/>
      <c r="AF4520" s="76">
        <v>45.149999999999103</v>
      </c>
      <c r="AG4520" s="52">
        <f t="shared" si="527"/>
        <v>-54.310299956637806</v>
      </c>
      <c r="AH4520" s="76">
        <f t="shared" si="524"/>
        <v>3.7065512065062966E-6</v>
      </c>
      <c r="AJ4520" s="77">
        <v>45.149999999999103</v>
      </c>
      <c r="AK4520" s="52">
        <f t="shared" si="528"/>
        <v>-47.320599913278862</v>
      </c>
      <c r="AL4520" s="77">
        <f t="shared" si="525"/>
        <v>1.8532756032526166E-5</v>
      </c>
    </row>
    <row r="4521" spans="4:38" x14ac:dyDescent="0.25">
      <c r="D4521" s="2">
        <v>45.03</v>
      </c>
      <c r="E4521" s="4"/>
      <c r="X4521" s="71">
        <v>45.159999999999101</v>
      </c>
      <c r="Y4521" s="52">
        <f t="shared" si="526"/>
        <v>-13.770000000000525</v>
      </c>
      <c r="Z4521" s="71">
        <f t="shared" si="522"/>
        <v>4.197589839909565E-2</v>
      </c>
      <c r="AA4521" s="45"/>
      <c r="AB4521" s="74">
        <v>45.159999999999101</v>
      </c>
      <c r="AC4521" s="75">
        <f t="shared" si="521"/>
        <v>-24.310000000001001</v>
      </c>
      <c r="AD4521" s="74">
        <f t="shared" si="523"/>
        <v>3.7068072178249056E-3</v>
      </c>
      <c r="AE4521" s="45"/>
      <c r="AF4521" s="76">
        <v>45.159999999999101</v>
      </c>
      <c r="AG4521" s="52">
        <f t="shared" si="527"/>
        <v>-54.320299956637804</v>
      </c>
      <c r="AH4521" s="76">
        <f t="shared" si="524"/>
        <v>3.6980263752928909E-6</v>
      </c>
      <c r="AJ4521" s="77">
        <v>45.159999999999101</v>
      </c>
      <c r="AK4521" s="52">
        <f t="shared" si="528"/>
        <v>-47.33059991327886</v>
      </c>
      <c r="AL4521" s="77">
        <f t="shared" si="525"/>
        <v>1.8490131876459156E-5</v>
      </c>
    </row>
    <row r="4522" spans="4:38" x14ac:dyDescent="0.25">
      <c r="D4522" s="5">
        <v>45.04</v>
      </c>
      <c r="E4522" s="4"/>
      <c r="X4522" s="71">
        <v>45.169999999999099</v>
      </c>
      <c r="Y4522" s="52">
        <f t="shared" si="526"/>
        <v>-13.773333333333859</v>
      </c>
      <c r="Z4522" s="71">
        <f t="shared" si="522"/>
        <v>4.19436930672899E-2</v>
      </c>
      <c r="AA4522" s="45"/>
      <c r="AB4522" s="74">
        <v>45.169999999999099</v>
      </c>
      <c r="AC4522" s="75">
        <f t="shared" si="521"/>
        <v>-24.320000000001002</v>
      </c>
      <c r="AD4522" s="74">
        <f t="shared" si="523"/>
        <v>3.6982817978018067E-3</v>
      </c>
      <c r="AE4522" s="45"/>
      <c r="AF4522" s="76">
        <v>45.169999999999099</v>
      </c>
      <c r="AG4522" s="52">
        <f t="shared" si="527"/>
        <v>-54.330299956637802</v>
      </c>
      <c r="AH4522" s="76">
        <f t="shared" si="524"/>
        <v>3.6895211506472071E-6</v>
      </c>
      <c r="AJ4522" s="77">
        <v>45.169999999999099</v>
      </c>
      <c r="AK4522" s="52">
        <f t="shared" si="528"/>
        <v>-47.340599913278858</v>
      </c>
      <c r="AL4522" s="77">
        <f t="shared" si="525"/>
        <v>1.8447605753230746E-5</v>
      </c>
    </row>
    <row r="4523" spans="4:38" x14ac:dyDescent="0.25">
      <c r="D4523" s="2">
        <v>45.05</v>
      </c>
      <c r="E4523" s="4"/>
      <c r="X4523" s="71">
        <v>45.179999999999097</v>
      </c>
      <c r="Y4523" s="52">
        <f t="shared" si="526"/>
        <v>-13.776666666667193</v>
      </c>
      <c r="Z4523" s="71">
        <f t="shared" si="522"/>
        <v>4.1911512444506117E-2</v>
      </c>
      <c r="AA4523" s="45"/>
      <c r="AB4523" s="74">
        <v>45.179999999999097</v>
      </c>
      <c r="AC4523" s="75">
        <f t="shared" si="521"/>
        <v>-24.330000000001004</v>
      </c>
      <c r="AD4523" s="74">
        <f t="shared" si="523"/>
        <v>3.6897759857006502E-3</v>
      </c>
      <c r="AE4523" s="45"/>
      <c r="AF4523" s="76">
        <v>45.179999999999097</v>
      </c>
      <c r="AG4523" s="52">
        <f t="shared" si="527"/>
        <v>-54.3402999566378</v>
      </c>
      <c r="AH4523" s="76">
        <f t="shared" si="524"/>
        <v>3.6810354874753833E-6</v>
      </c>
      <c r="AJ4523" s="77">
        <v>45.179999999999097</v>
      </c>
      <c r="AK4523" s="52">
        <f t="shared" si="528"/>
        <v>-47.350599913278856</v>
      </c>
      <c r="AL4523" s="77">
        <f t="shared" si="525"/>
        <v>1.8405177437371637E-5</v>
      </c>
    </row>
    <row r="4524" spans="4:38" x14ac:dyDescent="0.25">
      <c r="D4524" s="5">
        <v>45.06</v>
      </c>
      <c r="E4524" s="4"/>
      <c r="X4524" s="71">
        <v>45.189999999999102</v>
      </c>
      <c r="Y4524" s="52">
        <f t="shared" si="526"/>
        <v>-13.780000000000527</v>
      </c>
      <c r="Z4524" s="71">
        <f t="shared" si="522"/>
        <v>4.1879356511786738E-2</v>
      </c>
      <c r="AA4524" s="45"/>
      <c r="AB4524" s="74">
        <v>45.189999999999102</v>
      </c>
      <c r="AC4524" s="75">
        <f t="shared" ref="AC4524:AC4587" si="529">AC4523-$AD$1</f>
        <v>-24.340000000001005</v>
      </c>
      <c r="AD4524" s="74">
        <f t="shared" si="523"/>
        <v>3.6812897364244608E-3</v>
      </c>
      <c r="AE4524" s="45"/>
      <c r="AF4524" s="76">
        <v>45.189999999999102</v>
      </c>
      <c r="AG4524" s="52">
        <f t="shared" si="527"/>
        <v>-54.350299956637798</v>
      </c>
      <c r="AH4524" s="76">
        <f t="shared" si="524"/>
        <v>3.6725693407872705E-6</v>
      </c>
      <c r="AJ4524" s="77">
        <v>45.189999999999102</v>
      </c>
      <c r="AK4524" s="52">
        <f t="shared" si="528"/>
        <v>-47.360599913278854</v>
      </c>
      <c r="AL4524" s="77">
        <f t="shared" si="525"/>
        <v>1.8362846703931087E-5</v>
      </c>
    </row>
    <row r="4525" spans="4:38" x14ac:dyDescent="0.25">
      <c r="D4525" s="2">
        <v>45.07</v>
      </c>
      <c r="E4525" s="4"/>
      <c r="X4525" s="71">
        <v>45.1999999999991</v>
      </c>
      <c r="Y4525" s="52">
        <f t="shared" si="526"/>
        <v>-13.783333333333861</v>
      </c>
      <c r="Z4525" s="71">
        <f t="shared" si="522"/>
        <v>4.1847225250188712E-2</v>
      </c>
      <c r="AA4525" s="45"/>
      <c r="AB4525" s="74">
        <v>45.1999999999991</v>
      </c>
      <c r="AC4525" s="75">
        <f t="shared" si="529"/>
        <v>-24.350000000001007</v>
      </c>
      <c r="AD4525" s="74">
        <f t="shared" si="523"/>
        <v>3.6728230049799921E-3</v>
      </c>
      <c r="AE4525" s="45"/>
      <c r="AF4525" s="76">
        <v>45.1999999999991</v>
      </c>
      <c r="AG4525" s="52">
        <f t="shared" si="527"/>
        <v>-54.360299956637796</v>
      </c>
      <c r="AH4525" s="76">
        <f t="shared" si="524"/>
        <v>3.6641226656962168E-6</v>
      </c>
      <c r="AJ4525" s="77">
        <v>45.1999999999991</v>
      </c>
      <c r="AK4525" s="52">
        <f t="shared" si="528"/>
        <v>-47.370599913278852</v>
      </c>
      <c r="AL4525" s="77">
        <f t="shared" si="525"/>
        <v>1.8320613328475861E-5</v>
      </c>
    </row>
    <row r="4526" spans="4:38" x14ac:dyDescent="0.25">
      <c r="D4526" s="5">
        <v>45.08</v>
      </c>
      <c r="E4526" s="4"/>
      <c r="X4526" s="71">
        <v>45.209999999999098</v>
      </c>
      <c r="Y4526" s="52">
        <f t="shared" si="526"/>
        <v>-13.786666666667195</v>
      </c>
      <c r="Z4526" s="71">
        <f t="shared" si="522"/>
        <v>4.1815118640783466E-2</v>
      </c>
      <c r="AA4526" s="45"/>
      <c r="AB4526" s="74">
        <v>45.209999999999098</v>
      </c>
      <c r="AC4526" s="75">
        <f t="shared" si="529"/>
        <v>-24.360000000001008</v>
      </c>
      <c r="AD4526" s="74">
        <f t="shared" si="523"/>
        <v>3.6643757464774811E-3</v>
      </c>
      <c r="AE4526" s="45"/>
      <c r="AF4526" s="76">
        <v>45.209999999999098</v>
      </c>
      <c r="AG4526" s="52">
        <f t="shared" si="527"/>
        <v>-54.370299956637794</v>
      </c>
      <c r="AH4526" s="76">
        <f t="shared" si="524"/>
        <v>3.6556954174187767E-6</v>
      </c>
      <c r="AJ4526" s="77">
        <v>45.209999999999098</v>
      </c>
      <c r="AK4526" s="52">
        <f t="shared" si="528"/>
        <v>-47.38059991327885</v>
      </c>
      <c r="AL4526" s="77">
        <f t="shared" si="525"/>
        <v>1.8278477087088673E-5</v>
      </c>
    </row>
    <row r="4527" spans="4:38" x14ac:dyDescent="0.25">
      <c r="D4527" s="2">
        <v>45.09</v>
      </c>
      <c r="E4527" s="4"/>
      <c r="X4527" s="71">
        <v>45.219999999999096</v>
      </c>
      <c r="Y4527" s="52">
        <f t="shared" si="526"/>
        <v>-13.790000000000529</v>
      </c>
      <c r="Z4527" s="71">
        <f t="shared" si="522"/>
        <v>4.1783036664657082E-2</v>
      </c>
      <c r="AA4527" s="45"/>
      <c r="AB4527" s="74">
        <v>45.219999999999096</v>
      </c>
      <c r="AC4527" s="75">
        <f t="shared" si="529"/>
        <v>-24.37000000000101</v>
      </c>
      <c r="AD4527" s="74">
        <f t="shared" si="523"/>
        <v>3.6559479161303973E-3</v>
      </c>
      <c r="AE4527" s="45"/>
      <c r="AF4527" s="76">
        <v>45.219999999999096</v>
      </c>
      <c r="AG4527" s="52">
        <f t="shared" si="527"/>
        <v>-54.380299956637792</v>
      </c>
      <c r="AH4527" s="76">
        <f t="shared" si="524"/>
        <v>3.6472875512745327E-6</v>
      </c>
      <c r="AJ4527" s="77">
        <v>45.219999999999096</v>
      </c>
      <c r="AK4527" s="52">
        <f t="shared" si="528"/>
        <v>-47.390599913278848</v>
      </c>
      <c r="AL4527" s="77">
        <f t="shared" si="525"/>
        <v>1.8236437756367467E-5</v>
      </c>
    </row>
    <row r="4528" spans="4:38" x14ac:dyDescent="0.25">
      <c r="D4528" s="5">
        <v>45.1</v>
      </c>
      <c r="E4528" s="4"/>
      <c r="X4528" s="71">
        <v>45.229999999999102</v>
      </c>
      <c r="Y4528" s="52">
        <f t="shared" si="526"/>
        <v>-13.793333333333862</v>
      </c>
      <c r="Z4528" s="71">
        <f t="shared" si="522"/>
        <v>4.1750979302910031E-2</v>
      </c>
      <c r="AA4528" s="45"/>
      <c r="AB4528" s="74">
        <v>45.229999999999102</v>
      </c>
      <c r="AC4528" s="75">
        <f t="shared" si="529"/>
        <v>-24.380000000001012</v>
      </c>
      <c r="AD4528" s="74">
        <f t="shared" si="523"/>
        <v>3.6475394692552284E-3</v>
      </c>
      <c r="AE4528" s="45"/>
      <c r="AF4528" s="76">
        <v>45.229999999999102</v>
      </c>
      <c r="AG4528" s="52">
        <f t="shared" si="527"/>
        <v>-54.39029995663779</v>
      </c>
      <c r="AH4528" s="76">
        <f t="shared" si="524"/>
        <v>3.6388990226858164E-6</v>
      </c>
      <c r="AJ4528" s="77">
        <v>45.229999999999102</v>
      </c>
      <c r="AK4528" s="52">
        <f t="shared" si="528"/>
        <v>-47.400599913278846</v>
      </c>
      <c r="AL4528" s="77">
        <f t="shared" si="525"/>
        <v>1.8194495113423864E-5</v>
      </c>
    </row>
    <row r="4529" spans="4:38" x14ac:dyDescent="0.25">
      <c r="D4529" s="2">
        <v>45.11</v>
      </c>
      <c r="E4529" s="4"/>
      <c r="X4529" s="71">
        <v>45.2399999999991</v>
      </c>
      <c r="Y4529" s="52">
        <f t="shared" si="526"/>
        <v>-13.796666666667196</v>
      </c>
      <c r="Z4529" s="71">
        <f t="shared" si="522"/>
        <v>4.1718946536657295E-2</v>
      </c>
      <c r="AA4529" s="45"/>
      <c r="AB4529" s="74">
        <v>45.2399999999991</v>
      </c>
      <c r="AC4529" s="75">
        <f t="shared" si="529"/>
        <v>-24.390000000001013</v>
      </c>
      <c r="AD4529" s="74">
        <f t="shared" si="523"/>
        <v>3.6391503612712216E-3</v>
      </c>
      <c r="AE4529" s="45"/>
      <c r="AF4529" s="76">
        <v>45.2399999999991</v>
      </c>
      <c r="AG4529" s="52">
        <f t="shared" si="527"/>
        <v>-54.400299956637788</v>
      </c>
      <c r="AH4529" s="76">
        <f t="shared" si="524"/>
        <v>3.6305297871774568E-6</v>
      </c>
      <c r="AJ4529" s="77">
        <v>45.2399999999991</v>
      </c>
      <c r="AK4529" s="52">
        <f t="shared" si="528"/>
        <v>-47.410599913278844</v>
      </c>
      <c r="AL4529" s="77">
        <f t="shared" si="525"/>
        <v>1.8152648935882113E-5</v>
      </c>
    </row>
    <row r="4530" spans="4:38" x14ac:dyDescent="0.25">
      <c r="D4530" s="5">
        <v>45.12</v>
      </c>
      <c r="E4530" s="4"/>
      <c r="X4530" s="71">
        <v>45.249999999999098</v>
      </c>
      <c r="Y4530" s="52">
        <f t="shared" si="526"/>
        <v>-13.80000000000053</v>
      </c>
      <c r="Z4530" s="71">
        <f t="shared" si="522"/>
        <v>4.168693834702844E-2</v>
      </c>
      <c r="AA4530" s="45"/>
      <c r="AB4530" s="74">
        <v>45.249999999999098</v>
      </c>
      <c r="AC4530" s="75">
        <f t="shared" si="529"/>
        <v>-24.400000000001015</v>
      </c>
      <c r="AD4530" s="74">
        <f t="shared" si="523"/>
        <v>3.6307805477001627E-3</v>
      </c>
      <c r="AE4530" s="45"/>
      <c r="AF4530" s="76">
        <v>45.249999999999098</v>
      </c>
      <c r="AG4530" s="52">
        <f t="shared" si="527"/>
        <v>-54.410299956637786</v>
      </c>
      <c r="AH4530" s="76">
        <f t="shared" si="524"/>
        <v>3.6221798003766402E-6</v>
      </c>
      <c r="AJ4530" s="77">
        <v>45.249999999999098</v>
      </c>
      <c r="AK4530" s="52">
        <f t="shared" si="528"/>
        <v>-47.420599913278842</v>
      </c>
      <c r="AL4530" s="77">
        <f t="shared" si="525"/>
        <v>1.8110899001878008E-5</v>
      </c>
    </row>
    <row r="4531" spans="4:38" x14ac:dyDescent="0.25">
      <c r="D4531" s="2">
        <v>45.13</v>
      </c>
      <c r="E4531" s="4"/>
      <c r="X4531" s="71">
        <v>45.259999999999103</v>
      </c>
      <c r="Y4531" s="52">
        <f t="shared" si="526"/>
        <v>-13.803333333333864</v>
      </c>
      <c r="Z4531" s="71">
        <f t="shared" si="522"/>
        <v>4.1654954715167412E-2</v>
      </c>
      <c r="AA4531" s="45"/>
      <c r="AB4531" s="74">
        <v>45.259999999999103</v>
      </c>
      <c r="AC4531" s="75">
        <f t="shared" si="529"/>
        <v>-24.410000000001016</v>
      </c>
      <c r="AD4531" s="74">
        <f t="shared" si="523"/>
        <v>3.6224299841661387E-3</v>
      </c>
      <c r="AE4531" s="45"/>
      <c r="AF4531" s="76">
        <v>45.259999999999103</v>
      </c>
      <c r="AG4531" s="52">
        <f t="shared" si="527"/>
        <v>-54.420299956637784</v>
      </c>
      <c r="AH4531" s="76">
        <f t="shared" si="524"/>
        <v>3.6138490180125346E-6</v>
      </c>
      <c r="AJ4531" s="77">
        <v>45.259999999999103</v>
      </c>
      <c r="AK4531" s="52">
        <f t="shared" si="528"/>
        <v>-47.43059991327884</v>
      </c>
      <c r="AL4531" s="77">
        <f t="shared" si="525"/>
        <v>1.8069245090057491E-5</v>
      </c>
    </row>
    <row r="4532" spans="4:38" x14ac:dyDescent="0.25">
      <c r="D4532" s="5">
        <v>45.14</v>
      </c>
      <c r="E4532" s="4"/>
      <c r="X4532" s="71">
        <v>45.269999999999101</v>
      </c>
      <c r="Y4532" s="52">
        <f t="shared" si="526"/>
        <v>-13.806666666667198</v>
      </c>
      <c r="Z4532" s="71">
        <f t="shared" si="522"/>
        <v>4.1622995622232664E-2</v>
      </c>
      <c r="AA4532" s="45"/>
      <c r="AB4532" s="74">
        <v>45.269999999999101</v>
      </c>
      <c r="AC4532" s="75">
        <f t="shared" si="529"/>
        <v>-24.420000000001018</v>
      </c>
      <c r="AD4532" s="74">
        <f t="shared" si="523"/>
        <v>3.6140986263952842E-3</v>
      </c>
      <c r="AE4532" s="45"/>
      <c r="AF4532" s="76">
        <v>45.269999999999101</v>
      </c>
      <c r="AG4532" s="52">
        <f t="shared" si="527"/>
        <v>-54.430299956637782</v>
      </c>
      <c r="AH4532" s="76">
        <f t="shared" si="524"/>
        <v>3.6055373959161816E-6</v>
      </c>
      <c r="AJ4532" s="77">
        <v>45.269999999999101</v>
      </c>
      <c r="AK4532" s="52">
        <f t="shared" si="528"/>
        <v>-47.440599913278838</v>
      </c>
      <c r="AL4532" s="77">
        <f t="shared" si="525"/>
        <v>1.8027686979575736E-5</v>
      </c>
    </row>
    <row r="4533" spans="4:38" x14ac:dyDescent="0.25">
      <c r="D4533" s="2">
        <v>45.15</v>
      </c>
      <c r="E4533" s="4"/>
      <c r="X4533" s="71">
        <v>45.279999999999099</v>
      </c>
      <c r="Y4533" s="52">
        <f t="shared" si="526"/>
        <v>-13.810000000000532</v>
      </c>
      <c r="Z4533" s="71">
        <f t="shared" si="522"/>
        <v>4.159106104939711E-2</v>
      </c>
      <c r="AA4533" s="45"/>
      <c r="AB4533" s="74">
        <v>45.279999999999099</v>
      </c>
      <c r="AC4533" s="75">
        <f t="shared" si="529"/>
        <v>-24.430000000001019</v>
      </c>
      <c r="AD4533" s="74">
        <f t="shared" si="523"/>
        <v>3.6057864302155777E-3</v>
      </c>
      <c r="AE4533" s="45"/>
      <c r="AF4533" s="76">
        <v>45.279999999999099</v>
      </c>
      <c r="AG4533" s="52">
        <f t="shared" si="527"/>
        <v>-54.44029995663778</v>
      </c>
      <c r="AH4533" s="76">
        <f t="shared" si="524"/>
        <v>3.5972448900201806E-6</v>
      </c>
      <c r="AJ4533" s="77">
        <v>45.279999999999099</v>
      </c>
      <c r="AK4533" s="52">
        <f t="shared" si="528"/>
        <v>-47.450599913278836</v>
      </c>
      <c r="AL4533" s="77">
        <f t="shared" si="525"/>
        <v>1.7986224450095744E-5</v>
      </c>
    </row>
    <row r="4534" spans="4:38" x14ac:dyDescent="0.25">
      <c r="D4534" s="5">
        <v>45.16</v>
      </c>
      <c r="E4534" s="4"/>
      <c r="X4534" s="71">
        <v>45.289999999999097</v>
      </c>
      <c r="Y4534" s="52">
        <f t="shared" si="526"/>
        <v>-13.813333333333865</v>
      </c>
      <c r="Z4534" s="71">
        <f t="shared" si="522"/>
        <v>4.1559150977848083E-2</v>
      </c>
      <c r="AA4534" s="45"/>
      <c r="AB4534" s="74">
        <v>45.289999999999097</v>
      </c>
      <c r="AC4534" s="75">
        <f t="shared" si="529"/>
        <v>-24.440000000001021</v>
      </c>
      <c r="AD4534" s="74">
        <f t="shared" si="523"/>
        <v>3.5974933515565766E-3</v>
      </c>
      <c r="AE4534" s="45"/>
      <c r="AF4534" s="76">
        <v>45.289999999999097</v>
      </c>
      <c r="AG4534" s="52">
        <f t="shared" si="527"/>
        <v>-54.450299956637778</v>
      </c>
      <c r="AH4534" s="76">
        <f t="shared" si="524"/>
        <v>3.5889714563584856E-6</v>
      </c>
      <c r="AJ4534" s="77">
        <v>45.289999999999097</v>
      </c>
      <c r="AK4534" s="52">
        <f t="shared" si="528"/>
        <v>-47.460599913278834</v>
      </c>
      <c r="AL4534" s="77">
        <f t="shared" si="525"/>
        <v>1.7944857281787283E-5</v>
      </c>
    </row>
    <row r="4535" spans="4:38" x14ac:dyDescent="0.25">
      <c r="D4535" s="2">
        <v>45.17</v>
      </c>
      <c r="E4535" s="4"/>
      <c r="X4535" s="71">
        <v>45.299999999999102</v>
      </c>
      <c r="Y4535" s="52">
        <f t="shared" si="526"/>
        <v>-13.816666666667199</v>
      </c>
      <c r="Z4535" s="71">
        <f t="shared" si="522"/>
        <v>4.1527265388787371E-2</v>
      </c>
      <c r="AA4535" s="45"/>
      <c r="AB4535" s="74">
        <v>45.299999999999102</v>
      </c>
      <c r="AC4535" s="75">
        <f t="shared" si="529"/>
        <v>-24.450000000001022</v>
      </c>
      <c r="AD4535" s="74">
        <f t="shared" si="523"/>
        <v>3.5892193464492051E-3</v>
      </c>
      <c r="AE4535" s="45"/>
      <c r="AF4535" s="76">
        <v>45.299999999999102</v>
      </c>
      <c r="AG4535" s="52">
        <f t="shared" si="527"/>
        <v>-54.460299956637776</v>
      </c>
      <c r="AH4535" s="76">
        <f t="shared" si="524"/>
        <v>3.5807170510661867E-6</v>
      </c>
      <c r="AJ4535" s="77">
        <v>45.299999999999102</v>
      </c>
      <c r="AK4535" s="52">
        <f t="shared" si="528"/>
        <v>-47.470599913278832</v>
      </c>
      <c r="AL4535" s="77">
        <f t="shared" si="525"/>
        <v>1.7903585255325798E-5</v>
      </c>
    </row>
    <row r="4536" spans="4:38" x14ac:dyDescent="0.25">
      <c r="D4536" s="5">
        <v>45.18</v>
      </c>
      <c r="E4536" s="4"/>
      <c r="X4536" s="71">
        <v>45.3099999999991</v>
      </c>
      <c r="Y4536" s="52">
        <f t="shared" si="526"/>
        <v>-13.820000000000533</v>
      </c>
      <c r="Z4536" s="71">
        <f t="shared" si="522"/>
        <v>4.1495404263431186E-2</v>
      </c>
      <c r="AA4536" s="45"/>
      <c r="AB4536" s="74">
        <v>45.3099999999991</v>
      </c>
      <c r="AC4536" s="75">
        <f t="shared" si="529"/>
        <v>-24.460000000001024</v>
      </c>
      <c r="AD4536" s="74">
        <f t="shared" si="523"/>
        <v>3.5809643710255161E-3</v>
      </c>
      <c r="AE4536" s="45"/>
      <c r="AF4536" s="76">
        <v>45.3099999999991</v>
      </c>
      <c r="AG4536" s="52">
        <f t="shared" si="527"/>
        <v>-54.470299956637774</v>
      </c>
      <c r="AH4536" s="76">
        <f t="shared" si="524"/>
        <v>3.5724816303792371E-6</v>
      </c>
      <c r="AJ4536" s="77">
        <v>45.3099999999991</v>
      </c>
      <c r="AK4536" s="52">
        <f t="shared" si="528"/>
        <v>-47.48059991327883</v>
      </c>
      <c r="AL4536" s="77">
        <f t="shared" si="525"/>
        <v>1.7862408151891065E-5</v>
      </c>
    </row>
    <row r="4537" spans="4:38" x14ac:dyDescent="0.25">
      <c r="D4537" s="2">
        <v>45.19</v>
      </c>
      <c r="E4537" s="4"/>
      <c r="X4537" s="71">
        <v>45.319999999999098</v>
      </c>
      <c r="Y4537" s="52">
        <f t="shared" si="526"/>
        <v>-13.823333333333867</v>
      </c>
      <c r="Z4537" s="71">
        <f t="shared" si="522"/>
        <v>4.1463567583010154E-2</v>
      </c>
      <c r="AA4537" s="45"/>
      <c r="AB4537" s="74">
        <v>45.319999999999098</v>
      </c>
      <c r="AC4537" s="75">
        <f t="shared" si="529"/>
        <v>-24.470000000001026</v>
      </c>
      <c r="AD4537" s="74">
        <f t="shared" si="523"/>
        <v>3.5727283815184438E-3</v>
      </c>
      <c r="AE4537" s="45"/>
      <c r="AF4537" s="76">
        <v>45.319999999999098</v>
      </c>
      <c r="AG4537" s="52">
        <f t="shared" si="527"/>
        <v>-54.480299956637772</v>
      </c>
      <c r="AH4537" s="76">
        <f t="shared" si="524"/>
        <v>3.5642651506342679E-6</v>
      </c>
      <c r="AJ4537" s="77">
        <v>45.319999999999098</v>
      </c>
      <c r="AK4537" s="52">
        <f t="shared" si="528"/>
        <v>-47.490599913278828</v>
      </c>
      <c r="AL4537" s="77">
        <f t="shared" si="525"/>
        <v>1.782132575316623E-5</v>
      </c>
    </row>
    <row r="4538" spans="4:38" x14ac:dyDescent="0.25">
      <c r="D4538" s="5">
        <v>45.2</v>
      </c>
      <c r="E4538" s="4"/>
      <c r="X4538" s="71">
        <v>45.329999999999103</v>
      </c>
      <c r="Y4538" s="52">
        <f t="shared" si="526"/>
        <v>-13.826666666667201</v>
      </c>
      <c r="Z4538" s="71">
        <f t="shared" si="522"/>
        <v>4.1431755328769262E-2</v>
      </c>
      <c r="AA4538" s="45"/>
      <c r="AB4538" s="74">
        <v>45.329999999999103</v>
      </c>
      <c r="AC4538" s="75">
        <f t="shared" si="529"/>
        <v>-24.480000000001027</v>
      </c>
      <c r="AD4538" s="74">
        <f t="shared" si="523"/>
        <v>3.5645113342616E-3</v>
      </c>
      <c r="AE4538" s="45"/>
      <c r="AF4538" s="76">
        <v>45.329999999999103</v>
      </c>
      <c r="AG4538" s="52">
        <f t="shared" si="527"/>
        <v>-54.49029995663777</v>
      </c>
      <c r="AH4538" s="76">
        <f t="shared" si="524"/>
        <v>3.5560675682683161E-6</v>
      </c>
      <c r="AJ4538" s="77">
        <v>45.329999999999103</v>
      </c>
      <c r="AK4538" s="52">
        <f t="shared" si="528"/>
        <v>-47.500599913278826</v>
      </c>
      <c r="AL4538" s="77">
        <f t="shared" si="525"/>
        <v>1.7780337841336479E-5</v>
      </c>
    </row>
    <row r="4539" spans="4:38" x14ac:dyDescent="0.25">
      <c r="D4539" s="2">
        <v>45.21</v>
      </c>
      <c r="E4539" s="4"/>
      <c r="X4539" s="71">
        <v>45.339999999999101</v>
      </c>
      <c r="Y4539" s="52">
        <f t="shared" si="526"/>
        <v>-13.830000000000535</v>
      </c>
      <c r="Z4539" s="71">
        <f t="shared" si="522"/>
        <v>4.1399967481967934E-2</v>
      </c>
      <c r="AA4539" s="45"/>
      <c r="AB4539" s="74">
        <v>45.339999999999101</v>
      </c>
      <c r="AC4539" s="75">
        <f t="shared" si="529"/>
        <v>-24.490000000001029</v>
      </c>
      <c r="AD4539" s="74">
        <f t="shared" si="523"/>
        <v>3.5563131856890104E-3</v>
      </c>
      <c r="AE4539" s="45"/>
      <c r="AF4539" s="76">
        <v>45.339999999999101</v>
      </c>
      <c r="AG4539" s="52">
        <f t="shared" si="527"/>
        <v>-54.500299956637768</v>
      </c>
      <c r="AH4539" s="76">
        <f t="shared" si="524"/>
        <v>3.5478888398186084E-6</v>
      </c>
      <c r="AJ4539" s="77">
        <v>45.339999999999101</v>
      </c>
      <c r="AK4539" s="52">
        <f t="shared" si="528"/>
        <v>-47.510599913278824</v>
      </c>
      <c r="AL4539" s="77">
        <f t="shared" si="525"/>
        <v>1.7739444199087954E-5</v>
      </c>
    </row>
    <row r="4540" spans="4:38" x14ac:dyDescent="0.25">
      <c r="D4540" s="5">
        <v>45.22</v>
      </c>
      <c r="E4540" s="4"/>
      <c r="X4540" s="71">
        <v>45.349999999999099</v>
      </c>
      <c r="Y4540" s="52">
        <f t="shared" si="526"/>
        <v>-13.833333333333869</v>
      </c>
      <c r="Z4540" s="71">
        <f t="shared" si="522"/>
        <v>4.1368204023879973E-2</v>
      </c>
      <c r="AA4540" s="45"/>
      <c r="AB4540" s="74">
        <v>45.349999999999099</v>
      </c>
      <c r="AC4540" s="75">
        <f t="shared" si="529"/>
        <v>-24.50000000000103</v>
      </c>
      <c r="AD4540" s="74">
        <f t="shared" si="523"/>
        <v>3.5481338923349084E-3</v>
      </c>
      <c r="AE4540" s="45"/>
      <c r="AF4540" s="76">
        <v>45.349999999999099</v>
      </c>
      <c r="AG4540" s="52">
        <f t="shared" si="527"/>
        <v>-54.510299956637766</v>
      </c>
      <c r="AH4540" s="76">
        <f t="shared" si="524"/>
        <v>3.5397289219223532E-6</v>
      </c>
      <c r="AJ4540" s="77">
        <v>45.349999999999099</v>
      </c>
      <c r="AK4540" s="52">
        <f t="shared" si="528"/>
        <v>-47.520599913278822</v>
      </c>
      <c r="AL4540" s="77">
        <f t="shared" si="525"/>
        <v>1.7698644609606692E-5</v>
      </c>
    </row>
    <row r="4541" spans="4:38" x14ac:dyDescent="0.25">
      <c r="D4541" s="2">
        <v>45.23</v>
      </c>
      <c r="E4541" s="4"/>
      <c r="X4541" s="71">
        <v>45.359999999999097</v>
      </c>
      <c r="Y4541" s="52">
        <f t="shared" si="526"/>
        <v>-13.836666666667202</v>
      </c>
      <c r="Z4541" s="71">
        <f t="shared" si="522"/>
        <v>4.1336464935793474E-2</v>
      </c>
      <c r="AA4541" s="45"/>
      <c r="AB4541" s="74">
        <v>45.359999999999097</v>
      </c>
      <c r="AC4541" s="75">
        <f t="shared" si="529"/>
        <v>-24.510000000001032</v>
      </c>
      <c r="AD4541" s="74">
        <f t="shared" si="523"/>
        <v>3.5399734108335057E-3</v>
      </c>
      <c r="AE4541" s="45"/>
      <c r="AF4541" s="76">
        <v>45.359999999999097</v>
      </c>
      <c r="AG4541" s="52">
        <f t="shared" si="527"/>
        <v>-54.520299956637764</v>
      </c>
      <c r="AH4541" s="76">
        <f t="shared" si="524"/>
        <v>3.5315877713164676E-6</v>
      </c>
      <c r="AJ4541" s="77">
        <v>45.359999999999097</v>
      </c>
      <c r="AK4541" s="52">
        <f t="shared" si="528"/>
        <v>-47.53059991327882</v>
      </c>
      <c r="AL4541" s="77">
        <f t="shared" si="525"/>
        <v>1.7657938856577274E-5</v>
      </c>
    </row>
    <row r="4542" spans="4:38" x14ac:dyDescent="0.25">
      <c r="D4542" s="5">
        <v>45.24</v>
      </c>
      <c r="E4542" s="4"/>
      <c r="X4542" s="71">
        <v>45.369999999999102</v>
      </c>
      <c r="Y4542" s="52">
        <f t="shared" si="526"/>
        <v>-13.840000000000536</v>
      </c>
      <c r="Z4542" s="71">
        <f t="shared" si="522"/>
        <v>4.1304750199011024E-2</v>
      </c>
      <c r="AA4542" s="45"/>
      <c r="AB4542" s="74">
        <v>45.369999999999102</v>
      </c>
      <c r="AC4542" s="75">
        <f t="shared" si="529"/>
        <v>-24.520000000001033</v>
      </c>
      <c r="AD4542" s="74">
        <f t="shared" si="523"/>
        <v>3.5318316979187254E-3</v>
      </c>
      <c r="AE4542" s="45"/>
      <c r="AF4542" s="76">
        <v>45.369999999999102</v>
      </c>
      <c r="AG4542" s="52">
        <f t="shared" si="527"/>
        <v>-54.530299956637762</v>
      </c>
      <c r="AH4542" s="76">
        <f t="shared" si="524"/>
        <v>3.5234653448373923E-6</v>
      </c>
      <c r="AJ4542" s="77">
        <v>45.369999999999102</v>
      </c>
      <c r="AK4542" s="52">
        <f t="shared" si="528"/>
        <v>-47.540599913278818</v>
      </c>
      <c r="AL4542" s="77">
        <f t="shared" si="525"/>
        <v>1.761732672418191E-5</v>
      </c>
    </row>
    <row r="4543" spans="4:38" x14ac:dyDescent="0.25">
      <c r="D4543" s="2">
        <v>45.25</v>
      </c>
      <c r="E4543" s="4"/>
      <c r="X4543" s="71">
        <v>45.3799999999991</v>
      </c>
      <c r="Y4543" s="52">
        <f t="shared" si="526"/>
        <v>-13.84333333333387</v>
      </c>
      <c r="Z4543" s="71">
        <f t="shared" si="522"/>
        <v>4.1273059794849444E-2</v>
      </c>
      <c r="AA4543" s="45"/>
      <c r="AB4543" s="74">
        <v>45.3799999999991</v>
      </c>
      <c r="AC4543" s="75">
        <f t="shared" si="529"/>
        <v>-24.530000000001035</v>
      </c>
      <c r="AD4543" s="74">
        <f t="shared" si="523"/>
        <v>3.5237087104240329E-3</v>
      </c>
      <c r="AE4543" s="45"/>
      <c r="AF4543" s="76">
        <v>45.3799999999991</v>
      </c>
      <c r="AG4543" s="52">
        <f t="shared" si="527"/>
        <v>-54.54029995663776</v>
      </c>
      <c r="AH4543" s="76">
        <f t="shared" si="524"/>
        <v>3.515361599420825E-6</v>
      </c>
      <c r="AJ4543" s="77">
        <v>45.3799999999991</v>
      </c>
      <c r="AK4543" s="52">
        <f t="shared" si="528"/>
        <v>-47.550599913278816</v>
      </c>
      <c r="AL4543" s="77">
        <f t="shared" si="525"/>
        <v>1.7576807997099115E-5</v>
      </c>
    </row>
    <row r="4544" spans="4:38" x14ac:dyDescent="0.25">
      <c r="D4544" s="5">
        <v>45.26</v>
      </c>
      <c r="E4544" s="4"/>
      <c r="X4544" s="71">
        <v>45.389999999999098</v>
      </c>
      <c r="Y4544" s="52">
        <f t="shared" si="526"/>
        <v>-13.846666666667204</v>
      </c>
      <c r="Z4544" s="71">
        <f t="shared" si="522"/>
        <v>4.1241393704639875E-2</v>
      </c>
      <c r="AA4544" s="45"/>
      <c r="AB4544" s="74">
        <v>45.389999999999098</v>
      </c>
      <c r="AC4544" s="75">
        <f t="shared" si="529"/>
        <v>-24.540000000001037</v>
      </c>
      <c r="AD4544" s="74">
        <f t="shared" si="523"/>
        <v>3.5156044052821393E-3</v>
      </c>
      <c r="AE4544" s="45"/>
      <c r="AF4544" s="76">
        <v>45.389999999999098</v>
      </c>
      <c r="AG4544" s="52">
        <f t="shared" si="527"/>
        <v>-54.550299956637758</v>
      </c>
      <c r="AH4544" s="76">
        <f t="shared" si="524"/>
        <v>3.5072764921015077E-6</v>
      </c>
      <c r="AJ4544" s="77">
        <v>45.389999999999098</v>
      </c>
      <c r="AK4544" s="52">
        <f t="shared" si="528"/>
        <v>-47.560599913278814</v>
      </c>
      <c r="AL4544" s="77">
        <f t="shared" si="525"/>
        <v>1.7536382460502541E-5</v>
      </c>
    </row>
    <row r="4545" spans="4:38" x14ac:dyDescent="0.25">
      <c r="D4545" s="2">
        <v>45.27</v>
      </c>
      <c r="E4545" s="4"/>
      <c r="X4545" s="71">
        <v>45.399999999999103</v>
      </c>
      <c r="Y4545" s="52">
        <f t="shared" si="526"/>
        <v>-13.850000000000538</v>
      </c>
      <c r="Z4545" s="71">
        <f t="shared" si="522"/>
        <v>4.1209751909727914E-2</v>
      </c>
      <c r="AA4545" s="45"/>
      <c r="AB4545" s="74">
        <v>45.399999999999103</v>
      </c>
      <c r="AC4545" s="75">
        <f t="shared" si="529"/>
        <v>-24.550000000001038</v>
      </c>
      <c r="AD4545" s="74">
        <f t="shared" si="523"/>
        <v>3.507518739524837E-3</v>
      </c>
      <c r="AE4545" s="45"/>
      <c r="AF4545" s="76">
        <v>45.399999999999103</v>
      </c>
      <c r="AG4545" s="52">
        <f t="shared" si="527"/>
        <v>-54.560299956637756</v>
      </c>
      <c r="AH4545" s="76">
        <f t="shared" si="524"/>
        <v>3.499209980013019E-6</v>
      </c>
      <c r="AJ4545" s="77">
        <v>45.399999999999103</v>
      </c>
      <c r="AK4545" s="52">
        <f t="shared" si="528"/>
        <v>-47.570599913278812</v>
      </c>
      <c r="AL4545" s="77">
        <f t="shared" si="525"/>
        <v>1.7496049900060107E-5</v>
      </c>
    </row>
    <row r="4546" spans="4:38" x14ac:dyDescent="0.25">
      <c r="D4546" s="5">
        <v>45.28</v>
      </c>
      <c r="E4546" s="4"/>
      <c r="X4546" s="71">
        <v>45.409999999999101</v>
      </c>
      <c r="Y4546" s="52">
        <f t="shared" si="526"/>
        <v>-13.853333333333872</v>
      </c>
      <c r="Z4546" s="71">
        <f t="shared" si="522"/>
        <v>4.1178134391473303E-2</v>
      </c>
      <c r="AA4546" s="45"/>
      <c r="AB4546" s="74">
        <v>45.409999999999101</v>
      </c>
      <c r="AC4546" s="75">
        <f t="shared" si="529"/>
        <v>-24.56000000000104</v>
      </c>
      <c r="AD4546" s="74">
        <f t="shared" si="523"/>
        <v>3.4994516702827323E-3</v>
      </c>
      <c r="AE4546" s="45"/>
      <c r="AF4546" s="76">
        <v>45.409999999999101</v>
      </c>
      <c r="AG4546" s="52">
        <f t="shared" si="527"/>
        <v>-54.570299956637754</v>
      </c>
      <c r="AH4546" s="76">
        <f t="shared" si="524"/>
        <v>3.4911620203875019E-6</v>
      </c>
      <c r="AJ4546" s="77">
        <v>45.409999999999101</v>
      </c>
      <c r="AK4546" s="52">
        <f t="shared" si="528"/>
        <v>-47.58059991327881</v>
      </c>
      <c r="AL4546" s="77">
        <f t="shared" si="525"/>
        <v>1.7455810101932535E-5</v>
      </c>
    </row>
    <row r="4547" spans="4:38" x14ac:dyDescent="0.25">
      <c r="D4547" s="2">
        <v>45.29</v>
      </c>
      <c r="E4547" s="4"/>
      <c r="X4547" s="71">
        <v>45.419999999999099</v>
      </c>
      <c r="Y4547" s="52">
        <f t="shared" si="526"/>
        <v>-13.856666666667206</v>
      </c>
      <c r="Z4547" s="71">
        <f t="shared" si="522"/>
        <v>4.1146541131250242E-2</v>
      </c>
      <c r="AA4547" s="45"/>
      <c r="AB4547" s="74">
        <v>45.419999999999099</v>
      </c>
      <c r="AC4547" s="75">
        <f t="shared" si="529"/>
        <v>-24.570000000001041</v>
      </c>
      <c r="AD4547" s="74">
        <f t="shared" si="523"/>
        <v>3.49140315478502E-3</v>
      </c>
      <c r="AE4547" s="45"/>
      <c r="AF4547" s="76">
        <v>45.419999999999099</v>
      </c>
      <c r="AG4547" s="52">
        <f t="shared" si="527"/>
        <v>-54.580299956637752</v>
      </c>
      <c r="AH4547" s="76">
        <f t="shared" si="524"/>
        <v>3.4831325705554884E-6</v>
      </c>
      <c r="AJ4547" s="77">
        <v>45.419999999999099</v>
      </c>
      <c r="AK4547" s="52">
        <f t="shared" si="528"/>
        <v>-47.590599913278808</v>
      </c>
      <c r="AL4547" s="77">
        <f t="shared" si="525"/>
        <v>1.7415662852772483E-5</v>
      </c>
    </row>
    <row r="4548" spans="4:38" x14ac:dyDescent="0.25">
      <c r="D4548" s="5">
        <v>45.3</v>
      </c>
      <c r="E4548" s="4"/>
      <c r="X4548" s="71">
        <v>45.429999999999097</v>
      </c>
      <c r="Y4548" s="52">
        <f t="shared" si="526"/>
        <v>-13.860000000000539</v>
      </c>
      <c r="Z4548" s="71">
        <f t="shared" si="522"/>
        <v>4.1114972110447109E-2</v>
      </c>
      <c r="AA4548" s="45"/>
      <c r="AB4548" s="74">
        <v>45.429999999999097</v>
      </c>
      <c r="AC4548" s="75">
        <f t="shared" si="529"/>
        <v>-24.580000000001043</v>
      </c>
      <c r="AD4548" s="74">
        <f t="shared" si="523"/>
        <v>3.4833731503592798E-3</v>
      </c>
      <c r="AE4548" s="45"/>
      <c r="AF4548" s="76">
        <v>45.429999999999097</v>
      </c>
      <c r="AG4548" s="52">
        <f t="shared" si="527"/>
        <v>-54.59029995663775</v>
      </c>
      <c r="AH4548" s="76">
        <f t="shared" si="524"/>
        <v>3.4751215879456353E-6</v>
      </c>
      <c r="AJ4548" s="77">
        <v>45.429999999999097</v>
      </c>
      <c r="AK4548" s="52">
        <f t="shared" si="528"/>
        <v>-47.600599913278806</v>
      </c>
      <c r="AL4548" s="77">
        <f t="shared" si="525"/>
        <v>1.7375607939723193E-5</v>
      </c>
    </row>
    <row r="4549" spans="4:38" x14ac:dyDescent="0.25">
      <c r="D4549" s="2">
        <v>45.31</v>
      </c>
      <c r="E4549" s="4"/>
      <c r="X4549" s="71">
        <v>45.439999999999102</v>
      </c>
      <c r="Y4549" s="52">
        <f t="shared" si="526"/>
        <v>-13.863333333333873</v>
      </c>
      <c r="Z4549" s="71">
        <f t="shared" si="522"/>
        <v>4.1083427310466575E-2</v>
      </c>
      <c r="AA4549" s="45"/>
      <c r="AB4549" s="74">
        <v>45.439999999999102</v>
      </c>
      <c r="AC4549" s="75">
        <f t="shared" si="529"/>
        <v>-24.590000000001044</v>
      </c>
      <c r="AD4549" s="74">
        <f t="shared" si="523"/>
        <v>3.4753616144312192E-3</v>
      </c>
      <c r="AE4549" s="45"/>
      <c r="AF4549" s="76">
        <v>45.439999999999102</v>
      </c>
      <c r="AG4549" s="52">
        <f t="shared" si="527"/>
        <v>-54.600299956637748</v>
      </c>
      <c r="AH4549" s="76">
        <f t="shared" si="524"/>
        <v>3.4671290300844906E-6</v>
      </c>
      <c r="AJ4549" s="77">
        <v>45.439999999999102</v>
      </c>
      <c r="AK4549" s="52">
        <f t="shared" si="528"/>
        <v>-47.610599913278804</v>
      </c>
      <c r="AL4549" s="77">
        <f t="shared" si="525"/>
        <v>1.7335645150417483E-5</v>
      </c>
    </row>
    <row r="4550" spans="4:38" x14ac:dyDescent="0.25">
      <c r="D4550" s="5">
        <v>45.32</v>
      </c>
      <c r="E4550" s="4"/>
      <c r="X4550" s="71">
        <v>45.4499999999991</v>
      </c>
      <c r="Y4550" s="52">
        <f t="shared" si="526"/>
        <v>-13.866666666667207</v>
      </c>
      <c r="Z4550" s="71">
        <f t="shared" ref="Z4550:Z4613" si="530">POWER(10,Y4550/10)</f>
        <v>4.1051906712725669E-2</v>
      </c>
      <c r="AA4550" s="45"/>
      <c r="AB4550" s="74">
        <v>45.4499999999991</v>
      </c>
      <c r="AC4550" s="75">
        <f t="shared" si="529"/>
        <v>-24.600000000001046</v>
      </c>
      <c r="AD4550" s="74">
        <f t="shared" ref="AD4550:AD4613" si="531">POWER(10,AC4550/10)</f>
        <v>3.4673685045244771E-3</v>
      </c>
      <c r="AE4550" s="45"/>
      <c r="AF4550" s="76">
        <v>45.4499999999991</v>
      </c>
      <c r="AG4550" s="52">
        <f t="shared" si="527"/>
        <v>-54.610299956637746</v>
      </c>
      <c r="AH4550" s="76">
        <f t="shared" ref="AH4550:AH4613" si="532">POWER(10,AG4550/10)</f>
        <v>3.4591548545963275E-6</v>
      </c>
      <c r="AJ4550" s="77">
        <v>45.4499999999991</v>
      </c>
      <c r="AK4550" s="52">
        <f t="shared" si="528"/>
        <v>-47.620599913278802</v>
      </c>
      <c r="AL4550" s="77">
        <f t="shared" ref="AL4550:AL4613" si="533">POWER(10,AK4550/10)</f>
        <v>1.7295774272976676E-5</v>
      </c>
    </row>
    <row r="4551" spans="4:38" x14ac:dyDescent="0.25">
      <c r="D4551" s="2">
        <v>45.33</v>
      </c>
      <c r="E4551" s="4"/>
      <c r="X4551" s="71">
        <v>45.459999999999098</v>
      </c>
      <c r="Y4551" s="52">
        <f t="shared" si="526"/>
        <v>-13.870000000000541</v>
      </c>
      <c r="Z4551" s="71">
        <f t="shared" si="530"/>
        <v>4.1020410298655559E-2</v>
      </c>
      <c r="AA4551" s="45"/>
      <c r="AB4551" s="74">
        <v>45.459999999999098</v>
      </c>
      <c r="AC4551" s="75">
        <f t="shared" si="529"/>
        <v>-24.610000000001047</v>
      </c>
      <c r="AD4551" s="74">
        <f t="shared" si="531"/>
        <v>3.4593937782603822E-3</v>
      </c>
      <c r="AE4551" s="45"/>
      <c r="AF4551" s="76">
        <v>45.459999999999098</v>
      </c>
      <c r="AG4551" s="52">
        <f t="shared" si="527"/>
        <v>-54.620299956637744</v>
      </c>
      <c r="AH4551" s="76">
        <f t="shared" si="532"/>
        <v>3.4511990192028483E-6</v>
      </c>
      <c r="AJ4551" s="77">
        <v>45.459999999999098</v>
      </c>
      <c r="AK4551" s="52">
        <f t="shared" si="528"/>
        <v>-47.6305999132788</v>
      </c>
      <c r="AL4551" s="77">
        <f t="shared" si="533"/>
        <v>1.7255995096009292E-5</v>
      </c>
    </row>
    <row r="4552" spans="4:38" x14ac:dyDescent="0.25">
      <c r="D4552" s="5">
        <v>45.34</v>
      </c>
      <c r="E4552" s="4"/>
      <c r="X4552" s="71">
        <v>45.469999999999096</v>
      </c>
      <c r="Y4552" s="52">
        <f t="shared" ref="Y4552:Y4615" si="534">Y4551-$Z$1</f>
        <v>-13.873333333333875</v>
      </c>
      <c r="Z4552" s="71">
        <f t="shared" si="530"/>
        <v>4.0988938049701724E-2</v>
      </c>
      <c r="AA4552" s="45"/>
      <c r="AB4552" s="74">
        <v>45.469999999999096</v>
      </c>
      <c r="AC4552" s="75">
        <f t="shared" si="529"/>
        <v>-24.620000000001049</v>
      </c>
      <c r="AD4552" s="74">
        <f t="shared" si="531"/>
        <v>3.4514373933577256E-3</v>
      </c>
      <c r="AE4552" s="45"/>
      <c r="AF4552" s="76">
        <v>45.469999999999096</v>
      </c>
      <c r="AG4552" s="52">
        <f t="shared" ref="AG4552:AG4615" si="535">AG4551-$AH$1</f>
        <v>-54.630299956637742</v>
      </c>
      <c r="AH4552" s="76">
        <f t="shared" si="532"/>
        <v>3.4432614817230189E-6</v>
      </c>
      <c r="AJ4552" s="77">
        <v>45.469999999999096</v>
      </c>
      <c r="AK4552" s="52">
        <f t="shared" ref="AK4552:AK4615" si="536">AK4551-$AL$1</f>
        <v>-47.640599913278798</v>
      </c>
      <c r="AL4552" s="77">
        <f t="shared" si="533"/>
        <v>1.7216307408610156E-5</v>
      </c>
    </row>
    <row r="4553" spans="4:38" x14ac:dyDescent="0.25">
      <c r="D4553" s="2">
        <v>45.35</v>
      </c>
      <c r="E4553" s="4"/>
      <c r="X4553" s="71">
        <v>45.479999999999102</v>
      </c>
      <c r="Y4553" s="52">
        <f t="shared" si="534"/>
        <v>-13.876666666667209</v>
      </c>
      <c r="Z4553" s="71">
        <f t="shared" si="530"/>
        <v>4.0957489947323893E-2</v>
      </c>
      <c r="AA4553" s="45"/>
      <c r="AB4553" s="74">
        <v>45.479999999999102</v>
      </c>
      <c r="AC4553" s="75">
        <f t="shared" si="529"/>
        <v>-24.630000000001051</v>
      </c>
      <c r="AD4553" s="74">
        <f t="shared" si="531"/>
        <v>3.4434993076325501E-3</v>
      </c>
      <c r="AE4553" s="45"/>
      <c r="AF4553" s="76">
        <v>45.479999999999102</v>
      </c>
      <c r="AG4553" s="52">
        <f t="shared" si="535"/>
        <v>-54.64029995663774</v>
      </c>
      <c r="AH4553" s="76">
        <f t="shared" si="532"/>
        <v>3.4353422000727992E-6</v>
      </c>
      <c r="AJ4553" s="77">
        <v>45.479999999999102</v>
      </c>
      <c r="AK4553" s="52">
        <f t="shared" si="536"/>
        <v>-47.650599913278796</v>
      </c>
      <c r="AL4553" s="77">
        <f t="shared" si="533"/>
        <v>1.7176711000359072E-5</v>
      </c>
    </row>
    <row r="4554" spans="4:38" x14ac:dyDescent="0.25">
      <c r="D4554" s="5">
        <v>45.36</v>
      </c>
      <c r="E4554" s="4"/>
      <c r="X4554" s="71">
        <v>45.4899999999991</v>
      </c>
      <c r="Y4554" s="52">
        <f t="shared" si="534"/>
        <v>-13.880000000000543</v>
      </c>
      <c r="Z4554" s="71">
        <f t="shared" si="530"/>
        <v>4.0926065972995959E-2</v>
      </c>
      <c r="AA4554" s="45"/>
      <c r="AB4554" s="74">
        <v>45.4899999999991</v>
      </c>
      <c r="AC4554" s="75">
        <f t="shared" si="529"/>
        <v>-24.640000000001052</v>
      </c>
      <c r="AD4554" s="74">
        <f t="shared" si="531"/>
        <v>3.435579478997911E-3</v>
      </c>
      <c r="AE4554" s="45"/>
      <c r="AF4554" s="76">
        <v>45.4899999999991</v>
      </c>
      <c r="AG4554" s="52">
        <f t="shared" si="535"/>
        <v>-54.650299956637738</v>
      </c>
      <c r="AH4554" s="76">
        <f t="shared" si="532"/>
        <v>3.4274411322649406E-6</v>
      </c>
      <c r="AJ4554" s="77">
        <v>45.4899999999991</v>
      </c>
      <c r="AK4554" s="52">
        <f t="shared" si="536"/>
        <v>-47.660599913278794</v>
      </c>
      <c r="AL4554" s="77">
        <f t="shared" si="533"/>
        <v>1.7137205661319787E-5</v>
      </c>
    </row>
    <row r="4555" spans="4:38" x14ac:dyDescent="0.25">
      <c r="D4555" s="2">
        <v>45.37</v>
      </c>
      <c r="E4555" s="4"/>
      <c r="X4555" s="71">
        <v>45.499999999999098</v>
      </c>
      <c r="Y4555" s="52">
        <f t="shared" si="534"/>
        <v>-13.883333333333876</v>
      </c>
      <c r="Z4555" s="71">
        <f t="shared" si="530"/>
        <v>4.0894666108206086E-2</v>
      </c>
      <c r="AA4555" s="45"/>
      <c r="AB4555" s="74">
        <v>45.499999999999098</v>
      </c>
      <c r="AC4555" s="75">
        <f t="shared" si="529"/>
        <v>-24.650000000001054</v>
      </c>
      <c r="AD4555" s="74">
        <f t="shared" si="531"/>
        <v>3.4276778654636682E-3</v>
      </c>
      <c r="AE4555" s="45"/>
      <c r="AF4555" s="76">
        <v>45.499999999999098</v>
      </c>
      <c r="AG4555" s="52">
        <f t="shared" si="535"/>
        <v>-54.660299956637736</v>
      </c>
      <c r="AH4555" s="76">
        <f t="shared" si="532"/>
        <v>3.4195582364087789E-6</v>
      </c>
      <c r="AJ4555" s="77">
        <v>45.499999999999098</v>
      </c>
      <c r="AK4555" s="52">
        <f t="shared" si="536"/>
        <v>-47.670599913278792</v>
      </c>
      <c r="AL4555" s="77">
        <f t="shared" si="533"/>
        <v>1.7097791182038991E-5</v>
      </c>
    </row>
    <row r="4556" spans="4:38" x14ac:dyDescent="0.25">
      <c r="D4556" s="5">
        <v>45.38</v>
      </c>
      <c r="E4556" s="4"/>
      <c r="X4556" s="71">
        <v>45.509999999999103</v>
      </c>
      <c r="Y4556" s="52">
        <f t="shared" si="534"/>
        <v>-13.88666666666721</v>
      </c>
      <c r="Z4556" s="71">
        <f t="shared" si="530"/>
        <v>4.0863290334456612E-2</v>
      </c>
      <c r="AA4556" s="45"/>
      <c r="AB4556" s="74">
        <v>45.509999999999103</v>
      </c>
      <c r="AC4556" s="75">
        <f t="shared" si="529"/>
        <v>-24.660000000001055</v>
      </c>
      <c r="AD4556" s="74">
        <f t="shared" si="531"/>
        <v>3.4197944251362555E-3</v>
      </c>
      <c r="AE4556" s="45"/>
      <c r="AF4556" s="76">
        <v>45.509999999999103</v>
      </c>
      <c r="AG4556" s="52">
        <f t="shared" si="535"/>
        <v>-54.670299956637734</v>
      </c>
      <c r="AH4556" s="76">
        <f t="shared" si="532"/>
        <v>3.4116934707099747E-6</v>
      </c>
      <c r="AJ4556" s="77">
        <v>45.509999999999103</v>
      </c>
      <c r="AK4556" s="52">
        <f t="shared" si="536"/>
        <v>-47.68059991327879</v>
      </c>
      <c r="AL4556" s="77">
        <f t="shared" si="533"/>
        <v>1.7058467353544982E-5</v>
      </c>
    </row>
    <row r="4557" spans="4:38" x14ac:dyDescent="0.25">
      <c r="D4557" s="2">
        <v>45.39</v>
      </c>
      <c r="E4557" s="4"/>
      <c r="X4557" s="71">
        <v>45.519999999999101</v>
      </c>
      <c r="Y4557" s="52">
        <f t="shared" si="534"/>
        <v>-13.890000000000544</v>
      </c>
      <c r="Z4557" s="71">
        <f t="shared" si="530"/>
        <v>4.0831938633264085E-2</v>
      </c>
      <c r="AA4557" s="45"/>
      <c r="AB4557" s="74">
        <v>45.519999999999101</v>
      </c>
      <c r="AC4557" s="75">
        <f t="shared" si="529"/>
        <v>-24.670000000001057</v>
      </c>
      <c r="AD4557" s="74">
        <f t="shared" si="531"/>
        <v>3.4119291162184517E-3</v>
      </c>
      <c r="AE4557" s="45"/>
      <c r="AF4557" s="76">
        <v>45.519999999999101</v>
      </c>
      <c r="AG4557" s="52">
        <f t="shared" si="535"/>
        <v>-54.680299956637732</v>
      </c>
      <c r="AH4557" s="76">
        <f t="shared" si="532"/>
        <v>3.4038467934703334E-6</v>
      </c>
      <c r="AJ4557" s="77">
        <v>45.519999999999101</v>
      </c>
      <c r="AK4557" s="52">
        <f t="shared" si="536"/>
        <v>-47.690599913278788</v>
      </c>
      <c r="AL4557" s="77">
        <f t="shared" si="533"/>
        <v>1.7019233967346786E-5</v>
      </c>
    </row>
    <row r="4558" spans="4:38" x14ac:dyDescent="0.25">
      <c r="D4558" s="5">
        <v>45.4</v>
      </c>
      <c r="E4558" s="4"/>
      <c r="X4558" s="71">
        <v>45.529999999999099</v>
      </c>
      <c r="Y4558" s="52">
        <f t="shared" si="534"/>
        <v>-13.893333333333878</v>
      </c>
      <c r="Z4558" s="71">
        <f t="shared" si="530"/>
        <v>4.0800610986159211E-2</v>
      </c>
      <c r="AA4558" s="45"/>
      <c r="AB4558" s="74">
        <v>45.529999999999099</v>
      </c>
      <c r="AC4558" s="75">
        <f t="shared" si="529"/>
        <v>-24.680000000001058</v>
      </c>
      <c r="AD4558" s="74">
        <f t="shared" si="531"/>
        <v>3.4040818970091776E-3</v>
      </c>
      <c r="AE4558" s="45"/>
      <c r="AF4558" s="76">
        <v>45.529999999999099</v>
      </c>
      <c r="AG4558" s="52">
        <f t="shared" si="535"/>
        <v>-54.69029995663773</v>
      </c>
      <c r="AH4558" s="76">
        <f t="shared" si="532"/>
        <v>3.396018163087549E-6</v>
      </c>
      <c r="AJ4558" s="77">
        <v>45.529999999999099</v>
      </c>
      <c r="AK4558" s="52">
        <f t="shared" si="536"/>
        <v>-47.700599913278786</v>
      </c>
      <c r="AL4558" s="77">
        <f t="shared" si="533"/>
        <v>1.6980090815432875E-5</v>
      </c>
    </row>
    <row r="4559" spans="4:38" x14ac:dyDescent="0.25">
      <c r="D4559" s="2">
        <v>45.41</v>
      </c>
      <c r="E4559" s="4"/>
      <c r="X4559" s="71">
        <v>45.539999999999097</v>
      </c>
      <c r="Y4559" s="52">
        <f t="shared" si="534"/>
        <v>-13.896666666667212</v>
      </c>
      <c r="Z4559" s="71">
        <f t="shared" si="530"/>
        <v>4.0769307374686869E-2</v>
      </c>
      <c r="AA4559" s="45"/>
      <c r="AB4559" s="74">
        <v>45.539999999999097</v>
      </c>
      <c r="AC4559" s="75">
        <f t="shared" si="529"/>
        <v>-24.69000000000106</v>
      </c>
      <c r="AD4559" s="74">
        <f t="shared" si="531"/>
        <v>3.3962527259032526E-3</v>
      </c>
      <c r="AE4559" s="45"/>
      <c r="AF4559" s="76">
        <v>45.539999999999097</v>
      </c>
      <c r="AG4559" s="52">
        <f t="shared" si="535"/>
        <v>-54.700299956637728</v>
      </c>
      <c r="AH4559" s="76">
        <f t="shared" si="532"/>
        <v>3.3882075380549954E-6</v>
      </c>
      <c r="AJ4559" s="77">
        <v>45.539999999999097</v>
      </c>
      <c r="AK4559" s="52">
        <f t="shared" si="536"/>
        <v>-47.710599913278784</v>
      </c>
      <c r="AL4559" s="77">
        <f t="shared" si="533"/>
        <v>1.6941037690270117E-5</v>
      </c>
    </row>
    <row r="4560" spans="4:38" x14ac:dyDescent="0.25">
      <c r="D4560" s="5">
        <v>45.42</v>
      </c>
      <c r="E4560" s="4"/>
      <c r="X4560" s="71">
        <v>45.549999999999102</v>
      </c>
      <c r="Y4560" s="52">
        <f t="shared" si="534"/>
        <v>-13.900000000000546</v>
      </c>
      <c r="Z4560" s="71">
        <f t="shared" si="530"/>
        <v>4.0738027780406152E-2</v>
      </c>
      <c r="AA4560" s="45"/>
      <c r="AB4560" s="74">
        <v>45.549999999999102</v>
      </c>
      <c r="AC4560" s="75">
        <f t="shared" si="529"/>
        <v>-24.700000000001062</v>
      </c>
      <c r="AD4560" s="74">
        <f t="shared" si="531"/>
        <v>3.3884415613911938E-3</v>
      </c>
      <c r="AE4560" s="45"/>
      <c r="AF4560" s="76">
        <v>45.549999999999102</v>
      </c>
      <c r="AG4560" s="52">
        <f t="shared" si="535"/>
        <v>-54.710299956637726</v>
      </c>
      <c r="AH4560" s="76">
        <f t="shared" si="532"/>
        <v>3.3804148769615285E-6</v>
      </c>
      <c r="AJ4560" s="77">
        <v>45.549999999999102</v>
      </c>
      <c r="AK4560" s="52">
        <f t="shared" si="536"/>
        <v>-47.720599913278782</v>
      </c>
      <c r="AL4560" s="77">
        <f t="shared" si="533"/>
        <v>1.6902074384802796E-5</v>
      </c>
    </row>
    <row r="4561" spans="4:38" x14ac:dyDescent="0.25">
      <c r="D4561" s="2">
        <v>45.43</v>
      </c>
      <c r="E4561" s="4"/>
      <c r="X4561" s="71">
        <v>45.5599999999991</v>
      </c>
      <c r="Y4561" s="52">
        <f t="shared" si="534"/>
        <v>-13.90333333333388</v>
      </c>
      <c r="Z4561" s="71">
        <f t="shared" si="530"/>
        <v>4.0706772184890182E-2</v>
      </c>
      <c r="AA4561" s="45"/>
      <c r="AB4561" s="74">
        <v>45.5599999999991</v>
      </c>
      <c r="AC4561" s="75">
        <f t="shared" si="529"/>
        <v>-24.710000000001063</v>
      </c>
      <c r="AD4561" s="74">
        <f t="shared" si="531"/>
        <v>3.3806483620589869E-3</v>
      </c>
      <c r="AE4561" s="45"/>
      <c r="AF4561" s="76">
        <v>45.5599999999991</v>
      </c>
      <c r="AG4561" s="52">
        <f t="shared" si="535"/>
        <v>-54.720299956637724</v>
      </c>
      <c r="AH4561" s="76">
        <f t="shared" si="532"/>
        <v>3.3726401384912234E-6</v>
      </c>
      <c r="AJ4561" s="77">
        <v>45.5599999999991</v>
      </c>
      <c r="AK4561" s="52">
        <f t="shared" si="536"/>
        <v>-47.73059991327878</v>
      </c>
      <c r="AL4561" s="77">
        <f t="shared" si="533"/>
        <v>1.6863200692451282E-5</v>
      </c>
    </row>
    <row r="4562" spans="4:38" x14ac:dyDescent="0.25">
      <c r="D4562" s="5">
        <v>45.44</v>
      </c>
      <c r="E4562" s="4"/>
      <c r="X4562" s="71">
        <v>45.569999999999098</v>
      </c>
      <c r="Y4562" s="52">
        <f t="shared" si="534"/>
        <v>-13.906666666667213</v>
      </c>
      <c r="Z4562" s="71">
        <f t="shared" si="530"/>
        <v>4.067554056972638E-2</v>
      </c>
      <c r="AA4562" s="45"/>
      <c r="AB4562" s="74">
        <v>45.569999999999098</v>
      </c>
      <c r="AC4562" s="75">
        <f t="shared" si="529"/>
        <v>-24.720000000001065</v>
      </c>
      <c r="AD4562" s="74">
        <f t="shared" si="531"/>
        <v>3.3728730865878586E-3</v>
      </c>
      <c r="AE4562" s="45"/>
      <c r="AF4562" s="76">
        <v>45.569999999999098</v>
      </c>
      <c r="AG4562" s="52">
        <f t="shared" si="535"/>
        <v>-54.730299956637722</v>
      </c>
      <c r="AH4562" s="76">
        <f t="shared" si="532"/>
        <v>3.3648832814232026E-6</v>
      </c>
      <c r="AJ4562" s="77">
        <v>45.569999999999098</v>
      </c>
      <c r="AK4562" s="52">
        <f t="shared" si="536"/>
        <v>-47.740599913278778</v>
      </c>
      <c r="AL4562" s="77">
        <f t="shared" si="533"/>
        <v>1.6824416407111188E-5</v>
      </c>
    </row>
    <row r="4563" spans="4:38" x14ac:dyDescent="0.25">
      <c r="D4563" s="2">
        <v>45.45</v>
      </c>
      <c r="E4563" s="4"/>
      <c r="X4563" s="71">
        <v>45.579999999999103</v>
      </c>
      <c r="Y4563" s="52">
        <f t="shared" si="534"/>
        <v>-13.910000000000547</v>
      </c>
      <c r="Z4563" s="71">
        <f t="shared" si="530"/>
        <v>4.064433291651616E-2</v>
      </c>
      <c r="AA4563" s="45"/>
      <c r="AB4563" s="74">
        <v>45.579999999999103</v>
      </c>
      <c r="AC4563" s="75">
        <f t="shared" si="529"/>
        <v>-24.730000000001066</v>
      </c>
      <c r="AD4563" s="74">
        <f t="shared" si="531"/>
        <v>3.3651156937540799E-3</v>
      </c>
      <c r="AE4563" s="45"/>
      <c r="AF4563" s="76">
        <v>45.579999999999103</v>
      </c>
      <c r="AG4563" s="52">
        <f t="shared" si="535"/>
        <v>-54.74029995663772</v>
      </c>
      <c r="AH4563" s="76">
        <f t="shared" si="532"/>
        <v>3.357144264631375E-6</v>
      </c>
      <c r="AJ4563" s="77">
        <v>45.579999999999103</v>
      </c>
      <c r="AK4563" s="52">
        <f t="shared" si="536"/>
        <v>-47.750599913278776</v>
      </c>
      <c r="AL4563" s="77">
        <f t="shared" si="533"/>
        <v>1.6785721323152094E-5</v>
      </c>
    </row>
    <row r="4564" spans="4:38" x14ac:dyDescent="0.25">
      <c r="D4564" s="5">
        <v>45.46</v>
      </c>
      <c r="E4564" s="4"/>
      <c r="X4564" s="71">
        <v>45.589999999999101</v>
      </c>
      <c r="Y4564" s="52">
        <f t="shared" si="534"/>
        <v>-13.913333333333881</v>
      </c>
      <c r="Z4564" s="71">
        <f t="shared" si="530"/>
        <v>4.061314920687506E-2</v>
      </c>
      <c r="AA4564" s="45"/>
      <c r="AB4564" s="74">
        <v>45.589999999999101</v>
      </c>
      <c r="AC4564" s="75">
        <f t="shared" si="529"/>
        <v>-24.740000000001068</v>
      </c>
      <c r="AD4564" s="74">
        <f t="shared" si="531"/>
        <v>3.357376142428719E-3</v>
      </c>
      <c r="AE4564" s="45"/>
      <c r="AF4564" s="76">
        <v>45.589999999999101</v>
      </c>
      <c r="AG4564" s="52">
        <f t="shared" si="535"/>
        <v>-54.750299956637718</v>
      </c>
      <c r="AH4564" s="76">
        <f t="shared" si="532"/>
        <v>3.3494230470842399E-6</v>
      </c>
      <c r="AJ4564" s="77">
        <v>45.589999999999101</v>
      </c>
      <c r="AK4564" s="52">
        <f t="shared" si="536"/>
        <v>-47.760599913278774</v>
      </c>
      <c r="AL4564" s="77">
        <f t="shared" si="533"/>
        <v>1.6747115235416425E-5</v>
      </c>
    </row>
    <row r="4565" spans="4:38" x14ac:dyDescent="0.25">
      <c r="D4565" s="2">
        <v>45.47</v>
      </c>
      <c r="E4565" s="4"/>
      <c r="X4565" s="71">
        <v>45.599999999999099</v>
      </c>
      <c r="Y4565" s="52">
        <f t="shared" si="534"/>
        <v>-13.916666666667215</v>
      </c>
      <c r="Z4565" s="71">
        <f t="shared" si="530"/>
        <v>4.0581989422432851E-2</v>
      </c>
      <c r="AA4565" s="45"/>
      <c r="AB4565" s="74">
        <v>45.599999999999099</v>
      </c>
      <c r="AC4565" s="75">
        <f t="shared" si="529"/>
        <v>-24.750000000001069</v>
      </c>
      <c r="AD4565" s="74">
        <f t="shared" si="531"/>
        <v>3.3496543915774485E-3</v>
      </c>
      <c r="AE4565" s="45"/>
      <c r="AF4565" s="76">
        <v>45.599999999999099</v>
      </c>
      <c r="AG4565" s="52">
        <f t="shared" si="535"/>
        <v>-54.760299956637716</v>
      </c>
      <c r="AH4565" s="76">
        <f t="shared" si="532"/>
        <v>3.3417195878446804E-6</v>
      </c>
      <c r="AJ4565" s="77">
        <v>45.599999999999099</v>
      </c>
      <c r="AK4565" s="52">
        <f t="shared" si="536"/>
        <v>-47.770599913278772</v>
      </c>
      <c r="AL4565" s="77">
        <f t="shared" si="533"/>
        <v>1.6708597939218639E-5</v>
      </c>
    </row>
    <row r="4566" spans="4:38" x14ac:dyDescent="0.25">
      <c r="D4566" s="5">
        <v>45.48</v>
      </c>
      <c r="E4566" s="4"/>
      <c r="X4566" s="71">
        <v>45.609999999999097</v>
      </c>
      <c r="Y4566" s="52">
        <f t="shared" si="534"/>
        <v>-13.920000000000549</v>
      </c>
      <c r="Z4566" s="71">
        <f t="shared" si="530"/>
        <v>4.0550853544833246E-2</v>
      </c>
      <c r="AA4566" s="45"/>
      <c r="AB4566" s="74">
        <v>45.609999999999097</v>
      </c>
      <c r="AC4566" s="75">
        <f t="shared" si="529"/>
        <v>-24.760000000001071</v>
      </c>
      <c r="AD4566" s="74">
        <f t="shared" si="531"/>
        <v>3.3419504002603173E-3</v>
      </c>
      <c r="AE4566" s="45"/>
      <c r="AF4566" s="76">
        <v>45.609999999999097</v>
      </c>
      <c r="AG4566" s="52">
        <f t="shared" si="535"/>
        <v>-54.770299956637714</v>
      </c>
      <c r="AH4566" s="76">
        <f t="shared" si="532"/>
        <v>3.334033846069712E-6</v>
      </c>
      <c r="AJ4566" s="77">
        <v>45.609999999999097</v>
      </c>
      <c r="AK4566" s="52">
        <f t="shared" si="536"/>
        <v>-47.78059991327877</v>
      </c>
      <c r="AL4566" s="77">
        <f t="shared" si="533"/>
        <v>1.667016923034381E-5</v>
      </c>
    </row>
    <row r="4567" spans="4:38" x14ac:dyDescent="0.25">
      <c r="D4567" s="2">
        <v>45.49</v>
      </c>
      <c r="E4567" s="4"/>
      <c r="X4567" s="71">
        <v>45.619999999999102</v>
      </c>
      <c r="Y4567" s="52">
        <f t="shared" si="534"/>
        <v>-13.923333333333883</v>
      </c>
      <c r="Z4567" s="71">
        <f t="shared" si="530"/>
        <v>4.0519741555734123E-2</v>
      </c>
      <c r="AA4567" s="45"/>
      <c r="AB4567" s="74">
        <v>45.619999999999102</v>
      </c>
      <c r="AC4567" s="75">
        <f t="shared" si="529"/>
        <v>-24.770000000001072</v>
      </c>
      <c r="AD4567" s="74">
        <f t="shared" si="531"/>
        <v>3.3342641276315234E-3</v>
      </c>
      <c r="AE4567" s="45"/>
      <c r="AF4567" s="76">
        <v>45.619999999999102</v>
      </c>
      <c r="AG4567" s="52">
        <f t="shared" si="535"/>
        <v>-54.780299956637712</v>
      </c>
      <c r="AH4567" s="76">
        <f t="shared" si="532"/>
        <v>3.3263657810103083E-6</v>
      </c>
      <c r="AJ4567" s="77">
        <v>45.619999999999102</v>
      </c>
      <c r="AK4567" s="52">
        <f t="shared" si="536"/>
        <v>-47.790599913278768</v>
      </c>
      <c r="AL4567" s="77">
        <f t="shared" si="533"/>
        <v>1.6631828905046802E-5</v>
      </c>
    </row>
    <row r="4568" spans="4:38" x14ac:dyDescent="0.25">
      <c r="D4568" s="5">
        <v>45.5</v>
      </c>
      <c r="E4568" s="4"/>
      <c r="X4568" s="71">
        <v>45.6299999999991</v>
      </c>
      <c r="Y4568" s="52">
        <f t="shared" si="534"/>
        <v>-13.926666666667217</v>
      </c>
      <c r="Z4568" s="71">
        <f t="shared" si="530"/>
        <v>4.048865343680743E-2</v>
      </c>
      <c r="AA4568" s="45"/>
      <c r="AB4568" s="74">
        <v>45.6299999999991</v>
      </c>
      <c r="AC4568" s="75">
        <f t="shared" si="529"/>
        <v>-24.780000000001074</v>
      </c>
      <c r="AD4568" s="74">
        <f t="shared" si="531"/>
        <v>3.3265955329392217E-3</v>
      </c>
      <c r="AE4568" s="45"/>
      <c r="AF4568" s="76">
        <v>45.6299999999991</v>
      </c>
      <c r="AG4568" s="52">
        <f t="shared" si="535"/>
        <v>-54.79029995663771</v>
      </c>
      <c r="AH4568" s="76">
        <f t="shared" si="532"/>
        <v>3.3187153520111511E-6</v>
      </c>
      <c r="AJ4568" s="77">
        <v>45.6299999999991</v>
      </c>
      <c r="AK4568" s="52">
        <f t="shared" si="536"/>
        <v>-47.800599913278766</v>
      </c>
      <c r="AL4568" s="77">
        <f t="shared" si="533"/>
        <v>1.6593576760050996E-5</v>
      </c>
    </row>
    <row r="4569" spans="4:38" x14ac:dyDescent="0.25">
      <c r="D4569" s="2">
        <v>45.51</v>
      </c>
      <c r="E4569" s="4"/>
      <c r="X4569" s="71">
        <v>45.639999999999098</v>
      </c>
      <c r="Y4569" s="52">
        <f t="shared" si="534"/>
        <v>-13.93000000000055</v>
      </c>
      <c r="Z4569" s="71">
        <f t="shared" si="530"/>
        <v>4.0457589169739128E-2</v>
      </c>
      <c r="AA4569" s="45"/>
      <c r="AB4569" s="74">
        <v>45.639999999999098</v>
      </c>
      <c r="AC4569" s="75">
        <f t="shared" si="529"/>
        <v>-24.790000000001076</v>
      </c>
      <c r="AD4569" s="74">
        <f t="shared" si="531"/>
        <v>3.3189445755252797E-3</v>
      </c>
      <c r="AE4569" s="45"/>
      <c r="AF4569" s="76">
        <v>45.639999999999098</v>
      </c>
      <c r="AG4569" s="52">
        <f t="shared" si="535"/>
        <v>-54.800299956637708</v>
      </c>
      <c r="AH4569" s="76">
        <f t="shared" si="532"/>
        <v>3.3110825185104105E-6</v>
      </c>
      <c r="AJ4569" s="77">
        <v>45.639999999999098</v>
      </c>
      <c r="AK4569" s="52">
        <f t="shared" si="536"/>
        <v>-47.810599913278764</v>
      </c>
      <c r="AL4569" s="77">
        <f t="shared" si="533"/>
        <v>1.6555412592547306E-5</v>
      </c>
    </row>
    <row r="4570" spans="4:38" x14ac:dyDescent="0.25">
      <c r="D4570" s="5">
        <v>45.52</v>
      </c>
      <c r="E4570" s="4"/>
      <c r="X4570" s="71">
        <v>45.649999999999103</v>
      </c>
      <c r="Y4570" s="52">
        <f t="shared" si="534"/>
        <v>-13.933333333333884</v>
      </c>
      <c r="Z4570" s="71">
        <f t="shared" si="530"/>
        <v>4.0426548736229286E-2</v>
      </c>
      <c r="AA4570" s="45"/>
      <c r="AB4570" s="74">
        <v>45.649999999999103</v>
      </c>
      <c r="AC4570" s="75">
        <f t="shared" si="529"/>
        <v>-24.800000000001077</v>
      </c>
      <c r="AD4570" s="74">
        <f t="shared" si="531"/>
        <v>3.3113112148250865E-3</v>
      </c>
      <c r="AE4570" s="45"/>
      <c r="AF4570" s="76">
        <v>45.649999999999103</v>
      </c>
      <c r="AG4570" s="52">
        <f t="shared" si="535"/>
        <v>-54.810299956637706</v>
      </c>
      <c r="AH4570" s="76">
        <f t="shared" si="532"/>
        <v>3.303467240039581E-6</v>
      </c>
      <c r="AJ4570" s="77">
        <v>45.649999999999103</v>
      </c>
      <c r="AK4570" s="52">
        <f t="shared" si="536"/>
        <v>-47.820599913278762</v>
      </c>
      <c r="AL4570" s="77">
        <f t="shared" si="533"/>
        <v>1.6517336200193168E-5</v>
      </c>
    </row>
    <row r="4571" spans="4:38" x14ac:dyDescent="0.25">
      <c r="D4571" s="2">
        <v>45.53</v>
      </c>
      <c r="E4571" s="4"/>
      <c r="X4571" s="71">
        <v>45.659999999999101</v>
      </c>
      <c r="Y4571" s="52">
        <f t="shared" si="534"/>
        <v>-13.936666666667218</v>
      </c>
      <c r="Z4571" s="71">
        <f t="shared" si="530"/>
        <v>4.0395532117991989E-2</v>
      </c>
      <c r="AA4571" s="45"/>
      <c r="AB4571" s="74">
        <v>45.659999999999101</v>
      </c>
      <c r="AC4571" s="75">
        <f t="shared" si="529"/>
        <v>-24.810000000001079</v>
      </c>
      <c r="AD4571" s="74">
        <f t="shared" si="531"/>
        <v>3.3036954103673258E-3</v>
      </c>
      <c r="AE4571" s="45"/>
      <c r="AF4571" s="76">
        <v>45.659999999999101</v>
      </c>
      <c r="AG4571" s="52">
        <f t="shared" si="535"/>
        <v>-54.820299956637704</v>
      </c>
      <c r="AH4571" s="76">
        <f t="shared" si="532"/>
        <v>3.2958694762232015E-6</v>
      </c>
      <c r="AJ4571" s="77">
        <v>45.659999999999101</v>
      </c>
      <c r="AK4571" s="52">
        <f t="shared" si="536"/>
        <v>-47.83059991327876</v>
      </c>
      <c r="AL4571" s="77">
        <f t="shared" si="533"/>
        <v>1.6479347381111282E-5</v>
      </c>
    </row>
    <row r="4572" spans="4:38" x14ac:dyDescent="0.25">
      <c r="D4572" s="5">
        <v>45.54</v>
      </c>
      <c r="E4572" s="4"/>
      <c r="X4572" s="71">
        <v>45.669999999999099</v>
      </c>
      <c r="Y4572" s="52">
        <f t="shared" si="534"/>
        <v>-13.940000000000552</v>
      </c>
      <c r="Z4572" s="71">
        <f t="shared" si="530"/>
        <v>4.0364539296755361E-2</v>
      </c>
      <c r="AA4572" s="45"/>
      <c r="AB4572" s="74">
        <v>45.669999999999099</v>
      </c>
      <c r="AC4572" s="75">
        <f t="shared" si="529"/>
        <v>-24.82000000000108</v>
      </c>
      <c r="AD4572" s="74">
        <f t="shared" si="531"/>
        <v>3.2960971217737556E-3</v>
      </c>
      <c r="AE4572" s="45"/>
      <c r="AF4572" s="76">
        <v>45.669999999999099</v>
      </c>
      <c r="AG4572" s="52">
        <f t="shared" si="535"/>
        <v>-54.830299956637703</v>
      </c>
      <c r="AH4572" s="76">
        <f t="shared" si="532"/>
        <v>3.2882891867786972E-6</v>
      </c>
      <c r="AJ4572" s="77">
        <v>45.669999999999099</v>
      </c>
      <c r="AK4572" s="52">
        <f t="shared" si="536"/>
        <v>-47.840599913278758</v>
      </c>
      <c r="AL4572" s="77">
        <f t="shared" si="533"/>
        <v>1.6441445933888771E-5</v>
      </c>
    </row>
    <row r="4573" spans="4:38" x14ac:dyDescent="0.25">
      <c r="D4573" s="2">
        <v>45.55</v>
      </c>
      <c r="E4573" s="4"/>
      <c r="X4573" s="71">
        <v>45.679999999999097</v>
      </c>
      <c r="Y4573" s="52">
        <f t="shared" si="534"/>
        <v>-13.943333333333886</v>
      </c>
      <c r="Z4573" s="71">
        <f t="shared" si="530"/>
        <v>4.0333570254261514E-2</v>
      </c>
      <c r="AA4573" s="45"/>
      <c r="AB4573" s="74">
        <v>45.679999999999097</v>
      </c>
      <c r="AC4573" s="75">
        <f t="shared" si="529"/>
        <v>-24.830000000001082</v>
      </c>
      <c r="AD4573" s="74">
        <f t="shared" si="531"/>
        <v>3.2885163087590106E-3</v>
      </c>
      <c r="AE4573" s="45"/>
      <c r="AF4573" s="76">
        <v>45.679999999999097</v>
      </c>
      <c r="AG4573" s="52">
        <f t="shared" si="535"/>
        <v>-54.840299956637701</v>
      </c>
      <c r="AH4573" s="76">
        <f t="shared" si="532"/>
        <v>3.2807263315161218E-6</v>
      </c>
      <c r="AJ4573" s="77">
        <v>45.679999999999097</v>
      </c>
      <c r="AK4573" s="52">
        <f t="shared" si="536"/>
        <v>-47.850599913278757</v>
      </c>
      <c r="AL4573" s="77">
        <f t="shared" si="533"/>
        <v>1.6403631657575904E-5</v>
      </c>
    </row>
    <row r="4574" spans="4:38" x14ac:dyDescent="0.25">
      <c r="D4574" s="5">
        <v>45.56</v>
      </c>
      <c r="E4574" s="4"/>
      <c r="X4574" s="71">
        <v>45.689999999999102</v>
      </c>
      <c r="Y4574" s="52">
        <f t="shared" si="534"/>
        <v>-13.94666666666722</v>
      </c>
      <c r="Z4574" s="71">
        <f t="shared" si="530"/>
        <v>4.0302624972266596E-2</v>
      </c>
      <c r="AA4574" s="45"/>
      <c r="AB4574" s="74">
        <v>45.689999999999102</v>
      </c>
      <c r="AC4574" s="75">
        <f t="shared" si="529"/>
        <v>-24.840000000001083</v>
      </c>
      <c r="AD4574" s="74">
        <f t="shared" si="531"/>
        <v>3.28095293113037E-3</v>
      </c>
      <c r="AE4574" s="45"/>
      <c r="AF4574" s="76">
        <v>45.689999999999102</v>
      </c>
      <c r="AG4574" s="52">
        <f t="shared" si="535"/>
        <v>-54.850299956637699</v>
      </c>
      <c r="AH4574" s="76">
        <f t="shared" si="532"/>
        <v>3.2731808703379637E-6</v>
      </c>
      <c r="AJ4574" s="77">
        <v>45.689999999999102</v>
      </c>
      <c r="AK4574" s="52">
        <f t="shared" si="536"/>
        <v>-47.860599913278755</v>
      </c>
      <c r="AL4574" s="77">
        <f t="shared" si="533"/>
        <v>1.6365904351685125E-5</v>
      </c>
    </row>
    <row r="4575" spans="4:38" x14ac:dyDescent="0.25">
      <c r="D4575" s="2">
        <v>45.57</v>
      </c>
      <c r="E4575" s="4"/>
      <c r="X4575" s="71">
        <v>45.6999999999991</v>
      </c>
      <c r="Y4575" s="52">
        <f t="shared" si="534"/>
        <v>-13.950000000000554</v>
      </c>
      <c r="Z4575" s="71">
        <f t="shared" si="530"/>
        <v>4.027170343254078E-2</v>
      </c>
      <c r="AA4575" s="45"/>
      <c r="AB4575" s="74">
        <v>45.6999999999991</v>
      </c>
      <c r="AC4575" s="75">
        <f t="shared" si="529"/>
        <v>-24.850000000001085</v>
      </c>
      <c r="AD4575" s="74">
        <f t="shared" si="531"/>
        <v>3.2734069487875611E-3</v>
      </c>
      <c r="AE4575" s="45"/>
      <c r="AF4575" s="76">
        <v>45.6999999999991</v>
      </c>
      <c r="AG4575" s="52">
        <f t="shared" si="535"/>
        <v>-54.860299956637697</v>
      </c>
      <c r="AH4575" s="76">
        <f t="shared" si="532"/>
        <v>3.2656527632389503E-6</v>
      </c>
      <c r="AJ4575" s="77">
        <v>45.6999999999991</v>
      </c>
      <c r="AK4575" s="52">
        <f t="shared" si="536"/>
        <v>-47.870599913278753</v>
      </c>
      <c r="AL4575" s="77">
        <f t="shared" si="533"/>
        <v>1.6328263816190068E-5</v>
      </c>
    </row>
    <row r="4576" spans="4:38" x14ac:dyDescent="0.25">
      <c r="D4576" s="5">
        <v>45.58</v>
      </c>
      <c r="E4576" s="4"/>
      <c r="X4576" s="71">
        <v>45.709999999999098</v>
      </c>
      <c r="Y4576" s="52">
        <f t="shared" si="534"/>
        <v>-13.953333333333887</v>
      </c>
      <c r="Z4576" s="71">
        <f t="shared" si="530"/>
        <v>4.0240805616868117E-2</v>
      </c>
      <c r="AA4576" s="45"/>
      <c r="AB4576" s="74">
        <v>45.709999999999098</v>
      </c>
      <c r="AC4576" s="75">
        <f t="shared" si="529"/>
        <v>-24.860000000001087</v>
      </c>
      <c r="AD4576" s="74">
        <f t="shared" si="531"/>
        <v>3.2658783217225404E-3</v>
      </c>
      <c r="AE4576" s="45"/>
      <c r="AF4576" s="76">
        <v>45.709999999999098</v>
      </c>
      <c r="AG4576" s="52">
        <f t="shared" si="535"/>
        <v>-54.870299956637695</v>
      </c>
      <c r="AH4576" s="76">
        <f t="shared" si="532"/>
        <v>3.258141970305796E-6</v>
      </c>
      <c r="AJ4576" s="77">
        <v>45.709999999999098</v>
      </c>
      <c r="AK4576" s="52">
        <f t="shared" si="536"/>
        <v>-47.880599913278751</v>
      </c>
      <c r="AL4576" s="77">
        <f t="shared" si="533"/>
        <v>1.6290709851524307E-5</v>
      </c>
    </row>
    <row r="4577" spans="4:38" x14ac:dyDescent="0.25">
      <c r="D4577" s="2">
        <v>45.59</v>
      </c>
      <c r="E4577" s="4"/>
      <c r="X4577" s="71">
        <v>45.719999999999096</v>
      </c>
      <c r="Y4577" s="52">
        <f t="shared" si="534"/>
        <v>-13.956666666667221</v>
      </c>
      <c r="Z4577" s="71">
        <f t="shared" si="530"/>
        <v>4.0209931507046805E-2</v>
      </c>
      <c r="AA4577" s="45"/>
      <c r="AB4577" s="74">
        <v>45.719999999999096</v>
      </c>
      <c r="AC4577" s="75">
        <f t="shared" si="529"/>
        <v>-24.870000000001088</v>
      </c>
      <c r="AD4577" s="74">
        <f t="shared" si="531"/>
        <v>3.2583670100192691E-3</v>
      </c>
      <c r="AE4577" s="45"/>
      <c r="AF4577" s="76">
        <v>45.719999999999096</v>
      </c>
      <c r="AG4577" s="52">
        <f t="shared" si="535"/>
        <v>-54.880299956637693</v>
      </c>
      <c r="AH4577" s="76">
        <f t="shared" si="532"/>
        <v>3.2506484517170362E-6</v>
      </c>
      <c r="AJ4577" s="77">
        <v>45.719999999999096</v>
      </c>
      <c r="AK4577" s="52">
        <f t="shared" si="536"/>
        <v>-47.890599913278749</v>
      </c>
      <c r="AL4577" s="77">
        <f t="shared" si="533"/>
        <v>1.6253242258580518E-5</v>
      </c>
    </row>
    <row r="4578" spans="4:38" x14ac:dyDescent="0.25">
      <c r="D4578" s="5">
        <v>45.6</v>
      </c>
      <c r="E4578" s="4"/>
      <c r="X4578" s="71">
        <v>45.729999999999102</v>
      </c>
      <c r="Y4578" s="52">
        <f t="shared" si="534"/>
        <v>-13.960000000000555</v>
      </c>
      <c r="Z4578" s="71">
        <f t="shared" si="530"/>
        <v>4.0179081084888858E-2</v>
      </c>
      <c r="AA4578" s="45"/>
      <c r="AB4578" s="74">
        <v>45.729999999999102</v>
      </c>
      <c r="AC4578" s="75">
        <f t="shared" si="529"/>
        <v>-24.88000000000109</v>
      </c>
      <c r="AD4578" s="74">
        <f t="shared" si="531"/>
        <v>3.2508729738535275E-3</v>
      </c>
      <c r="AE4578" s="45"/>
      <c r="AF4578" s="76">
        <v>45.729999999999102</v>
      </c>
      <c r="AG4578" s="52">
        <f t="shared" si="535"/>
        <v>-54.890299956637691</v>
      </c>
      <c r="AH4578" s="76">
        <f t="shared" si="532"/>
        <v>3.2431721677427743E-6</v>
      </c>
      <c r="AJ4578" s="77">
        <v>45.729999999999102</v>
      </c>
      <c r="AK4578" s="52">
        <f t="shared" si="536"/>
        <v>-47.900599913278747</v>
      </c>
      <c r="AL4578" s="77">
        <f t="shared" si="533"/>
        <v>1.6215860838709221E-5</v>
      </c>
    </row>
    <row r="4579" spans="4:38" x14ac:dyDescent="0.25">
      <c r="D4579" s="2">
        <v>45.61</v>
      </c>
      <c r="E4579" s="4"/>
      <c r="X4579" s="71">
        <v>45.7399999999991</v>
      </c>
      <c r="Y4579" s="52">
        <f t="shared" si="534"/>
        <v>-13.963333333333889</v>
      </c>
      <c r="Z4579" s="71">
        <f t="shared" si="530"/>
        <v>4.0148254332220273E-2</v>
      </c>
      <c r="AA4579" s="45"/>
      <c r="AB4579" s="74">
        <v>45.7399999999991</v>
      </c>
      <c r="AC4579" s="75">
        <f t="shared" si="529"/>
        <v>-24.890000000001091</v>
      </c>
      <c r="AD4579" s="74">
        <f t="shared" si="531"/>
        <v>3.2433961734926759E-3</v>
      </c>
      <c r="AE4579" s="45"/>
      <c r="AF4579" s="76">
        <v>45.7399999999991</v>
      </c>
      <c r="AG4579" s="52">
        <f t="shared" si="535"/>
        <v>-54.900299956637689</v>
      </c>
      <c r="AH4579" s="76">
        <f t="shared" si="532"/>
        <v>3.235713078744492E-6</v>
      </c>
      <c r="AJ4579" s="77">
        <v>45.7399999999991</v>
      </c>
      <c r="AK4579" s="52">
        <f t="shared" si="536"/>
        <v>-47.910599913278745</v>
      </c>
      <c r="AL4579" s="77">
        <f t="shared" si="533"/>
        <v>1.6178565393717823E-5</v>
      </c>
    </row>
    <row r="4580" spans="4:38" x14ac:dyDescent="0.25">
      <c r="D4580" s="5">
        <v>45.62</v>
      </c>
      <c r="E4580" s="4"/>
      <c r="X4580" s="71">
        <v>45.749999999999098</v>
      </c>
      <c r="Y4580" s="52">
        <f t="shared" si="534"/>
        <v>-13.966666666667223</v>
      </c>
      <c r="Z4580" s="71">
        <f t="shared" si="530"/>
        <v>4.0117451230881084E-2</v>
      </c>
      <c r="AA4580" s="45"/>
      <c r="AB4580" s="74">
        <v>45.749999999999098</v>
      </c>
      <c r="AC4580" s="75">
        <f t="shared" si="529"/>
        <v>-24.900000000001093</v>
      </c>
      <c r="AD4580" s="74">
        <f t="shared" si="531"/>
        <v>3.2359365692954658E-3</v>
      </c>
      <c r="AE4580" s="45"/>
      <c r="AF4580" s="76">
        <v>45.749999999999098</v>
      </c>
      <c r="AG4580" s="52">
        <f t="shared" si="535"/>
        <v>-54.910299956637687</v>
      </c>
      <c r="AH4580" s="76">
        <f t="shared" si="532"/>
        <v>3.2282711451748538E-6</v>
      </c>
      <c r="AJ4580" s="77">
        <v>45.749999999999098</v>
      </c>
      <c r="AK4580" s="52">
        <f t="shared" si="536"/>
        <v>-47.920599913278743</v>
      </c>
      <c r="AL4580" s="77">
        <f t="shared" si="533"/>
        <v>1.6141355725869642E-5</v>
      </c>
    </row>
    <row r="4581" spans="4:38" x14ac:dyDescent="0.25">
      <c r="D4581" s="2">
        <v>45.63</v>
      </c>
      <c r="E4581" s="4"/>
      <c r="X4581" s="71">
        <v>45.759999999999103</v>
      </c>
      <c r="Y4581" s="52">
        <f t="shared" si="534"/>
        <v>-13.970000000000557</v>
      </c>
      <c r="Z4581" s="71">
        <f t="shared" si="530"/>
        <v>4.0086671762725117E-2</v>
      </c>
      <c r="AA4581" s="45"/>
      <c r="AB4581" s="74">
        <v>45.759999999999103</v>
      </c>
      <c r="AC4581" s="75">
        <f t="shared" si="529"/>
        <v>-24.910000000001094</v>
      </c>
      <c r="AD4581" s="74">
        <f t="shared" si="531"/>
        <v>3.2284941217118209E-3</v>
      </c>
      <c r="AE4581" s="45"/>
      <c r="AF4581" s="76">
        <v>45.759999999999103</v>
      </c>
      <c r="AG4581" s="52">
        <f t="shared" si="535"/>
        <v>-54.920299956637685</v>
      </c>
      <c r="AH4581" s="76">
        <f t="shared" si="532"/>
        <v>3.2208463275774568E-6</v>
      </c>
      <c r="AJ4581" s="77">
        <v>45.759999999999103</v>
      </c>
      <c r="AK4581" s="52">
        <f t="shared" si="536"/>
        <v>-47.930599913278741</v>
      </c>
      <c r="AL4581" s="77">
        <f t="shared" si="533"/>
        <v>1.6104231637882666E-5</v>
      </c>
    </row>
    <row r="4582" spans="4:38" x14ac:dyDescent="0.25">
      <c r="D4582" s="5">
        <v>45.64</v>
      </c>
      <c r="E4582" s="4"/>
      <c r="X4582" s="71">
        <v>45.769999999999101</v>
      </c>
      <c r="Y4582" s="52">
        <f t="shared" si="534"/>
        <v>-13.97333333333389</v>
      </c>
      <c r="Z4582" s="71">
        <f t="shared" si="530"/>
        <v>4.0055915909620259E-2</v>
      </c>
      <c r="AA4582" s="45"/>
      <c r="AB4582" s="74">
        <v>45.769999999999101</v>
      </c>
      <c r="AC4582" s="75">
        <f t="shared" si="529"/>
        <v>-24.920000000001096</v>
      </c>
      <c r="AD4582" s="74">
        <f t="shared" si="531"/>
        <v>3.2210687912826198E-3</v>
      </c>
      <c r="AE4582" s="45"/>
      <c r="AF4582" s="76">
        <v>45.769999999999101</v>
      </c>
      <c r="AG4582" s="52">
        <f t="shared" si="535"/>
        <v>-54.930299956637683</v>
      </c>
      <c r="AH4582" s="76">
        <f t="shared" si="532"/>
        <v>3.2134385865866682E-6</v>
      </c>
      <c r="AJ4582" s="77">
        <v>45.769999999999101</v>
      </c>
      <c r="AK4582" s="52">
        <f t="shared" si="536"/>
        <v>-47.940599913278739</v>
      </c>
      <c r="AL4582" s="77">
        <f t="shared" si="533"/>
        <v>1.6067192932928762E-5</v>
      </c>
    </row>
    <row r="4583" spans="4:38" x14ac:dyDescent="0.25">
      <c r="D4583" s="2">
        <v>45.65</v>
      </c>
      <c r="E4583" s="4"/>
      <c r="X4583" s="71">
        <v>45.779999999999099</v>
      </c>
      <c r="Y4583" s="52">
        <f t="shared" si="534"/>
        <v>-13.976666666667224</v>
      </c>
      <c r="Z4583" s="71">
        <f t="shared" si="530"/>
        <v>4.0025183653448218E-2</v>
      </c>
      <c r="AA4583" s="45"/>
      <c r="AB4583" s="74">
        <v>45.779999999999099</v>
      </c>
      <c r="AC4583" s="75">
        <f t="shared" si="529"/>
        <v>-24.930000000001098</v>
      </c>
      <c r="AD4583" s="74">
        <f t="shared" si="531"/>
        <v>3.2136605386395051E-3</v>
      </c>
      <c r="AE4583" s="45"/>
      <c r="AF4583" s="76">
        <v>45.779999999999099</v>
      </c>
      <c r="AG4583" s="52">
        <f t="shared" si="535"/>
        <v>-54.940299956637681</v>
      </c>
      <c r="AH4583" s="76">
        <f t="shared" si="532"/>
        <v>3.206047882927378E-6</v>
      </c>
      <c r="AJ4583" s="77">
        <v>45.779999999999099</v>
      </c>
      <c r="AK4583" s="52">
        <f t="shared" si="536"/>
        <v>-47.950599913278737</v>
      </c>
      <c r="AL4583" s="77">
        <f t="shared" si="533"/>
        <v>1.6030239414632322E-5</v>
      </c>
    </row>
    <row r="4584" spans="4:38" x14ac:dyDescent="0.25">
      <c r="D4584" s="5">
        <v>45.66</v>
      </c>
      <c r="E4584" s="4"/>
      <c r="X4584" s="71">
        <v>45.789999999999097</v>
      </c>
      <c r="Y4584" s="52">
        <f t="shared" si="534"/>
        <v>-13.980000000000558</v>
      </c>
      <c r="Z4584" s="71">
        <f t="shared" si="530"/>
        <v>3.9994474976104588E-2</v>
      </c>
      <c r="AA4584" s="45"/>
      <c r="AB4584" s="74">
        <v>45.789999999999097</v>
      </c>
      <c r="AC4584" s="75">
        <f t="shared" si="529"/>
        <v>-24.940000000001099</v>
      </c>
      <c r="AD4584" s="74">
        <f t="shared" si="531"/>
        <v>3.2062693245046526E-3</v>
      </c>
      <c r="AE4584" s="45"/>
      <c r="AF4584" s="76">
        <v>45.789999999999097</v>
      </c>
      <c r="AG4584" s="52">
        <f t="shared" si="535"/>
        <v>-54.950299956637679</v>
      </c>
      <c r="AH4584" s="76">
        <f t="shared" si="532"/>
        <v>3.1986741774148045E-6</v>
      </c>
      <c r="AJ4584" s="77">
        <v>45.789999999999097</v>
      </c>
      <c r="AK4584" s="52">
        <f t="shared" si="536"/>
        <v>-47.960599913278735</v>
      </c>
      <c r="AL4584" s="77">
        <f t="shared" si="533"/>
        <v>1.5993370887069467E-5</v>
      </c>
    </row>
    <row r="4585" spans="4:38" x14ac:dyDescent="0.25">
      <c r="D4585" s="2">
        <v>45.67</v>
      </c>
      <c r="E4585" s="4"/>
      <c r="X4585" s="71">
        <v>45.799999999999102</v>
      </c>
      <c r="Y4585" s="52">
        <f t="shared" si="534"/>
        <v>-13.983333333333892</v>
      </c>
      <c r="Z4585" s="71">
        <f t="shared" si="530"/>
        <v>3.9963789859498958E-2</v>
      </c>
      <c r="AA4585" s="45"/>
      <c r="AB4585" s="74">
        <v>45.799999999999102</v>
      </c>
      <c r="AC4585" s="75">
        <f t="shared" si="529"/>
        <v>-24.950000000001101</v>
      </c>
      <c r="AD4585" s="74">
        <f t="shared" si="531"/>
        <v>3.198895109690585E-3</v>
      </c>
      <c r="AE4585" s="45"/>
      <c r="AF4585" s="76">
        <v>45.799999999999102</v>
      </c>
      <c r="AG4585" s="52">
        <f t="shared" si="535"/>
        <v>-54.960299956637677</v>
      </c>
      <c r="AH4585" s="76">
        <f t="shared" si="532"/>
        <v>3.1913174309543073E-6</v>
      </c>
      <c r="AJ4585" s="77">
        <v>45.799999999999102</v>
      </c>
      <c r="AK4585" s="52">
        <f t="shared" si="536"/>
        <v>-47.970599913278733</v>
      </c>
      <c r="AL4585" s="77">
        <f t="shared" si="533"/>
        <v>1.595658715476699E-5</v>
      </c>
    </row>
    <row r="4586" spans="4:38" x14ac:dyDescent="0.25">
      <c r="D4586" s="5">
        <v>45.68</v>
      </c>
      <c r="E4586" s="4"/>
      <c r="X4586" s="71">
        <v>45.8099999999991</v>
      </c>
      <c r="Y4586" s="52">
        <f t="shared" si="534"/>
        <v>-13.986666666667226</v>
      </c>
      <c r="Z4586" s="71">
        <f t="shared" si="530"/>
        <v>3.9933128285554675E-2</v>
      </c>
      <c r="AA4586" s="45"/>
      <c r="AB4586" s="74">
        <v>45.8099999999991</v>
      </c>
      <c r="AC4586" s="75">
        <f t="shared" si="529"/>
        <v>-24.960000000001102</v>
      </c>
      <c r="AD4586" s="74">
        <f t="shared" si="531"/>
        <v>3.1915378550999513E-3</v>
      </c>
      <c r="AE4586" s="45"/>
      <c r="AF4586" s="76">
        <v>45.8099999999991</v>
      </c>
      <c r="AG4586" s="52">
        <f t="shared" si="535"/>
        <v>-54.970299956637675</v>
      </c>
      <c r="AH4586" s="76">
        <f t="shared" si="532"/>
        <v>3.1839776045411376E-6</v>
      </c>
      <c r="AJ4586" s="77">
        <v>45.8099999999991</v>
      </c>
      <c r="AK4586" s="52">
        <f t="shared" si="536"/>
        <v>-47.980599913278731</v>
      </c>
      <c r="AL4586" s="77">
        <f t="shared" si="533"/>
        <v>1.5919888022701147E-5</v>
      </c>
    </row>
    <row r="4587" spans="4:38" x14ac:dyDescent="0.25">
      <c r="D4587" s="2">
        <v>45.69</v>
      </c>
      <c r="E4587" s="4"/>
      <c r="X4587" s="71">
        <v>45.819999999999098</v>
      </c>
      <c r="Y4587" s="52">
        <f t="shared" si="534"/>
        <v>-13.99000000000056</v>
      </c>
      <c r="Z4587" s="71">
        <f t="shared" si="530"/>
        <v>3.9902490236209044E-2</v>
      </c>
      <c r="AA4587" s="45"/>
      <c r="AB4587" s="74">
        <v>45.819999999999098</v>
      </c>
      <c r="AC4587" s="75">
        <f t="shared" si="529"/>
        <v>-24.970000000001104</v>
      </c>
      <c r="AD4587" s="74">
        <f t="shared" si="531"/>
        <v>3.1841975217253137E-3</v>
      </c>
      <c r="AE4587" s="45"/>
      <c r="AF4587" s="76">
        <v>45.819999999999098</v>
      </c>
      <c r="AG4587" s="52">
        <f t="shared" si="535"/>
        <v>-54.980299956637673</v>
      </c>
      <c r="AH4587" s="76">
        <f t="shared" si="532"/>
        <v>3.1766546592602818E-6</v>
      </c>
      <c r="AJ4587" s="77">
        <v>45.819999999999098</v>
      </c>
      <c r="AK4587" s="52">
        <f t="shared" si="536"/>
        <v>-47.990599913278729</v>
      </c>
      <c r="AL4587" s="77">
        <f t="shared" si="533"/>
        <v>1.5883273296296855E-5</v>
      </c>
    </row>
    <row r="4588" spans="4:38" x14ac:dyDescent="0.25">
      <c r="D4588" s="5">
        <v>45.7</v>
      </c>
      <c r="E4588" s="4"/>
      <c r="X4588" s="71">
        <v>45.829999999999103</v>
      </c>
      <c r="Y4588" s="52">
        <f t="shared" si="534"/>
        <v>-13.993333333333894</v>
      </c>
      <c r="Z4588" s="71">
        <f t="shared" si="530"/>
        <v>3.9871875693413203E-2</v>
      </c>
      <c r="AA4588" s="45"/>
      <c r="AB4588" s="74">
        <v>45.829999999999103</v>
      </c>
      <c r="AC4588" s="75">
        <f t="shared" ref="AC4588:AC4651" si="537">AC4587-$AD$1</f>
        <v>-24.980000000001105</v>
      </c>
      <c r="AD4588" s="74">
        <f t="shared" si="531"/>
        <v>3.1768740706489625E-3</v>
      </c>
      <c r="AE4588" s="45"/>
      <c r="AF4588" s="76">
        <v>45.829999999999103</v>
      </c>
      <c r="AG4588" s="52">
        <f t="shared" si="535"/>
        <v>-54.990299956637671</v>
      </c>
      <c r="AH4588" s="76">
        <f t="shared" si="532"/>
        <v>3.1693485562861983E-6</v>
      </c>
      <c r="AJ4588" s="77">
        <v>45.829999999999103</v>
      </c>
      <c r="AK4588" s="52">
        <f t="shared" si="536"/>
        <v>-48.000599913278727</v>
      </c>
      <c r="AL4588" s="77">
        <f t="shared" si="533"/>
        <v>1.5846742781426448E-5</v>
      </c>
    </row>
    <row r="4589" spans="4:38" x14ac:dyDescent="0.25">
      <c r="D4589" s="2">
        <v>45.71</v>
      </c>
      <c r="E4589" s="4"/>
      <c r="X4589" s="71">
        <v>45.839999999999101</v>
      </c>
      <c r="Y4589" s="52">
        <f t="shared" si="534"/>
        <v>-13.996666666667227</v>
      </c>
      <c r="Z4589" s="71">
        <f t="shared" si="530"/>
        <v>3.9841284639132099E-2</v>
      </c>
      <c r="AA4589" s="45"/>
      <c r="AB4589" s="74">
        <v>45.839999999999101</v>
      </c>
      <c r="AC4589" s="75">
        <f t="shared" si="537"/>
        <v>-24.990000000001107</v>
      </c>
      <c r="AD4589" s="74">
        <f t="shared" si="531"/>
        <v>3.1695674630426822E-3</v>
      </c>
      <c r="AE4589" s="45"/>
      <c r="AF4589" s="76">
        <v>45.839999999999101</v>
      </c>
      <c r="AG4589" s="52">
        <f t="shared" si="535"/>
        <v>-55.000299956637669</v>
      </c>
      <c r="AH4589" s="76">
        <f t="shared" si="532"/>
        <v>3.1620592568826551E-6</v>
      </c>
      <c r="AJ4589" s="77">
        <v>45.839999999999101</v>
      </c>
      <c r="AK4589" s="52">
        <f t="shared" si="536"/>
        <v>-48.010599913278725</v>
      </c>
      <c r="AL4589" s="77">
        <f t="shared" si="533"/>
        <v>1.581029628440874E-5</v>
      </c>
    </row>
    <row r="4590" spans="4:38" x14ac:dyDescent="0.25">
      <c r="D4590" s="5">
        <v>45.72</v>
      </c>
      <c r="E4590" s="4"/>
      <c r="X4590" s="71">
        <v>45.849999999999099</v>
      </c>
      <c r="Y4590" s="52">
        <f t="shared" si="534"/>
        <v>-14.000000000000561</v>
      </c>
      <c r="Z4590" s="71">
        <f t="shared" si="530"/>
        <v>3.9810717055344565E-2</v>
      </c>
      <c r="AA4590" s="45"/>
      <c r="AB4590" s="74">
        <v>45.849999999999099</v>
      </c>
      <c r="AC4590" s="75">
        <f t="shared" si="537"/>
        <v>-25.000000000001108</v>
      </c>
      <c r="AD4590" s="74">
        <f t="shared" si="531"/>
        <v>3.1622776601675701E-3</v>
      </c>
      <c r="AE4590" s="45"/>
      <c r="AF4590" s="76">
        <v>45.849999999999099</v>
      </c>
      <c r="AG4590" s="52">
        <f t="shared" si="535"/>
        <v>-55.010299956637667</v>
      </c>
      <c r="AH4590" s="76">
        <f t="shared" si="532"/>
        <v>3.1547867224025234E-6</v>
      </c>
      <c r="AJ4590" s="77">
        <v>45.849999999999099</v>
      </c>
      <c r="AK4590" s="52">
        <f t="shared" si="536"/>
        <v>-48.020599913278723</v>
      </c>
      <c r="AL4590" s="77">
        <f t="shared" si="533"/>
        <v>1.5773933612008096E-5</v>
      </c>
    </row>
    <row r="4591" spans="4:38" x14ac:dyDescent="0.25">
      <c r="D4591" s="2">
        <v>45.73</v>
      </c>
      <c r="E4591" s="4"/>
      <c r="X4591" s="71">
        <v>45.859999999999097</v>
      </c>
      <c r="Y4591" s="52">
        <f t="shared" si="534"/>
        <v>-14.003333333333895</v>
      </c>
      <c r="Z4591" s="71">
        <f t="shared" si="530"/>
        <v>3.978017292404324E-2</v>
      </c>
      <c r="AA4591" s="45"/>
      <c r="AB4591" s="74">
        <v>45.859999999999097</v>
      </c>
      <c r="AC4591" s="75">
        <f t="shared" si="537"/>
        <v>-25.01000000000111</v>
      </c>
      <c r="AD4591" s="74">
        <f t="shared" si="531"/>
        <v>3.1550046233738195E-3</v>
      </c>
      <c r="AE4591" s="45"/>
      <c r="AF4591" s="76">
        <v>45.859999999999097</v>
      </c>
      <c r="AG4591" s="52">
        <f t="shared" si="535"/>
        <v>-55.020299956637665</v>
      </c>
      <c r="AH4591" s="76">
        <f t="shared" si="532"/>
        <v>3.1475309142875398E-6</v>
      </c>
      <c r="AJ4591" s="77">
        <v>45.859999999999097</v>
      </c>
      <c r="AK4591" s="52">
        <f t="shared" si="536"/>
        <v>-48.030599913278721</v>
      </c>
      <c r="AL4591" s="77">
        <f t="shared" si="533"/>
        <v>1.5737654571433184E-5</v>
      </c>
    </row>
    <row r="4592" spans="4:38" x14ac:dyDescent="0.25">
      <c r="D4592" s="5">
        <v>45.74</v>
      </c>
      <c r="E4592" s="4"/>
      <c r="X4592" s="71">
        <v>45.869999999999102</v>
      </c>
      <c r="Y4592" s="52">
        <f t="shared" si="534"/>
        <v>-14.006666666667229</v>
      </c>
      <c r="Z4592" s="71">
        <f t="shared" si="530"/>
        <v>3.9749652227234603E-2</v>
      </c>
      <c r="AA4592" s="45"/>
      <c r="AB4592" s="74">
        <v>45.869999999999102</v>
      </c>
      <c r="AC4592" s="75">
        <f t="shared" si="537"/>
        <v>-25.020000000001112</v>
      </c>
      <c r="AD4592" s="74">
        <f t="shared" si="531"/>
        <v>3.1477483141005083E-3</v>
      </c>
      <c r="AE4592" s="45"/>
      <c r="AF4592" s="76">
        <v>45.869999999999102</v>
      </c>
      <c r="AG4592" s="52">
        <f t="shared" si="535"/>
        <v>-55.030299956637663</v>
      </c>
      <c r="AH4592" s="76">
        <f t="shared" si="532"/>
        <v>3.1402917940681412E-6</v>
      </c>
      <c r="AJ4592" s="77">
        <v>45.869999999999102</v>
      </c>
      <c r="AK4592" s="52">
        <f t="shared" si="536"/>
        <v>-48.040599913278719</v>
      </c>
      <c r="AL4592" s="77">
        <f t="shared" si="533"/>
        <v>1.5701458970336205E-5</v>
      </c>
    </row>
    <row r="4593" spans="4:38" x14ac:dyDescent="0.25">
      <c r="D4593" s="2">
        <v>45.75</v>
      </c>
      <c r="E4593" s="4"/>
      <c r="X4593" s="71">
        <v>45.8799999999991</v>
      </c>
      <c r="Y4593" s="52">
        <f t="shared" si="534"/>
        <v>-14.010000000000563</v>
      </c>
      <c r="Z4593" s="71">
        <f t="shared" si="530"/>
        <v>3.9719154946938874E-2</v>
      </c>
      <c r="AA4593" s="45"/>
      <c r="AB4593" s="74">
        <v>45.8799999999991</v>
      </c>
      <c r="AC4593" s="75">
        <f t="shared" si="537"/>
        <v>-25.030000000001113</v>
      </c>
      <c r="AD4593" s="74">
        <f t="shared" si="531"/>
        <v>3.1405086938754126E-3</v>
      </c>
      <c r="AE4593" s="45"/>
      <c r="AF4593" s="76">
        <v>45.8799999999991</v>
      </c>
      <c r="AG4593" s="52">
        <f t="shared" si="535"/>
        <v>-55.040299956637661</v>
      </c>
      <c r="AH4593" s="76">
        <f t="shared" si="532"/>
        <v>3.1330693233632284E-6</v>
      </c>
      <c r="AJ4593" s="77">
        <v>45.8799999999991</v>
      </c>
      <c r="AK4593" s="52">
        <f t="shared" si="536"/>
        <v>-48.050599913278717</v>
      </c>
      <c r="AL4593" s="77">
        <f t="shared" si="533"/>
        <v>1.5665346616811648E-5</v>
      </c>
    </row>
    <row r="4594" spans="4:38" x14ac:dyDescent="0.25">
      <c r="D4594" s="5">
        <v>45.76</v>
      </c>
      <c r="E4594" s="4"/>
      <c r="X4594" s="71">
        <v>45.889999999999098</v>
      </c>
      <c r="Y4594" s="52">
        <f t="shared" si="534"/>
        <v>-14.013333333333897</v>
      </c>
      <c r="Z4594" s="71">
        <f t="shared" si="530"/>
        <v>3.9688681065190141E-2</v>
      </c>
      <c r="AA4594" s="45"/>
      <c r="AB4594" s="74">
        <v>45.889999999999098</v>
      </c>
      <c r="AC4594" s="75">
        <f t="shared" si="537"/>
        <v>-25.040000000001115</v>
      </c>
      <c r="AD4594" s="74">
        <f t="shared" si="531"/>
        <v>3.1332857243147804E-3</v>
      </c>
      <c r="AE4594" s="45"/>
      <c r="AF4594" s="76">
        <v>45.889999999999098</v>
      </c>
      <c r="AG4594" s="52">
        <f t="shared" si="535"/>
        <v>-55.050299956637659</v>
      </c>
      <c r="AH4594" s="76">
        <f t="shared" si="532"/>
        <v>3.1258634638799746E-6</v>
      </c>
      <c r="AJ4594" s="77">
        <v>45.889999999999098</v>
      </c>
      <c r="AK4594" s="52">
        <f t="shared" si="536"/>
        <v>-48.060599913278715</v>
      </c>
      <c r="AL4594" s="77">
        <f t="shared" si="533"/>
        <v>1.5629317319395392E-5</v>
      </c>
    </row>
    <row r="4595" spans="4:38" x14ac:dyDescent="0.25">
      <c r="D4595" s="2">
        <v>45.77</v>
      </c>
      <c r="E4595" s="4"/>
      <c r="X4595" s="71">
        <v>45.899999999999103</v>
      </c>
      <c r="Y4595" s="52">
        <f t="shared" si="534"/>
        <v>-14.016666666667231</v>
      </c>
      <c r="Z4595" s="71">
        <f t="shared" si="530"/>
        <v>3.9658230564036251E-2</v>
      </c>
      <c r="AA4595" s="45"/>
      <c r="AB4595" s="74">
        <v>45.899999999999103</v>
      </c>
      <c r="AC4595" s="75">
        <f t="shared" si="537"/>
        <v>-25.050000000001116</v>
      </c>
      <c r="AD4595" s="74">
        <f t="shared" si="531"/>
        <v>3.1260793671231495E-3</v>
      </c>
      <c r="AE4595" s="45"/>
      <c r="AF4595" s="76">
        <v>45.899999999999103</v>
      </c>
      <c r="AG4595" s="52">
        <f t="shared" si="535"/>
        <v>-55.060299956637657</v>
      </c>
      <c r="AH4595" s="76">
        <f t="shared" si="532"/>
        <v>3.1186741774136419E-6</v>
      </c>
      <c r="AJ4595" s="77">
        <v>45.899999999999103</v>
      </c>
      <c r="AK4595" s="52">
        <f t="shared" si="536"/>
        <v>-48.070599913278713</v>
      </c>
      <c r="AL4595" s="77">
        <f t="shared" si="533"/>
        <v>1.5593370887063738E-5</v>
      </c>
    </row>
    <row r="4596" spans="4:38" x14ac:dyDescent="0.25">
      <c r="D4596" s="5">
        <v>45.78</v>
      </c>
      <c r="E4596" s="4"/>
      <c r="X4596" s="71">
        <v>45.909999999999101</v>
      </c>
      <c r="Y4596" s="52">
        <f t="shared" si="534"/>
        <v>-14.020000000000564</v>
      </c>
      <c r="Z4596" s="71">
        <f t="shared" si="530"/>
        <v>3.9627803425538774E-2</v>
      </c>
      <c r="AA4596" s="45"/>
      <c r="AB4596" s="74">
        <v>45.909999999999101</v>
      </c>
      <c r="AC4596" s="75">
        <f t="shared" si="537"/>
        <v>-25.060000000001118</v>
      </c>
      <c r="AD4596" s="74">
        <f t="shared" si="531"/>
        <v>3.1188895840931338E-3</v>
      </c>
      <c r="AE4596" s="45"/>
      <c r="AF4596" s="76">
        <v>45.909999999999101</v>
      </c>
      <c r="AG4596" s="52">
        <f t="shared" si="535"/>
        <v>-55.070299956637655</v>
      </c>
      <c r="AH4596" s="76">
        <f t="shared" si="532"/>
        <v>3.1115014258473368E-6</v>
      </c>
      <c r="AJ4596" s="77">
        <v>45.909999999999101</v>
      </c>
      <c r="AK4596" s="52">
        <f t="shared" si="536"/>
        <v>-48.080599913278711</v>
      </c>
      <c r="AL4596" s="77">
        <f t="shared" si="533"/>
        <v>1.5557507129232224E-5</v>
      </c>
    </row>
    <row r="4597" spans="4:38" x14ac:dyDescent="0.25">
      <c r="D4597" s="2">
        <v>45.79</v>
      </c>
      <c r="E4597" s="4"/>
      <c r="X4597" s="71">
        <v>45.919999999999099</v>
      </c>
      <c r="Y4597" s="52">
        <f t="shared" si="534"/>
        <v>-14.023333333333898</v>
      </c>
      <c r="Z4597" s="71">
        <f t="shared" si="530"/>
        <v>3.9597399631773153E-2</v>
      </c>
      <c r="AA4597" s="45"/>
      <c r="AB4597" s="74">
        <v>45.919999999999099</v>
      </c>
      <c r="AC4597" s="75">
        <f t="shared" si="537"/>
        <v>-25.070000000001119</v>
      </c>
      <c r="AD4597" s="74">
        <f t="shared" si="531"/>
        <v>3.1117163371052145E-3</v>
      </c>
      <c r="AE4597" s="45"/>
      <c r="AF4597" s="76">
        <v>45.919999999999099</v>
      </c>
      <c r="AG4597" s="52">
        <f t="shared" si="535"/>
        <v>-55.080299956637653</v>
      </c>
      <c r="AH4597" s="76">
        <f t="shared" si="532"/>
        <v>3.1043451711518566E-6</v>
      </c>
      <c r="AJ4597" s="77">
        <v>45.919999999999099</v>
      </c>
      <c r="AK4597" s="52">
        <f t="shared" si="536"/>
        <v>-48.090599913278709</v>
      </c>
      <c r="AL4597" s="77">
        <f t="shared" si="533"/>
        <v>1.5521725855754835E-5</v>
      </c>
    </row>
    <row r="4598" spans="4:38" x14ac:dyDescent="0.25">
      <c r="D4598" s="5">
        <v>45.8</v>
      </c>
      <c r="E4598" s="4"/>
      <c r="X4598" s="71">
        <v>45.929999999999097</v>
      </c>
      <c r="Y4598" s="52">
        <f t="shared" si="534"/>
        <v>-14.026666666667232</v>
      </c>
      <c r="Z4598" s="71">
        <f t="shared" si="530"/>
        <v>3.9567019164828486E-2</v>
      </c>
      <c r="AA4598" s="45"/>
      <c r="AB4598" s="74">
        <v>45.929999999999097</v>
      </c>
      <c r="AC4598" s="75">
        <f t="shared" si="537"/>
        <v>-25.080000000001121</v>
      </c>
      <c r="AD4598" s="74">
        <f t="shared" si="531"/>
        <v>3.1045595881275547E-3</v>
      </c>
      <c r="AE4598" s="45"/>
      <c r="AF4598" s="76">
        <v>45.929999999999097</v>
      </c>
      <c r="AG4598" s="52">
        <f t="shared" si="535"/>
        <v>-55.090299956637651</v>
      </c>
      <c r="AH4598" s="76">
        <f t="shared" si="532"/>
        <v>3.0972053753854465E-6</v>
      </c>
      <c r="AJ4598" s="77">
        <v>45.929999999999097</v>
      </c>
      <c r="AK4598" s="52">
        <f t="shared" si="536"/>
        <v>-48.100599913278707</v>
      </c>
      <c r="AL4598" s="77">
        <f t="shared" si="533"/>
        <v>1.548602687692279E-5</v>
      </c>
    </row>
    <row r="4599" spans="4:38" x14ac:dyDescent="0.25">
      <c r="D4599" s="2">
        <v>45.81</v>
      </c>
      <c r="E4599" s="4"/>
      <c r="X4599" s="71">
        <v>45.939999999999102</v>
      </c>
      <c r="Y4599" s="52">
        <f t="shared" si="534"/>
        <v>-14.030000000000566</v>
      </c>
      <c r="Z4599" s="71">
        <f t="shared" si="530"/>
        <v>3.9536662006807617E-2</v>
      </c>
      <c r="AA4599" s="45"/>
      <c r="AB4599" s="74">
        <v>45.939999999999102</v>
      </c>
      <c r="AC4599" s="75">
        <f t="shared" si="537"/>
        <v>-25.090000000001123</v>
      </c>
      <c r="AD4599" s="74">
        <f t="shared" si="531"/>
        <v>3.097419299215779E-3</v>
      </c>
      <c r="AE4599" s="45"/>
      <c r="AF4599" s="76">
        <v>45.939999999999102</v>
      </c>
      <c r="AG4599" s="52">
        <f t="shared" si="535"/>
        <v>-55.100299956637649</v>
      </c>
      <c r="AH4599" s="76">
        <f t="shared" si="532"/>
        <v>3.090082000693613E-6</v>
      </c>
      <c r="AJ4599" s="77">
        <v>45.939999999999102</v>
      </c>
      <c r="AK4599" s="52">
        <f t="shared" si="536"/>
        <v>-48.110599913278705</v>
      </c>
      <c r="AL4599" s="77">
        <f t="shared" si="533"/>
        <v>1.5450410003463634E-5</v>
      </c>
    </row>
    <row r="4600" spans="4:38" x14ac:dyDescent="0.25">
      <c r="D4600" s="5">
        <v>45.82</v>
      </c>
      <c r="E4600" s="4"/>
      <c r="X4600" s="71">
        <v>45.9499999999991</v>
      </c>
      <c r="Y4600" s="52">
        <f t="shared" si="534"/>
        <v>-14.0333333333339</v>
      </c>
      <c r="Z4600" s="71">
        <f t="shared" si="530"/>
        <v>3.9506328139827213E-2</v>
      </c>
      <c r="AA4600" s="45"/>
      <c r="AB4600" s="74">
        <v>45.9499999999991</v>
      </c>
      <c r="AC4600" s="75">
        <f t="shared" si="537"/>
        <v>-25.100000000001124</v>
      </c>
      <c r="AD4600" s="74">
        <f t="shared" si="531"/>
        <v>3.0902954325127889E-3</v>
      </c>
      <c r="AE4600" s="45"/>
      <c r="AF4600" s="76">
        <v>45.9499999999991</v>
      </c>
      <c r="AG4600" s="52">
        <f t="shared" si="535"/>
        <v>-55.110299956637647</v>
      </c>
      <c r="AH4600" s="76">
        <f t="shared" si="532"/>
        <v>3.0829750093089441E-6</v>
      </c>
      <c r="AJ4600" s="77">
        <v>45.9499999999991</v>
      </c>
      <c r="AK4600" s="52">
        <f t="shared" si="536"/>
        <v>-48.120599913278703</v>
      </c>
      <c r="AL4600" s="77">
        <f t="shared" si="533"/>
        <v>1.5414875046540302E-5</v>
      </c>
    </row>
    <row r="4601" spans="4:38" x14ac:dyDescent="0.25">
      <c r="D4601" s="2">
        <v>45.83</v>
      </c>
      <c r="E4601" s="4"/>
      <c r="X4601" s="71">
        <v>45.959999999999098</v>
      </c>
      <c r="Y4601" s="52">
        <f t="shared" si="534"/>
        <v>-14.036666666667234</v>
      </c>
      <c r="Z4601" s="71">
        <f t="shared" si="530"/>
        <v>3.9476017546017546E-2</v>
      </c>
      <c r="AA4601" s="45"/>
      <c r="AB4601" s="74">
        <v>45.959999999999098</v>
      </c>
      <c r="AC4601" s="75">
        <f t="shared" si="537"/>
        <v>-25.110000000001126</v>
      </c>
      <c r="AD4601" s="74">
        <f t="shared" si="531"/>
        <v>3.0831879502485554E-3</v>
      </c>
      <c r="AE4601" s="45"/>
      <c r="AF4601" s="76">
        <v>45.959999999999098</v>
      </c>
      <c r="AG4601" s="52">
        <f t="shared" si="535"/>
        <v>-55.120299956637645</v>
      </c>
      <c r="AH4601" s="76">
        <f t="shared" si="532"/>
        <v>3.0758843635508681E-6</v>
      </c>
      <c r="AJ4601" s="77">
        <v>45.959999999999098</v>
      </c>
      <c r="AK4601" s="52">
        <f t="shared" si="536"/>
        <v>-48.130599913278701</v>
      </c>
      <c r="AL4601" s="77">
        <f t="shared" si="533"/>
        <v>1.5379421817749932E-5</v>
      </c>
    </row>
    <row r="4602" spans="4:38" x14ac:dyDescent="0.25">
      <c r="D4602" s="5">
        <v>45.84</v>
      </c>
      <c r="E4602" s="4"/>
      <c r="X4602" s="71">
        <v>45.969999999999096</v>
      </c>
      <c r="Y4602" s="52">
        <f t="shared" si="534"/>
        <v>-14.040000000000568</v>
      </c>
      <c r="Z4602" s="71">
        <f t="shared" si="530"/>
        <v>3.9445730207522671E-2</v>
      </c>
      <c r="AA4602" s="45"/>
      <c r="AB4602" s="74">
        <v>45.969999999999096</v>
      </c>
      <c r="AC4602" s="75">
        <f t="shared" si="537"/>
        <v>-25.120000000001127</v>
      </c>
      <c r="AD4602" s="74">
        <f t="shared" si="531"/>
        <v>3.0760968147399087E-3</v>
      </c>
      <c r="AE4602" s="45"/>
      <c r="AF4602" s="76">
        <v>45.969999999999096</v>
      </c>
      <c r="AG4602" s="52">
        <f t="shared" si="535"/>
        <v>-55.130299956637643</v>
      </c>
      <c r="AH4602" s="76">
        <f t="shared" si="532"/>
        <v>3.0688100258254984E-6</v>
      </c>
      <c r="AJ4602" s="77">
        <v>45.969999999999096</v>
      </c>
      <c r="AK4602" s="52">
        <f t="shared" si="536"/>
        <v>-48.140599913278699</v>
      </c>
      <c r="AL4602" s="77">
        <f t="shared" si="533"/>
        <v>1.534405012912312E-5</v>
      </c>
    </row>
    <row r="4603" spans="4:38" x14ac:dyDescent="0.25">
      <c r="D4603" s="2">
        <v>45.85</v>
      </c>
      <c r="E4603" s="4"/>
      <c r="X4603" s="71">
        <v>45.979999999999102</v>
      </c>
      <c r="Y4603" s="52">
        <f t="shared" si="534"/>
        <v>-14.043333333333901</v>
      </c>
      <c r="Z4603" s="71">
        <f t="shared" si="530"/>
        <v>3.9415466106500339E-2</v>
      </c>
      <c r="AA4603" s="45"/>
      <c r="AB4603" s="74">
        <v>45.979999999999102</v>
      </c>
      <c r="AC4603" s="75">
        <f t="shared" si="537"/>
        <v>-25.130000000001129</v>
      </c>
      <c r="AD4603" s="74">
        <f t="shared" si="531"/>
        <v>3.0690219883903603E-3</v>
      </c>
      <c r="AE4603" s="45"/>
      <c r="AF4603" s="76">
        <v>45.979999999999102</v>
      </c>
      <c r="AG4603" s="52">
        <f t="shared" si="535"/>
        <v>-55.140299956637641</v>
      </c>
      <c r="AH4603" s="76">
        <f t="shared" si="532"/>
        <v>3.0617519586253946E-6</v>
      </c>
      <c r="AJ4603" s="77">
        <v>45.979999999999102</v>
      </c>
      <c r="AK4603" s="52">
        <f t="shared" si="536"/>
        <v>-48.150599913278697</v>
      </c>
      <c r="AL4603" s="77">
        <f t="shared" si="533"/>
        <v>1.530875979312261E-5</v>
      </c>
    </row>
    <row r="4604" spans="4:38" x14ac:dyDescent="0.25">
      <c r="D4604" s="5">
        <v>45.86</v>
      </c>
      <c r="E4604" s="4"/>
      <c r="X4604" s="71">
        <v>45.9899999999991</v>
      </c>
      <c r="Y4604" s="52">
        <f t="shared" si="534"/>
        <v>-14.046666666667235</v>
      </c>
      <c r="Z4604" s="71">
        <f t="shared" si="530"/>
        <v>3.9385225225121931E-2</v>
      </c>
      <c r="AA4604" s="45"/>
      <c r="AB4604" s="74">
        <v>45.9899999999991</v>
      </c>
      <c r="AC4604" s="75">
        <f t="shared" si="537"/>
        <v>-25.14000000000113</v>
      </c>
      <c r="AD4604" s="74">
        <f t="shared" si="531"/>
        <v>3.06196343368988E-3</v>
      </c>
      <c r="AE4604" s="45"/>
      <c r="AF4604" s="76">
        <v>45.9899999999991</v>
      </c>
      <c r="AG4604" s="52">
        <f t="shared" si="535"/>
        <v>-55.150299956637639</v>
      </c>
      <c r="AH4604" s="76">
        <f t="shared" si="532"/>
        <v>3.0547101245293812E-6</v>
      </c>
      <c r="AJ4604" s="77">
        <v>45.9899999999991</v>
      </c>
      <c r="AK4604" s="52">
        <f t="shared" si="536"/>
        <v>-48.160599913278695</v>
      </c>
      <c r="AL4604" s="77">
        <f t="shared" si="533"/>
        <v>1.5273550622642555E-5</v>
      </c>
    </row>
    <row r="4605" spans="4:38" x14ac:dyDescent="0.25">
      <c r="D4605" s="2">
        <v>45.87</v>
      </c>
      <c r="E4605" s="4"/>
      <c r="X4605" s="71">
        <v>45.999999999999098</v>
      </c>
      <c r="Y4605" s="52">
        <f t="shared" si="534"/>
        <v>-14.050000000000569</v>
      </c>
      <c r="Z4605" s="71">
        <f t="shared" si="530"/>
        <v>3.9355007545572578E-2</v>
      </c>
      <c r="AA4605" s="45"/>
      <c r="AB4605" s="74">
        <v>45.999999999999098</v>
      </c>
      <c r="AC4605" s="75">
        <f t="shared" si="537"/>
        <v>-25.150000000001132</v>
      </c>
      <c r="AD4605" s="74">
        <f t="shared" si="531"/>
        <v>3.0549211132147127E-3</v>
      </c>
      <c r="AE4605" s="45"/>
      <c r="AF4605" s="76">
        <v>45.999999999999098</v>
      </c>
      <c r="AG4605" s="52">
        <f t="shared" si="535"/>
        <v>-55.160299956637637</v>
      </c>
      <c r="AH4605" s="76">
        <f t="shared" si="532"/>
        <v>3.0476844862023726E-6</v>
      </c>
      <c r="AJ4605" s="77">
        <v>45.999999999999098</v>
      </c>
      <c r="AK4605" s="52">
        <f t="shared" si="536"/>
        <v>-48.170599913278693</v>
      </c>
      <c r="AL4605" s="77">
        <f t="shared" si="533"/>
        <v>1.5238422431007494E-5</v>
      </c>
    </row>
    <row r="4606" spans="4:38" x14ac:dyDescent="0.25">
      <c r="D4606" s="5">
        <v>45.88</v>
      </c>
      <c r="E4606" s="4"/>
      <c r="X4606" s="71">
        <v>46.009999999999103</v>
      </c>
      <c r="Y4606" s="52">
        <f t="shared" si="534"/>
        <v>-14.053333333333903</v>
      </c>
      <c r="Z4606" s="71">
        <f t="shared" si="530"/>
        <v>3.9324813050051047E-2</v>
      </c>
      <c r="AA4606" s="45"/>
      <c r="AB4606" s="74">
        <v>46.009999999999103</v>
      </c>
      <c r="AC4606" s="75">
        <f t="shared" si="537"/>
        <v>-25.160000000001133</v>
      </c>
      <c r="AD4606" s="74">
        <f t="shared" si="531"/>
        <v>3.0478949896271881E-3</v>
      </c>
      <c r="AE4606" s="45"/>
      <c r="AF4606" s="76">
        <v>46.009999999999103</v>
      </c>
      <c r="AG4606" s="52">
        <f t="shared" si="535"/>
        <v>-55.170299956637635</v>
      </c>
      <c r="AH4606" s="76">
        <f t="shared" si="532"/>
        <v>3.040675006395105E-6</v>
      </c>
      <c r="AJ4606" s="77">
        <v>46.009999999999103</v>
      </c>
      <c r="AK4606" s="52">
        <f t="shared" si="536"/>
        <v>-48.180599913278691</v>
      </c>
      <c r="AL4606" s="77">
        <f t="shared" si="533"/>
        <v>1.5203375031971193E-5</v>
      </c>
    </row>
    <row r="4607" spans="4:38" x14ac:dyDescent="0.25">
      <c r="D4607" s="2">
        <v>45.89</v>
      </c>
      <c r="E4607" s="4"/>
      <c r="X4607" s="71">
        <v>46.019999999999101</v>
      </c>
      <c r="Y4607" s="52">
        <f t="shared" si="534"/>
        <v>-14.056666666667237</v>
      </c>
      <c r="Z4607" s="71">
        <f t="shared" si="530"/>
        <v>3.9294641720769775E-2</v>
      </c>
      <c r="AA4607" s="45"/>
      <c r="AB4607" s="74">
        <v>46.019999999999101</v>
      </c>
      <c r="AC4607" s="75">
        <f t="shared" si="537"/>
        <v>-25.170000000001135</v>
      </c>
      <c r="AD4607" s="74">
        <f t="shared" si="531"/>
        <v>3.040885025675481E-3</v>
      </c>
      <c r="AE4607" s="45"/>
      <c r="AF4607" s="76">
        <v>46.019999999999101</v>
      </c>
      <c r="AG4607" s="52">
        <f t="shared" si="535"/>
        <v>-55.180299956637633</v>
      </c>
      <c r="AH4607" s="76">
        <f t="shared" si="532"/>
        <v>3.0336816479440477E-6</v>
      </c>
      <c r="AJ4607" s="77">
        <v>46.019999999999101</v>
      </c>
      <c r="AK4607" s="52">
        <f t="shared" si="536"/>
        <v>-48.190599913278689</v>
      </c>
      <c r="AL4607" s="77">
        <f t="shared" si="533"/>
        <v>1.516840823971589E-5</v>
      </c>
    </row>
    <row r="4608" spans="4:38" x14ac:dyDescent="0.25">
      <c r="D4608" s="5">
        <v>45.9</v>
      </c>
      <c r="E4608" s="4"/>
      <c r="X4608" s="71">
        <v>46.029999999999099</v>
      </c>
      <c r="Y4608" s="52">
        <f t="shared" si="534"/>
        <v>-14.060000000000571</v>
      </c>
      <c r="Z4608" s="71">
        <f t="shared" si="530"/>
        <v>3.9264493539954815E-2</v>
      </c>
      <c r="AA4608" s="45"/>
      <c r="AB4608" s="74">
        <v>46.029999999999099</v>
      </c>
      <c r="AC4608" s="75">
        <f t="shared" si="537"/>
        <v>-25.180000000001137</v>
      </c>
      <c r="AD4608" s="74">
        <f t="shared" si="531"/>
        <v>3.0338911841934772E-3</v>
      </c>
      <c r="AE4608" s="45"/>
      <c r="AF4608" s="76">
        <v>46.029999999999099</v>
      </c>
      <c r="AG4608" s="52">
        <f t="shared" si="535"/>
        <v>-55.190299956637631</v>
      </c>
      <c r="AH4608" s="76">
        <f t="shared" si="532"/>
        <v>3.0267043737710882E-6</v>
      </c>
      <c r="AJ4608" s="77">
        <v>46.029999999999099</v>
      </c>
      <c r="AK4608" s="52">
        <f t="shared" si="536"/>
        <v>-48.200599913278687</v>
      </c>
      <c r="AL4608" s="77">
        <f t="shared" si="533"/>
        <v>1.5133521868851102E-5</v>
      </c>
    </row>
    <row r="4609" spans="4:38" x14ac:dyDescent="0.25">
      <c r="D4609" s="2">
        <v>45.91</v>
      </c>
      <c r="E4609" s="4"/>
      <c r="X4609" s="71">
        <v>46.039999999999097</v>
      </c>
      <c r="Y4609" s="52">
        <f t="shared" si="534"/>
        <v>-14.063333333333905</v>
      </c>
      <c r="Z4609" s="71">
        <f t="shared" si="530"/>
        <v>3.9234368489845899E-2</v>
      </c>
      <c r="AA4609" s="45"/>
      <c r="AB4609" s="74">
        <v>46.039999999999097</v>
      </c>
      <c r="AC4609" s="75">
        <f t="shared" si="537"/>
        <v>-25.190000000001138</v>
      </c>
      <c r="AD4609" s="74">
        <f t="shared" si="531"/>
        <v>3.0269134281005095E-3</v>
      </c>
      <c r="AE4609" s="45"/>
      <c r="AF4609" s="76">
        <v>46.039999999999097</v>
      </c>
      <c r="AG4609" s="52">
        <f t="shared" si="535"/>
        <v>-55.200299956637629</v>
      </c>
      <c r="AH4609" s="76">
        <f t="shared" si="532"/>
        <v>3.0197431468834144E-6</v>
      </c>
      <c r="AJ4609" s="77">
        <v>46.039999999999097</v>
      </c>
      <c r="AK4609" s="52">
        <f t="shared" si="536"/>
        <v>-48.210599913278685</v>
      </c>
      <c r="AL4609" s="77">
        <f t="shared" si="533"/>
        <v>1.5098715734412742E-5</v>
      </c>
    </row>
    <row r="4610" spans="4:38" x14ac:dyDescent="0.25">
      <c r="D4610" s="5">
        <v>45.92</v>
      </c>
      <c r="E4610" s="4"/>
      <c r="X4610" s="71">
        <v>46.049999999999102</v>
      </c>
      <c r="Y4610" s="52">
        <f t="shared" si="534"/>
        <v>-14.066666666667238</v>
      </c>
      <c r="Z4610" s="71">
        <f t="shared" si="530"/>
        <v>3.9204266552696362E-2</v>
      </c>
      <c r="AA4610" s="45"/>
      <c r="AB4610" s="74">
        <v>46.049999999999102</v>
      </c>
      <c r="AC4610" s="75">
        <f t="shared" si="537"/>
        <v>-25.20000000000114</v>
      </c>
      <c r="AD4610" s="74">
        <f t="shared" si="531"/>
        <v>3.0199517204012199E-3</v>
      </c>
      <c r="AE4610" s="45"/>
      <c r="AF4610" s="76">
        <v>46.049999999999102</v>
      </c>
      <c r="AG4610" s="52">
        <f t="shared" si="535"/>
        <v>-55.210299956637627</v>
      </c>
      <c r="AH4610" s="76">
        <f t="shared" si="532"/>
        <v>3.0127979303733032E-6</v>
      </c>
      <c r="AJ4610" s="77">
        <v>46.049999999999102</v>
      </c>
      <c r="AK4610" s="52">
        <f t="shared" si="536"/>
        <v>-48.220599913278683</v>
      </c>
      <c r="AL4610" s="77">
        <f t="shared" si="533"/>
        <v>1.5063989651862197E-5</v>
      </c>
    </row>
    <row r="4611" spans="4:38" x14ac:dyDescent="0.25">
      <c r="D4611" s="2">
        <v>45.93</v>
      </c>
      <c r="E4611" s="4"/>
      <c r="X4611" s="71">
        <v>46.0599999999991</v>
      </c>
      <c r="Y4611" s="52">
        <f t="shared" si="534"/>
        <v>-14.070000000000572</v>
      </c>
      <c r="Z4611" s="71">
        <f t="shared" si="530"/>
        <v>3.9174187710773127E-2</v>
      </c>
      <c r="AA4611" s="45"/>
      <c r="AB4611" s="74">
        <v>46.0599999999991</v>
      </c>
      <c r="AC4611" s="75">
        <f t="shared" si="537"/>
        <v>-25.210000000001141</v>
      </c>
      <c r="AD4611" s="74">
        <f t="shared" si="531"/>
        <v>3.0130060241853277E-3</v>
      </c>
      <c r="AE4611" s="45"/>
      <c r="AF4611" s="76">
        <v>46.0599999999991</v>
      </c>
      <c r="AG4611" s="52">
        <f t="shared" si="535"/>
        <v>-55.220299956637625</v>
      </c>
      <c r="AH4611" s="76">
        <f t="shared" si="532"/>
        <v>3.0058686874178993E-6</v>
      </c>
      <c r="AJ4611" s="77">
        <v>46.0599999999991</v>
      </c>
      <c r="AK4611" s="52">
        <f t="shared" si="536"/>
        <v>-48.230599913278681</v>
      </c>
      <c r="AL4611" s="77">
        <f t="shared" si="533"/>
        <v>1.5029343437085187E-5</v>
      </c>
    </row>
    <row r="4612" spans="4:38" x14ac:dyDescent="0.25">
      <c r="D4612" s="5">
        <v>45.94</v>
      </c>
      <c r="E4612" s="4"/>
      <c r="X4612" s="71">
        <v>46.069999999999098</v>
      </c>
      <c r="Y4612" s="52">
        <f t="shared" si="534"/>
        <v>-14.073333333333906</v>
      </c>
      <c r="Z4612" s="71">
        <f t="shared" si="530"/>
        <v>3.9144131946356811E-2</v>
      </c>
      <c r="AA4612" s="45"/>
      <c r="AB4612" s="74">
        <v>46.069999999999098</v>
      </c>
      <c r="AC4612" s="75">
        <f t="shared" si="537"/>
        <v>-25.220000000001143</v>
      </c>
      <c r="AD4612" s="74">
        <f t="shared" si="531"/>
        <v>3.0060763026274365E-3</v>
      </c>
      <c r="AE4612" s="45"/>
      <c r="AF4612" s="76">
        <v>46.069999999999098</v>
      </c>
      <c r="AG4612" s="52">
        <f t="shared" si="535"/>
        <v>-55.230299956637623</v>
      </c>
      <c r="AH4612" s="76">
        <f t="shared" si="532"/>
        <v>2.9989553812790561E-6</v>
      </c>
      <c r="AJ4612" s="77">
        <v>46.069999999999098</v>
      </c>
      <c r="AK4612" s="52">
        <f t="shared" si="536"/>
        <v>-48.240599913278679</v>
      </c>
      <c r="AL4612" s="77">
        <f t="shared" si="533"/>
        <v>1.4994776906390978E-5</v>
      </c>
    </row>
    <row r="4613" spans="4:38" x14ac:dyDescent="0.25">
      <c r="D4613" s="2">
        <v>45.95</v>
      </c>
      <c r="E4613" s="4"/>
      <c r="X4613" s="71">
        <v>46.079999999999103</v>
      </c>
      <c r="Y4613" s="52">
        <f t="shared" si="534"/>
        <v>-14.07666666666724</v>
      </c>
      <c r="Z4613" s="71">
        <f t="shared" si="530"/>
        <v>3.9114099241741529E-2</v>
      </c>
      <c r="AA4613" s="45"/>
      <c r="AB4613" s="74">
        <v>46.079999999999103</v>
      </c>
      <c r="AC4613" s="75">
        <f t="shared" si="537"/>
        <v>-25.230000000001144</v>
      </c>
      <c r="AD4613" s="74">
        <f t="shared" si="531"/>
        <v>2.9991625189868592E-3</v>
      </c>
      <c r="AE4613" s="45"/>
      <c r="AF4613" s="76">
        <v>46.079999999999103</v>
      </c>
      <c r="AG4613" s="52">
        <f t="shared" si="535"/>
        <v>-55.240299956637621</v>
      </c>
      <c r="AH4613" s="76">
        <f t="shared" si="532"/>
        <v>2.9920579753031067E-6</v>
      </c>
      <c r="AJ4613" s="77">
        <v>46.079999999999103</v>
      </c>
      <c r="AK4613" s="52">
        <f t="shared" si="536"/>
        <v>-48.250599913278677</v>
      </c>
      <c r="AL4613" s="77">
        <f t="shared" si="533"/>
        <v>1.4960289876511245E-5</v>
      </c>
    </row>
    <row r="4614" spans="4:38" x14ac:dyDescent="0.25">
      <c r="D4614" s="5">
        <v>45.96</v>
      </c>
      <c r="E4614" s="4"/>
      <c r="X4614" s="71">
        <v>46.089999999999101</v>
      </c>
      <c r="Y4614" s="52">
        <f t="shared" si="534"/>
        <v>-14.080000000000574</v>
      </c>
      <c r="Z4614" s="71">
        <f t="shared" ref="Z4614:Z4677" si="538">POWER(10,Y4614/10)</f>
        <v>3.9084089579235023E-2</v>
      </c>
      <c r="AA4614" s="45"/>
      <c r="AB4614" s="74">
        <v>46.089999999999101</v>
      </c>
      <c r="AC4614" s="75">
        <f t="shared" si="537"/>
        <v>-25.240000000001146</v>
      </c>
      <c r="AD4614" s="74">
        <f t="shared" ref="AD4614:AD4677" si="539">POWER(10,AC4614/10)</f>
        <v>2.9922646366073971E-3</v>
      </c>
      <c r="AE4614" s="45"/>
      <c r="AF4614" s="76">
        <v>46.089999999999101</v>
      </c>
      <c r="AG4614" s="52">
        <f t="shared" si="535"/>
        <v>-55.250299956637619</v>
      </c>
      <c r="AH4614" s="76">
        <f t="shared" ref="AH4614:AH4677" si="540">POWER(10,AG4614/10)</f>
        <v>2.9851764329206874E-6</v>
      </c>
      <c r="AJ4614" s="77">
        <v>46.089999999999101</v>
      </c>
      <c r="AK4614" s="52">
        <f t="shared" si="536"/>
        <v>-48.260599913278675</v>
      </c>
      <c r="AL4614" s="77">
        <f t="shared" ref="AL4614:AL4677" si="541">POWER(10,AK4614/10)</f>
        <v>1.4925882164599157E-5</v>
      </c>
    </row>
    <row r="4615" spans="4:38" x14ac:dyDescent="0.25">
      <c r="D4615" s="2">
        <v>45.97</v>
      </c>
      <c r="E4615" s="4"/>
      <c r="X4615" s="71">
        <v>46.099999999999099</v>
      </c>
      <c r="Y4615" s="52">
        <f t="shared" si="534"/>
        <v>-14.083333333333908</v>
      </c>
      <c r="Z4615" s="71">
        <f t="shared" si="538"/>
        <v>3.905410294115863E-2</v>
      </c>
      <c r="AA4615" s="45"/>
      <c r="AB4615" s="74">
        <v>46.099999999999099</v>
      </c>
      <c r="AC4615" s="75">
        <f t="shared" si="537"/>
        <v>-25.250000000001148</v>
      </c>
      <c r="AD4615" s="74">
        <f t="shared" si="539"/>
        <v>2.985382618917167E-3</v>
      </c>
      <c r="AE4615" s="45"/>
      <c r="AF4615" s="76">
        <v>46.099999999999099</v>
      </c>
      <c r="AG4615" s="52">
        <f t="shared" si="535"/>
        <v>-55.260299956637617</v>
      </c>
      <c r="AH4615" s="76">
        <f t="shared" si="540"/>
        <v>2.9783107176465548E-6</v>
      </c>
      <c r="AJ4615" s="77">
        <v>46.099999999999099</v>
      </c>
      <c r="AK4615" s="52">
        <f t="shared" si="536"/>
        <v>-48.270599913278673</v>
      </c>
      <c r="AL4615" s="77">
        <f t="shared" si="541"/>
        <v>1.4891553588228506E-5</v>
      </c>
    </row>
    <row r="4616" spans="4:38" x14ac:dyDescent="0.25">
      <c r="D4616" s="5">
        <v>45.98</v>
      </c>
      <c r="E4616" s="4"/>
      <c r="X4616" s="71">
        <v>46.109999999999097</v>
      </c>
      <c r="Y4616" s="52">
        <f t="shared" ref="Y4616:Y4679" si="542">Y4615-$Z$1</f>
        <v>-14.086666666667242</v>
      </c>
      <c r="Z4616" s="71">
        <f t="shared" si="538"/>
        <v>3.9024139309847182E-2</v>
      </c>
      <c r="AA4616" s="45"/>
      <c r="AB4616" s="74">
        <v>46.109999999999097</v>
      </c>
      <c r="AC4616" s="75">
        <f t="shared" si="537"/>
        <v>-25.260000000001149</v>
      </c>
      <c r="AD4616" s="74">
        <f t="shared" si="539"/>
        <v>2.9785164294283996E-3</v>
      </c>
      <c r="AE4616" s="45"/>
      <c r="AF4616" s="76">
        <v>46.109999999999097</v>
      </c>
      <c r="AG4616" s="52">
        <f t="shared" ref="AG4616:AG4679" si="543">AG4615-$AH$1</f>
        <v>-55.270299956637615</v>
      </c>
      <c r="AH4616" s="76">
        <f t="shared" si="540"/>
        <v>2.9714607930793604E-6</v>
      </c>
      <c r="AJ4616" s="77">
        <v>46.109999999999097</v>
      </c>
      <c r="AK4616" s="52">
        <f t="shared" ref="AK4616:AK4679" si="544">AK4615-$AL$1</f>
        <v>-48.280599913278671</v>
      </c>
      <c r="AL4616" s="77">
        <f t="shared" si="541"/>
        <v>1.4857303965392541E-5</v>
      </c>
    </row>
    <row r="4617" spans="4:38" x14ac:dyDescent="0.25">
      <c r="D4617" s="2">
        <v>45.99</v>
      </c>
      <c r="E4617" s="4"/>
      <c r="X4617" s="71">
        <v>46.119999999999102</v>
      </c>
      <c r="Y4617" s="52">
        <f t="shared" si="542"/>
        <v>-14.090000000000575</v>
      </c>
      <c r="Z4617" s="71">
        <f t="shared" si="538"/>
        <v>3.8994198667649166E-2</v>
      </c>
      <c r="AA4617" s="45"/>
      <c r="AB4617" s="74">
        <v>46.119999999999102</v>
      </c>
      <c r="AC4617" s="75">
        <f t="shared" si="537"/>
        <v>-25.270000000001151</v>
      </c>
      <c r="AD4617" s="74">
        <f t="shared" si="539"/>
        <v>2.9716660317372356E-3</v>
      </c>
      <c r="AE4617" s="45"/>
      <c r="AF4617" s="76">
        <v>46.119999999999102</v>
      </c>
      <c r="AG4617" s="52">
        <f t="shared" si="543"/>
        <v>-55.280299956637613</v>
      </c>
      <c r="AH4617" s="76">
        <f t="shared" si="540"/>
        <v>2.9646266229014957E-6</v>
      </c>
      <c r="AJ4617" s="77">
        <v>46.119999999999102</v>
      </c>
      <c r="AK4617" s="52">
        <f t="shared" si="544"/>
        <v>-48.290599913278669</v>
      </c>
      <c r="AL4617" s="77">
        <f t="shared" si="541"/>
        <v>1.4823133114503229E-5</v>
      </c>
    </row>
    <row r="4618" spans="4:38" x14ac:dyDescent="0.25">
      <c r="D4618" s="5">
        <v>46</v>
      </c>
      <c r="E4618" s="4"/>
      <c r="X4618" s="71">
        <v>46.1299999999991</v>
      </c>
      <c r="Y4618" s="52">
        <f t="shared" si="542"/>
        <v>-14.093333333333909</v>
      </c>
      <c r="Z4618" s="71">
        <f t="shared" si="538"/>
        <v>3.8964280996926524E-2</v>
      </c>
      <c r="AA4618" s="45"/>
      <c r="AB4618" s="74">
        <v>46.1299999999991</v>
      </c>
      <c r="AC4618" s="75">
        <f t="shared" si="537"/>
        <v>-25.280000000001152</v>
      </c>
      <c r="AD4618" s="74">
        <f t="shared" si="539"/>
        <v>2.9648313895235543E-3</v>
      </c>
      <c r="AE4618" s="45"/>
      <c r="AF4618" s="76">
        <v>46.1299999999991</v>
      </c>
      <c r="AG4618" s="52">
        <f t="shared" si="543"/>
        <v>-55.290299956637611</v>
      </c>
      <c r="AH4618" s="76">
        <f t="shared" si="540"/>
        <v>2.9578081708788662E-6</v>
      </c>
      <c r="AJ4618" s="77">
        <v>46.1299999999991</v>
      </c>
      <c r="AK4618" s="52">
        <f t="shared" si="544"/>
        <v>-48.300599913278667</v>
      </c>
      <c r="AL4618" s="77">
        <f t="shared" si="541"/>
        <v>1.4789040854390094E-5</v>
      </c>
    </row>
    <row r="4619" spans="4:38" x14ac:dyDescent="0.25">
      <c r="D4619" s="2">
        <v>46.01</v>
      </c>
      <c r="E4619" s="4"/>
      <c r="X4619" s="71">
        <v>46.139999999999098</v>
      </c>
      <c r="Y4619" s="52">
        <f t="shared" si="542"/>
        <v>-14.096666666667243</v>
      </c>
      <c r="Z4619" s="71">
        <f t="shared" si="538"/>
        <v>3.8934386280054731E-2</v>
      </c>
      <c r="AA4619" s="45"/>
      <c r="AB4619" s="74">
        <v>46.139999999999098</v>
      </c>
      <c r="AC4619" s="75">
        <f t="shared" si="537"/>
        <v>-25.290000000001154</v>
      </c>
      <c r="AD4619" s="74">
        <f t="shared" si="539"/>
        <v>2.958012466550758E-3</v>
      </c>
      <c r="AE4619" s="45"/>
      <c r="AF4619" s="76">
        <v>46.139999999999098</v>
      </c>
      <c r="AG4619" s="52">
        <f t="shared" si="543"/>
        <v>-55.300299956637609</v>
      </c>
      <c r="AH4619" s="76">
        <f t="shared" si="540"/>
        <v>2.9510054008607128E-6</v>
      </c>
      <c r="AJ4619" s="77">
        <v>46.139999999999098</v>
      </c>
      <c r="AK4619" s="52">
        <f t="shared" si="544"/>
        <v>-48.310599913278665</v>
      </c>
      <c r="AL4619" s="77">
        <f t="shared" si="541"/>
        <v>1.4755027004299332E-5</v>
      </c>
    </row>
    <row r="4620" spans="4:38" x14ac:dyDescent="0.25">
      <c r="D4620" s="5">
        <v>46.02</v>
      </c>
      <c r="E4620" s="4"/>
      <c r="X4620" s="71">
        <v>46.149999999999103</v>
      </c>
      <c r="Y4620" s="52">
        <f t="shared" si="542"/>
        <v>-14.100000000000577</v>
      </c>
      <c r="Z4620" s="71">
        <f t="shared" si="538"/>
        <v>3.8904514499422886E-2</v>
      </c>
      <c r="AA4620" s="45"/>
      <c r="AB4620" s="74">
        <v>46.149999999999103</v>
      </c>
      <c r="AC4620" s="75">
        <f t="shared" si="537"/>
        <v>-25.300000000001155</v>
      </c>
      <c r="AD4620" s="74">
        <f t="shared" si="539"/>
        <v>2.9512092266655971E-3</v>
      </c>
      <c r="AE4620" s="45"/>
      <c r="AF4620" s="76">
        <v>46.149999999999103</v>
      </c>
      <c r="AG4620" s="52">
        <f t="shared" si="543"/>
        <v>-55.310299956637607</v>
      </c>
      <c r="AH4620" s="76">
        <f t="shared" si="540"/>
        <v>2.9442182767794354E-6</v>
      </c>
      <c r="AJ4620" s="77">
        <v>46.149999999999103</v>
      </c>
      <c r="AK4620" s="52">
        <f t="shared" si="544"/>
        <v>-48.320599913278663</v>
      </c>
      <c r="AL4620" s="77">
        <f t="shared" si="541"/>
        <v>1.4721091383892983E-5</v>
      </c>
    </row>
    <row r="4621" spans="4:38" x14ac:dyDescent="0.25">
      <c r="D4621" s="2">
        <v>46.03</v>
      </c>
      <c r="E4621" s="4"/>
      <c r="X4621" s="71">
        <v>46.159999999999101</v>
      </c>
      <c r="Y4621" s="52">
        <f t="shared" si="542"/>
        <v>-14.103333333333911</v>
      </c>
      <c r="Z4621" s="71">
        <f t="shared" si="538"/>
        <v>3.887466563743347E-2</v>
      </c>
      <c r="AA4621" s="45"/>
      <c r="AB4621" s="74">
        <v>46.159999999999101</v>
      </c>
      <c r="AC4621" s="75">
        <f t="shared" si="537"/>
        <v>-25.310000000001157</v>
      </c>
      <c r="AD4621" s="74">
        <f t="shared" si="539"/>
        <v>2.9444216337979751E-3</v>
      </c>
      <c r="AE4621" s="45"/>
      <c r="AF4621" s="76">
        <v>46.159999999999101</v>
      </c>
      <c r="AG4621" s="52">
        <f t="shared" si="543"/>
        <v>-55.320299956637605</v>
      </c>
      <c r="AH4621" s="76">
        <f t="shared" si="540"/>
        <v>2.9374467626503689E-6</v>
      </c>
      <c r="AJ4621" s="77">
        <v>46.159999999999101</v>
      </c>
      <c r="AK4621" s="52">
        <f t="shared" si="544"/>
        <v>-48.330599913278661</v>
      </c>
      <c r="AL4621" s="77">
        <f t="shared" si="541"/>
        <v>1.468723381324766E-5</v>
      </c>
    </row>
    <row r="4622" spans="4:38" x14ac:dyDescent="0.25">
      <c r="D4622" s="5">
        <v>46.04</v>
      </c>
      <c r="E4622" s="4"/>
      <c r="X4622" s="71">
        <v>46.169999999999099</v>
      </c>
      <c r="Y4622" s="52">
        <f t="shared" si="542"/>
        <v>-14.106666666667245</v>
      </c>
      <c r="Z4622" s="71">
        <f t="shared" si="538"/>
        <v>3.8844839676502541E-2</v>
      </c>
      <c r="AA4622" s="45"/>
      <c r="AB4622" s="74">
        <v>46.169999999999099</v>
      </c>
      <c r="AC4622" s="75">
        <f t="shared" si="537"/>
        <v>-25.320000000001158</v>
      </c>
      <c r="AD4622" s="74">
        <f t="shared" si="539"/>
        <v>2.9376496519607446E-3</v>
      </c>
      <c r="AE4622" s="45"/>
      <c r="AF4622" s="76">
        <v>46.169999999999099</v>
      </c>
      <c r="AG4622" s="52">
        <f t="shared" si="543"/>
        <v>-55.330299956637603</v>
      </c>
      <c r="AH4622" s="76">
        <f t="shared" si="540"/>
        <v>2.9306908225716288E-6</v>
      </c>
      <c r="AJ4622" s="77">
        <v>46.169999999999099</v>
      </c>
      <c r="AK4622" s="52">
        <f t="shared" si="544"/>
        <v>-48.340599913278659</v>
      </c>
      <c r="AL4622" s="77">
        <f t="shared" si="541"/>
        <v>1.4653454112853968E-5</v>
      </c>
    </row>
    <row r="4623" spans="4:38" x14ac:dyDescent="0.25">
      <c r="D4623" s="2">
        <v>46.05</v>
      </c>
      <c r="E4623" s="4"/>
      <c r="X4623" s="71">
        <v>46.179999999999097</v>
      </c>
      <c r="Y4623" s="52">
        <f t="shared" si="542"/>
        <v>-14.110000000000579</v>
      </c>
      <c r="Z4623" s="71">
        <f t="shared" si="538"/>
        <v>3.8815036599059653E-2</v>
      </c>
      <c r="AA4623" s="45"/>
      <c r="AB4623" s="74">
        <v>46.179999999999097</v>
      </c>
      <c r="AC4623" s="75">
        <f t="shared" si="537"/>
        <v>-25.33000000000116</v>
      </c>
      <c r="AD4623" s="74">
        <f t="shared" si="539"/>
        <v>2.9308932452495368E-3</v>
      </c>
      <c r="AE4623" s="45"/>
      <c r="AF4623" s="76">
        <v>46.179999999999097</v>
      </c>
      <c r="AG4623" s="52">
        <f t="shared" si="543"/>
        <v>-55.340299956637601</v>
      </c>
      <c r="AH4623" s="76">
        <f t="shared" si="540"/>
        <v>2.9239504207238888E-6</v>
      </c>
      <c r="AJ4623" s="77">
        <v>46.179999999999097</v>
      </c>
      <c r="AK4623" s="52">
        <f t="shared" si="544"/>
        <v>-48.350599913278657</v>
      </c>
      <c r="AL4623" s="77">
        <f t="shared" si="541"/>
        <v>1.4619752103615278E-5</v>
      </c>
    </row>
    <row r="4624" spans="4:38" x14ac:dyDescent="0.25">
      <c r="D4624" s="5">
        <v>46.06</v>
      </c>
      <c r="E4624" s="4"/>
      <c r="X4624" s="71">
        <v>46.189999999999102</v>
      </c>
      <c r="Y4624" s="52">
        <f t="shared" si="542"/>
        <v>-14.113333333333912</v>
      </c>
      <c r="Z4624" s="71">
        <f t="shared" si="538"/>
        <v>3.8785256387547776E-2</v>
      </c>
      <c r="AA4624" s="45"/>
      <c r="AB4624" s="74">
        <v>46.189999999999102</v>
      </c>
      <c r="AC4624" s="75">
        <f t="shared" si="537"/>
        <v>-25.340000000001162</v>
      </c>
      <c r="AD4624" s="74">
        <f t="shared" si="539"/>
        <v>2.9241523778425513E-3</v>
      </c>
      <c r="AE4624" s="45"/>
      <c r="AF4624" s="76">
        <v>46.189999999999102</v>
      </c>
      <c r="AG4624" s="52">
        <f t="shared" si="543"/>
        <v>-55.350299956637599</v>
      </c>
      <c r="AH4624" s="76">
        <f t="shared" si="540"/>
        <v>2.9172255213702033E-6</v>
      </c>
      <c r="AJ4624" s="77">
        <v>46.189999999999102</v>
      </c>
      <c r="AK4624" s="52">
        <f t="shared" si="544"/>
        <v>-48.360599913278655</v>
      </c>
      <c r="AL4624" s="77">
        <f t="shared" si="541"/>
        <v>1.4586127606846858E-5</v>
      </c>
    </row>
    <row r="4625" spans="4:38" x14ac:dyDescent="0.25">
      <c r="D4625" s="2">
        <v>46.07</v>
      </c>
      <c r="E4625" s="4"/>
      <c r="X4625" s="71">
        <v>46.1999999999991</v>
      </c>
      <c r="Y4625" s="52">
        <f t="shared" si="542"/>
        <v>-14.116666666667246</v>
      </c>
      <c r="Z4625" s="71">
        <f t="shared" si="538"/>
        <v>3.875549902442342E-2</v>
      </c>
      <c r="AA4625" s="45"/>
      <c r="AB4625" s="74">
        <v>46.1999999999991</v>
      </c>
      <c r="AC4625" s="75">
        <f t="shared" si="537"/>
        <v>-25.350000000001163</v>
      </c>
      <c r="AD4625" s="74">
        <f t="shared" si="539"/>
        <v>2.9174270140003822E-3</v>
      </c>
      <c r="AE4625" s="45"/>
      <c r="AF4625" s="76">
        <v>46.1999999999991</v>
      </c>
      <c r="AG4625" s="52">
        <f t="shared" si="543"/>
        <v>-55.360299956637597</v>
      </c>
      <c r="AH4625" s="76">
        <f t="shared" si="540"/>
        <v>2.9105160888558411E-6</v>
      </c>
      <c r="AJ4625" s="77">
        <v>46.1999999999991</v>
      </c>
      <c r="AK4625" s="52">
        <f t="shared" si="544"/>
        <v>-48.370599913278653</v>
      </c>
      <c r="AL4625" s="77">
        <f t="shared" si="541"/>
        <v>1.4552580444275034E-5</v>
      </c>
    </row>
    <row r="4626" spans="4:38" x14ac:dyDescent="0.25">
      <c r="D4626" s="5">
        <v>46.08</v>
      </c>
      <c r="E4626" s="4"/>
      <c r="X4626" s="71">
        <v>46.209999999999098</v>
      </c>
      <c r="Y4626" s="52">
        <f t="shared" si="542"/>
        <v>-14.12000000000058</v>
      </c>
      <c r="Z4626" s="71">
        <f t="shared" si="538"/>
        <v>3.8725764492156527E-2</v>
      </c>
      <c r="AA4626" s="45"/>
      <c r="AB4626" s="74">
        <v>46.209999999999098</v>
      </c>
      <c r="AC4626" s="75">
        <f t="shared" si="537"/>
        <v>-25.360000000001165</v>
      </c>
      <c r="AD4626" s="74">
        <f t="shared" si="539"/>
        <v>2.9107171180658229E-3</v>
      </c>
      <c r="AE4626" s="45"/>
      <c r="AF4626" s="76">
        <v>46.209999999999098</v>
      </c>
      <c r="AG4626" s="52">
        <f t="shared" si="543"/>
        <v>-55.370299956637595</v>
      </c>
      <c r="AH4626" s="76">
        <f t="shared" si="540"/>
        <v>2.903822087608039E-6</v>
      </c>
      <c r="AJ4626" s="77">
        <v>46.209999999999098</v>
      </c>
      <c r="AK4626" s="52">
        <f t="shared" si="544"/>
        <v>-48.380599913278651</v>
      </c>
      <c r="AL4626" s="77">
        <f t="shared" si="541"/>
        <v>1.4519110438036033E-5</v>
      </c>
    </row>
    <row r="4627" spans="4:38" x14ac:dyDescent="0.25">
      <c r="D4627" s="2">
        <v>46.09</v>
      </c>
      <c r="E4627" s="4"/>
      <c r="X4627" s="71">
        <v>46.219999999999096</v>
      </c>
      <c r="Y4627" s="52">
        <f t="shared" si="542"/>
        <v>-14.123333333333914</v>
      </c>
      <c r="Z4627" s="71">
        <f t="shared" si="538"/>
        <v>3.8696052773230509E-2</v>
      </c>
      <c r="AA4627" s="45"/>
      <c r="AB4627" s="74">
        <v>46.219999999999096</v>
      </c>
      <c r="AC4627" s="75">
        <f t="shared" si="537"/>
        <v>-25.370000000001166</v>
      </c>
      <c r="AD4627" s="74">
        <f t="shared" si="539"/>
        <v>2.9040226544636682E-3</v>
      </c>
      <c r="AE4627" s="45"/>
      <c r="AF4627" s="76">
        <v>46.219999999999096</v>
      </c>
      <c r="AG4627" s="52">
        <f t="shared" si="543"/>
        <v>-55.380299956637593</v>
      </c>
      <c r="AH4627" s="76">
        <f t="shared" si="540"/>
        <v>2.8971434821358841E-6</v>
      </c>
      <c r="AJ4627" s="77">
        <v>46.219999999999096</v>
      </c>
      <c r="AK4627" s="52">
        <f t="shared" si="544"/>
        <v>-48.390599913278649</v>
      </c>
      <c r="AL4627" s="77">
        <f t="shared" si="541"/>
        <v>1.4485717410675267E-5</v>
      </c>
    </row>
    <row r="4628" spans="4:38" x14ac:dyDescent="0.25">
      <c r="D4628" s="5">
        <v>46.1</v>
      </c>
      <c r="E4628" s="4"/>
      <c r="X4628" s="71">
        <v>46.229999999999102</v>
      </c>
      <c r="Y4628" s="52">
        <f t="shared" si="542"/>
        <v>-14.126666666667248</v>
      </c>
      <c r="Z4628" s="71">
        <f t="shared" si="538"/>
        <v>3.8666363850142146E-2</v>
      </c>
      <c r="AA4628" s="45"/>
      <c r="AB4628" s="74">
        <v>46.229999999999102</v>
      </c>
      <c r="AC4628" s="75">
        <f t="shared" si="537"/>
        <v>-25.380000000001168</v>
      </c>
      <c r="AD4628" s="74">
        <f t="shared" si="539"/>
        <v>2.8973435877005433E-3</v>
      </c>
      <c r="AE4628" s="45"/>
      <c r="AF4628" s="76">
        <v>46.229999999999102</v>
      </c>
      <c r="AG4628" s="52">
        <f t="shared" si="543"/>
        <v>-55.390299956637591</v>
      </c>
      <c r="AH4628" s="76">
        <f t="shared" si="540"/>
        <v>2.8904802370300687E-6</v>
      </c>
      <c r="AJ4628" s="77">
        <v>46.229999999999102</v>
      </c>
      <c r="AK4628" s="52">
        <f t="shared" si="544"/>
        <v>-48.400599913278647</v>
      </c>
      <c r="AL4628" s="77">
        <f t="shared" si="541"/>
        <v>1.44524011851462E-5</v>
      </c>
    </row>
    <row r="4629" spans="4:38" x14ac:dyDescent="0.25">
      <c r="D4629" s="2">
        <v>46.11</v>
      </c>
      <c r="E4629" s="4"/>
      <c r="X4629" s="71">
        <v>46.2399999999991</v>
      </c>
      <c r="Y4629" s="52">
        <f t="shared" si="542"/>
        <v>-14.130000000000582</v>
      </c>
      <c r="Z4629" s="71">
        <f t="shared" si="538"/>
        <v>3.8636697705401735E-2</v>
      </c>
      <c r="AA4629" s="45"/>
      <c r="AB4629" s="74">
        <v>46.2399999999991</v>
      </c>
      <c r="AC4629" s="75">
        <f t="shared" si="537"/>
        <v>-25.390000000001169</v>
      </c>
      <c r="AD4629" s="74">
        <f t="shared" si="539"/>
        <v>2.8906798823646954E-3</v>
      </c>
      <c r="AE4629" s="45"/>
      <c r="AF4629" s="76">
        <v>46.2399999999991</v>
      </c>
      <c r="AG4629" s="52">
        <f t="shared" si="543"/>
        <v>-55.400299956637589</v>
      </c>
      <c r="AH4629" s="76">
        <f t="shared" si="540"/>
        <v>2.8838323169627268E-6</v>
      </c>
      <c r="AJ4629" s="77">
        <v>46.2399999999991</v>
      </c>
      <c r="AK4629" s="52">
        <f t="shared" si="544"/>
        <v>-48.410599913278645</v>
      </c>
      <c r="AL4629" s="77">
        <f t="shared" si="541"/>
        <v>1.4419161584809498E-5</v>
      </c>
    </row>
    <row r="4630" spans="4:38" x14ac:dyDescent="0.25">
      <c r="D4630" s="5">
        <v>46.12</v>
      </c>
      <c r="E4630" s="4"/>
      <c r="X4630" s="71">
        <v>46.249999999999098</v>
      </c>
      <c r="Y4630" s="52">
        <f t="shared" si="542"/>
        <v>-14.133333333333916</v>
      </c>
      <c r="Z4630" s="71">
        <f t="shared" si="538"/>
        <v>3.8607054321532955E-2</v>
      </c>
      <c r="AA4630" s="45"/>
      <c r="AB4630" s="74">
        <v>46.249999999999098</v>
      </c>
      <c r="AC4630" s="75">
        <f t="shared" si="537"/>
        <v>-25.400000000001171</v>
      </c>
      <c r="AD4630" s="74">
        <f t="shared" si="539"/>
        <v>2.8840315031258257E-3</v>
      </c>
      <c r="AE4630" s="45"/>
      <c r="AF4630" s="76">
        <v>46.249999999999098</v>
      </c>
      <c r="AG4630" s="52">
        <f t="shared" si="543"/>
        <v>-55.410299956637587</v>
      </c>
      <c r="AH4630" s="76">
        <f t="shared" si="540"/>
        <v>2.8771996866872572E-6</v>
      </c>
      <c r="AJ4630" s="77">
        <v>46.249999999999098</v>
      </c>
      <c r="AK4630" s="52">
        <f t="shared" si="544"/>
        <v>-48.420599913278643</v>
      </c>
      <c r="AL4630" s="77">
        <f t="shared" si="541"/>
        <v>1.4385998433432162E-5</v>
      </c>
    </row>
    <row r="4631" spans="4:38" x14ac:dyDescent="0.25">
      <c r="D4631" s="2">
        <v>46.13</v>
      </c>
      <c r="E4631" s="4"/>
      <c r="X4631" s="71">
        <v>46.259999999999103</v>
      </c>
      <c r="Y4631" s="52">
        <f t="shared" si="542"/>
        <v>-14.136666666667249</v>
      </c>
      <c r="Z4631" s="71">
        <f t="shared" si="538"/>
        <v>3.8577433681072859E-2</v>
      </c>
      <c r="AA4631" s="45"/>
      <c r="AB4631" s="74">
        <v>46.259999999999103</v>
      </c>
      <c r="AC4631" s="75">
        <f t="shared" si="537"/>
        <v>-25.410000000001173</v>
      </c>
      <c r="AD4631" s="74">
        <f t="shared" si="539"/>
        <v>2.8773984147348907E-3</v>
      </c>
      <c r="AE4631" s="45"/>
      <c r="AF4631" s="76">
        <v>46.259999999999103</v>
      </c>
      <c r="AG4631" s="52">
        <f t="shared" si="543"/>
        <v>-55.420299956637585</v>
      </c>
      <c r="AH4631" s="76">
        <f t="shared" si="540"/>
        <v>2.870582311038105E-6</v>
      </c>
      <c r="AJ4631" s="77">
        <v>46.259999999999103</v>
      </c>
      <c r="AK4631" s="52">
        <f t="shared" si="544"/>
        <v>-48.430599913278641</v>
      </c>
      <c r="AL4631" s="77">
        <f t="shared" si="541"/>
        <v>1.4352911555186408E-5</v>
      </c>
    </row>
    <row r="4632" spans="4:38" x14ac:dyDescent="0.25">
      <c r="D4632" s="5">
        <v>46.14</v>
      </c>
      <c r="E4632" s="4"/>
      <c r="X4632" s="71">
        <v>46.269999999999101</v>
      </c>
      <c r="Y4632" s="52">
        <f t="shared" si="542"/>
        <v>-14.140000000000583</v>
      </c>
      <c r="Z4632" s="71">
        <f t="shared" si="538"/>
        <v>3.8547835766571996E-2</v>
      </c>
      <c r="AA4632" s="45"/>
      <c r="AB4632" s="74">
        <v>46.269999999999101</v>
      </c>
      <c r="AC4632" s="75">
        <f t="shared" si="537"/>
        <v>-25.420000000001174</v>
      </c>
      <c r="AD4632" s="74">
        <f t="shared" si="539"/>
        <v>2.8707805820239124E-3</v>
      </c>
      <c r="AE4632" s="45"/>
      <c r="AF4632" s="76">
        <v>46.269999999999101</v>
      </c>
      <c r="AG4632" s="52">
        <f t="shared" si="543"/>
        <v>-55.430299956637583</v>
      </c>
      <c r="AH4632" s="76">
        <f t="shared" si="540"/>
        <v>2.8639801549306133E-6</v>
      </c>
      <c r="AJ4632" s="77">
        <v>46.269999999999101</v>
      </c>
      <c r="AK4632" s="52">
        <f t="shared" si="544"/>
        <v>-48.440599913278639</v>
      </c>
      <c r="AL4632" s="77">
        <f t="shared" si="541"/>
        <v>1.4319900774648959E-5</v>
      </c>
    </row>
    <row r="4633" spans="4:38" x14ac:dyDescent="0.25">
      <c r="D4633" s="2">
        <v>46.15</v>
      </c>
      <c r="E4633" s="4"/>
      <c r="X4633" s="71">
        <v>46.279999999999099</v>
      </c>
      <c r="Y4633" s="52">
        <f t="shared" si="542"/>
        <v>-14.143333333333917</v>
      </c>
      <c r="Z4633" s="71">
        <f t="shared" si="538"/>
        <v>3.8518260560594202E-2</v>
      </c>
      <c r="AA4633" s="45"/>
      <c r="AB4633" s="74">
        <v>46.279999999999099</v>
      </c>
      <c r="AC4633" s="75">
        <f t="shared" si="537"/>
        <v>-25.430000000001176</v>
      </c>
      <c r="AD4633" s="74">
        <f t="shared" si="539"/>
        <v>2.8641779699058044E-3</v>
      </c>
      <c r="AE4633" s="45"/>
      <c r="AF4633" s="76">
        <v>46.279999999999099</v>
      </c>
      <c r="AG4633" s="52">
        <f t="shared" si="543"/>
        <v>-55.440299956637581</v>
      </c>
      <c r="AH4633" s="76">
        <f t="shared" si="540"/>
        <v>2.8573931833608016E-6</v>
      </c>
      <c r="AJ4633" s="77">
        <v>46.279999999999099</v>
      </c>
      <c r="AK4633" s="52">
        <f t="shared" si="544"/>
        <v>-48.450599913278637</v>
      </c>
      <c r="AL4633" s="77">
        <f t="shared" si="541"/>
        <v>1.428696591679991E-5</v>
      </c>
    </row>
    <row r="4634" spans="4:38" x14ac:dyDescent="0.25">
      <c r="D4634" s="5">
        <v>46.16</v>
      </c>
      <c r="E4634" s="4"/>
      <c r="X4634" s="71">
        <v>46.289999999999097</v>
      </c>
      <c r="Y4634" s="52">
        <f t="shared" si="542"/>
        <v>-14.146666666667251</v>
      </c>
      <c r="Z4634" s="71">
        <f t="shared" si="538"/>
        <v>3.8488708045716698E-2</v>
      </c>
      <c r="AA4634" s="45"/>
      <c r="AB4634" s="74">
        <v>46.289999999999097</v>
      </c>
      <c r="AC4634" s="75">
        <f t="shared" si="537"/>
        <v>-25.440000000001177</v>
      </c>
      <c r="AD4634" s="74">
        <f t="shared" si="539"/>
        <v>2.8575905433741709E-3</v>
      </c>
      <c r="AE4634" s="45"/>
      <c r="AF4634" s="76">
        <v>46.289999999999097</v>
      </c>
      <c r="AG4634" s="52">
        <f t="shared" si="543"/>
        <v>-55.450299956637579</v>
      </c>
      <c r="AH4634" s="76">
        <f t="shared" si="540"/>
        <v>2.8508213614051987E-6</v>
      </c>
      <c r="AJ4634" s="77">
        <v>46.289999999999097</v>
      </c>
      <c r="AK4634" s="52">
        <f t="shared" si="544"/>
        <v>-48.460599913278635</v>
      </c>
      <c r="AL4634" s="77">
        <f t="shared" si="541"/>
        <v>1.4254106807021905E-5</v>
      </c>
    </row>
    <row r="4635" spans="4:38" x14ac:dyDescent="0.25">
      <c r="D4635" s="2">
        <v>46.17</v>
      </c>
      <c r="E4635" s="4"/>
      <c r="X4635" s="71">
        <v>46.299999999999102</v>
      </c>
      <c r="Y4635" s="52">
        <f t="shared" si="542"/>
        <v>-14.150000000000585</v>
      </c>
      <c r="Z4635" s="71">
        <f t="shared" si="538"/>
        <v>3.8459178204530167E-2</v>
      </c>
      <c r="AA4635" s="45"/>
      <c r="AB4635" s="74">
        <v>46.299999999999102</v>
      </c>
      <c r="AC4635" s="75">
        <f t="shared" si="537"/>
        <v>-25.450000000001179</v>
      </c>
      <c r="AD4635" s="74">
        <f t="shared" si="539"/>
        <v>2.8510182675031328E-3</v>
      </c>
      <c r="AE4635" s="45"/>
      <c r="AF4635" s="76">
        <v>46.299999999999102</v>
      </c>
      <c r="AG4635" s="52">
        <f t="shared" si="543"/>
        <v>-55.460299956637577</v>
      </c>
      <c r="AH4635" s="76">
        <f t="shared" si="540"/>
        <v>2.8442646542206681E-6</v>
      </c>
      <c r="AJ4635" s="77">
        <v>46.299999999999102</v>
      </c>
      <c r="AK4635" s="52">
        <f t="shared" si="544"/>
        <v>-48.470599913278633</v>
      </c>
      <c r="AL4635" s="77">
        <f t="shared" si="541"/>
        <v>1.4221323271099265E-5</v>
      </c>
    </row>
    <row r="4636" spans="4:38" x14ac:dyDescent="0.25">
      <c r="D4636" s="5">
        <v>46.18</v>
      </c>
      <c r="E4636" s="4"/>
      <c r="X4636" s="71">
        <v>46.3099999999991</v>
      </c>
      <c r="Y4636" s="52">
        <f t="shared" si="542"/>
        <v>-14.153333333333919</v>
      </c>
      <c r="Z4636" s="71">
        <f t="shared" si="538"/>
        <v>3.8429671019638525E-2</v>
      </c>
      <c r="AA4636" s="45"/>
      <c r="AB4636" s="74">
        <v>46.3099999999991</v>
      </c>
      <c r="AC4636" s="75">
        <f t="shared" si="537"/>
        <v>-25.46000000000118</v>
      </c>
      <c r="AD4636" s="74">
        <f t="shared" si="539"/>
        <v>2.8444611074471414E-3</v>
      </c>
      <c r="AE4636" s="45"/>
      <c r="AF4636" s="76">
        <v>46.3099999999991</v>
      </c>
      <c r="AG4636" s="52">
        <f t="shared" si="543"/>
        <v>-55.470299956637575</v>
      </c>
      <c r="AH4636" s="76">
        <f t="shared" si="540"/>
        <v>2.8377230270441911E-6</v>
      </c>
      <c r="AJ4636" s="77">
        <v>46.3099999999991</v>
      </c>
      <c r="AK4636" s="52">
        <f t="shared" si="544"/>
        <v>-48.480599913278631</v>
      </c>
      <c r="AL4636" s="77">
        <f t="shared" si="541"/>
        <v>1.4188615135216887E-5</v>
      </c>
    </row>
    <row r="4637" spans="4:38" x14ac:dyDescent="0.25">
      <c r="D4637" s="2">
        <v>46.19</v>
      </c>
      <c r="E4637" s="4"/>
      <c r="X4637" s="71">
        <v>46.319999999999098</v>
      </c>
      <c r="Y4637" s="52">
        <f t="shared" si="542"/>
        <v>-14.156666666667252</v>
      </c>
      <c r="Z4637" s="71">
        <f t="shared" si="538"/>
        <v>3.8400186473659156E-2</v>
      </c>
      <c r="AA4637" s="45"/>
      <c r="AB4637" s="74">
        <v>46.319999999999098</v>
      </c>
      <c r="AC4637" s="75">
        <f t="shared" si="537"/>
        <v>-25.470000000001182</v>
      </c>
      <c r="AD4637" s="74">
        <f t="shared" si="539"/>
        <v>2.8379190284407818E-3</v>
      </c>
      <c r="AE4637" s="45"/>
      <c r="AF4637" s="76">
        <v>46.319999999999098</v>
      </c>
      <c r="AG4637" s="52">
        <f t="shared" si="543"/>
        <v>-55.480299956637573</v>
      </c>
      <c r="AH4637" s="76">
        <f t="shared" si="540"/>
        <v>2.8311964451927218E-6</v>
      </c>
      <c r="AJ4637" s="77">
        <v>46.319999999999098</v>
      </c>
      <c r="AK4637" s="52">
        <f t="shared" si="544"/>
        <v>-48.490599913278629</v>
      </c>
      <c r="AL4637" s="77">
        <f t="shared" si="541"/>
        <v>1.4155982225959551E-5</v>
      </c>
    </row>
    <row r="4638" spans="4:38" x14ac:dyDescent="0.25">
      <c r="D4638" s="5">
        <v>46.2</v>
      </c>
      <c r="E4638" s="4"/>
      <c r="X4638" s="71">
        <v>46.329999999999103</v>
      </c>
      <c r="Y4638" s="52">
        <f t="shared" si="542"/>
        <v>-14.160000000000586</v>
      </c>
      <c r="Z4638" s="71">
        <f t="shared" si="538"/>
        <v>3.8370724549222697E-2</v>
      </c>
      <c r="AA4638" s="45"/>
      <c r="AB4638" s="74">
        <v>46.329999999999103</v>
      </c>
      <c r="AC4638" s="75">
        <f t="shared" si="537"/>
        <v>-25.480000000001183</v>
      </c>
      <c r="AD4638" s="74">
        <f t="shared" si="539"/>
        <v>2.8313919957986071E-3</v>
      </c>
      <c r="AE4638" s="45"/>
      <c r="AF4638" s="76">
        <v>46.329999999999103</v>
      </c>
      <c r="AG4638" s="52">
        <f t="shared" si="543"/>
        <v>-55.490299956637571</v>
      </c>
      <c r="AH4638" s="76">
        <f t="shared" si="540"/>
        <v>2.8246848740629674E-6</v>
      </c>
      <c r="AJ4638" s="77">
        <v>46.329999999999103</v>
      </c>
      <c r="AK4638" s="52">
        <f t="shared" si="544"/>
        <v>-48.500599913278627</v>
      </c>
      <c r="AL4638" s="77">
        <f t="shared" si="541"/>
        <v>1.4123424370310812E-5</v>
      </c>
    </row>
    <row r="4639" spans="4:38" x14ac:dyDescent="0.25">
      <c r="D4639" s="2">
        <v>46.21</v>
      </c>
      <c r="E4639" s="4"/>
      <c r="X4639" s="71">
        <v>46.339999999999101</v>
      </c>
      <c r="Y4639" s="52">
        <f t="shared" si="542"/>
        <v>-14.16333333333392</v>
      </c>
      <c r="Z4639" s="71">
        <f t="shared" si="538"/>
        <v>3.8341285228973079E-2</v>
      </c>
      <c r="AA4639" s="45"/>
      <c r="AB4639" s="74">
        <v>46.339999999999101</v>
      </c>
      <c r="AC4639" s="75">
        <f t="shared" si="537"/>
        <v>-25.490000000001185</v>
      </c>
      <c r="AD4639" s="74">
        <f t="shared" si="539"/>
        <v>2.824879974914935E-3</v>
      </c>
      <c r="AE4639" s="45"/>
      <c r="AF4639" s="76">
        <v>46.339999999999101</v>
      </c>
      <c r="AG4639" s="52">
        <f t="shared" si="543"/>
        <v>-55.500299956637569</v>
      </c>
      <c r="AH4639" s="76">
        <f t="shared" si="540"/>
        <v>2.8181882791312218E-6</v>
      </c>
      <c r="AJ4639" s="77">
        <v>46.339999999999101</v>
      </c>
      <c r="AK4639" s="52">
        <f t="shared" si="544"/>
        <v>-48.510599913278625</v>
      </c>
      <c r="AL4639" s="77">
        <f t="shared" si="541"/>
        <v>1.4090941395652069E-5</v>
      </c>
    </row>
    <row r="4640" spans="4:38" x14ac:dyDescent="0.25">
      <c r="D4640" s="5">
        <v>46.22</v>
      </c>
      <c r="E4640" s="4"/>
      <c r="X4640" s="71">
        <v>46.349999999999099</v>
      </c>
      <c r="Y4640" s="52">
        <f t="shared" si="542"/>
        <v>-14.166666666667254</v>
      </c>
      <c r="Z4640" s="71">
        <f t="shared" si="538"/>
        <v>3.8311868495567683E-2</v>
      </c>
      <c r="AA4640" s="45"/>
      <c r="AB4640" s="74">
        <v>46.349999999999099</v>
      </c>
      <c r="AC4640" s="75">
        <f t="shared" si="537"/>
        <v>-25.500000000001187</v>
      </c>
      <c r="AD4640" s="74">
        <f t="shared" si="539"/>
        <v>2.8183829312636815E-3</v>
      </c>
      <c r="AE4640" s="45"/>
      <c r="AF4640" s="76">
        <v>46.349999999999099</v>
      </c>
      <c r="AG4640" s="52">
        <f t="shared" si="543"/>
        <v>-55.510299956637567</v>
      </c>
      <c r="AH4640" s="76">
        <f t="shared" si="540"/>
        <v>2.8117066259531949E-6</v>
      </c>
      <c r="AJ4640" s="77">
        <v>46.349999999999099</v>
      </c>
      <c r="AK4640" s="52">
        <f t="shared" si="544"/>
        <v>-48.520599913278623</v>
      </c>
      <c r="AL4640" s="77">
        <f t="shared" si="541"/>
        <v>1.4058533129761967E-5</v>
      </c>
    </row>
    <row r="4641" spans="4:38" x14ac:dyDescent="0.25">
      <c r="D4641" s="2">
        <v>46.23</v>
      </c>
      <c r="E4641" s="4"/>
      <c r="X4641" s="71">
        <v>46.359999999999097</v>
      </c>
      <c r="Y4641" s="52">
        <f t="shared" si="542"/>
        <v>-14.170000000000588</v>
      </c>
      <c r="Z4641" s="71">
        <f t="shared" si="538"/>
        <v>3.8282474331677065E-2</v>
      </c>
      <c r="AA4641" s="45"/>
      <c r="AB4641" s="74">
        <v>46.359999999999097</v>
      </c>
      <c r="AC4641" s="75">
        <f t="shared" si="537"/>
        <v>-25.510000000001188</v>
      </c>
      <c r="AD4641" s="74">
        <f t="shared" si="539"/>
        <v>2.8119008303981704E-3</v>
      </c>
      <c r="AE4641" s="45"/>
      <c r="AF4641" s="76">
        <v>46.359999999999097</v>
      </c>
      <c r="AG4641" s="52">
        <f t="shared" si="543"/>
        <v>-55.520299956637565</v>
      </c>
      <c r="AH4641" s="76">
        <f t="shared" si="540"/>
        <v>2.8052398801637968E-6</v>
      </c>
      <c r="AJ4641" s="77">
        <v>46.359999999999097</v>
      </c>
      <c r="AK4641" s="52">
        <f t="shared" si="544"/>
        <v>-48.530599913278621</v>
      </c>
      <c r="AL4641" s="77">
        <f t="shared" si="541"/>
        <v>1.4026199400814985E-5</v>
      </c>
    </row>
    <row r="4642" spans="4:38" x14ac:dyDescent="0.25">
      <c r="D4642" s="5">
        <v>46.24</v>
      </c>
      <c r="E4642" s="4"/>
      <c r="X4642" s="71">
        <v>46.369999999999102</v>
      </c>
      <c r="Y4642" s="52">
        <f t="shared" si="542"/>
        <v>-14.173333333333922</v>
      </c>
      <c r="Z4642" s="71">
        <f t="shared" si="538"/>
        <v>3.8253102719985152E-2</v>
      </c>
      <c r="AA4642" s="45"/>
      <c r="AB4642" s="74">
        <v>46.369999999999102</v>
      </c>
      <c r="AC4642" s="75">
        <f t="shared" si="537"/>
        <v>-25.52000000000119</v>
      </c>
      <c r="AD4642" s="74">
        <f t="shared" si="539"/>
        <v>2.8054336379509433E-3</v>
      </c>
      <c r="AE4642" s="45"/>
      <c r="AF4642" s="76">
        <v>46.369999999999102</v>
      </c>
      <c r="AG4642" s="52">
        <f t="shared" si="543"/>
        <v>-55.530299956637563</v>
      </c>
      <c r="AH4642" s="76">
        <f t="shared" si="540"/>
        <v>2.7987880074769948E-6</v>
      </c>
      <c r="AJ4642" s="77">
        <v>46.369999999999102</v>
      </c>
      <c r="AK4642" s="52">
        <f t="shared" si="544"/>
        <v>-48.540599913278619</v>
      </c>
      <c r="AL4642" s="77">
        <f t="shared" si="541"/>
        <v>1.3993940037380983E-5</v>
      </c>
    </row>
    <row r="4643" spans="4:38" x14ac:dyDescent="0.25">
      <c r="D4643" s="2">
        <v>46.25</v>
      </c>
      <c r="E4643" s="4"/>
      <c r="X4643" s="71">
        <v>46.3799999999991</v>
      </c>
      <c r="Y4643" s="52">
        <f t="shared" si="542"/>
        <v>-14.176666666667256</v>
      </c>
      <c r="Z4643" s="71">
        <f t="shared" si="538"/>
        <v>3.822375364318914E-2</v>
      </c>
      <c r="AA4643" s="45"/>
      <c r="AB4643" s="74">
        <v>46.3799999999991</v>
      </c>
      <c r="AC4643" s="75">
        <f t="shared" si="537"/>
        <v>-25.530000000001191</v>
      </c>
      <c r="AD4643" s="74">
        <f t="shared" si="539"/>
        <v>2.7989813196335942E-3</v>
      </c>
      <c r="AE4643" s="45"/>
      <c r="AF4643" s="76">
        <v>46.3799999999991</v>
      </c>
      <c r="AG4643" s="52">
        <f t="shared" si="543"/>
        <v>-55.540299956637561</v>
      </c>
      <c r="AH4643" s="76">
        <f t="shared" si="540"/>
        <v>2.7923509736856021E-6</v>
      </c>
      <c r="AJ4643" s="77">
        <v>46.3799999999991</v>
      </c>
      <c r="AK4643" s="52">
        <f t="shared" si="544"/>
        <v>-48.550599913278617</v>
      </c>
      <c r="AL4643" s="77">
        <f t="shared" si="541"/>
        <v>1.3961754868424009E-5</v>
      </c>
    </row>
    <row r="4644" spans="4:38" x14ac:dyDescent="0.25">
      <c r="D4644" s="5">
        <v>46.26</v>
      </c>
      <c r="E4644" s="4"/>
      <c r="X4644" s="71">
        <v>46.389999999999098</v>
      </c>
      <c r="Y4644" s="52">
        <f t="shared" si="542"/>
        <v>-14.180000000000589</v>
      </c>
      <c r="Z4644" s="71">
        <f t="shared" si="538"/>
        <v>3.8194427083999463E-2</v>
      </c>
      <c r="AA4644" s="45"/>
      <c r="AB4644" s="74">
        <v>46.389999999999098</v>
      </c>
      <c r="AC4644" s="75">
        <f t="shared" si="537"/>
        <v>-25.540000000001193</v>
      </c>
      <c r="AD4644" s="74">
        <f t="shared" si="539"/>
        <v>2.7925438412365697E-3</v>
      </c>
      <c r="AE4644" s="45"/>
      <c r="AF4644" s="76">
        <v>46.389999999999098</v>
      </c>
      <c r="AG4644" s="52">
        <f t="shared" si="543"/>
        <v>-55.550299956637559</v>
      </c>
      <c r="AH4644" s="76">
        <f t="shared" si="540"/>
        <v>2.7859287446610876E-6</v>
      </c>
      <c r="AJ4644" s="77">
        <v>46.389999999999098</v>
      </c>
      <c r="AK4644" s="52">
        <f t="shared" si="544"/>
        <v>-48.560599913278615</v>
      </c>
      <c r="AL4644" s="77">
        <f t="shared" si="541"/>
        <v>1.3929643723301467E-5</v>
      </c>
    </row>
    <row r="4645" spans="4:38" x14ac:dyDescent="0.25">
      <c r="D4645" s="2">
        <v>46.27</v>
      </c>
      <c r="E4645" s="4"/>
      <c r="X4645" s="71">
        <v>46.399999999999103</v>
      </c>
      <c r="Y4645" s="52">
        <f t="shared" si="542"/>
        <v>-14.183333333333923</v>
      </c>
      <c r="Z4645" s="71">
        <f t="shared" si="538"/>
        <v>3.8165123025139865E-2</v>
      </c>
      <c r="AA4645" s="45"/>
      <c r="AB4645" s="74">
        <v>46.399999999999103</v>
      </c>
      <c r="AC4645" s="75">
        <f t="shared" si="537"/>
        <v>-25.550000000001194</v>
      </c>
      <c r="AD4645" s="74">
        <f t="shared" si="539"/>
        <v>2.7861211686290017E-3</v>
      </c>
      <c r="AE4645" s="45"/>
      <c r="AF4645" s="76">
        <v>46.399999999999103</v>
      </c>
      <c r="AG4645" s="52">
        <f t="shared" si="543"/>
        <v>-55.560299956637557</v>
      </c>
      <c r="AH4645" s="76">
        <f t="shared" si="540"/>
        <v>2.7795212863534607E-6</v>
      </c>
      <c r="AJ4645" s="77">
        <v>46.399999999999103</v>
      </c>
      <c r="AK4645" s="52">
        <f t="shared" si="544"/>
        <v>-48.570599913278613</v>
      </c>
      <c r="AL4645" s="77">
        <f t="shared" si="541"/>
        <v>1.3897606431763317E-5</v>
      </c>
    </row>
    <row r="4646" spans="4:38" x14ac:dyDescent="0.25">
      <c r="D4646" s="5">
        <v>46.28</v>
      </c>
      <c r="E4646" s="4"/>
      <c r="X4646" s="71">
        <v>46.409999999999101</v>
      </c>
      <c r="Y4646" s="52">
        <f t="shared" si="542"/>
        <v>-14.186666666667257</v>
      </c>
      <c r="Z4646" s="71">
        <f t="shared" si="538"/>
        <v>3.8135841449347334E-2</v>
      </c>
      <c r="AA4646" s="45"/>
      <c r="AB4646" s="74">
        <v>46.409999999999101</v>
      </c>
      <c r="AC4646" s="75">
        <f t="shared" si="537"/>
        <v>-25.560000000001196</v>
      </c>
      <c r="AD4646" s="74">
        <f t="shared" si="539"/>
        <v>2.7797132677585229E-3</v>
      </c>
      <c r="AE4646" s="45"/>
      <c r="AF4646" s="76">
        <v>46.409999999999101</v>
      </c>
      <c r="AG4646" s="52">
        <f t="shared" si="543"/>
        <v>-55.570299956637555</v>
      </c>
      <c r="AH4646" s="76">
        <f t="shared" si="540"/>
        <v>2.7731285647909912E-6</v>
      </c>
      <c r="AJ4646" s="77">
        <v>46.409999999999101</v>
      </c>
      <c r="AK4646" s="52">
        <f t="shared" si="544"/>
        <v>-48.580599913278611</v>
      </c>
      <c r="AL4646" s="77">
        <f t="shared" si="541"/>
        <v>1.3865642823950981E-5</v>
      </c>
    </row>
    <row r="4647" spans="4:38" x14ac:dyDescent="0.25">
      <c r="D4647" s="2">
        <v>46.29</v>
      </c>
      <c r="E4647" s="4"/>
      <c r="X4647" s="71">
        <v>46.419999999999099</v>
      </c>
      <c r="Y4647" s="52">
        <f t="shared" si="542"/>
        <v>-14.190000000000591</v>
      </c>
      <c r="Z4647" s="71">
        <f t="shared" si="538"/>
        <v>3.8106582339372114E-2</v>
      </c>
      <c r="AA4647" s="45"/>
      <c r="AB4647" s="74">
        <v>46.419999999999099</v>
      </c>
      <c r="AC4647" s="75">
        <f t="shared" si="537"/>
        <v>-25.570000000001198</v>
      </c>
      <c r="AD4647" s="74">
        <f t="shared" si="539"/>
        <v>2.7733201046510744E-3</v>
      </c>
      <c r="AE4647" s="45"/>
      <c r="AF4647" s="76">
        <v>46.419999999999099</v>
      </c>
      <c r="AG4647" s="52">
        <f t="shared" si="543"/>
        <v>-55.580299956637553</v>
      </c>
      <c r="AH4647" s="76">
        <f t="shared" si="540"/>
        <v>2.7667505460801207E-6</v>
      </c>
      <c r="AJ4647" s="77">
        <v>46.419999999999099</v>
      </c>
      <c r="AK4647" s="52">
        <f t="shared" si="544"/>
        <v>-48.590599913278609</v>
      </c>
      <c r="AL4647" s="77">
        <f t="shared" si="541"/>
        <v>1.3833752730396636E-5</v>
      </c>
    </row>
    <row r="4648" spans="4:38" x14ac:dyDescent="0.25">
      <c r="D4648" s="5">
        <v>46.3</v>
      </c>
      <c r="E4648" s="4"/>
      <c r="X4648" s="71">
        <v>46.429999999999097</v>
      </c>
      <c r="Y4648" s="52">
        <f t="shared" si="542"/>
        <v>-14.193333333333925</v>
      </c>
      <c r="Z4648" s="71">
        <f t="shared" si="538"/>
        <v>3.8077345677977631E-2</v>
      </c>
      <c r="AA4648" s="45"/>
      <c r="AB4648" s="74">
        <v>46.429999999999097</v>
      </c>
      <c r="AC4648" s="75">
        <f t="shared" si="537"/>
        <v>-25.580000000001199</v>
      </c>
      <c r="AD4648" s="74">
        <f t="shared" si="539"/>
        <v>2.7669416454107476E-3</v>
      </c>
      <c r="AE4648" s="45"/>
      <c r="AF4648" s="76">
        <v>46.429999999999097</v>
      </c>
      <c r="AG4648" s="52">
        <f t="shared" si="543"/>
        <v>-55.590299956637551</v>
      </c>
      <c r="AH4648" s="76">
        <f t="shared" si="540"/>
        <v>2.760387196405224E-6</v>
      </c>
      <c r="AJ4648" s="77">
        <v>46.429999999999097</v>
      </c>
      <c r="AK4648" s="52">
        <f t="shared" si="544"/>
        <v>-48.600599913278607</v>
      </c>
      <c r="AL4648" s="77">
        <f t="shared" si="541"/>
        <v>1.3801935982022159E-5</v>
      </c>
    </row>
    <row r="4649" spans="4:38" x14ac:dyDescent="0.25">
      <c r="D4649" s="2">
        <v>46.31</v>
      </c>
      <c r="E4649" s="4"/>
      <c r="X4649" s="71">
        <v>46.439999999999102</v>
      </c>
      <c r="Y4649" s="52">
        <f t="shared" si="542"/>
        <v>-14.196666666667259</v>
      </c>
      <c r="Z4649" s="71">
        <f t="shared" si="538"/>
        <v>3.8048131447940593E-2</v>
      </c>
      <c r="AA4649" s="45"/>
      <c r="AB4649" s="74">
        <v>46.439999999999102</v>
      </c>
      <c r="AC4649" s="75">
        <f t="shared" si="537"/>
        <v>-25.590000000001201</v>
      </c>
      <c r="AD4649" s="74">
        <f t="shared" si="539"/>
        <v>2.7605778562195815E-3</v>
      </c>
      <c r="AE4649" s="45"/>
      <c r="AF4649" s="76">
        <v>46.439999999999102</v>
      </c>
      <c r="AG4649" s="52">
        <f t="shared" si="543"/>
        <v>-55.600299956637549</v>
      </c>
      <c r="AH4649" s="76">
        <f t="shared" si="540"/>
        <v>2.7540384820284487E-6</v>
      </c>
      <c r="AJ4649" s="77">
        <v>46.439999999999102</v>
      </c>
      <c r="AK4649" s="52">
        <f t="shared" si="544"/>
        <v>-48.610599913278605</v>
      </c>
      <c r="AL4649" s="77">
        <f t="shared" si="541"/>
        <v>1.3770192410138295E-5</v>
      </c>
    </row>
    <row r="4650" spans="4:38" x14ac:dyDescent="0.25">
      <c r="D4650" s="5">
        <v>46.32</v>
      </c>
      <c r="E4650" s="4"/>
      <c r="X4650" s="71">
        <v>46.4499999999991</v>
      </c>
      <c r="Y4650" s="52">
        <f t="shared" si="542"/>
        <v>-14.200000000000593</v>
      </c>
      <c r="Z4650" s="71">
        <f t="shared" si="538"/>
        <v>3.8018939632050927E-2</v>
      </c>
      <c r="AA4650" s="45"/>
      <c r="AB4650" s="74">
        <v>46.4499999999991</v>
      </c>
      <c r="AC4650" s="75">
        <f t="shared" si="537"/>
        <v>-25.600000000001202</v>
      </c>
      <c r="AD4650" s="74">
        <f t="shared" si="539"/>
        <v>2.7542287033374018E-3</v>
      </c>
      <c r="AE4650" s="45"/>
      <c r="AF4650" s="76">
        <v>46.4499999999991</v>
      </c>
      <c r="AG4650" s="52">
        <f t="shared" si="543"/>
        <v>-55.610299956637547</v>
      </c>
      <c r="AH4650" s="76">
        <f t="shared" si="540"/>
        <v>2.747704369289554E-6</v>
      </c>
      <c r="AJ4650" s="77">
        <v>46.4499999999991</v>
      </c>
      <c r="AK4650" s="52">
        <f t="shared" si="544"/>
        <v>-48.620599913278603</v>
      </c>
      <c r="AL4650" s="77">
        <f t="shared" si="541"/>
        <v>1.3738521846443831E-5</v>
      </c>
    </row>
    <row r="4651" spans="4:38" x14ac:dyDescent="0.25">
      <c r="D4651" s="2">
        <v>46.33</v>
      </c>
      <c r="E4651" s="4"/>
      <c r="X4651" s="71">
        <v>46.459999999999098</v>
      </c>
      <c r="Y4651" s="52">
        <f t="shared" si="542"/>
        <v>-14.203333333333926</v>
      </c>
      <c r="Z4651" s="71">
        <f t="shared" si="538"/>
        <v>3.798977021311168E-2</v>
      </c>
      <c r="AA4651" s="45"/>
      <c r="AB4651" s="74">
        <v>46.459999999999098</v>
      </c>
      <c r="AC4651" s="75">
        <f t="shared" si="537"/>
        <v>-25.610000000001204</v>
      </c>
      <c r="AD4651" s="74">
        <f t="shared" si="539"/>
        <v>2.747894153101635E-3</v>
      </c>
      <c r="AE4651" s="45"/>
      <c r="AF4651" s="76">
        <v>46.459999999999098</v>
      </c>
      <c r="AG4651" s="52">
        <f t="shared" si="543"/>
        <v>-55.620299956637545</v>
      </c>
      <c r="AH4651" s="76">
        <f t="shared" si="540"/>
        <v>2.7413848246056948E-6</v>
      </c>
      <c r="AJ4651" s="77">
        <v>46.459999999999098</v>
      </c>
      <c r="AK4651" s="52">
        <f t="shared" si="544"/>
        <v>-48.630599913278601</v>
      </c>
      <c r="AL4651" s="77">
        <f t="shared" si="541"/>
        <v>1.3706924123024544E-5</v>
      </c>
    </row>
    <row r="4652" spans="4:38" x14ac:dyDescent="0.25">
      <c r="D4652" s="5">
        <v>46.34</v>
      </c>
      <c r="E4652" s="4"/>
      <c r="X4652" s="71">
        <v>46.469999999999096</v>
      </c>
      <c r="Y4652" s="52">
        <f t="shared" si="542"/>
        <v>-14.20666666666726</v>
      </c>
      <c r="Z4652" s="71">
        <f t="shared" si="538"/>
        <v>3.7960623173939223E-2</v>
      </c>
      <c r="AA4652" s="45"/>
      <c r="AB4652" s="74">
        <v>46.469999999999096</v>
      </c>
      <c r="AC4652" s="75">
        <f t="shared" ref="AC4652:AC4715" si="545">AC4651-$AD$1</f>
        <v>-25.620000000001205</v>
      </c>
      <c r="AD4652" s="74">
        <f t="shared" si="539"/>
        <v>2.7415741719271202E-3</v>
      </c>
      <c r="AE4652" s="45"/>
      <c r="AF4652" s="76">
        <v>46.469999999999096</v>
      </c>
      <c r="AG4652" s="52">
        <f t="shared" si="543"/>
        <v>-55.630299956637543</v>
      </c>
      <c r="AH4652" s="76">
        <f t="shared" si="540"/>
        <v>2.7350798144712837E-6</v>
      </c>
      <c r="AJ4652" s="77">
        <v>46.469999999999096</v>
      </c>
      <c r="AK4652" s="52">
        <f t="shared" si="544"/>
        <v>-48.640599913278599</v>
      </c>
      <c r="AL4652" s="77">
        <f t="shared" si="541"/>
        <v>1.3675399072352496E-5</v>
      </c>
    </row>
    <row r="4653" spans="4:38" x14ac:dyDescent="0.25">
      <c r="D4653" s="2">
        <v>46.35</v>
      </c>
      <c r="E4653" s="4"/>
      <c r="X4653" s="71">
        <v>46.479999999999102</v>
      </c>
      <c r="Y4653" s="52">
        <f t="shared" si="542"/>
        <v>-14.210000000000594</v>
      </c>
      <c r="Z4653" s="71">
        <f t="shared" si="538"/>
        <v>3.7931498497362999E-2</v>
      </c>
      <c r="AA4653" s="45"/>
      <c r="AB4653" s="74">
        <v>46.479999999999102</v>
      </c>
      <c r="AC4653" s="75">
        <f t="shared" si="545"/>
        <v>-25.630000000001207</v>
      </c>
      <c r="AD4653" s="74">
        <f t="shared" si="539"/>
        <v>2.7352687263059519E-3</v>
      </c>
      <c r="AE4653" s="45"/>
      <c r="AF4653" s="76">
        <v>46.479999999999102</v>
      </c>
      <c r="AG4653" s="52">
        <f t="shared" si="543"/>
        <v>-55.640299956637541</v>
      </c>
      <c r="AH4653" s="76">
        <f t="shared" si="540"/>
        <v>2.7287893054577799E-6</v>
      </c>
      <c r="AJ4653" s="77">
        <v>46.479999999999102</v>
      </c>
      <c r="AK4653" s="52">
        <f t="shared" si="544"/>
        <v>-48.650599913278597</v>
      </c>
      <c r="AL4653" s="77">
        <f t="shared" si="541"/>
        <v>1.3643946527284988E-5</v>
      </c>
    </row>
    <row r="4654" spans="4:38" x14ac:dyDescent="0.25">
      <c r="D4654" s="5">
        <v>46.36</v>
      </c>
      <c r="E4654" s="4"/>
      <c r="X4654" s="71">
        <v>46.4899999999991</v>
      </c>
      <c r="Y4654" s="52">
        <f t="shared" si="542"/>
        <v>-14.213333333333928</v>
      </c>
      <c r="Z4654" s="71">
        <f t="shared" si="538"/>
        <v>3.7902396166225649E-2</v>
      </c>
      <c r="AA4654" s="45"/>
      <c r="AB4654" s="74">
        <v>46.4899999999991</v>
      </c>
      <c r="AC4654" s="75">
        <f t="shared" si="545"/>
        <v>-25.640000000001208</v>
      </c>
      <c r="AD4654" s="74">
        <f t="shared" si="539"/>
        <v>2.7289777828072809E-3</v>
      </c>
      <c r="AE4654" s="45"/>
      <c r="AF4654" s="76">
        <v>46.4899999999991</v>
      </c>
      <c r="AG4654" s="52">
        <f t="shared" si="543"/>
        <v>-55.650299956637539</v>
      </c>
      <c r="AH4654" s="76">
        <f t="shared" si="540"/>
        <v>2.722513264213526E-6</v>
      </c>
      <c r="AJ4654" s="77">
        <v>46.4899999999991</v>
      </c>
      <c r="AK4654" s="52">
        <f t="shared" si="544"/>
        <v>-48.660599913278595</v>
      </c>
      <c r="AL4654" s="77">
        <f t="shared" si="541"/>
        <v>1.3612566321063728E-5</v>
      </c>
    </row>
    <row r="4655" spans="4:38" x14ac:dyDescent="0.25">
      <c r="D4655" s="2">
        <v>46.37</v>
      </c>
      <c r="E4655" s="4"/>
      <c r="X4655" s="71">
        <v>46.499999999999098</v>
      </c>
      <c r="Y4655" s="52">
        <f t="shared" si="542"/>
        <v>-14.216666666667262</v>
      </c>
      <c r="Z4655" s="71">
        <f t="shared" si="538"/>
        <v>3.7873316163383047E-2</v>
      </c>
      <c r="AA4655" s="45"/>
      <c r="AB4655" s="74">
        <v>46.499999999999098</v>
      </c>
      <c r="AC4655" s="75">
        <f t="shared" si="545"/>
        <v>-25.65000000000121</v>
      </c>
      <c r="AD4655" s="74">
        <f t="shared" si="539"/>
        <v>2.722701308077152E-3</v>
      </c>
      <c r="AE4655" s="45"/>
      <c r="AF4655" s="76">
        <v>46.499999999999098</v>
      </c>
      <c r="AG4655" s="52">
        <f t="shared" si="543"/>
        <v>-55.660299956637537</v>
      </c>
      <c r="AH4655" s="76">
        <f t="shared" si="540"/>
        <v>2.7162516574635858E-6</v>
      </c>
      <c r="AJ4655" s="77">
        <v>46.499999999999098</v>
      </c>
      <c r="AK4655" s="52">
        <f t="shared" si="544"/>
        <v>-48.670599913278593</v>
      </c>
      <c r="AL4655" s="77">
        <f t="shared" si="541"/>
        <v>1.3581258287314035E-5</v>
      </c>
    </row>
    <row r="4656" spans="4:38" x14ac:dyDescent="0.25">
      <c r="D4656" s="5">
        <v>46.38</v>
      </c>
      <c r="E4656" s="4"/>
      <c r="X4656" s="71">
        <v>46.509999999999103</v>
      </c>
      <c r="Y4656" s="52">
        <f t="shared" si="542"/>
        <v>-14.220000000000596</v>
      </c>
      <c r="Z4656" s="71">
        <f t="shared" si="538"/>
        <v>3.7844258471704126E-2</v>
      </c>
      <c r="AA4656" s="45"/>
      <c r="AB4656" s="74">
        <v>46.509999999999103</v>
      </c>
      <c r="AC4656" s="75">
        <f t="shared" si="545"/>
        <v>-25.660000000001212</v>
      </c>
      <c r="AD4656" s="74">
        <f t="shared" si="539"/>
        <v>2.7164392688383246E-3</v>
      </c>
      <c r="AE4656" s="45"/>
      <c r="AF4656" s="76">
        <v>46.509999999999103</v>
      </c>
      <c r="AG4656" s="52">
        <f t="shared" si="543"/>
        <v>-55.670299956637535</v>
      </c>
      <c r="AH4656" s="76">
        <f t="shared" si="540"/>
        <v>2.7100044520095341E-6</v>
      </c>
      <c r="AJ4656" s="77">
        <v>46.509999999999103</v>
      </c>
      <c r="AK4656" s="52">
        <f t="shared" si="544"/>
        <v>-48.680599913278591</v>
      </c>
      <c r="AL4656" s="77">
        <f t="shared" si="541"/>
        <v>1.3550022260043785E-5</v>
      </c>
    </row>
    <row r="4657" spans="4:38" x14ac:dyDescent="0.25">
      <c r="D4657" s="2">
        <v>46.39</v>
      </c>
      <c r="E4657" s="4"/>
      <c r="X4657" s="71">
        <v>46.519999999999101</v>
      </c>
      <c r="Y4657" s="52">
        <f t="shared" si="542"/>
        <v>-14.22333333333393</v>
      </c>
      <c r="Z4657" s="71">
        <f t="shared" si="538"/>
        <v>3.7815223074071015E-2</v>
      </c>
      <c r="AA4657" s="45"/>
      <c r="AB4657" s="74">
        <v>46.519999999999101</v>
      </c>
      <c r="AC4657" s="75">
        <f t="shared" si="545"/>
        <v>-25.670000000001213</v>
      </c>
      <c r="AD4657" s="74">
        <f t="shared" si="539"/>
        <v>2.7101916318900843E-3</v>
      </c>
      <c r="AE4657" s="45"/>
      <c r="AF4657" s="76">
        <v>46.519999999999101</v>
      </c>
      <c r="AG4657" s="52">
        <f t="shared" si="543"/>
        <v>-55.680299956637533</v>
      </c>
      <c r="AH4657" s="76">
        <f t="shared" si="540"/>
        <v>2.7037716147293187E-6</v>
      </c>
      <c r="AJ4657" s="77">
        <v>46.519999999999101</v>
      </c>
      <c r="AK4657" s="52">
        <f t="shared" si="544"/>
        <v>-48.690599913278589</v>
      </c>
      <c r="AL4657" s="77">
        <f t="shared" si="541"/>
        <v>1.3518858073642717E-5</v>
      </c>
    </row>
    <row r="4658" spans="4:38" x14ac:dyDescent="0.25">
      <c r="D4658" s="5">
        <v>46.4</v>
      </c>
      <c r="E4658" s="4"/>
      <c r="X4658" s="71">
        <v>46.529999999999099</v>
      </c>
      <c r="Y4658" s="52">
        <f t="shared" si="542"/>
        <v>-14.226666666667263</v>
      </c>
      <c r="Z4658" s="71">
        <f t="shared" si="538"/>
        <v>3.7786209953378995E-2</v>
      </c>
      <c r="AA4658" s="45"/>
      <c r="AB4658" s="74">
        <v>46.529999999999099</v>
      </c>
      <c r="AC4658" s="75">
        <f t="shared" si="545"/>
        <v>-25.680000000001215</v>
      </c>
      <c r="AD4658" s="74">
        <f t="shared" si="539"/>
        <v>2.7039583641080877E-3</v>
      </c>
      <c r="AE4658" s="45"/>
      <c r="AF4658" s="76">
        <v>46.529999999999099</v>
      </c>
      <c r="AG4658" s="52">
        <f t="shared" si="543"/>
        <v>-55.690299956637531</v>
      </c>
      <c r="AH4658" s="76">
        <f t="shared" si="540"/>
        <v>2.6975531125770522E-6</v>
      </c>
      <c r="AJ4658" s="77">
        <v>46.529999999999099</v>
      </c>
      <c r="AK4658" s="52">
        <f t="shared" si="544"/>
        <v>-48.700599913278587</v>
      </c>
      <c r="AL4658" s="77">
        <f t="shared" si="541"/>
        <v>1.3487765562881417E-5</v>
      </c>
    </row>
    <row r="4659" spans="4:38" x14ac:dyDescent="0.25">
      <c r="D4659" s="2">
        <v>46.41</v>
      </c>
      <c r="E4659" s="4"/>
      <c r="X4659" s="71">
        <v>46.539999999999097</v>
      </c>
      <c r="Y4659" s="52">
        <f t="shared" si="542"/>
        <v>-14.230000000000597</v>
      </c>
      <c r="Z4659" s="71">
        <f t="shared" si="538"/>
        <v>3.7757219092536404E-2</v>
      </c>
      <c r="AA4659" s="45"/>
      <c r="AB4659" s="74">
        <v>46.539999999999097</v>
      </c>
      <c r="AC4659" s="75">
        <f t="shared" si="545"/>
        <v>-25.690000000001216</v>
      </c>
      <c r="AD4659" s="74">
        <f t="shared" si="539"/>
        <v>2.6977394324441645E-3</v>
      </c>
      <c r="AE4659" s="45"/>
      <c r="AF4659" s="76">
        <v>46.539999999999097</v>
      </c>
      <c r="AG4659" s="52">
        <f t="shared" si="543"/>
        <v>-55.700299956637529</v>
      </c>
      <c r="AH4659" s="76">
        <f t="shared" si="540"/>
        <v>2.6913489125828501E-6</v>
      </c>
      <c r="AJ4659" s="77">
        <v>46.539999999999097</v>
      </c>
      <c r="AK4659" s="52">
        <f t="shared" si="544"/>
        <v>-48.710599913278585</v>
      </c>
      <c r="AL4659" s="77">
        <f t="shared" si="541"/>
        <v>1.3456744562910417E-5</v>
      </c>
    </row>
    <row r="4660" spans="4:38" x14ac:dyDescent="0.25">
      <c r="D4660" s="5">
        <v>46.42</v>
      </c>
      <c r="E4660" s="4"/>
      <c r="X4660" s="71">
        <v>46.549999999999102</v>
      </c>
      <c r="Y4660" s="52">
        <f t="shared" si="542"/>
        <v>-14.233333333333931</v>
      </c>
      <c r="Z4660" s="71">
        <f t="shared" si="538"/>
        <v>3.7728250474464743E-2</v>
      </c>
      <c r="AA4660" s="45"/>
      <c r="AB4660" s="74">
        <v>46.549999999999102</v>
      </c>
      <c r="AC4660" s="75">
        <f t="shared" si="545"/>
        <v>-25.700000000001218</v>
      </c>
      <c r="AD4660" s="74">
        <f t="shared" si="539"/>
        <v>2.6915348039261594E-3</v>
      </c>
      <c r="AE4660" s="45"/>
      <c r="AF4660" s="76">
        <v>46.549999999999102</v>
      </c>
      <c r="AG4660" s="52">
        <f t="shared" si="543"/>
        <v>-55.710299956637527</v>
      </c>
      <c r="AH4660" s="76">
        <f t="shared" si="540"/>
        <v>2.685158981852672E-6</v>
      </c>
      <c r="AJ4660" s="77">
        <v>46.549999999999102</v>
      </c>
      <c r="AK4660" s="52">
        <f t="shared" si="544"/>
        <v>-48.720599913278583</v>
      </c>
      <c r="AL4660" s="77">
        <f t="shared" si="541"/>
        <v>1.3425794909259535E-5</v>
      </c>
    </row>
    <row r="4661" spans="4:38" x14ac:dyDescent="0.25">
      <c r="D4661" s="2">
        <v>46.43</v>
      </c>
      <c r="E4661" s="4"/>
      <c r="X4661" s="71">
        <v>46.5599999999991</v>
      </c>
      <c r="Y4661" s="52">
        <f t="shared" si="542"/>
        <v>-14.236666666667265</v>
      </c>
      <c r="Z4661" s="71">
        <f t="shared" si="538"/>
        <v>3.7699304082098602E-2</v>
      </c>
      <c r="AA4661" s="45"/>
      <c r="AB4661" s="74">
        <v>46.5599999999991</v>
      </c>
      <c r="AC4661" s="75">
        <f t="shared" si="545"/>
        <v>-25.710000000001219</v>
      </c>
      <c r="AD4661" s="74">
        <f t="shared" si="539"/>
        <v>2.6853444456577534E-3</v>
      </c>
      <c r="AE4661" s="45"/>
      <c r="AF4661" s="76">
        <v>46.5599999999991</v>
      </c>
      <c r="AG4661" s="52">
        <f t="shared" si="543"/>
        <v>-55.720299956637525</v>
      </c>
      <c r="AH4661" s="76">
        <f t="shared" si="540"/>
        <v>2.6789832875681115E-6</v>
      </c>
      <c r="AJ4661" s="77">
        <v>46.5599999999991</v>
      </c>
      <c r="AK4661" s="52">
        <f t="shared" si="544"/>
        <v>-48.730599913278581</v>
      </c>
      <c r="AL4661" s="77">
        <f t="shared" si="541"/>
        <v>1.3394916437836741E-5</v>
      </c>
    </row>
    <row r="4662" spans="4:38" x14ac:dyDescent="0.25">
      <c r="D4662" s="5">
        <v>46.44</v>
      </c>
      <c r="E4662" s="4"/>
      <c r="X4662" s="71">
        <v>46.569999999999098</v>
      </c>
      <c r="Y4662" s="52">
        <f t="shared" si="542"/>
        <v>-14.240000000000599</v>
      </c>
      <c r="Z4662" s="71">
        <f t="shared" si="538"/>
        <v>3.7670379898385689E-2</v>
      </c>
      <c r="AA4662" s="45"/>
      <c r="AB4662" s="74">
        <v>46.569999999999098</v>
      </c>
      <c r="AC4662" s="75">
        <f t="shared" si="545"/>
        <v>-25.720000000001221</v>
      </c>
      <c r="AD4662" s="74">
        <f t="shared" si="539"/>
        <v>2.6791683248182777E-3</v>
      </c>
      <c r="AE4662" s="45"/>
      <c r="AF4662" s="76">
        <v>46.569999999999098</v>
      </c>
      <c r="AG4662" s="52">
        <f t="shared" si="543"/>
        <v>-55.730299956637523</v>
      </c>
      <c r="AH4662" s="76">
        <f t="shared" si="540"/>
        <v>2.6728217969862614E-6</v>
      </c>
      <c r="AJ4662" s="77">
        <v>46.569999999999098</v>
      </c>
      <c r="AK4662" s="52">
        <f t="shared" si="544"/>
        <v>-48.740599913278579</v>
      </c>
      <c r="AL4662" s="77">
        <f t="shared" si="541"/>
        <v>1.3364108984927499E-5</v>
      </c>
    </row>
    <row r="4663" spans="4:38" x14ac:dyDescent="0.25">
      <c r="D4663" s="2">
        <v>46.45</v>
      </c>
      <c r="E4663" s="4"/>
      <c r="X4663" s="71">
        <v>46.579999999999103</v>
      </c>
      <c r="Y4663" s="52">
        <f t="shared" si="542"/>
        <v>-14.243333333333933</v>
      </c>
      <c r="Z4663" s="71">
        <f t="shared" si="538"/>
        <v>3.7641477906286733E-2</v>
      </c>
      <c r="AA4663" s="45"/>
      <c r="AB4663" s="74">
        <v>46.579999999999103</v>
      </c>
      <c r="AC4663" s="75">
        <f t="shared" si="545"/>
        <v>-25.730000000001223</v>
      </c>
      <c r="AD4663" s="74">
        <f t="shared" si="539"/>
        <v>2.6730064086625594E-3</v>
      </c>
      <c r="AE4663" s="45"/>
      <c r="AF4663" s="76">
        <v>46.579999999999103</v>
      </c>
      <c r="AG4663" s="52">
        <f t="shared" si="543"/>
        <v>-55.740299956637521</v>
      </c>
      <c r="AH4663" s="76">
        <f t="shared" si="540"/>
        <v>2.6666744774395121E-6</v>
      </c>
      <c r="AJ4663" s="77">
        <v>46.579999999999103</v>
      </c>
      <c r="AK4663" s="52">
        <f t="shared" si="544"/>
        <v>-48.750599913278577</v>
      </c>
      <c r="AL4663" s="77">
        <f t="shared" si="541"/>
        <v>1.3333372387193739E-5</v>
      </c>
    </row>
    <row r="4664" spans="4:38" x14ac:dyDescent="0.25">
      <c r="D4664" s="5">
        <v>46.46</v>
      </c>
      <c r="E4664" s="4"/>
      <c r="X4664" s="71">
        <v>46.589999999999101</v>
      </c>
      <c r="Y4664" s="52">
        <f t="shared" si="542"/>
        <v>-14.246666666667267</v>
      </c>
      <c r="Z4664" s="71">
        <f t="shared" si="538"/>
        <v>3.7612598088775609E-2</v>
      </c>
      <c r="AA4664" s="45"/>
      <c r="AB4664" s="74">
        <v>46.589999999999101</v>
      </c>
      <c r="AC4664" s="75">
        <f t="shared" si="545"/>
        <v>-25.740000000001224</v>
      </c>
      <c r="AD4664" s="74">
        <f t="shared" si="539"/>
        <v>2.6668586645207278E-3</v>
      </c>
      <c r="AE4664" s="45"/>
      <c r="AF4664" s="76">
        <v>46.589999999999101</v>
      </c>
      <c r="AG4664" s="52">
        <f t="shared" si="543"/>
        <v>-55.750299956637519</v>
      </c>
      <c r="AH4664" s="76">
        <f t="shared" si="540"/>
        <v>2.6605412963353734E-6</v>
      </c>
      <c r="AJ4664" s="77">
        <v>46.589999999999101</v>
      </c>
      <c r="AK4664" s="52">
        <f t="shared" si="544"/>
        <v>-48.760599913278575</v>
      </c>
      <c r="AL4664" s="77">
        <f t="shared" si="541"/>
        <v>1.3302706481673051E-5</v>
      </c>
    </row>
    <row r="4665" spans="4:38" x14ac:dyDescent="0.25">
      <c r="D4665" s="2">
        <v>46.47</v>
      </c>
      <c r="E4665" s="4"/>
      <c r="X4665" s="71">
        <v>46.599999999999099</v>
      </c>
      <c r="Y4665" s="52">
        <f t="shared" si="542"/>
        <v>-14.2500000000006</v>
      </c>
      <c r="Z4665" s="71">
        <f t="shared" si="538"/>
        <v>3.7583740428839219E-2</v>
      </c>
      <c r="AA4665" s="45"/>
      <c r="AB4665" s="74">
        <v>46.599999999999099</v>
      </c>
      <c r="AC4665" s="75">
        <f t="shared" si="545"/>
        <v>-25.750000000001226</v>
      </c>
      <c r="AD4665" s="74">
        <f t="shared" si="539"/>
        <v>2.660725059798055E-3</v>
      </c>
      <c r="AE4665" s="45"/>
      <c r="AF4665" s="76">
        <v>46.599999999999099</v>
      </c>
      <c r="AG4665" s="52">
        <f t="shared" si="543"/>
        <v>-55.760299956637517</v>
      </c>
      <c r="AH4665" s="76">
        <f t="shared" si="540"/>
        <v>2.6544222211563436E-6</v>
      </c>
      <c r="AJ4665" s="77">
        <v>46.599999999999099</v>
      </c>
      <c r="AK4665" s="52">
        <f t="shared" si="544"/>
        <v>-48.770599913278573</v>
      </c>
      <c r="AL4665" s="77">
        <f t="shared" si="541"/>
        <v>1.3272111105777913E-5</v>
      </c>
    </row>
    <row r="4666" spans="4:38" x14ac:dyDescent="0.25">
      <c r="D4666" s="5">
        <v>46.48</v>
      </c>
      <c r="E4666" s="4"/>
      <c r="X4666" s="71">
        <v>46.609999999999097</v>
      </c>
      <c r="Y4666" s="52">
        <f t="shared" si="542"/>
        <v>-14.253333333333934</v>
      </c>
      <c r="Z4666" s="71">
        <f t="shared" si="538"/>
        <v>3.755490490947748E-2</v>
      </c>
      <c r="AA4666" s="45"/>
      <c r="AB4666" s="74">
        <v>46.609999999999097</v>
      </c>
      <c r="AC4666" s="75">
        <f t="shared" si="545"/>
        <v>-25.760000000001227</v>
      </c>
      <c r="AD4666" s="74">
        <f t="shared" si="539"/>
        <v>2.6546055619747892E-3</v>
      </c>
      <c r="AE4666" s="45"/>
      <c r="AF4666" s="76">
        <v>46.609999999999097</v>
      </c>
      <c r="AG4666" s="52">
        <f t="shared" si="543"/>
        <v>-55.770299956637515</v>
      </c>
      <c r="AH4666" s="76">
        <f t="shared" si="540"/>
        <v>2.6483172194596861E-6</v>
      </c>
      <c r="AJ4666" s="77">
        <v>46.609999999999097</v>
      </c>
      <c r="AK4666" s="52">
        <f t="shared" si="544"/>
        <v>-48.780599913278571</v>
      </c>
      <c r="AL4666" s="77">
        <f t="shared" si="541"/>
        <v>1.3241586097294631E-5</v>
      </c>
    </row>
    <row r="4667" spans="4:38" x14ac:dyDescent="0.25">
      <c r="D4667" s="2">
        <v>46.49</v>
      </c>
      <c r="E4667" s="4"/>
      <c r="X4667" s="71">
        <v>46.619999999999102</v>
      </c>
      <c r="Y4667" s="52">
        <f t="shared" si="542"/>
        <v>-14.256666666667268</v>
      </c>
      <c r="Z4667" s="71">
        <f t="shared" si="538"/>
        <v>3.7526091513703459E-2</v>
      </c>
      <c r="AA4667" s="45"/>
      <c r="AB4667" s="74">
        <v>46.619999999999102</v>
      </c>
      <c r="AC4667" s="75">
        <f t="shared" si="545"/>
        <v>-25.770000000001229</v>
      </c>
      <c r="AD4667" s="74">
        <f t="shared" si="539"/>
        <v>2.6485001386059481E-3</v>
      </c>
      <c r="AE4667" s="45"/>
      <c r="AF4667" s="76">
        <v>46.619999999999102</v>
      </c>
      <c r="AG4667" s="52">
        <f t="shared" si="543"/>
        <v>-55.780299956637514</v>
      </c>
      <c r="AH4667" s="76">
        <f t="shared" si="540"/>
        <v>2.6422262588772983E-6</v>
      </c>
      <c r="AJ4667" s="77">
        <v>46.619999999999102</v>
      </c>
      <c r="AK4667" s="52">
        <f t="shared" si="544"/>
        <v>-48.790599913278569</v>
      </c>
      <c r="AL4667" s="77">
        <f t="shared" si="541"/>
        <v>1.3211131294382704E-5</v>
      </c>
    </row>
    <row r="4668" spans="4:38" x14ac:dyDescent="0.25">
      <c r="D4668" s="5">
        <v>46.5</v>
      </c>
      <c r="E4668" s="4"/>
      <c r="X4668" s="71">
        <v>46.6299999999991</v>
      </c>
      <c r="Y4668" s="52">
        <f t="shared" si="542"/>
        <v>-14.260000000000602</v>
      </c>
      <c r="Z4668" s="71">
        <f t="shared" si="538"/>
        <v>3.7497300224543152E-2</v>
      </c>
      <c r="AA4668" s="45"/>
      <c r="AB4668" s="74">
        <v>46.6299999999991</v>
      </c>
      <c r="AC4668" s="75">
        <f t="shared" si="545"/>
        <v>-25.78000000000123</v>
      </c>
      <c r="AD4668" s="74">
        <f t="shared" si="539"/>
        <v>2.6424087573211985E-3</v>
      </c>
      <c r="AE4668" s="45"/>
      <c r="AF4668" s="76">
        <v>46.6299999999991</v>
      </c>
      <c r="AG4668" s="52">
        <f t="shared" si="543"/>
        <v>-55.790299956637512</v>
      </c>
      <c r="AH4668" s="76">
        <f t="shared" si="540"/>
        <v>2.6361493071155098E-6</v>
      </c>
      <c r="AJ4668" s="77">
        <v>46.6299999999991</v>
      </c>
      <c r="AK4668" s="52">
        <f t="shared" si="544"/>
        <v>-48.800599913278567</v>
      </c>
      <c r="AL4668" s="77">
        <f t="shared" si="541"/>
        <v>1.3180746535573769E-5</v>
      </c>
    </row>
    <row r="4669" spans="4:38" x14ac:dyDescent="0.25">
      <c r="D4669" s="2">
        <v>46.51</v>
      </c>
      <c r="E4669" s="4"/>
      <c r="X4669" s="71">
        <v>46.639999999999098</v>
      </c>
      <c r="Y4669" s="52">
        <f t="shared" si="542"/>
        <v>-14.263333333333936</v>
      </c>
      <c r="Z4669" s="71">
        <f t="shared" si="538"/>
        <v>3.7468531025035598E-2</v>
      </c>
      <c r="AA4669" s="45"/>
      <c r="AB4669" s="74">
        <v>46.639999999999098</v>
      </c>
      <c r="AC4669" s="75">
        <f t="shared" si="545"/>
        <v>-25.790000000001232</v>
      </c>
      <c r="AD4669" s="74">
        <f t="shared" si="539"/>
        <v>2.6363313858246296E-3</v>
      </c>
      <c r="AE4669" s="45"/>
      <c r="AF4669" s="76">
        <v>46.639999999999098</v>
      </c>
      <c r="AG4669" s="52">
        <f t="shared" si="543"/>
        <v>-55.80029995663751</v>
      </c>
      <c r="AH4669" s="76">
        <f t="shared" si="540"/>
        <v>2.6300863319549218E-6</v>
      </c>
      <c r="AJ4669" s="77">
        <v>46.639999999999098</v>
      </c>
      <c r="AK4669" s="52">
        <f t="shared" si="544"/>
        <v>-48.810599913278566</v>
      </c>
      <c r="AL4669" s="77">
        <f t="shared" si="541"/>
        <v>1.3150431659770839E-5</v>
      </c>
    </row>
    <row r="4670" spans="4:38" x14ac:dyDescent="0.25">
      <c r="D4670" s="5">
        <v>46.52</v>
      </c>
      <c r="E4670" s="4"/>
      <c r="X4670" s="71">
        <v>46.649999999999103</v>
      </c>
      <c r="Y4670" s="52">
        <f t="shared" si="542"/>
        <v>-14.26666666666727</v>
      </c>
      <c r="Z4670" s="71">
        <f t="shared" si="538"/>
        <v>3.7439783898232909E-2</v>
      </c>
      <c r="AA4670" s="45"/>
      <c r="AB4670" s="74">
        <v>46.649999999999103</v>
      </c>
      <c r="AC4670" s="75">
        <f t="shared" si="545"/>
        <v>-25.800000000001234</v>
      </c>
      <c r="AD4670" s="74">
        <f t="shared" si="539"/>
        <v>2.6302679918946315E-3</v>
      </c>
      <c r="AE4670" s="45"/>
      <c r="AF4670" s="76">
        <v>46.649999999999103</v>
      </c>
      <c r="AG4670" s="52">
        <f t="shared" si="543"/>
        <v>-55.810299956637508</v>
      </c>
      <c r="AH4670" s="76">
        <f t="shared" si="540"/>
        <v>2.6240373012502536E-6</v>
      </c>
      <c r="AJ4670" s="77">
        <v>46.649999999999103</v>
      </c>
      <c r="AK4670" s="52">
        <f t="shared" si="544"/>
        <v>-48.820599913278564</v>
      </c>
      <c r="AL4670" s="77">
        <f t="shared" si="541"/>
        <v>1.3120186506247507E-5</v>
      </c>
    </row>
    <row r="4671" spans="4:38" x14ac:dyDescent="0.25">
      <c r="D4671" s="2">
        <v>46.53</v>
      </c>
      <c r="E4671" s="4"/>
      <c r="X4671" s="71">
        <v>46.659999999999101</v>
      </c>
      <c r="Y4671" s="52">
        <f t="shared" si="542"/>
        <v>-14.270000000000604</v>
      </c>
      <c r="Z4671" s="71">
        <f t="shared" si="538"/>
        <v>3.7411058827200104E-2</v>
      </c>
      <c r="AA4671" s="45"/>
      <c r="AB4671" s="74">
        <v>46.659999999999101</v>
      </c>
      <c r="AC4671" s="75">
        <f t="shared" si="545"/>
        <v>-25.810000000001235</v>
      </c>
      <c r="AD4671" s="74">
        <f t="shared" si="539"/>
        <v>2.6242185433836933E-3</v>
      </c>
      <c r="AE4671" s="45"/>
      <c r="AF4671" s="76">
        <v>46.659999999999101</v>
      </c>
      <c r="AG4671" s="52">
        <f t="shared" si="543"/>
        <v>-55.820299956637506</v>
      </c>
      <c r="AH4671" s="76">
        <f t="shared" si="540"/>
        <v>2.6180021829301369E-6</v>
      </c>
      <c r="AJ4671" s="77">
        <v>46.659999999999101</v>
      </c>
      <c r="AK4671" s="52">
        <f t="shared" si="544"/>
        <v>-48.830599913278562</v>
      </c>
      <c r="AL4671" s="77">
        <f t="shared" si="541"/>
        <v>1.3090010914646929E-5</v>
      </c>
    </row>
    <row r="4672" spans="4:38" x14ac:dyDescent="0.25">
      <c r="D4672" s="5">
        <v>46.54</v>
      </c>
      <c r="E4672" s="4"/>
      <c r="X4672" s="71">
        <v>46.669999999999099</v>
      </c>
      <c r="Y4672" s="52">
        <f t="shared" si="542"/>
        <v>-14.273333333333937</v>
      </c>
      <c r="Z4672" s="71">
        <f t="shared" si="538"/>
        <v>3.7382355795015323E-2</v>
      </c>
      <c r="AA4672" s="45"/>
      <c r="AB4672" s="74">
        <v>46.669999999999099</v>
      </c>
      <c r="AC4672" s="75">
        <f t="shared" si="545"/>
        <v>-25.820000000001237</v>
      </c>
      <c r="AD4672" s="74">
        <f t="shared" si="539"/>
        <v>2.6181830082182369E-3</v>
      </c>
      <c r="AE4672" s="45"/>
      <c r="AF4672" s="76">
        <v>46.669999999999099</v>
      </c>
      <c r="AG4672" s="52">
        <f t="shared" si="543"/>
        <v>-55.830299956637504</v>
      </c>
      <c r="AH4672" s="76">
        <f t="shared" si="540"/>
        <v>2.6119809449969841E-6</v>
      </c>
      <c r="AJ4672" s="77">
        <v>46.669999999999099</v>
      </c>
      <c r="AK4672" s="52">
        <f t="shared" si="544"/>
        <v>-48.84059991327856</v>
      </c>
      <c r="AL4672" s="77">
        <f t="shared" si="541"/>
        <v>1.3059904724981176E-5</v>
      </c>
    </row>
    <row r="4673" spans="4:38" x14ac:dyDescent="0.25">
      <c r="D4673" s="2">
        <v>46.55</v>
      </c>
      <c r="E4673" s="4"/>
      <c r="X4673" s="71">
        <v>46.679999999999097</v>
      </c>
      <c r="Y4673" s="52">
        <f t="shared" si="542"/>
        <v>-14.276666666667271</v>
      </c>
      <c r="Z4673" s="71">
        <f t="shared" si="538"/>
        <v>3.7353674784769565E-2</v>
      </c>
      <c r="AA4673" s="45"/>
      <c r="AB4673" s="74">
        <v>46.679999999999097</v>
      </c>
      <c r="AC4673" s="75">
        <f t="shared" si="545"/>
        <v>-25.830000000001238</v>
      </c>
      <c r="AD4673" s="74">
        <f t="shared" si="539"/>
        <v>2.6121613543984602E-3</v>
      </c>
      <c r="AE4673" s="45"/>
      <c r="AF4673" s="76">
        <v>46.679999999999097</v>
      </c>
      <c r="AG4673" s="52">
        <f t="shared" si="543"/>
        <v>-55.840299956637502</v>
      </c>
      <c r="AH4673" s="76">
        <f t="shared" si="540"/>
        <v>2.6059735555267872E-6</v>
      </c>
      <c r="AJ4673" s="77">
        <v>46.679999999999097</v>
      </c>
      <c r="AK4673" s="52">
        <f t="shared" si="544"/>
        <v>-48.850599913278558</v>
      </c>
      <c r="AL4673" s="77">
        <f t="shared" si="541"/>
        <v>1.3029867777630198E-5</v>
      </c>
    </row>
    <row r="4674" spans="4:38" x14ac:dyDescent="0.25">
      <c r="D4674" s="5">
        <v>46.56</v>
      </c>
      <c r="E4674" s="4"/>
      <c r="X4674" s="71">
        <v>46.689999999999102</v>
      </c>
      <c r="Y4674" s="52">
        <f t="shared" si="542"/>
        <v>-14.280000000000605</v>
      </c>
      <c r="Z4674" s="71">
        <f t="shared" si="538"/>
        <v>3.7325015779566831E-2</v>
      </c>
      <c r="AA4674" s="45"/>
      <c r="AB4674" s="74">
        <v>46.689999999999102</v>
      </c>
      <c r="AC4674" s="75">
        <f t="shared" si="545"/>
        <v>-25.84000000000124</v>
      </c>
      <c r="AD4674" s="74">
        <f t="shared" si="539"/>
        <v>2.606153549998149E-3</v>
      </c>
      <c r="AE4674" s="45"/>
      <c r="AF4674" s="76">
        <v>46.689999999999102</v>
      </c>
      <c r="AG4674" s="52">
        <f t="shared" si="543"/>
        <v>-55.8502999566375</v>
      </c>
      <c r="AH4674" s="76">
        <f t="shared" si="540"/>
        <v>2.5999799826689596E-6</v>
      </c>
      <c r="AJ4674" s="77">
        <v>46.689999999999102</v>
      </c>
      <c r="AK4674" s="52">
        <f t="shared" si="544"/>
        <v>-48.860599913278556</v>
      </c>
      <c r="AL4674" s="77">
        <f t="shared" si="541"/>
        <v>1.2999899913341073E-5</v>
      </c>
    </row>
    <row r="4675" spans="4:38" x14ac:dyDescent="0.25">
      <c r="D4675" s="2">
        <v>46.57</v>
      </c>
      <c r="E4675" s="4"/>
      <c r="X4675" s="71">
        <v>46.6999999999991</v>
      </c>
      <c r="Y4675" s="52">
        <f t="shared" si="542"/>
        <v>-14.283333333333939</v>
      </c>
      <c r="Z4675" s="71">
        <f t="shared" si="538"/>
        <v>3.7296378762524174E-2</v>
      </c>
      <c r="AA4675" s="45"/>
      <c r="AB4675" s="74">
        <v>46.6999999999991</v>
      </c>
      <c r="AC4675" s="75">
        <f t="shared" si="545"/>
        <v>-25.850000000001241</v>
      </c>
      <c r="AD4675" s="74">
        <f t="shared" si="539"/>
        <v>2.6001595631645258E-3</v>
      </c>
      <c r="AE4675" s="45"/>
      <c r="AF4675" s="76">
        <v>46.6999999999991</v>
      </c>
      <c r="AG4675" s="52">
        <f t="shared" si="543"/>
        <v>-55.860299956637498</v>
      </c>
      <c r="AH4675" s="76">
        <f t="shared" si="540"/>
        <v>2.5940001946461851E-6</v>
      </c>
      <c r="AJ4675" s="77">
        <v>46.6999999999991</v>
      </c>
      <c r="AK4675" s="52">
        <f t="shared" si="544"/>
        <v>-48.870599913278554</v>
      </c>
      <c r="AL4675" s="77">
        <f t="shared" si="541"/>
        <v>1.2970000973227205E-5</v>
      </c>
    </row>
    <row r="4676" spans="4:38" x14ac:dyDescent="0.25">
      <c r="D4676" s="5">
        <v>46.58</v>
      </c>
      <c r="E4676" s="4"/>
      <c r="X4676" s="71">
        <v>46.709999999999098</v>
      </c>
      <c r="Y4676" s="52">
        <f t="shared" si="542"/>
        <v>-14.286666666667273</v>
      </c>
      <c r="Z4676" s="71">
        <f t="shared" si="538"/>
        <v>3.7267763716771471E-2</v>
      </c>
      <c r="AA4676" s="45"/>
      <c r="AB4676" s="74">
        <v>46.709999999999098</v>
      </c>
      <c r="AC4676" s="75">
        <f t="shared" si="545"/>
        <v>-25.860000000001243</v>
      </c>
      <c r="AD4676" s="74">
        <f t="shared" si="539"/>
        <v>2.5941793621180697E-3</v>
      </c>
      <c r="AE4676" s="45"/>
      <c r="AF4676" s="76">
        <v>46.709999999999098</v>
      </c>
      <c r="AG4676" s="52">
        <f t="shared" si="543"/>
        <v>-55.870299956637496</v>
      </c>
      <c r="AH4676" s="76">
        <f t="shared" si="540"/>
        <v>2.5880341597542125E-6</v>
      </c>
      <c r="AJ4676" s="77">
        <v>46.709999999999098</v>
      </c>
      <c r="AK4676" s="52">
        <f t="shared" si="544"/>
        <v>-48.880599913278552</v>
      </c>
      <c r="AL4676" s="77">
        <f t="shared" si="541"/>
        <v>1.2940170798767353E-5</v>
      </c>
    </row>
    <row r="4677" spans="4:38" x14ac:dyDescent="0.25">
      <c r="D4677" s="2">
        <v>46.59</v>
      </c>
      <c r="E4677" s="4"/>
      <c r="X4677" s="71">
        <v>46.719999999999096</v>
      </c>
      <c r="Y4677" s="52">
        <f t="shared" si="542"/>
        <v>-14.290000000000607</v>
      </c>
      <c r="Z4677" s="71">
        <f t="shared" si="538"/>
        <v>3.723917062545163E-2</v>
      </c>
      <c r="AA4677" s="45"/>
      <c r="AB4677" s="74">
        <v>46.719999999999096</v>
      </c>
      <c r="AC4677" s="75">
        <f t="shared" si="545"/>
        <v>-25.870000000001244</v>
      </c>
      <c r="AD4677" s="74">
        <f t="shared" si="539"/>
        <v>2.5882129151523475E-3</v>
      </c>
      <c r="AE4677" s="45"/>
      <c r="AF4677" s="76">
        <v>46.719999999999096</v>
      </c>
      <c r="AG4677" s="52">
        <f t="shared" si="543"/>
        <v>-55.880299956637494</v>
      </c>
      <c r="AH4677" s="76">
        <f t="shared" si="540"/>
        <v>2.582081846361729E-6</v>
      </c>
      <c r="AJ4677" s="77">
        <v>46.719999999999096</v>
      </c>
      <c r="AK4677" s="52">
        <f t="shared" si="544"/>
        <v>-48.89059991327855</v>
      </c>
      <c r="AL4677" s="77">
        <f t="shared" si="541"/>
        <v>1.2910409231804966E-5</v>
      </c>
    </row>
    <row r="4678" spans="4:38" x14ac:dyDescent="0.25">
      <c r="D4678" s="5">
        <v>46.6</v>
      </c>
      <c r="E4678" s="4"/>
      <c r="X4678" s="71">
        <v>46.729999999999102</v>
      </c>
      <c r="Y4678" s="52">
        <f t="shared" si="542"/>
        <v>-14.293333333333941</v>
      </c>
      <c r="Z4678" s="71">
        <f t="shared" ref="Z4678:Z4741" si="546">POWER(10,Y4678/10)</f>
        <v>3.7210599471720479E-2</v>
      </c>
      <c r="AA4678" s="45"/>
      <c r="AB4678" s="74">
        <v>46.729999999999102</v>
      </c>
      <c r="AC4678" s="75">
        <f t="shared" si="545"/>
        <v>-25.880000000001246</v>
      </c>
      <c r="AD4678" s="74">
        <f t="shared" ref="AD4678:AD4741" si="547">POWER(10,AC4678/10)</f>
        <v>2.582260190633854E-3</v>
      </c>
      <c r="AE4678" s="45"/>
      <c r="AF4678" s="76">
        <v>46.729999999999102</v>
      </c>
      <c r="AG4678" s="52">
        <f t="shared" si="543"/>
        <v>-55.890299956637492</v>
      </c>
      <c r="AH4678" s="76">
        <f t="shared" ref="AH4678:AH4741" si="548">POWER(10,AG4678/10)</f>
        <v>2.576143222910156E-6</v>
      </c>
      <c r="AJ4678" s="77">
        <v>46.729999999999102</v>
      </c>
      <c r="AK4678" s="52">
        <f t="shared" si="544"/>
        <v>-48.900599913278548</v>
      </c>
      <c r="AL4678" s="77">
        <f t="shared" ref="AL4678:AL4741" si="549">POWER(10,AK4678/10)</f>
        <v>1.288071611454711E-5</v>
      </c>
    </row>
    <row r="4679" spans="4:38" x14ac:dyDescent="0.25">
      <c r="D4679" s="2">
        <v>46.61</v>
      </c>
      <c r="E4679" s="4"/>
      <c r="X4679" s="71">
        <v>46.7399999999991</v>
      </c>
      <c r="Y4679" s="52">
        <f t="shared" si="542"/>
        <v>-14.296666666667274</v>
      </c>
      <c r="Z4679" s="71">
        <f t="shared" si="546"/>
        <v>3.7182050238746725E-2</v>
      </c>
      <c r="AA4679" s="45"/>
      <c r="AB4679" s="74">
        <v>46.7399999999991</v>
      </c>
      <c r="AC4679" s="75">
        <f t="shared" si="545"/>
        <v>-25.890000000001248</v>
      </c>
      <c r="AD4679" s="74">
        <f t="shared" si="547"/>
        <v>2.5763211570018333E-3</v>
      </c>
      <c r="AE4679" s="45"/>
      <c r="AF4679" s="76">
        <v>46.7399999999991</v>
      </c>
      <c r="AG4679" s="52">
        <f t="shared" si="543"/>
        <v>-55.90029995663749</v>
      </c>
      <c r="AH4679" s="76">
        <f t="shared" si="548"/>
        <v>2.5702182579134992E-6</v>
      </c>
      <c r="AJ4679" s="77">
        <v>46.7399999999991</v>
      </c>
      <c r="AK4679" s="52">
        <f t="shared" si="544"/>
        <v>-48.910599913278546</v>
      </c>
      <c r="AL4679" s="77">
        <f t="shared" si="549"/>
        <v>1.2851091289563832E-5</v>
      </c>
    </row>
    <row r="4680" spans="4:38" x14ac:dyDescent="0.25">
      <c r="D4680" s="5">
        <v>46.62</v>
      </c>
      <c r="E4680" s="4"/>
      <c r="X4680" s="71">
        <v>46.749999999999098</v>
      </c>
      <c r="Y4680" s="52">
        <f t="shared" ref="Y4680:Y4743" si="550">Y4679-$Z$1</f>
        <v>-14.300000000000608</v>
      </c>
      <c r="Z4680" s="71">
        <f t="shared" si="546"/>
        <v>3.7153522909712036E-2</v>
      </c>
      <c r="AA4680" s="45"/>
      <c r="AB4680" s="74">
        <v>46.749999999999098</v>
      </c>
      <c r="AC4680" s="75">
        <f t="shared" si="545"/>
        <v>-25.900000000001249</v>
      </c>
      <c r="AD4680" s="74">
        <f t="shared" si="547"/>
        <v>2.5703957827681216E-3</v>
      </c>
      <c r="AE4680" s="45"/>
      <c r="AF4680" s="76">
        <v>46.749999999999098</v>
      </c>
      <c r="AG4680" s="52">
        <f t="shared" ref="AG4680:AG4743" si="551">AG4679-$AH$1</f>
        <v>-55.910299956637488</v>
      </c>
      <c r="AH4680" s="76">
        <f t="shared" si="548"/>
        <v>2.5643069199581929E-6</v>
      </c>
      <c r="AJ4680" s="77">
        <v>46.749999999999098</v>
      </c>
      <c r="AK4680" s="52">
        <f t="shared" ref="AK4680:AK4743" si="552">AK4679-$AL$1</f>
        <v>-48.920599913278544</v>
      </c>
      <c r="AL4680" s="77">
        <f t="shared" si="549"/>
        <v>1.282153459978731E-5</v>
      </c>
    </row>
    <row r="4681" spans="4:38" x14ac:dyDescent="0.25">
      <c r="D4681" s="2">
        <v>46.63</v>
      </c>
      <c r="E4681" s="4"/>
      <c r="X4681" s="71">
        <v>46.759999999999103</v>
      </c>
      <c r="Y4681" s="52">
        <f t="shared" si="550"/>
        <v>-14.303333333333942</v>
      </c>
      <c r="Z4681" s="71">
        <f t="shared" si="546"/>
        <v>3.7125017467810967E-2</v>
      </c>
      <c r="AA4681" s="45"/>
      <c r="AB4681" s="74">
        <v>46.759999999999103</v>
      </c>
      <c r="AC4681" s="75">
        <f t="shared" si="545"/>
        <v>-25.910000000001251</v>
      </c>
      <c r="AD4681" s="74">
        <f t="shared" si="547"/>
        <v>2.5644840365169771E-3</v>
      </c>
      <c r="AE4681" s="45"/>
      <c r="AF4681" s="76">
        <v>46.759999999999103</v>
      </c>
      <c r="AG4681" s="52">
        <f t="shared" si="551"/>
        <v>-55.920299956637486</v>
      </c>
      <c r="AH4681" s="76">
        <f t="shared" si="548"/>
        <v>2.5584091777029023E-6</v>
      </c>
      <c r="AJ4681" s="77">
        <v>46.759999999999103</v>
      </c>
      <c r="AK4681" s="52">
        <f t="shared" si="552"/>
        <v>-48.930599913278542</v>
      </c>
      <c r="AL4681" s="77">
        <f t="shared" si="549"/>
        <v>1.2792045888510865E-5</v>
      </c>
    </row>
    <row r="4682" spans="4:38" x14ac:dyDescent="0.25">
      <c r="D4682" s="5">
        <v>46.64</v>
      </c>
      <c r="E4682" s="4"/>
      <c r="X4682" s="71">
        <v>46.769999999999101</v>
      </c>
      <c r="Y4682" s="52">
        <f t="shared" si="550"/>
        <v>-14.306666666667276</v>
      </c>
      <c r="Z4682" s="71">
        <f t="shared" si="546"/>
        <v>3.7096533896250984E-2</v>
      </c>
      <c r="AA4682" s="45"/>
      <c r="AB4682" s="74">
        <v>46.769999999999101</v>
      </c>
      <c r="AC4682" s="75">
        <f t="shared" si="545"/>
        <v>-25.920000000001252</v>
      </c>
      <c r="AD4682" s="74">
        <f t="shared" si="547"/>
        <v>2.5585858869049058E-3</v>
      </c>
      <c r="AE4682" s="45"/>
      <c r="AF4682" s="76">
        <v>46.769999999999101</v>
      </c>
      <c r="AG4682" s="52">
        <f t="shared" si="551"/>
        <v>-55.930299956637484</v>
      </c>
      <c r="AH4682" s="76">
        <f t="shared" si="548"/>
        <v>2.5525249998783989E-6</v>
      </c>
      <c r="AJ4682" s="77">
        <v>46.769999999999101</v>
      </c>
      <c r="AK4682" s="52">
        <f t="shared" si="552"/>
        <v>-48.94059991327854</v>
      </c>
      <c r="AL4682" s="77">
        <f t="shared" si="549"/>
        <v>1.2762624999388336E-5</v>
      </c>
    </row>
    <row r="4683" spans="4:38" x14ac:dyDescent="0.25">
      <c r="D4683" s="2">
        <v>46.65</v>
      </c>
      <c r="E4683" s="4"/>
      <c r="X4683" s="71">
        <v>46.779999999999099</v>
      </c>
      <c r="Y4683" s="52">
        <f t="shared" si="550"/>
        <v>-14.31000000000061</v>
      </c>
      <c r="Z4683" s="71">
        <f t="shared" si="546"/>
        <v>3.7068072178252386E-2</v>
      </c>
      <c r="AA4683" s="45"/>
      <c r="AB4683" s="74">
        <v>46.779999999999099</v>
      </c>
      <c r="AC4683" s="75">
        <f t="shared" si="545"/>
        <v>-25.930000000001254</v>
      </c>
      <c r="AD4683" s="74">
        <f t="shared" si="547"/>
        <v>2.5527013026605087E-3</v>
      </c>
      <c r="AE4683" s="45"/>
      <c r="AF4683" s="76">
        <v>46.779999999999099</v>
      </c>
      <c r="AG4683" s="52">
        <f t="shared" si="551"/>
        <v>-55.940299956637482</v>
      </c>
      <c r="AH4683" s="76">
        <f t="shared" si="548"/>
        <v>2.5466543552873443E-6</v>
      </c>
      <c r="AJ4683" s="77">
        <v>46.779999999999099</v>
      </c>
      <c r="AK4683" s="52">
        <f t="shared" si="552"/>
        <v>-48.950599913278538</v>
      </c>
      <c r="AL4683" s="77">
        <f t="shared" si="549"/>
        <v>1.2733271776433069E-5</v>
      </c>
    </row>
    <row r="4684" spans="4:38" x14ac:dyDescent="0.25">
      <c r="D4684" s="5">
        <v>46.66</v>
      </c>
      <c r="E4684" s="4"/>
      <c r="X4684" s="71">
        <v>46.789999999999097</v>
      </c>
      <c r="Y4684" s="52">
        <f t="shared" si="550"/>
        <v>-14.313333333333944</v>
      </c>
      <c r="Z4684" s="71">
        <f t="shared" si="546"/>
        <v>3.7039632297048403E-2</v>
      </c>
      <c r="AA4684" s="45"/>
      <c r="AB4684" s="74">
        <v>46.789999999999097</v>
      </c>
      <c r="AC4684" s="75">
        <f t="shared" si="545"/>
        <v>-25.940000000001255</v>
      </c>
      <c r="AD4684" s="74">
        <f t="shared" si="547"/>
        <v>2.5468302525843028E-3</v>
      </c>
      <c r="AE4684" s="45"/>
      <c r="AF4684" s="76">
        <v>46.789999999999097</v>
      </c>
      <c r="AG4684" s="52">
        <f t="shared" si="551"/>
        <v>-55.95029995663748</v>
      </c>
      <c r="AH4684" s="76">
        <f t="shared" si="548"/>
        <v>2.540797212804165E-6</v>
      </c>
      <c r="AJ4684" s="77">
        <v>46.789999999999097</v>
      </c>
      <c r="AK4684" s="52">
        <f t="shared" si="552"/>
        <v>-48.960599913278536</v>
      </c>
      <c r="AL4684" s="77">
        <f t="shared" si="549"/>
        <v>1.2703986064017182E-5</v>
      </c>
    </row>
    <row r="4685" spans="4:38" x14ac:dyDescent="0.25">
      <c r="D4685" s="2">
        <v>46.67</v>
      </c>
      <c r="E4685" s="4"/>
      <c r="X4685" s="71">
        <v>46.799999999999102</v>
      </c>
      <c r="Y4685" s="52">
        <f t="shared" si="550"/>
        <v>-14.316666666667277</v>
      </c>
      <c r="Z4685" s="71">
        <f t="shared" si="546"/>
        <v>3.7011214235885111E-2</v>
      </c>
      <c r="AA4685" s="45"/>
      <c r="AB4685" s="74">
        <v>46.799999999999102</v>
      </c>
      <c r="AC4685" s="75">
        <f t="shared" si="545"/>
        <v>-25.950000000001257</v>
      </c>
      <c r="AD4685" s="74">
        <f t="shared" si="547"/>
        <v>2.5409727055485669E-3</v>
      </c>
      <c r="AE4685" s="45"/>
      <c r="AF4685" s="76">
        <v>46.799999999999102</v>
      </c>
      <c r="AG4685" s="52">
        <f t="shared" si="551"/>
        <v>-55.960299956637478</v>
      </c>
      <c r="AH4685" s="76">
        <f t="shared" si="548"/>
        <v>2.5349535413748839E-6</v>
      </c>
      <c r="AJ4685" s="77">
        <v>46.799999999999102</v>
      </c>
      <c r="AK4685" s="52">
        <f t="shared" si="552"/>
        <v>-48.970599913278534</v>
      </c>
      <c r="AL4685" s="77">
        <f t="shared" si="549"/>
        <v>1.2674767706870784E-5</v>
      </c>
    </row>
    <row r="4686" spans="4:38" x14ac:dyDescent="0.25">
      <c r="D4686" s="5">
        <v>46.68</v>
      </c>
      <c r="E4686" s="4"/>
      <c r="X4686" s="71">
        <v>46.8099999999991</v>
      </c>
      <c r="Y4686" s="52">
        <f t="shared" si="550"/>
        <v>-14.320000000000611</v>
      </c>
      <c r="Z4686" s="71">
        <f t="shared" si="546"/>
        <v>3.6982817978021394E-2</v>
      </c>
      <c r="AA4686" s="45"/>
      <c r="AB4686" s="74">
        <v>46.8099999999991</v>
      </c>
      <c r="AC4686" s="75">
        <f t="shared" si="545"/>
        <v>-25.960000000001259</v>
      </c>
      <c r="AD4686" s="74">
        <f t="shared" si="547"/>
        <v>2.5351286304971716E-3</v>
      </c>
      <c r="AE4686" s="45"/>
      <c r="AF4686" s="76">
        <v>46.8099999999991</v>
      </c>
      <c r="AG4686" s="52">
        <f t="shared" si="551"/>
        <v>-55.970299956637476</v>
      </c>
      <c r="AH4686" s="76">
        <f t="shared" si="548"/>
        <v>2.5291233100169272E-6</v>
      </c>
      <c r="AJ4686" s="77">
        <v>46.8099999999991</v>
      </c>
      <c r="AK4686" s="52">
        <f t="shared" si="552"/>
        <v>-48.980599913278532</v>
      </c>
      <c r="AL4686" s="77">
        <f t="shared" si="549"/>
        <v>1.2645616550081009E-5</v>
      </c>
    </row>
    <row r="4687" spans="4:38" x14ac:dyDescent="0.25">
      <c r="D4687" s="2">
        <v>46.69</v>
      </c>
      <c r="E4687" s="4"/>
      <c r="X4687" s="71">
        <v>46.819999999999098</v>
      </c>
      <c r="Y4687" s="52">
        <f t="shared" si="550"/>
        <v>-14.323333333333945</v>
      </c>
      <c r="Z4687" s="71">
        <f t="shared" si="546"/>
        <v>3.6954443506729086E-2</v>
      </c>
      <c r="AA4687" s="45"/>
      <c r="AB4687" s="74">
        <v>46.819999999999098</v>
      </c>
      <c r="AC4687" s="75">
        <f t="shared" si="545"/>
        <v>-25.97000000000126</v>
      </c>
      <c r="AD4687" s="74">
        <f t="shared" si="547"/>
        <v>2.5292979964454086E-3</v>
      </c>
      <c r="AE4687" s="45"/>
      <c r="AF4687" s="76">
        <v>46.819999999999098</v>
      </c>
      <c r="AG4687" s="52">
        <f t="shared" si="551"/>
        <v>-55.980299956637474</v>
      </c>
      <c r="AH4687" s="76">
        <f t="shared" si="548"/>
        <v>2.5233064878189982E-6</v>
      </c>
      <c r="AJ4687" s="77">
        <v>46.819999999999098</v>
      </c>
      <c r="AK4687" s="52">
        <f t="shared" si="552"/>
        <v>-48.99059991327853</v>
      </c>
      <c r="AL4687" s="77">
        <f t="shared" si="549"/>
        <v>1.2616532439091373E-5</v>
      </c>
    </row>
    <row r="4688" spans="4:38" x14ac:dyDescent="0.25">
      <c r="D4688" s="5">
        <v>46.7</v>
      </c>
      <c r="E4688" s="4"/>
      <c r="X4688" s="71">
        <v>46.829999999999103</v>
      </c>
      <c r="Y4688" s="52">
        <f t="shared" si="550"/>
        <v>-14.326666666667279</v>
      </c>
      <c r="Z4688" s="71">
        <f t="shared" si="546"/>
        <v>3.6926090805292758E-2</v>
      </c>
      <c r="AA4688" s="45"/>
      <c r="AB4688" s="74">
        <v>46.829999999999103</v>
      </c>
      <c r="AC4688" s="75">
        <f t="shared" si="545"/>
        <v>-25.980000000001262</v>
      </c>
      <c r="AD4688" s="74">
        <f t="shared" si="547"/>
        <v>2.5234807724798408E-3</v>
      </c>
      <c r="AE4688" s="45"/>
      <c r="AF4688" s="76">
        <v>46.829999999999103</v>
      </c>
      <c r="AG4688" s="52">
        <f t="shared" si="551"/>
        <v>-55.990299956637472</v>
      </c>
      <c r="AH4688" s="76">
        <f t="shared" si="548"/>
        <v>2.5175030439408801E-6</v>
      </c>
      <c r="AJ4688" s="77">
        <v>46.829999999999103</v>
      </c>
      <c r="AK4688" s="52">
        <f t="shared" si="552"/>
        <v>-49.000599913278528</v>
      </c>
      <c r="AL4688" s="77">
        <f t="shared" si="549"/>
        <v>1.2587515219700791E-5</v>
      </c>
    </row>
    <row r="4689" spans="4:38" x14ac:dyDescent="0.25">
      <c r="D4689" s="2">
        <v>46.71</v>
      </c>
      <c r="E4689" s="4"/>
      <c r="X4689" s="71">
        <v>46.839999999999101</v>
      </c>
      <c r="Y4689" s="52">
        <f t="shared" si="550"/>
        <v>-14.330000000000613</v>
      </c>
      <c r="Z4689" s="71">
        <f t="shared" si="546"/>
        <v>3.6897759857009806E-2</v>
      </c>
      <c r="AA4689" s="45"/>
      <c r="AB4689" s="74">
        <v>46.839999999999101</v>
      </c>
      <c r="AC4689" s="75">
        <f t="shared" si="545"/>
        <v>-25.990000000001263</v>
      </c>
      <c r="AD4689" s="74">
        <f t="shared" si="547"/>
        <v>2.5176769277581211E-3</v>
      </c>
      <c r="AE4689" s="45"/>
      <c r="AF4689" s="76">
        <v>46.839999999999101</v>
      </c>
      <c r="AG4689" s="52">
        <f t="shared" si="551"/>
        <v>-56.00029995663747</v>
      </c>
      <c r="AH4689" s="76">
        <f t="shared" si="548"/>
        <v>2.5117129476132867E-6</v>
      </c>
      <c r="AJ4689" s="77">
        <v>46.839999999999101</v>
      </c>
      <c r="AK4689" s="52">
        <f t="shared" si="552"/>
        <v>-49.010599913278526</v>
      </c>
      <c r="AL4689" s="77">
        <f t="shared" si="549"/>
        <v>1.2558564738062831E-5</v>
      </c>
    </row>
    <row r="4690" spans="4:38" x14ac:dyDescent="0.25">
      <c r="D4690" s="5">
        <v>46.72</v>
      </c>
      <c r="E4690" s="4"/>
      <c r="X4690" s="71">
        <v>46.849999999999099</v>
      </c>
      <c r="Y4690" s="52">
        <f t="shared" si="550"/>
        <v>-14.333333333333947</v>
      </c>
      <c r="Z4690" s="71">
        <f t="shared" si="546"/>
        <v>3.6869450645190538E-2</v>
      </c>
      <c r="AA4690" s="45"/>
      <c r="AB4690" s="74">
        <v>46.849999999999099</v>
      </c>
      <c r="AC4690" s="75">
        <f t="shared" si="545"/>
        <v>-26.000000000001265</v>
      </c>
      <c r="AD4690" s="74">
        <f t="shared" si="547"/>
        <v>2.5118864315088461E-3</v>
      </c>
      <c r="AE4690" s="45"/>
      <c r="AF4690" s="76">
        <v>46.849999999999099</v>
      </c>
      <c r="AG4690" s="52">
        <f t="shared" si="551"/>
        <v>-56.010299956637468</v>
      </c>
      <c r="AH4690" s="76">
        <f t="shared" si="548"/>
        <v>2.5059361681377122E-6</v>
      </c>
      <c r="AJ4690" s="77">
        <v>46.849999999999099</v>
      </c>
      <c r="AK4690" s="52">
        <f t="shared" si="552"/>
        <v>-49.020599913278524</v>
      </c>
      <c r="AL4690" s="77">
        <f t="shared" si="549"/>
        <v>1.2529680840684969E-5</v>
      </c>
    </row>
    <row r="4691" spans="4:38" x14ac:dyDescent="0.25">
      <c r="D4691" s="2">
        <v>46.73</v>
      </c>
      <c r="E4691" s="4"/>
      <c r="X4691" s="71">
        <v>46.859999999999097</v>
      </c>
      <c r="Y4691" s="52">
        <f t="shared" si="550"/>
        <v>-14.336666666667281</v>
      </c>
      <c r="Z4691" s="71">
        <f t="shared" si="546"/>
        <v>3.6841163153157955E-2</v>
      </c>
      <c r="AA4691" s="45"/>
      <c r="AB4691" s="74">
        <v>46.859999999999097</v>
      </c>
      <c r="AC4691" s="75">
        <f t="shared" si="545"/>
        <v>-26.010000000001266</v>
      </c>
      <c r="AD4691" s="74">
        <f t="shared" si="547"/>
        <v>2.5061092530313817E-3</v>
      </c>
      <c r="AE4691" s="45"/>
      <c r="AF4691" s="76">
        <v>46.859999999999097</v>
      </c>
      <c r="AG4691" s="52">
        <f t="shared" si="551"/>
        <v>-56.020299956637466</v>
      </c>
      <c r="AH4691" s="76">
        <f t="shared" si="548"/>
        <v>2.5001726748862383E-6</v>
      </c>
      <c r="AJ4691" s="77">
        <v>46.859999999999097</v>
      </c>
      <c r="AK4691" s="52">
        <f t="shared" si="552"/>
        <v>-49.030599913278522</v>
      </c>
      <c r="AL4691" s="77">
        <f t="shared" si="549"/>
        <v>1.2500863374427607E-5</v>
      </c>
    </row>
    <row r="4692" spans="4:38" x14ac:dyDescent="0.25">
      <c r="D4692" s="5">
        <v>46.74</v>
      </c>
      <c r="E4692" s="4"/>
      <c r="X4692" s="71">
        <v>46.869999999999102</v>
      </c>
      <c r="Y4692" s="52">
        <f t="shared" si="550"/>
        <v>-14.340000000000614</v>
      </c>
      <c r="Z4692" s="71">
        <f t="shared" si="546"/>
        <v>3.6812897364247921E-2</v>
      </c>
      <c r="AA4692" s="45"/>
      <c r="AB4692" s="74">
        <v>46.869999999999102</v>
      </c>
      <c r="AC4692" s="75">
        <f t="shared" si="545"/>
        <v>-26.020000000001268</v>
      </c>
      <c r="AD4692" s="74">
        <f t="shared" si="547"/>
        <v>2.5003453616956996E-3</v>
      </c>
      <c r="AE4692" s="45"/>
      <c r="AF4692" s="76">
        <v>46.869999999999102</v>
      </c>
      <c r="AG4692" s="52">
        <f t="shared" si="551"/>
        <v>-56.030299956637464</v>
      </c>
      <c r="AH4692" s="76">
        <f t="shared" si="548"/>
        <v>2.4944224373014067E-6</v>
      </c>
      <c r="AJ4692" s="77">
        <v>46.869999999999102</v>
      </c>
      <c r="AK4692" s="52">
        <f t="shared" si="552"/>
        <v>-49.04059991327852</v>
      </c>
      <c r="AL4692" s="77">
        <f t="shared" si="549"/>
        <v>1.2472112186503456E-5</v>
      </c>
    </row>
    <row r="4693" spans="4:38" x14ac:dyDescent="0.25">
      <c r="D4693" s="2">
        <v>46.75</v>
      </c>
      <c r="E4693" s="4"/>
      <c r="X4693" s="71">
        <v>46.8799999999991</v>
      </c>
      <c r="Y4693" s="52">
        <f t="shared" si="550"/>
        <v>-14.343333333333948</v>
      </c>
      <c r="Z4693" s="71">
        <f t="shared" si="546"/>
        <v>3.6784653261809068E-2</v>
      </c>
      <c r="AA4693" s="45"/>
      <c r="AB4693" s="74">
        <v>46.8799999999991</v>
      </c>
      <c r="AC4693" s="75">
        <f t="shared" si="545"/>
        <v>-26.030000000001269</v>
      </c>
      <c r="AD4693" s="74">
        <f t="shared" si="547"/>
        <v>2.4945947269422249E-3</v>
      </c>
      <c r="AE4693" s="45"/>
      <c r="AF4693" s="76">
        <v>46.8799999999991</v>
      </c>
      <c r="AG4693" s="52">
        <f t="shared" si="551"/>
        <v>-56.040299956637462</v>
      </c>
      <c r="AH4693" s="76">
        <f t="shared" si="548"/>
        <v>2.488685424896025E-6</v>
      </c>
      <c r="AJ4693" s="77">
        <v>46.8799999999991</v>
      </c>
      <c r="AK4693" s="52">
        <f t="shared" si="552"/>
        <v>-49.050599913278518</v>
      </c>
      <c r="AL4693" s="77">
        <f t="shared" si="549"/>
        <v>1.2443427124476556E-5</v>
      </c>
    </row>
    <row r="4694" spans="4:38" x14ac:dyDescent="0.25">
      <c r="D4694" s="5">
        <v>46.76</v>
      </c>
      <c r="E4694" s="4"/>
      <c r="X4694" s="71">
        <v>46.889999999999098</v>
      </c>
      <c r="Y4694" s="52">
        <f t="shared" si="550"/>
        <v>-14.346666666667282</v>
      </c>
      <c r="Z4694" s="71">
        <f t="shared" si="546"/>
        <v>3.6756430829202782E-2</v>
      </c>
      <c r="AA4694" s="45"/>
      <c r="AB4694" s="74">
        <v>46.889999999999098</v>
      </c>
      <c r="AC4694" s="75">
        <f t="shared" si="545"/>
        <v>-26.040000000001271</v>
      </c>
      <c r="AD4694" s="74">
        <f t="shared" si="547"/>
        <v>2.4888573182816607E-3</v>
      </c>
      <c r="AE4694" s="45"/>
      <c r="AF4694" s="76">
        <v>46.889999999999098</v>
      </c>
      <c r="AG4694" s="52">
        <f t="shared" si="551"/>
        <v>-56.05029995663746</v>
      </c>
      <c r="AH4694" s="76">
        <f t="shared" si="548"/>
        <v>2.4829616072530205E-6</v>
      </c>
      <c r="AJ4694" s="77">
        <v>46.889999999999098</v>
      </c>
      <c r="AK4694" s="52">
        <f t="shared" si="552"/>
        <v>-49.060599913278516</v>
      </c>
      <c r="AL4694" s="77">
        <f t="shared" si="549"/>
        <v>1.2414808036261544E-5</v>
      </c>
    </row>
    <row r="4695" spans="4:38" x14ac:dyDescent="0.25">
      <c r="D4695" s="2">
        <v>46.77</v>
      </c>
      <c r="E4695" s="4"/>
      <c r="X4695" s="71">
        <v>46.899999999999103</v>
      </c>
      <c r="Y4695" s="52">
        <f t="shared" si="550"/>
        <v>-14.350000000000616</v>
      </c>
      <c r="Z4695" s="71">
        <f t="shared" si="546"/>
        <v>3.6728230049803245E-2</v>
      </c>
      <c r="AA4695" s="45"/>
      <c r="AB4695" s="74">
        <v>46.899999999999103</v>
      </c>
      <c r="AC4695" s="75">
        <f t="shared" si="545"/>
        <v>-26.050000000001273</v>
      </c>
      <c r="AD4695" s="74">
        <f t="shared" si="547"/>
        <v>2.4831331052948403E-3</v>
      </c>
      <c r="AE4695" s="45"/>
      <c r="AF4695" s="76">
        <v>46.899999999999103</v>
      </c>
      <c r="AG4695" s="52">
        <f t="shared" si="551"/>
        <v>-56.060299956637458</v>
      </c>
      <c r="AH4695" s="76">
        <f t="shared" si="548"/>
        <v>2.4772509540252913E-6</v>
      </c>
      <c r="AJ4695" s="77">
        <v>46.899999999999103</v>
      </c>
      <c r="AK4695" s="52">
        <f t="shared" si="552"/>
        <v>-49.070599913278514</v>
      </c>
      <c r="AL4695" s="77">
        <f t="shared" si="549"/>
        <v>1.2386254770122902E-5</v>
      </c>
    </row>
    <row r="4696" spans="4:38" x14ac:dyDescent="0.25">
      <c r="D4696" s="5">
        <v>46.78</v>
      </c>
      <c r="E4696" s="4"/>
      <c r="X4696" s="71">
        <v>46.909999999999101</v>
      </c>
      <c r="Y4696" s="52">
        <f t="shared" si="550"/>
        <v>-14.35333333333395</v>
      </c>
      <c r="Z4696" s="71">
        <f t="shared" si="546"/>
        <v>3.6700050906997378E-2</v>
      </c>
      <c r="AA4696" s="45"/>
      <c r="AB4696" s="74">
        <v>46.909999999999101</v>
      </c>
      <c r="AC4696" s="75">
        <f t="shared" si="545"/>
        <v>-26.060000000001274</v>
      </c>
      <c r="AD4696" s="74">
        <f t="shared" si="547"/>
        <v>2.4774220576325575E-3</v>
      </c>
      <c r="AE4696" s="45"/>
      <c r="AF4696" s="76">
        <v>46.909999999999101</v>
      </c>
      <c r="AG4696" s="52">
        <f t="shared" si="551"/>
        <v>-56.070299956637456</v>
      </c>
      <c r="AH4696" s="76">
        <f t="shared" si="548"/>
        <v>2.4715534349355119E-6</v>
      </c>
      <c r="AJ4696" s="77">
        <v>46.909999999999101</v>
      </c>
      <c r="AK4696" s="52">
        <f t="shared" si="552"/>
        <v>-49.080599913278512</v>
      </c>
      <c r="AL4696" s="77">
        <f t="shared" si="549"/>
        <v>1.2357767174674018E-5</v>
      </c>
    </row>
    <row r="4697" spans="4:38" x14ac:dyDescent="0.25">
      <c r="D4697" s="2">
        <v>46.79</v>
      </c>
      <c r="E4697" s="4"/>
      <c r="X4697" s="71">
        <v>46.919999999999099</v>
      </c>
      <c r="Y4697" s="52">
        <f t="shared" si="550"/>
        <v>-14.356666666667284</v>
      </c>
      <c r="Z4697" s="71">
        <f t="shared" si="546"/>
        <v>3.6671893384184875E-2</v>
      </c>
      <c r="AA4697" s="45"/>
      <c r="AB4697" s="74">
        <v>46.919999999999099</v>
      </c>
      <c r="AC4697" s="75">
        <f t="shared" si="545"/>
        <v>-26.070000000001276</v>
      </c>
      <c r="AD4697" s="74">
        <f t="shared" si="547"/>
        <v>2.4717241450154023E-3</v>
      </c>
      <c r="AE4697" s="45"/>
      <c r="AF4697" s="76">
        <v>46.919999999999099</v>
      </c>
      <c r="AG4697" s="52">
        <f t="shared" si="551"/>
        <v>-56.080299956637454</v>
      </c>
      <c r="AH4697" s="76">
        <f t="shared" si="548"/>
        <v>2.4658690197760138E-6</v>
      </c>
      <c r="AJ4697" s="77">
        <v>46.919999999999099</v>
      </c>
      <c r="AK4697" s="52">
        <f t="shared" si="552"/>
        <v>-49.09059991327851</v>
      </c>
      <c r="AL4697" s="77">
        <f t="shared" si="549"/>
        <v>1.2329345098876557E-5</v>
      </c>
    </row>
    <row r="4698" spans="4:38" x14ac:dyDescent="0.25">
      <c r="D4698" s="5">
        <v>46.8</v>
      </c>
      <c r="E4698" s="4"/>
      <c r="X4698" s="71">
        <v>46.929999999999097</v>
      </c>
      <c r="Y4698" s="52">
        <f t="shared" si="550"/>
        <v>-14.360000000000618</v>
      </c>
      <c r="Z4698" s="71">
        <f t="shared" si="546"/>
        <v>3.6643757464778111E-2</v>
      </c>
      <c r="AA4698" s="45"/>
      <c r="AB4698" s="74">
        <v>46.929999999999097</v>
      </c>
      <c r="AC4698" s="75">
        <f t="shared" si="545"/>
        <v>-26.080000000001277</v>
      </c>
      <c r="AD4698" s="74">
        <f t="shared" si="547"/>
        <v>2.4660393372336136E-3</v>
      </c>
      <c r="AE4698" s="45"/>
      <c r="AF4698" s="76">
        <v>46.929999999999097</v>
      </c>
      <c r="AG4698" s="52">
        <f t="shared" si="551"/>
        <v>-56.090299956637452</v>
      </c>
      <c r="AH4698" s="76">
        <f t="shared" si="548"/>
        <v>2.4601976784085888E-6</v>
      </c>
      <c r="AJ4698" s="77">
        <v>46.929999999999097</v>
      </c>
      <c r="AK4698" s="52">
        <f t="shared" si="552"/>
        <v>-49.100599913278508</v>
      </c>
      <c r="AL4698" s="77">
        <f t="shared" si="549"/>
        <v>1.2300988392039439E-5</v>
      </c>
    </row>
    <row r="4699" spans="4:38" x14ac:dyDescent="0.25">
      <c r="D4699" s="2">
        <v>46.81</v>
      </c>
      <c r="E4699" s="4"/>
      <c r="X4699" s="71">
        <v>46.939999999999102</v>
      </c>
      <c r="Y4699" s="52">
        <f t="shared" si="550"/>
        <v>-14.363333333333951</v>
      </c>
      <c r="Z4699" s="71">
        <f t="shared" si="546"/>
        <v>3.6615643132202232E-2</v>
      </c>
      <c r="AA4699" s="45"/>
      <c r="AB4699" s="74">
        <v>46.939999999999102</v>
      </c>
      <c r="AC4699" s="75">
        <f t="shared" si="545"/>
        <v>-26.090000000001279</v>
      </c>
      <c r="AD4699" s="74">
        <f t="shared" si="547"/>
        <v>2.4603676041469015E-3</v>
      </c>
      <c r="AE4699" s="45"/>
      <c r="AF4699" s="76">
        <v>46.939999999999102</v>
      </c>
      <c r="AG4699" s="52">
        <f t="shared" si="551"/>
        <v>-56.10029995663745</v>
      </c>
      <c r="AH4699" s="76">
        <f t="shared" si="548"/>
        <v>2.4545393807643448E-6</v>
      </c>
      <c r="AJ4699" s="77">
        <v>46.939999999999102</v>
      </c>
      <c r="AK4699" s="52">
        <f t="shared" si="552"/>
        <v>-49.110599913278506</v>
      </c>
      <c r="AL4699" s="77">
        <f t="shared" si="549"/>
        <v>1.2272696903818227E-5</v>
      </c>
    </row>
    <row r="4700" spans="4:38" x14ac:dyDescent="0.25">
      <c r="D4700" s="5">
        <v>46.82</v>
      </c>
      <c r="E4700" s="4"/>
      <c r="X4700" s="71">
        <v>46.9499999999991</v>
      </c>
      <c r="Y4700" s="52">
        <f t="shared" si="550"/>
        <v>-14.366666666667285</v>
      </c>
      <c r="Z4700" s="71">
        <f t="shared" si="546"/>
        <v>3.6587550369895111E-2</v>
      </c>
      <c r="AA4700" s="45"/>
      <c r="AB4700" s="74">
        <v>46.9499999999991</v>
      </c>
      <c r="AC4700" s="75">
        <f t="shared" si="545"/>
        <v>-26.10000000000128</v>
      </c>
      <c r="AD4700" s="74">
        <f t="shared" si="547"/>
        <v>2.4547089156843047E-3</v>
      </c>
      <c r="AE4700" s="45"/>
      <c r="AF4700" s="76">
        <v>46.9499999999991</v>
      </c>
      <c r="AG4700" s="52">
        <f t="shared" si="551"/>
        <v>-56.110299956637448</v>
      </c>
      <c r="AH4700" s="76">
        <f t="shared" si="548"/>
        <v>2.4488940968435598E-6</v>
      </c>
      <c r="AJ4700" s="77">
        <v>46.9499999999991</v>
      </c>
      <c r="AK4700" s="52">
        <f t="shared" si="552"/>
        <v>-49.120599913278504</v>
      </c>
      <c r="AL4700" s="77">
        <f t="shared" si="549"/>
        <v>1.224447048421431E-5</v>
      </c>
    </row>
    <row r="4701" spans="4:38" x14ac:dyDescent="0.25">
      <c r="D4701" s="2">
        <v>46.83</v>
      </c>
      <c r="E4701" s="4"/>
      <c r="X4701" s="71">
        <v>46.959999999999098</v>
      </c>
      <c r="Y4701" s="52">
        <f t="shared" si="550"/>
        <v>-14.370000000000619</v>
      </c>
      <c r="Z4701" s="71">
        <f t="shared" si="546"/>
        <v>3.6559479161307258E-2</v>
      </c>
      <c r="AA4701" s="45"/>
      <c r="AB4701" s="74">
        <v>46.959999999999098</v>
      </c>
      <c r="AC4701" s="75">
        <f t="shared" si="545"/>
        <v>-26.110000000001282</v>
      </c>
      <c r="AD4701" s="74">
        <f t="shared" si="547"/>
        <v>2.4490632418440218E-3</v>
      </c>
      <c r="AE4701" s="45"/>
      <c r="AF4701" s="76">
        <v>46.959999999999098</v>
      </c>
      <c r="AG4701" s="52">
        <f t="shared" si="551"/>
        <v>-56.120299956637446</v>
      </c>
      <c r="AH4701" s="76">
        <f t="shared" si="548"/>
        <v>2.443261796715492E-6</v>
      </c>
      <c r="AJ4701" s="77">
        <v>46.959999999999098</v>
      </c>
      <c r="AK4701" s="52">
        <f t="shared" si="552"/>
        <v>-49.130599913278502</v>
      </c>
      <c r="AL4701" s="77">
        <f t="shared" si="549"/>
        <v>1.221630898357398E-5</v>
      </c>
    </row>
    <row r="4702" spans="4:38" x14ac:dyDescent="0.25">
      <c r="D4702" s="5">
        <v>46.84</v>
      </c>
      <c r="E4702" s="4"/>
      <c r="X4702" s="71">
        <v>46.969999999999096</v>
      </c>
      <c r="Y4702" s="52">
        <f t="shared" si="550"/>
        <v>-14.373333333333953</v>
      </c>
      <c r="Z4702" s="71">
        <f t="shared" si="546"/>
        <v>3.6531429489901991E-2</v>
      </c>
      <c r="AA4702" s="45"/>
      <c r="AB4702" s="74">
        <v>46.969999999999096</v>
      </c>
      <c r="AC4702" s="75">
        <f t="shared" si="545"/>
        <v>-26.120000000001284</v>
      </c>
      <c r="AD4702" s="74">
        <f t="shared" si="547"/>
        <v>2.4434305526932483E-3</v>
      </c>
      <c r="AE4702" s="45"/>
      <c r="AF4702" s="76">
        <v>46.969999999999096</v>
      </c>
      <c r="AG4702" s="52">
        <f t="shared" si="551"/>
        <v>-56.130299956637444</v>
      </c>
      <c r="AH4702" s="76">
        <f t="shared" si="548"/>
        <v>2.4376424505182599E-6</v>
      </c>
      <c r="AJ4702" s="77">
        <v>46.969999999999096</v>
      </c>
      <c r="AK4702" s="52">
        <f t="shared" si="552"/>
        <v>-49.1405999132785</v>
      </c>
      <c r="AL4702" s="77">
        <f t="shared" si="549"/>
        <v>1.2188212252587804E-5</v>
      </c>
    </row>
    <row r="4703" spans="4:38" x14ac:dyDescent="0.25">
      <c r="D4703" s="2">
        <v>46.85</v>
      </c>
      <c r="E4703" s="4"/>
      <c r="X4703" s="71">
        <v>46.979999999999102</v>
      </c>
      <c r="Y4703" s="52">
        <f t="shared" si="550"/>
        <v>-14.376666666667287</v>
      </c>
      <c r="Z4703" s="71">
        <f t="shared" si="546"/>
        <v>3.6503401339155229E-2</v>
      </c>
      <c r="AA4703" s="45"/>
      <c r="AB4703" s="74">
        <v>46.979999999999102</v>
      </c>
      <c r="AC4703" s="75">
        <f t="shared" si="545"/>
        <v>-26.130000000001285</v>
      </c>
      <c r="AD4703" s="74">
        <f t="shared" si="547"/>
        <v>2.4378108183680308E-3</v>
      </c>
      <c r="AE4703" s="45"/>
      <c r="AF4703" s="76">
        <v>46.979999999999102</v>
      </c>
      <c r="AG4703" s="52">
        <f t="shared" si="551"/>
        <v>-56.140299956637442</v>
      </c>
      <c r="AH4703" s="76">
        <f t="shared" si="548"/>
        <v>2.4320360284586357E-6</v>
      </c>
      <c r="AJ4703" s="77">
        <v>46.979999999999102</v>
      </c>
      <c r="AK4703" s="52">
        <f t="shared" si="552"/>
        <v>-49.150599913278498</v>
      </c>
      <c r="AL4703" s="77">
        <f t="shared" si="549"/>
        <v>1.216018014228969E-5</v>
      </c>
    </row>
    <row r="4704" spans="4:38" x14ac:dyDescent="0.25">
      <c r="D4704" s="5">
        <v>46.86</v>
      </c>
      <c r="E4704" s="4"/>
      <c r="X4704" s="71">
        <v>46.9899999999991</v>
      </c>
      <c r="Y4704" s="52">
        <f t="shared" si="550"/>
        <v>-14.380000000000621</v>
      </c>
      <c r="Z4704" s="71">
        <f t="shared" si="546"/>
        <v>3.6475394692555549E-2</v>
      </c>
      <c r="AA4704" s="45"/>
      <c r="AB4704" s="74">
        <v>46.9899999999991</v>
      </c>
      <c r="AC4704" s="75">
        <f t="shared" si="545"/>
        <v>-26.140000000001287</v>
      </c>
      <c r="AD4704" s="74">
        <f t="shared" si="547"/>
        <v>2.4322040090730933E-3</v>
      </c>
      <c r="AE4704" s="45"/>
      <c r="AF4704" s="76">
        <v>46.9899999999991</v>
      </c>
      <c r="AG4704" s="52">
        <f t="shared" si="551"/>
        <v>-56.15029995663744</v>
      </c>
      <c r="AH4704" s="76">
        <f t="shared" si="548"/>
        <v>2.4264425008119283E-6</v>
      </c>
      <c r="AJ4704" s="77">
        <v>46.9899999999991</v>
      </c>
      <c r="AK4704" s="52">
        <f t="shared" si="552"/>
        <v>-49.160599913278496</v>
      </c>
      <c r="AL4704" s="77">
        <f t="shared" si="549"/>
        <v>1.2132212504056163E-5</v>
      </c>
    </row>
    <row r="4705" spans="4:38" x14ac:dyDescent="0.25">
      <c r="D4705" s="2">
        <v>46.87</v>
      </c>
      <c r="E4705" s="4"/>
      <c r="X4705" s="71">
        <v>46.999999999999098</v>
      </c>
      <c r="Y4705" s="52">
        <f t="shared" si="550"/>
        <v>-14.383333333333955</v>
      </c>
      <c r="Z4705" s="71">
        <f t="shared" si="546"/>
        <v>3.6447409533604314E-2</v>
      </c>
      <c r="AA4705" s="45"/>
      <c r="AB4705" s="74">
        <v>46.999999999999098</v>
      </c>
      <c r="AC4705" s="75">
        <f t="shared" si="545"/>
        <v>-26.150000000001288</v>
      </c>
      <c r="AD4705" s="74">
        <f t="shared" si="547"/>
        <v>2.4266100950816939E-3</v>
      </c>
      <c r="AE4705" s="45"/>
      <c r="AF4705" s="76">
        <v>46.999999999999098</v>
      </c>
      <c r="AG4705" s="52">
        <f t="shared" si="551"/>
        <v>-56.160299956637438</v>
      </c>
      <c r="AH4705" s="76">
        <f t="shared" si="548"/>
        <v>2.4208618379218191E-6</v>
      </c>
      <c r="AJ4705" s="77">
        <v>46.999999999999098</v>
      </c>
      <c r="AK4705" s="52">
        <f t="shared" si="552"/>
        <v>-49.170599913278494</v>
      </c>
      <c r="AL4705" s="77">
        <f t="shared" si="549"/>
        <v>1.2104309189605625E-5</v>
      </c>
    </row>
    <row r="4706" spans="4:38" x14ac:dyDescent="0.25">
      <c r="D4706" s="5">
        <v>46.88</v>
      </c>
      <c r="E4706" s="4"/>
      <c r="X4706" s="71">
        <v>47.009999999999103</v>
      </c>
      <c r="Y4706" s="52">
        <f t="shared" si="550"/>
        <v>-14.386666666667288</v>
      </c>
      <c r="Z4706" s="71">
        <f t="shared" si="546"/>
        <v>3.6419445845815406E-2</v>
      </c>
      <c r="AA4706" s="45"/>
      <c r="AB4706" s="74">
        <v>47.009999999999103</v>
      </c>
      <c r="AC4706" s="75">
        <f t="shared" si="545"/>
        <v>-26.16000000000129</v>
      </c>
      <c r="AD4706" s="74">
        <f t="shared" si="547"/>
        <v>2.4210290467354583E-3</v>
      </c>
      <c r="AE4706" s="45"/>
      <c r="AF4706" s="76">
        <v>47.009999999999103</v>
      </c>
      <c r="AG4706" s="52">
        <f t="shared" si="551"/>
        <v>-56.170299956637436</v>
      </c>
      <c r="AH4706" s="76">
        <f t="shared" si="548"/>
        <v>2.4152940102001811E-6</v>
      </c>
      <c r="AJ4706" s="77">
        <v>47.009999999999103</v>
      </c>
      <c r="AK4706" s="52">
        <f t="shared" si="552"/>
        <v>-49.180599913278492</v>
      </c>
      <c r="AL4706" s="77">
        <f t="shared" si="549"/>
        <v>1.2076470050997443E-5</v>
      </c>
    </row>
    <row r="4707" spans="4:38" x14ac:dyDescent="0.25">
      <c r="D4707" s="2">
        <v>46.89</v>
      </c>
      <c r="E4707" s="4"/>
      <c r="X4707" s="71">
        <v>47.019999999999101</v>
      </c>
      <c r="Y4707" s="52">
        <f t="shared" si="550"/>
        <v>-14.390000000000622</v>
      </c>
      <c r="Z4707" s="71">
        <f t="shared" si="546"/>
        <v>3.6391503612715481E-2</v>
      </c>
      <c r="AA4707" s="45"/>
      <c r="AB4707" s="74">
        <v>47.019999999999101</v>
      </c>
      <c r="AC4707" s="75">
        <f t="shared" si="545"/>
        <v>-26.170000000001291</v>
      </c>
      <c r="AD4707" s="74">
        <f t="shared" si="547"/>
        <v>2.4154608344442207E-3</v>
      </c>
      <c r="AE4707" s="45"/>
      <c r="AF4707" s="76">
        <v>47.019999999999101</v>
      </c>
      <c r="AG4707" s="52">
        <f t="shared" si="551"/>
        <v>-56.180299956637434</v>
      </c>
      <c r="AH4707" s="76">
        <f t="shared" si="548"/>
        <v>2.4097389881269541E-6</v>
      </c>
      <c r="AJ4707" s="77">
        <v>47.019999999999101</v>
      </c>
      <c r="AK4707" s="52">
        <f t="shared" si="552"/>
        <v>-49.19059991327849</v>
      </c>
      <c r="AL4707" s="77">
        <f t="shared" si="549"/>
        <v>1.2048694940631315E-5</v>
      </c>
    </row>
    <row r="4708" spans="4:38" x14ac:dyDescent="0.25">
      <c r="D4708" s="5">
        <v>46.9</v>
      </c>
      <c r="E4708" s="4"/>
      <c r="X4708" s="71">
        <v>47.029999999999099</v>
      </c>
      <c r="Y4708" s="52">
        <f t="shared" si="550"/>
        <v>-14.393333333333956</v>
      </c>
      <c r="Z4708" s="71">
        <f t="shared" si="546"/>
        <v>3.6363582817843756E-2</v>
      </c>
      <c r="AA4708" s="45"/>
      <c r="AB4708" s="74">
        <v>47.029999999999099</v>
      </c>
      <c r="AC4708" s="75">
        <f t="shared" si="545"/>
        <v>-26.180000000001293</v>
      </c>
      <c r="AD4708" s="74">
        <f t="shared" si="547"/>
        <v>2.4099054286858775E-3</v>
      </c>
      <c r="AE4708" s="45"/>
      <c r="AF4708" s="76">
        <v>47.029999999999099</v>
      </c>
      <c r="AG4708" s="52">
        <f t="shared" si="551"/>
        <v>-56.190299956637432</v>
      </c>
      <c r="AH4708" s="76">
        <f t="shared" si="548"/>
        <v>2.4041967422499599E-6</v>
      </c>
      <c r="AJ4708" s="77">
        <v>47.029999999999099</v>
      </c>
      <c r="AK4708" s="52">
        <f t="shared" si="552"/>
        <v>-49.200599913278488</v>
      </c>
      <c r="AL4708" s="77">
        <f t="shared" si="549"/>
        <v>1.2020983711246352E-5</v>
      </c>
    </row>
    <row r="4709" spans="4:38" x14ac:dyDescent="0.25">
      <c r="D4709" s="2">
        <v>46.91</v>
      </c>
      <c r="E4709" s="4"/>
      <c r="X4709" s="71">
        <v>47.039999999999097</v>
      </c>
      <c r="Y4709" s="52">
        <f t="shared" si="550"/>
        <v>-14.39666666666729</v>
      </c>
      <c r="Z4709" s="71">
        <f t="shared" si="546"/>
        <v>3.6335683444752048E-2</v>
      </c>
      <c r="AA4709" s="45"/>
      <c r="AB4709" s="74">
        <v>47.039999999999097</v>
      </c>
      <c r="AC4709" s="75">
        <f t="shared" si="545"/>
        <v>-26.190000000001294</v>
      </c>
      <c r="AD4709" s="74">
        <f t="shared" si="547"/>
        <v>2.404362800006216E-3</v>
      </c>
      <c r="AE4709" s="45"/>
      <c r="AF4709" s="76">
        <v>47.039999999999097</v>
      </c>
      <c r="AG4709" s="52">
        <f t="shared" si="551"/>
        <v>-56.20029995663743</v>
      </c>
      <c r="AH4709" s="76">
        <f t="shared" si="548"/>
        <v>2.3986672431847577E-6</v>
      </c>
      <c r="AJ4709" s="77">
        <v>47.039999999999097</v>
      </c>
      <c r="AK4709" s="52">
        <f t="shared" si="552"/>
        <v>-49.210599913278486</v>
      </c>
      <c r="AL4709" s="77">
        <f t="shared" si="549"/>
        <v>1.1993336215920351E-5</v>
      </c>
    </row>
    <row r="4710" spans="4:38" x14ac:dyDescent="0.25">
      <c r="D4710" s="5">
        <v>46.92</v>
      </c>
      <c r="E4710" s="4"/>
      <c r="X4710" s="71">
        <v>47.049999999999102</v>
      </c>
      <c r="Y4710" s="52">
        <f t="shared" si="550"/>
        <v>-14.400000000000624</v>
      </c>
      <c r="Z4710" s="71">
        <f t="shared" si="546"/>
        <v>3.6307805477004913E-2</v>
      </c>
      <c r="AA4710" s="45"/>
      <c r="AB4710" s="74">
        <v>47.049999999999102</v>
      </c>
      <c r="AC4710" s="75">
        <f t="shared" si="545"/>
        <v>-26.200000000001296</v>
      </c>
      <c r="AD4710" s="74">
        <f t="shared" si="547"/>
        <v>2.398832919018773E-3</v>
      </c>
      <c r="AE4710" s="45"/>
      <c r="AF4710" s="76">
        <v>47.049999999999102</v>
      </c>
      <c r="AG4710" s="52">
        <f t="shared" si="551"/>
        <v>-56.210299956637428</v>
      </c>
      <c r="AH4710" s="76">
        <f t="shared" si="548"/>
        <v>2.3931504616145033E-6</v>
      </c>
      <c r="AJ4710" s="77">
        <v>47.049999999999102</v>
      </c>
      <c r="AK4710" s="52">
        <f t="shared" si="552"/>
        <v>-49.220599913278484</v>
      </c>
      <c r="AL4710" s="77">
        <f t="shared" si="549"/>
        <v>1.1965752308069087E-5</v>
      </c>
    </row>
    <row r="4711" spans="4:38" x14ac:dyDescent="0.25">
      <c r="D4711" s="2">
        <v>46.93</v>
      </c>
      <c r="E4711" s="4"/>
      <c r="X4711" s="71">
        <v>47.0599999999991</v>
      </c>
      <c r="Y4711" s="52">
        <f t="shared" si="550"/>
        <v>-14.403333333333958</v>
      </c>
      <c r="Z4711" s="71">
        <f t="shared" si="546"/>
        <v>3.6279948898179391E-2</v>
      </c>
      <c r="AA4711" s="45"/>
      <c r="AB4711" s="74">
        <v>47.0599999999991</v>
      </c>
      <c r="AC4711" s="75">
        <f t="shared" si="545"/>
        <v>-26.210000000001298</v>
      </c>
      <c r="AD4711" s="74">
        <f t="shared" si="547"/>
        <v>2.393315756404672E-3</v>
      </c>
      <c r="AE4711" s="45"/>
      <c r="AF4711" s="76">
        <v>47.0599999999991</v>
      </c>
      <c r="AG4711" s="52">
        <f t="shared" si="551"/>
        <v>-56.220299956637426</v>
      </c>
      <c r="AH4711" s="76">
        <f t="shared" si="548"/>
        <v>2.3876463682897614E-6</v>
      </c>
      <c r="AJ4711" s="77">
        <v>47.0599999999991</v>
      </c>
      <c r="AK4711" s="52">
        <f t="shared" si="552"/>
        <v>-49.230599913278482</v>
      </c>
      <c r="AL4711" s="77">
        <f t="shared" si="549"/>
        <v>1.1938231841445384E-5</v>
      </c>
    </row>
    <row r="4712" spans="4:38" x14ac:dyDescent="0.25">
      <c r="D4712" s="5">
        <v>46.94</v>
      </c>
      <c r="E4712" s="4"/>
      <c r="X4712" s="71">
        <v>47.069999999999098</v>
      </c>
      <c r="Y4712" s="52">
        <f t="shared" si="550"/>
        <v>-14.406666666667292</v>
      </c>
      <c r="Z4712" s="71">
        <f t="shared" si="546"/>
        <v>3.62521136918652E-2</v>
      </c>
      <c r="AA4712" s="45"/>
      <c r="AB4712" s="74">
        <v>47.069999999999098</v>
      </c>
      <c r="AC4712" s="75">
        <f t="shared" si="545"/>
        <v>-26.220000000001299</v>
      </c>
      <c r="AD4712" s="74">
        <f t="shared" si="547"/>
        <v>2.3878112829124622E-3</v>
      </c>
      <c r="AE4712" s="45"/>
      <c r="AF4712" s="76">
        <v>47.069999999999098</v>
      </c>
      <c r="AG4712" s="52">
        <f t="shared" si="551"/>
        <v>-56.230299956637424</v>
      </c>
      <c r="AH4712" s="76">
        <f t="shared" si="548"/>
        <v>2.382154934028385E-6</v>
      </c>
      <c r="AJ4712" s="77">
        <v>47.069999999999098</v>
      </c>
      <c r="AK4712" s="52">
        <f t="shared" si="552"/>
        <v>-49.24059991327848</v>
      </c>
      <c r="AL4712" s="77">
        <f t="shared" si="549"/>
        <v>1.1910774670138509E-5</v>
      </c>
    </row>
    <row r="4713" spans="4:38" x14ac:dyDescent="0.25">
      <c r="D4713" s="2">
        <v>46.95</v>
      </c>
      <c r="E4713" s="4"/>
      <c r="X4713" s="71">
        <v>47.079999999999103</v>
      </c>
      <c r="Y4713" s="52">
        <f t="shared" si="550"/>
        <v>-14.410000000000625</v>
      </c>
      <c r="Z4713" s="71">
        <f t="shared" si="546"/>
        <v>3.6224299841664642E-2</v>
      </c>
      <c r="AA4713" s="45"/>
      <c r="AB4713" s="74">
        <v>47.079999999999103</v>
      </c>
      <c r="AC4713" s="75">
        <f t="shared" si="545"/>
        <v>-26.230000000001301</v>
      </c>
      <c r="AD4713" s="74">
        <f t="shared" si="547"/>
        <v>2.3823194693579769E-3</v>
      </c>
      <c r="AE4713" s="45"/>
      <c r="AF4713" s="76">
        <v>47.079999999999103</v>
      </c>
      <c r="AG4713" s="52">
        <f t="shared" si="551"/>
        <v>-56.240299956637422</v>
      </c>
      <c r="AH4713" s="76">
        <f t="shared" si="548"/>
        <v>2.3766761297153326E-6</v>
      </c>
      <c r="AJ4713" s="77">
        <v>47.079999999999103</v>
      </c>
      <c r="AK4713" s="52">
        <f t="shared" si="552"/>
        <v>-49.250599913278478</v>
      </c>
      <c r="AL4713" s="77">
        <f t="shared" si="549"/>
        <v>1.1883380648573256E-5</v>
      </c>
    </row>
    <row r="4714" spans="4:38" x14ac:dyDescent="0.25">
      <c r="D4714" s="5">
        <v>46.96</v>
      </c>
      <c r="E4714" s="4"/>
      <c r="X4714" s="71">
        <v>47.089999999999101</v>
      </c>
      <c r="Y4714" s="52">
        <f t="shared" si="550"/>
        <v>-14.413333333333959</v>
      </c>
      <c r="Z4714" s="71">
        <f t="shared" si="546"/>
        <v>3.6196507331192541E-2</v>
      </c>
      <c r="AA4714" s="45"/>
      <c r="AB4714" s="74">
        <v>47.089999999999101</v>
      </c>
      <c r="AC4714" s="75">
        <f t="shared" si="545"/>
        <v>-26.240000000001302</v>
      </c>
      <c r="AD4714" s="74">
        <f t="shared" si="547"/>
        <v>2.3768402866241631E-3</v>
      </c>
      <c r="AE4714" s="45"/>
      <c r="AF4714" s="76">
        <v>47.089999999999101</v>
      </c>
      <c r="AG4714" s="52">
        <f t="shared" si="551"/>
        <v>-56.25029995663742</v>
      </c>
      <c r="AH4714" s="76">
        <f t="shared" si="548"/>
        <v>2.3712099263025247E-6</v>
      </c>
      <c r="AJ4714" s="77">
        <v>47.089999999999101</v>
      </c>
      <c r="AK4714" s="52">
        <f t="shared" si="552"/>
        <v>-49.260599913278476</v>
      </c>
      <c r="AL4714" s="77">
        <f t="shared" si="549"/>
        <v>1.1856049631509224E-5</v>
      </c>
    </row>
    <row r="4715" spans="4:38" x14ac:dyDescent="0.25">
      <c r="D4715" s="2">
        <v>46.97</v>
      </c>
      <c r="E4715" s="4"/>
      <c r="X4715" s="71">
        <v>47.099999999999099</v>
      </c>
      <c r="Y4715" s="52">
        <f t="shared" si="550"/>
        <v>-14.416666666667293</v>
      </c>
      <c r="Z4715" s="71">
        <f t="shared" si="546"/>
        <v>3.6168736144076362E-2</v>
      </c>
      <c r="AA4715" s="45"/>
      <c r="AB4715" s="74">
        <v>47.099999999999099</v>
      </c>
      <c r="AC4715" s="75">
        <f t="shared" si="545"/>
        <v>-26.250000000001304</v>
      </c>
      <c r="AD4715" s="74">
        <f t="shared" si="547"/>
        <v>2.3713737056609415E-3</v>
      </c>
      <c r="AE4715" s="45"/>
      <c r="AF4715" s="76">
        <v>47.099999999999099</v>
      </c>
      <c r="AG4715" s="52">
        <f t="shared" si="551"/>
        <v>-56.260299956637418</v>
      </c>
      <c r="AH4715" s="76">
        <f t="shared" si="548"/>
        <v>2.3657562948087034E-6</v>
      </c>
      <c r="AJ4715" s="77">
        <v>47.099999999999099</v>
      </c>
      <c r="AK4715" s="52">
        <f t="shared" si="552"/>
        <v>-49.270599913278474</v>
      </c>
      <c r="AL4715" s="77">
        <f t="shared" si="549"/>
        <v>1.1828781474040146E-5</v>
      </c>
    </row>
    <row r="4716" spans="4:38" x14ac:dyDescent="0.25">
      <c r="D4716" s="5">
        <v>46.98</v>
      </c>
      <c r="E4716" s="4"/>
      <c r="X4716" s="71">
        <v>47.109999999999097</v>
      </c>
      <c r="Y4716" s="52">
        <f t="shared" si="550"/>
        <v>-14.420000000000627</v>
      </c>
      <c r="Z4716" s="71">
        <f t="shared" si="546"/>
        <v>3.6140986263956093E-2</v>
      </c>
      <c r="AA4716" s="45"/>
      <c r="AB4716" s="74">
        <v>47.109999999999097</v>
      </c>
      <c r="AC4716" s="75">
        <f t="shared" ref="AC4716:AC4779" si="553">AC4715-$AD$1</f>
        <v>-26.260000000001305</v>
      </c>
      <c r="AD4716" s="74">
        <f t="shared" si="547"/>
        <v>2.3659196974850469E-3</v>
      </c>
      <c r="AE4716" s="45"/>
      <c r="AF4716" s="76">
        <v>47.109999999999097</v>
      </c>
      <c r="AG4716" s="52">
        <f t="shared" si="551"/>
        <v>-56.270299956637416</v>
      </c>
      <c r="AH4716" s="76">
        <f t="shared" si="548"/>
        <v>2.3603152063192488E-6</v>
      </c>
      <c r="AJ4716" s="77">
        <v>47.109999999999097</v>
      </c>
      <c r="AK4716" s="52">
        <f t="shared" si="552"/>
        <v>-49.280599913278472</v>
      </c>
      <c r="AL4716" s="77">
        <f t="shared" si="549"/>
        <v>1.1801576031592862E-5</v>
      </c>
    </row>
    <row r="4717" spans="4:38" x14ac:dyDescent="0.25">
      <c r="D4717" s="2">
        <v>46.99</v>
      </c>
      <c r="E4717" s="4"/>
      <c r="X4717" s="71">
        <v>47.119999999999102</v>
      </c>
      <c r="Y4717" s="52">
        <f t="shared" si="550"/>
        <v>-14.423333333333961</v>
      </c>
      <c r="Z4717" s="71">
        <f t="shared" si="546"/>
        <v>3.6113257674484311E-2</v>
      </c>
      <c r="AA4717" s="45"/>
      <c r="AB4717" s="74">
        <v>47.119999999999102</v>
      </c>
      <c r="AC4717" s="75">
        <f t="shared" si="553"/>
        <v>-26.270000000001307</v>
      </c>
      <c r="AD4717" s="74">
        <f t="shared" si="547"/>
        <v>2.3604782331798657E-3</v>
      </c>
      <c r="AE4717" s="45"/>
      <c r="AF4717" s="76">
        <v>47.119999999999102</v>
      </c>
      <c r="AG4717" s="52">
        <f t="shared" si="551"/>
        <v>-56.280299956637414</v>
      </c>
      <c r="AH4717" s="76">
        <f t="shared" si="548"/>
        <v>2.3548866319860603E-6</v>
      </c>
      <c r="AJ4717" s="77">
        <v>47.119999999999102</v>
      </c>
      <c r="AK4717" s="52">
        <f t="shared" si="552"/>
        <v>-49.29059991327847</v>
      </c>
      <c r="AL4717" s="77">
        <f t="shared" si="549"/>
        <v>1.1774433159926946E-5</v>
      </c>
    </row>
    <row r="4718" spans="4:38" x14ac:dyDescent="0.25">
      <c r="D4718" s="5">
        <v>47</v>
      </c>
      <c r="E4718" s="4"/>
      <c r="X4718" s="71">
        <v>47.1299999999991</v>
      </c>
      <c r="Y4718" s="52">
        <f t="shared" si="550"/>
        <v>-14.426666666667295</v>
      </c>
      <c r="Z4718" s="71">
        <f t="shared" si="546"/>
        <v>3.608555035932607E-2</v>
      </c>
      <c r="AA4718" s="45"/>
      <c r="AB4718" s="74">
        <v>47.1299999999991</v>
      </c>
      <c r="AC4718" s="75">
        <f t="shared" si="553"/>
        <v>-26.280000000001309</v>
      </c>
      <c r="AD4718" s="74">
        <f t="shared" si="547"/>
        <v>2.3550492838953002E-3</v>
      </c>
      <c r="AE4718" s="45"/>
      <c r="AF4718" s="76">
        <v>47.1299999999991</v>
      </c>
      <c r="AG4718" s="52">
        <f t="shared" si="551"/>
        <v>-56.290299956637412</v>
      </c>
      <c r="AH4718" s="76">
        <f t="shared" si="548"/>
        <v>2.3494705430273724E-6</v>
      </c>
      <c r="AJ4718" s="77">
        <v>47.1299999999991</v>
      </c>
      <c r="AK4718" s="52">
        <f t="shared" si="552"/>
        <v>-49.300599913278468</v>
      </c>
      <c r="AL4718" s="77">
        <f t="shared" si="549"/>
        <v>1.1747352715133514E-5</v>
      </c>
    </row>
    <row r="4719" spans="4:38" x14ac:dyDescent="0.25">
      <c r="D4719" s="2">
        <v>47.01</v>
      </c>
      <c r="E4719" s="4"/>
      <c r="X4719" s="71">
        <v>47.139999999999098</v>
      </c>
      <c r="Y4719" s="52">
        <f t="shared" si="550"/>
        <v>-14.430000000000629</v>
      </c>
      <c r="Z4719" s="71">
        <f t="shared" si="546"/>
        <v>3.6057864302159008E-2</v>
      </c>
      <c r="AA4719" s="45"/>
      <c r="AB4719" s="74">
        <v>47.139999999999098</v>
      </c>
      <c r="AC4719" s="75">
        <f t="shared" si="553"/>
        <v>-26.29000000000131</v>
      </c>
      <c r="AD4719" s="74">
        <f t="shared" si="547"/>
        <v>2.3496328208475977E-3</v>
      </c>
      <c r="AE4719" s="45"/>
      <c r="AF4719" s="76">
        <v>47.139999999999098</v>
      </c>
      <c r="AG4719" s="52">
        <f t="shared" si="551"/>
        <v>-56.30029995663741</v>
      </c>
      <c r="AH4719" s="76">
        <f t="shared" si="548"/>
        <v>2.3440669107276171E-6</v>
      </c>
      <c r="AJ4719" s="77">
        <v>47.139999999999098</v>
      </c>
      <c r="AK4719" s="52">
        <f t="shared" si="552"/>
        <v>-49.310599913278466</v>
      </c>
      <c r="AL4719" s="77">
        <f t="shared" si="549"/>
        <v>1.1720334553634744E-5</v>
      </c>
    </row>
    <row r="4720" spans="4:38" x14ac:dyDescent="0.25">
      <c r="D4720" s="5">
        <v>47.02</v>
      </c>
      <c r="E4720" s="4"/>
      <c r="X4720" s="71">
        <v>47.149999999999103</v>
      </c>
      <c r="Y4720" s="52">
        <f t="shared" si="550"/>
        <v>-14.433333333333962</v>
      </c>
      <c r="Z4720" s="71">
        <f t="shared" si="546"/>
        <v>3.6030199486673298E-2</v>
      </c>
      <c r="AA4720" s="45"/>
      <c r="AB4720" s="74">
        <v>47.149999999999103</v>
      </c>
      <c r="AC4720" s="75">
        <f t="shared" si="553"/>
        <v>-26.300000000001312</v>
      </c>
      <c r="AD4720" s="74">
        <f t="shared" si="547"/>
        <v>2.3442288153192126E-3</v>
      </c>
      <c r="AE4720" s="45"/>
      <c r="AF4720" s="76">
        <v>47.149999999999103</v>
      </c>
      <c r="AG4720" s="52">
        <f t="shared" si="551"/>
        <v>-56.310299956637408</v>
      </c>
      <c r="AH4720" s="76">
        <f t="shared" si="548"/>
        <v>2.3386757064372858E-6</v>
      </c>
      <c r="AJ4720" s="77">
        <v>47.149999999999103</v>
      </c>
      <c r="AK4720" s="52">
        <f t="shared" si="552"/>
        <v>-49.320599913278464</v>
      </c>
      <c r="AL4720" s="77">
        <f t="shared" si="549"/>
        <v>1.1693378532183075E-5</v>
      </c>
    </row>
    <row r="4721" spans="4:38" x14ac:dyDescent="0.25">
      <c r="D4721" s="2">
        <v>47.03</v>
      </c>
      <c r="E4721" s="4"/>
      <c r="X4721" s="71">
        <v>47.159999999999101</v>
      </c>
      <c r="Y4721" s="52">
        <f t="shared" si="550"/>
        <v>-14.436666666667296</v>
      </c>
      <c r="Z4721" s="71">
        <f t="shared" si="546"/>
        <v>3.6002555896571552E-2</v>
      </c>
      <c r="AA4721" s="45"/>
      <c r="AB4721" s="74">
        <v>47.159999999999101</v>
      </c>
      <c r="AC4721" s="75">
        <f t="shared" si="553"/>
        <v>-26.310000000001313</v>
      </c>
      <c r="AD4721" s="74">
        <f t="shared" si="547"/>
        <v>2.3388372386586474E-3</v>
      </c>
      <c r="AE4721" s="45"/>
      <c r="AF4721" s="76">
        <v>47.159999999999101</v>
      </c>
      <c r="AG4721" s="52">
        <f t="shared" si="551"/>
        <v>-56.320299956637406</v>
      </c>
      <c r="AH4721" s="76">
        <f t="shared" si="548"/>
        <v>2.3332969015727288E-6</v>
      </c>
      <c r="AJ4721" s="77">
        <v>47.159999999999101</v>
      </c>
      <c r="AK4721" s="52">
        <f t="shared" si="552"/>
        <v>-49.330599913278462</v>
      </c>
      <c r="AL4721" s="77">
        <f t="shared" si="549"/>
        <v>1.1666484507860318E-5</v>
      </c>
    </row>
    <row r="4722" spans="4:38" x14ac:dyDescent="0.25">
      <c r="D4722" s="5">
        <v>47.04</v>
      </c>
      <c r="E4722" s="4"/>
      <c r="X4722" s="71">
        <v>47.169999999999099</v>
      </c>
      <c r="Y4722" s="52">
        <f t="shared" si="550"/>
        <v>-14.44000000000063</v>
      </c>
      <c r="Z4722" s="71">
        <f t="shared" si="546"/>
        <v>3.5974933515569005E-2</v>
      </c>
      <c r="AA4722" s="45"/>
      <c r="AB4722" s="74">
        <v>47.169999999999099</v>
      </c>
      <c r="AC4722" s="75">
        <f t="shared" si="553"/>
        <v>-26.320000000001315</v>
      </c>
      <c r="AD4722" s="74">
        <f t="shared" si="547"/>
        <v>2.3334580622802956E-3</v>
      </c>
      <c r="AE4722" s="45"/>
      <c r="AF4722" s="76">
        <v>47.169999999999099</v>
      </c>
      <c r="AG4722" s="52">
        <f t="shared" si="551"/>
        <v>-56.330299956637404</v>
      </c>
      <c r="AH4722" s="76">
        <f t="shared" si="548"/>
        <v>2.3279304676160842E-6</v>
      </c>
      <c r="AJ4722" s="77">
        <v>47.169999999999099</v>
      </c>
      <c r="AK4722" s="52">
        <f t="shared" si="552"/>
        <v>-49.34059991327846</v>
      </c>
      <c r="AL4722" s="77">
        <f t="shared" si="549"/>
        <v>1.1639652338077082E-5</v>
      </c>
    </row>
    <row r="4723" spans="4:38" x14ac:dyDescent="0.25">
      <c r="D4723" s="2">
        <v>47.05</v>
      </c>
      <c r="E4723" s="4"/>
      <c r="X4723" s="71">
        <v>47.179999999999097</v>
      </c>
      <c r="Y4723" s="52">
        <f t="shared" si="550"/>
        <v>-14.443333333333964</v>
      </c>
      <c r="Z4723" s="71">
        <f t="shared" si="546"/>
        <v>3.5947332327393271E-2</v>
      </c>
      <c r="AA4723" s="45"/>
      <c r="AB4723" s="74">
        <v>47.179999999999097</v>
      </c>
      <c r="AC4723" s="75">
        <f t="shared" si="553"/>
        <v>-26.330000000001316</v>
      </c>
      <c r="AD4723" s="74">
        <f t="shared" si="547"/>
        <v>2.3280912576643027E-3</v>
      </c>
      <c r="AE4723" s="45"/>
      <c r="AF4723" s="76">
        <v>47.179999999999097</v>
      </c>
      <c r="AG4723" s="52">
        <f t="shared" si="551"/>
        <v>-56.340299956637402</v>
      </c>
      <c r="AH4723" s="76">
        <f t="shared" si="548"/>
        <v>2.3225763761150363E-6</v>
      </c>
      <c r="AJ4723" s="77">
        <v>47.179999999999097</v>
      </c>
      <c r="AK4723" s="52">
        <f t="shared" si="552"/>
        <v>-49.350599913278458</v>
      </c>
      <c r="AL4723" s="77">
        <f t="shared" si="549"/>
        <v>1.161288188057185E-5</v>
      </c>
    </row>
    <row r="4724" spans="4:38" x14ac:dyDescent="0.25">
      <c r="D4724" s="5">
        <v>47.06</v>
      </c>
      <c r="E4724" s="4"/>
      <c r="X4724" s="71">
        <v>47.189999999999102</v>
      </c>
      <c r="Y4724" s="52">
        <f t="shared" si="550"/>
        <v>-14.446666666667298</v>
      </c>
      <c r="Z4724" s="71">
        <f t="shared" si="546"/>
        <v>3.5919752315784474E-2</v>
      </c>
      <c r="AA4724" s="45"/>
      <c r="AB4724" s="74">
        <v>47.189999999999102</v>
      </c>
      <c r="AC4724" s="75">
        <f t="shared" si="553"/>
        <v>-26.340000000001318</v>
      </c>
      <c r="AD4724" s="74">
        <f t="shared" si="547"/>
        <v>2.3227367963564016E-3</v>
      </c>
      <c r="AE4724" s="45"/>
      <c r="AF4724" s="76">
        <v>47.189999999999102</v>
      </c>
      <c r="AG4724" s="52">
        <f t="shared" si="551"/>
        <v>-56.3502999566374</v>
      </c>
      <c r="AH4724" s="76">
        <f t="shared" si="548"/>
        <v>2.3172345986827246E-6</v>
      </c>
      <c r="AJ4724" s="77">
        <v>47.189999999999102</v>
      </c>
      <c r="AK4724" s="52">
        <f t="shared" si="552"/>
        <v>-49.360599913278456</v>
      </c>
      <c r="AL4724" s="77">
        <f t="shared" si="549"/>
        <v>1.1586172993410301E-5</v>
      </c>
    </row>
    <row r="4725" spans="4:38" x14ac:dyDescent="0.25">
      <c r="D4725" s="2">
        <v>47.07</v>
      </c>
      <c r="E4725" s="4"/>
      <c r="X4725" s="71">
        <v>47.1999999999991</v>
      </c>
      <c r="Y4725" s="52">
        <f t="shared" si="550"/>
        <v>-14.450000000000632</v>
      </c>
      <c r="Z4725" s="71">
        <f t="shared" si="546"/>
        <v>3.5892193464495292E-2</v>
      </c>
      <c r="AA4725" s="45"/>
      <c r="AB4725" s="74">
        <v>47.1999999999991</v>
      </c>
      <c r="AC4725" s="75">
        <f t="shared" si="553"/>
        <v>-26.350000000001319</v>
      </c>
      <c r="AD4725" s="74">
        <f t="shared" si="547"/>
        <v>2.3173946499677714E-3</v>
      </c>
      <c r="AE4725" s="45"/>
      <c r="AF4725" s="76">
        <v>47.1999999999991</v>
      </c>
      <c r="AG4725" s="52">
        <f t="shared" si="551"/>
        <v>-56.360299956637398</v>
      </c>
      <c r="AH4725" s="76">
        <f t="shared" si="548"/>
        <v>2.3119051069975854E-6</v>
      </c>
      <c r="AJ4725" s="77">
        <v>47.1999999999991</v>
      </c>
      <c r="AK4725" s="52">
        <f t="shared" si="552"/>
        <v>-49.370599913278454</v>
      </c>
      <c r="AL4725" s="77">
        <f t="shared" si="549"/>
        <v>1.1559525534984614E-5</v>
      </c>
    </row>
    <row r="4726" spans="4:38" x14ac:dyDescent="0.25">
      <c r="D4726" s="5">
        <v>47.08</v>
      </c>
      <c r="E4726" s="4"/>
      <c r="X4726" s="71">
        <v>47.209999999999098</v>
      </c>
      <c r="Y4726" s="52">
        <f t="shared" si="550"/>
        <v>-14.453333333333966</v>
      </c>
      <c r="Z4726" s="71">
        <f t="shared" si="546"/>
        <v>3.586465575729076E-2</v>
      </c>
      <c r="AA4726" s="45"/>
      <c r="AB4726" s="74">
        <v>47.209999999999098</v>
      </c>
      <c r="AC4726" s="75">
        <f t="shared" si="553"/>
        <v>-26.360000000001321</v>
      </c>
      <c r="AD4726" s="74">
        <f t="shared" si="547"/>
        <v>2.3120647901748916E-3</v>
      </c>
      <c r="AE4726" s="45"/>
      <c r="AF4726" s="76">
        <v>47.209999999999098</v>
      </c>
      <c r="AG4726" s="52">
        <f t="shared" si="551"/>
        <v>-56.370299956637396</v>
      </c>
      <c r="AH4726" s="76">
        <f t="shared" si="548"/>
        <v>2.3065878728031762E-6</v>
      </c>
      <c r="AJ4726" s="77">
        <v>47.209999999999098</v>
      </c>
      <c r="AK4726" s="52">
        <f t="shared" si="552"/>
        <v>-49.380599913278452</v>
      </c>
      <c r="AL4726" s="77">
        <f t="shared" si="549"/>
        <v>1.1532939364012576E-5</v>
      </c>
    </row>
    <row r="4727" spans="4:38" x14ac:dyDescent="0.25">
      <c r="D4727" s="2">
        <v>47.09</v>
      </c>
      <c r="E4727" s="4"/>
      <c r="X4727" s="71">
        <v>47.219999999999096</v>
      </c>
      <c r="Y4727" s="52">
        <f t="shared" si="550"/>
        <v>-14.456666666667299</v>
      </c>
      <c r="Z4727" s="71">
        <f t="shared" si="546"/>
        <v>3.5837139177948465E-2</v>
      </c>
      <c r="AA4727" s="45"/>
      <c r="AB4727" s="74">
        <v>47.219999999999096</v>
      </c>
      <c r="AC4727" s="75">
        <f t="shared" si="553"/>
        <v>-26.370000000001323</v>
      </c>
      <c r="AD4727" s="74">
        <f t="shared" si="547"/>
        <v>2.306747188719364E-3</v>
      </c>
      <c r="AE4727" s="45"/>
      <c r="AF4727" s="76">
        <v>47.219999999999096</v>
      </c>
      <c r="AG4727" s="52">
        <f t="shared" si="551"/>
        <v>-56.380299956637394</v>
      </c>
      <c r="AH4727" s="76">
        <f t="shared" si="548"/>
        <v>2.3012828679080588E-6</v>
      </c>
      <c r="AJ4727" s="77">
        <v>47.219999999999096</v>
      </c>
      <c r="AK4727" s="52">
        <f t="shared" si="552"/>
        <v>-49.39059991327845</v>
      </c>
      <c r="AL4727" s="77">
        <f t="shared" si="549"/>
        <v>1.1506414339536996E-5</v>
      </c>
    </row>
    <row r="4728" spans="4:38" x14ac:dyDescent="0.25">
      <c r="D4728" s="5">
        <v>47.1</v>
      </c>
      <c r="E4728" s="4"/>
      <c r="X4728" s="71">
        <v>47.229999999999102</v>
      </c>
      <c r="Y4728" s="52">
        <f t="shared" si="550"/>
        <v>-14.460000000000633</v>
      </c>
      <c r="Z4728" s="71">
        <f t="shared" si="546"/>
        <v>3.5809643710258382E-2</v>
      </c>
      <c r="AA4728" s="45"/>
      <c r="AB4728" s="74">
        <v>47.229999999999102</v>
      </c>
      <c r="AC4728" s="75">
        <f t="shared" si="553"/>
        <v>-26.380000000001324</v>
      </c>
      <c r="AD4728" s="74">
        <f t="shared" si="547"/>
        <v>2.3014418174078072E-3</v>
      </c>
      <c r="AE4728" s="45"/>
      <c r="AF4728" s="76">
        <v>47.229999999999102</v>
      </c>
      <c r="AG4728" s="52">
        <f t="shared" si="551"/>
        <v>-56.390299956637392</v>
      </c>
      <c r="AH4728" s="76">
        <f t="shared" si="548"/>
        <v>2.2959900641856214E-6</v>
      </c>
      <c r="AJ4728" s="77">
        <v>47.229999999999102</v>
      </c>
      <c r="AK4728" s="52">
        <f t="shared" si="552"/>
        <v>-49.400599913278448</v>
      </c>
      <c r="AL4728" s="77">
        <f t="shared" si="549"/>
        <v>1.1479950320924816E-5</v>
      </c>
    </row>
    <row r="4729" spans="4:38" x14ac:dyDescent="0.25">
      <c r="D4729" s="2">
        <v>47.11</v>
      </c>
      <c r="E4729" s="4"/>
      <c r="X4729" s="71">
        <v>47.2399999999991</v>
      </c>
      <c r="Y4729" s="52">
        <f t="shared" si="550"/>
        <v>-14.463333333333967</v>
      </c>
      <c r="Z4729" s="71">
        <f t="shared" si="546"/>
        <v>3.5782169338022883E-2</v>
      </c>
      <c r="AA4729" s="45"/>
      <c r="AB4729" s="74">
        <v>47.2399999999991</v>
      </c>
      <c r="AC4729" s="75">
        <f t="shared" si="553"/>
        <v>-26.390000000001326</v>
      </c>
      <c r="AD4729" s="74">
        <f t="shared" si="547"/>
        <v>2.296148648111659E-3</v>
      </c>
      <c r="AE4729" s="45"/>
      <c r="AF4729" s="76">
        <v>47.2399999999991</v>
      </c>
      <c r="AG4729" s="52">
        <f t="shared" si="551"/>
        <v>-56.40029995663739</v>
      </c>
      <c r="AH4729" s="76">
        <f t="shared" si="548"/>
        <v>2.2907094335739412E-6</v>
      </c>
      <c r="AJ4729" s="77">
        <v>47.2399999999991</v>
      </c>
      <c r="AK4729" s="52">
        <f t="shared" si="552"/>
        <v>-49.410599913278446</v>
      </c>
      <c r="AL4729" s="77">
        <f t="shared" si="549"/>
        <v>1.1453547167866421E-5</v>
      </c>
    </row>
    <row r="4730" spans="4:38" x14ac:dyDescent="0.25">
      <c r="D4730" s="5">
        <v>47.12</v>
      </c>
      <c r="E4730" s="4"/>
      <c r="X4730" s="71">
        <v>47.249999999999098</v>
      </c>
      <c r="Y4730" s="52">
        <f t="shared" si="550"/>
        <v>-14.466666666667301</v>
      </c>
      <c r="Z4730" s="71">
        <f t="shared" si="546"/>
        <v>3.5754716045056902E-2</v>
      </c>
      <c r="AA4730" s="45"/>
      <c r="AB4730" s="74">
        <v>47.249999999999098</v>
      </c>
      <c r="AC4730" s="75">
        <f t="shared" si="553"/>
        <v>-26.400000000001327</v>
      </c>
      <c r="AD4730" s="74">
        <f t="shared" si="547"/>
        <v>2.2908676527670698E-3</v>
      </c>
      <c r="AE4730" s="45"/>
      <c r="AF4730" s="76">
        <v>47.249999999999098</v>
      </c>
      <c r="AG4730" s="52">
        <f t="shared" si="551"/>
        <v>-56.410299956637388</v>
      </c>
      <c r="AH4730" s="76">
        <f t="shared" si="548"/>
        <v>2.2854409480756486E-6</v>
      </c>
      <c r="AJ4730" s="77">
        <v>47.249999999999098</v>
      </c>
      <c r="AK4730" s="52">
        <f t="shared" si="552"/>
        <v>-49.420599913278444</v>
      </c>
      <c r="AL4730" s="77">
        <f t="shared" si="549"/>
        <v>1.1427204740374966E-5</v>
      </c>
    </row>
    <row r="4731" spans="4:38" x14ac:dyDescent="0.25">
      <c r="D4731" s="2">
        <v>47.13</v>
      </c>
      <c r="E4731" s="4"/>
      <c r="X4731" s="71">
        <v>47.259999999999103</v>
      </c>
      <c r="Y4731" s="52">
        <f t="shared" si="550"/>
        <v>-14.470000000000635</v>
      </c>
      <c r="Z4731" s="71">
        <f t="shared" si="546"/>
        <v>3.5727283815187652E-2</v>
      </c>
      <c r="AA4731" s="45"/>
      <c r="AB4731" s="74">
        <v>47.259999999999103</v>
      </c>
      <c r="AC4731" s="75">
        <f t="shared" si="553"/>
        <v>-26.410000000001329</v>
      </c>
      <c r="AD4731" s="74">
        <f t="shared" si="547"/>
        <v>2.285598803374729E-3</v>
      </c>
      <c r="AE4731" s="45"/>
      <c r="AF4731" s="76">
        <v>47.259999999999103</v>
      </c>
      <c r="AG4731" s="52">
        <f t="shared" si="551"/>
        <v>-56.420299956637386</v>
      </c>
      <c r="AH4731" s="76">
        <f t="shared" si="548"/>
        <v>2.28018457975775E-6</v>
      </c>
      <c r="AJ4731" s="77">
        <v>47.259999999999103</v>
      </c>
      <c r="AK4731" s="52">
        <f t="shared" si="552"/>
        <v>-49.430599913278442</v>
      </c>
      <c r="AL4731" s="77">
        <f t="shared" si="549"/>
        <v>1.1400922898785479E-5</v>
      </c>
    </row>
    <row r="4732" spans="4:38" x14ac:dyDescent="0.25">
      <c r="D4732" s="5">
        <v>47.14</v>
      </c>
      <c r="E4732" s="4"/>
      <c r="X4732" s="71">
        <v>47.269999999999101</v>
      </c>
      <c r="Y4732" s="52">
        <f t="shared" si="550"/>
        <v>-14.473333333333969</v>
      </c>
      <c r="Z4732" s="71">
        <f t="shared" si="546"/>
        <v>3.5699872632254832E-2</v>
      </c>
      <c r="AA4732" s="45"/>
      <c r="AB4732" s="74">
        <v>47.269999999999101</v>
      </c>
      <c r="AC4732" s="75">
        <f t="shared" si="553"/>
        <v>-26.42000000000133</v>
      </c>
      <c r="AD4732" s="74">
        <f t="shared" si="547"/>
        <v>2.2803420719997168E-3</v>
      </c>
      <c r="AE4732" s="45"/>
      <c r="AF4732" s="76">
        <v>47.269999999999101</v>
      </c>
      <c r="AG4732" s="52">
        <f t="shared" si="551"/>
        <v>-56.430299956637384</v>
      </c>
      <c r="AH4732" s="76">
        <f t="shared" si="548"/>
        <v>2.2749403007515114E-6</v>
      </c>
      <c r="AJ4732" s="77">
        <v>47.269999999999101</v>
      </c>
      <c r="AK4732" s="52">
        <f t="shared" si="552"/>
        <v>-49.44059991327844</v>
      </c>
      <c r="AL4732" s="77">
        <f t="shared" si="549"/>
        <v>1.1374701503754294E-5</v>
      </c>
    </row>
    <row r="4733" spans="4:38" x14ac:dyDescent="0.25">
      <c r="D4733" s="2">
        <v>47.15</v>
      </c>
      <c r="E4733" s="4"/>
      <c r="X4733" s="71">
        <v>47.279999999999099</v>
      </c>
      <c r="Y4733" s="52">
        <f t="shared" si="550"/>
        <v>-14.476666666667303</v>
      </c>
      <c r="Z4733" s="71">
        <f t="shared" si="546"/>
        <v>3.5672482480110533E-2</v>
      </c>
      <c r="AA4733" s="45"/>
      <c r="AB4733" s="74">
        <v>47.279999999999099</v>
      </c>
      <c r="AC4733" s="75">
        <f t="shared" si="553"/>
        <v>-26.430000000001332</v>
      </c>
      <c r="AD4733" s="74">
        <f t="shared" si="547"/>
        <v>2.2750974307713715E-3</v>
      </c>
      <c r="AE4733" s="45"/>
      <c r="AF4733" s="76">
        <v>47.279999999999099</v>
      </c>
      <c r="AG4733" s="52">
        <f t="shared" si="551"/>
        <v>-56.440299956637382</v>
      </c>
      <c r="AH4733" s="76">
        <f t="shared" si="548"/>
        <v>2.2697080832522839E-6</v>
      </c>
      <c r="AJ4733" s="77">
        <v>47.279999999999099</v>
      </c>
      <c r="AK4733" s="52">
        <f t="shared" si="552"/>
        <v>-49.450599913278438</v>
      </c>
      <c r="AL4733" s="77">
        <f t="shared" si="549"/>
        <v>1.1348540416258166E-5</v>
      </c>
    </row>
    <row r="4734" spans="4:38" x14ac:dyDescent="0.25">
      <c r="D4734" s="5">
        <v>47.16</v>
      </c>
      <c r="E4734" s="4"/>
      <c r="X4734" s="71">
        <v>47.289999999999097</v>
      </c>
      <c r="Y4734" s="52">
        <f t="shared" si="550"/>
        <v>-14.480000000000636</v>
      </c>
      <c r="Z4734" s="71">
        <f t="shared" si="546"/>
        <v>3.5645113342619189E-2</v>
      </c>
      <c r="AA4734" s="45"/>
      <c r="AB4734" s="74">
        <v>47.289999999999097</v>
      </c>
      <c r="AC4734" s="75">
        <f t="shared" si="553"/>
        <v>-26.440000000001334</v>
      </c>
      <c r="AD4734" s="74">
        <f t="shared" si="547"/>
        <v>2.269864851883123E-3</v>
      </c>
      <c r="AE4734" s="45"/>
      <c r="AF4734" s="76">
        <v>47.289999999999097</v>
      </c>
      <c r="AG4734" s="52">
        <f t="shared" si="551"/>
        <v>-56.45029995663738</v>
      </c>
      <c r="AH4734" s="76">
        <f t="shared" si="548"/>
        <v>2.2644878995193671E-6</v>
      </c>
      <c r="AJ4734" s="77">
        <v>47.289999999999097</v>
      </c>
      <c r="AK4734" s="52">
        <f t="shared" si="552"/>
        <v>-49.460599913278436</v>
      </c>
      <c r="AL4734" s="77">
        <f t="shared" si="549"/>
        <v>1.1322439497593589E-5</v>
      </c>
    </row>
    <row r="4735" spans="4:38" x14ac:dyDescent="0.25">
      <c r="D4735" s="2">
        <v>47.17</v>
      </c>
      <c r="E4735" s="4"/>
      <c r="X4735" s="71">
        <v>47.299999999999102</v>
      </c>
      <c r="Y4735" s="52">
        <f t="shared" si="550"/>
        <v>-14.48333333333397</v>
      </c>
      <c r="Z4735" s="71">
        <f t="shared" si="546"/>
        <v>3.5617765203657663E-2</v>
      </c>
      <c r="AA4735" s="45"/>
      <c r="AB4735" s="74">
        <v>47.299999999999102</v>
      </c>
      <c r="AC4735" s="75">
        <f t="shared" si="553"/>
        <v>-26.450000000001335</v>
      </c>
      <c r="AD4735" s="74">
        <f t="shared" si="547"/>
        <v>2.2646443075923606E-3</v>
      </c>
      <c r="AE4735" s="45"/>
      <c r="AF4735" s="76">
        <v>47.299999999999102</v>
      </c>
      <c r="AG4735" s="52">
        <f t="shared" si="551"/>
        <v>-56.460299956637378</v>
      </c>
      <c r="AH4735" s="76">
        <f t="shared" si="548"/>
        <v>2.259279721875875E-6</v>
      </c>
      <c r="AJ4735" s="77">
        <v>47.299999999999102</v>
      </c>
      <c r="AK4735" s="52">
        <f t="shared" si="552"/>
        <v>-49.470599913278434</v>
      </c>
      <c r="AL4735" s="77">
        <f t="shared" si="549"/>
        <v>1.1296398609376155E-5</v>
      </c>
    </row>
    <row r="4736" spans="4:38" x14ac:dyDescent="0.25">
      <c r="D4736" s="5">
        <v>47.18</v>
      </c>
      <c r="E4736" s="4"/>
      <c r="X4736" s="71">
        <v>47.3099999999991</v>
      </c>
      <c r="Y4736" s="52">
        <f t="shared" si="550"/>
        <v>-14.486666666667304</v>
      </c>
      <c r="Z4736" s="71">
        <f t="shared" si="546"/>
        <v>3.5590438047115168E-2</v>
      </c>
      <c r="AA4736" s="45"/>
      <c r="AB4736" s="74">
        <v>47.3099999999991</v>
      </c>
      <c r="AC4736" s="75">
        <f t="shared" si="553"/>
        <v>-26.460000000001337</v>
      </c>
      <c r="AD4736" s="74">
        <f t="shared" si="547"/>
        <v>2.2594357702202805E-3</v>
      </c>
      <c r="AE4736" s="45"/>
      <c r="AF4736" s="76">
        <v>47.3099999999991</v>
      </c>
      <c r="AG4736" s="52">
        <f t="shared" si="551"/>
        <v>-56.470299956637376</v>
      </c>
      <c r="AH4736" s="76">
        <f t="shared" si="548"/>
        <v>2.254083522708559E-6</v>
      </c>
      <c r="AJ4736" s="77">
        <v>47.3099999999991</v>
      </c>
      <c r="AK4736" s="52">
        <f t="shared" si="552"/>
        <v>-49.480599913278432</v>
      </c>
      <c r="AL4736" s="77">
        <f t="shared" si="549"/>
        <v>1.1270417613539584E-5</v>
      </c>
    </row>
    <row r="4737" spans="4:38" x14ac:dyDescent="0.25">
      <c r="D4737" s="2">
        <v>47.19</v>
      </c>
      <c r="E4737" s="4"/>
      <c r="X4737" s="71">
        <v>47.319999999999098</v>
      </c>
      <c r="Y4737" s="52">
        <f t="shared" si="550"/>
        <v>-14.490000000000638</v>
      </c>
      <c r="Z4737" s="71">
        <f t="shared" si="546"/>
        <v>3.5563131856893297E-2</v>
      </c>
      <c r="AA4737" s="45"/>
      <c r="AB4737" s="74">
        <v>47.319999999999098</v>
      </c>
      <c r="AC4737" s="75">
        <f t="shared" si="553"/>
        <v>-26.470000000001338</v>
      </c>
      <c r="AD4737" s="74">
        <f t="shared" si="547"/>
        <v>2.2542392121517323E-3</v>
      </c>
      <c r="AE4737" s="45"/>
      <c r="AF4737" s="76">
        <v>47.319999999999098</v>
      </c>
      <c r="AG4737" s="52">
        <f t="shared" si="551"/>
        <v>-56.480299956637374</v>
      </c>
      <c r="AH4737" s="76">
        <f t="shared" si="548"/>
        <v>2.2488992744676976E-6</v>
      </c>
      <c r="AJ4737" s="77">
        <v>47.319999999999098</v>
      </c>
      <c r="AK4737" s="52">
        <f t="shared" si="552"/>
        <v>-49.49059991327843</v>
      </c>
      <c r="AL4737" s="77">
        <f t="shared" si="549"/>
        <v>1.1244496372335285E-5</v>
      </c>
    </row>
    <row r="4738" spans="4:38" x14ac:dyDescent="0.25">
      <c r="D4738" s="5">
        <v>47.2</v>
      </c>
      <c r="E4738" s="4"/>
      <c r="X4738" s="71">
        <v>47.329999999999103</v>
      </c>
      <c r="Y4738" s="52">
        <f t="shared" si="550"/>
        <v>-14.493333333333972</v>
      </c>
      <c r="Z4738" s="71">
        <f t="shared" si="546"/>
        <v>3.553584661690596E-2</v>
      </c>
      <c r="AA4738" s="45"/>
      <c r="AB4738" s="74">
        <v>47.329999999999103</v>
      </c>
      <c r="AC4738" s="75">
        <f t="shared" si="553"/>
        <v>-26.48000000000134</v>
      </c>
      <c r="AD4738" s="74">
        <f t="shared" si="547"/>
        <v>2.249054605835086E-3</v>
      </c>
      <c r="AE4738" s="45"/>
      <c r="AF4738" s="76">
        <v>47.329999999999103</v>
      </c>
      <c r="AG4738" s="52">
        <f t="shared" si="551"/>
        <v>-56.490299956637372</v>
      </c>
      <c r="AH4738" s="76">
        <f t="shared" si="548"/>
        <v>2.2437269496669224E-6</v>
      </c>
      <c r="AJ4738" s="77">
        <v>47.329999999999103</v>
      </c>
      <c r="AK4738" s="52">
        <f t="shared" si="552"/>
        <v>-49.500599913278428</v>
      </c>
      <c r="AL4738" s="77">
        <f t="shared" si="549"/>
        <v>1.1218634748331396E-5</v>
      </c>
    </row>
    <row r="4739" spans="4:38" x14ac:dyDescent="0.25">
      <c r="D4739" s="2">
        <v>47.21</v>
      </c>
      <c r="E4739" s="4"/>
      <c r="X4739" s="71">
        <v>47.339999999999101</v>
      </c>
      <c r="Y4739" s="52">
        <f t="shared" si="550"/>
        <v>-14.496666666667306</v>
      </c>
      <c r="Z4739" s="71">
        <f t="shared" si="546"/>
        <v>3.5508582311079423E-2</v>
      </c>
      <c r="AA4739" s="45"/>
      <c r="AB4739" s="74">
        <v>47.339999999999101</v>
      </c>
      <c r="AC4739" s="75">
        <f t="shared" si="553"/>
        <v>-26.490000000001341</v>
      </c>
      <c r="AD4739" s="74">
        <f t="shared" si="547"/>
        <v>2.2438819237820713E-3</v>
      </c>
      <c r="AE4739" s="45"/>
      <c r="AF4739" s="76">
        <v>47.339999999999101</v>
      </c>
      <c r="AG4739" s="52">
        <f t="shared" si="551"/>
        <v>-56.50029995663737</v>
      </c>
      <c r="AH4739" s="76">
        <f t="shared" si="548"/>
        <v>2.2385665208830655E-6</v>
      </c>
      <c r="AJ4739" s="77">
        <v>47.339999999999101</v>
      </c>
      <c r="AK4739" s="52">
        <f t="shared" si="552"/>
        <v>-49.510599913278426</v>
      </c>
      <c r="AL4739" s="77">
        <f t="shared" si="549"/>
        <v>1.1192832604412138E-5</v>
      </c>
    </row>
    <row r="4740" spans="4:38" x14ac:dyDescent="0.25">
      <c r="D4740" s="5">
        <v>47.22</v>
      </c>
      <c r="E4740" s="4"/>
      <c r="X4740" s="71">
        <v>47.349999999999099</v>
      </c>
      <c r="Y4740" s="52">
        <f t="shared" si="550"/>
        <v>-14.500000000000639</v>
      </c>
      <c r="Z4740" s="71">
        <f t="shared" si="546"/>
        <v>3.5481338923352319E-2</v>
      </c>
      <c r="AA4740" s="45"/>
      <c r="AB4740" s="74">
        <v>47.349999999999099</v>
      </c>
      <c r="AC4740" s="75">
        <f t="shared" si="553"/>
        <v>-26.500000000001343</v>
      </c>
      <c r="AD4740" s="74">
        <f t="shared" si="547"/>
        <v>2.2387211385676447E-3</v>
      </c>
      <c r="AE4740" s="45"/>
      <c r="AF4740" s="76">
        <v>47.349999999999099</v>
      </c>
      <c r="AG4740" s="52">
        <f t="shared" si="551"/>
        <v>-56.510299956637368</v>
      </c>
      <c r="AH4740" s="76">
        <f t="shared" si="548"/>
        <v>2.2334179607560722E-6</v>
      </c>
      <c r="AJ4740" s="77">
        <v>47.349999999999099</v>
      </c>
      <c r="AK4740" s="52">
        <f t="shared" si="552"/>
        <v>-49.520599913278424</v>
      </c>
      <c r="AL4740" s="77">
        <f t="shared" si="549"/>
        <v>1.1167089803777158E-5</v>
      </c>
    </row>
    <row r="4741" spans="4:38" x14ac:dyDescent="0.25">
      <c r="D4741" s="2">
        <v>47.23</v>
      </c>
      <c r="E4741" s="4"/>
      <c r="X4741" s="71">
        <v>47.359999999999097</v>
      </c>
      <c r="Y4741" s="52">
        <f t="shared" si="550"/>
        <v>-14.503333333333973</v>
      </c>
      <c r="Z4741" s="71">
        <f t="shared" si="546"/>
        <v>3.5454116437675515E-2</v>
      </c>
      <c r="AA4741" s="45"/>
      <c r="AB4741" s="74">
        <v>47.359999999999097</v>
      </c>
      <c r="AC4741" s="75">
        <f t="shared" si="553"/>
        <v>-26.510000000001344</v>
      </c>
      <c r="AD4741" s="74">
        <f t="shared" si="547"/>
        <v>2.2335722228298389E-3</v>
      </c>
      <c r="AE4741" s="45"/>
      <c r="AF4741" s="76">
        <v>47.359999999999097</v>
      </c>
      <c r="AG4741" s="52">
        <f t="shared" si="551"/>
        <v>-56.520299956637366</v>
      </c>
      <c r="AH4741" s="76">
        <f t="shared" si="548"/>
        <v>2.2282812419887686E-6</v>
      </c>
      <c r="AJ4741" s="77">
        <v>47.359999999999097</v>
      </c>
      <c r="AK4741" s="52">
        <f t="shared" si="552"/>
        <v>-49.530599913278422</v>
      </c>
      <c r="AL4741" s="77">
        <f t="shared" si="549"/>
        <v>1.1141406209940648E-5</v>
      </c>
    </row>
    <row r="4742" spans="4:38" x14ac:dyDescent="0.25">
      <c r="D4742" s="5">
        <v>47.24</v>
      </c>
      <c r="E4742" s="4"/>
      <c r="X4742" s="71">
        <v>47.369999999999102</v>
      </c>
      <c r="Y4742" s="52">
        <f t="shared" si="550"/>
        <v>-14.506666666667307</v>
      </c>
      <c r="Z4742" s="71">
        <f t="shared" ref="Z4742:Z4805" si="554">POWER(10,Y4742/10)</f>
        <v>3.5426914838012323E-2</v>
      </c>
      <c r="AA4742" s="45"/>
      <c r="AB4742" s="74">
        <v>47.369999999999102</v>
      </c>
      <c r="AC4742" s="75">
        <f t="shared" si="553"/>
        <v>-26.520000000001346</v>
      </c>
      <c r="AD4742" s="74">
        <f t="shared" ref="AD4742:AD4805" si="555">POWER(10,AC4742/10)</f>
        <v>2.228435149269611E-3</v>
      </c>
      <c r="AE4742" s="45"/>
      <c r="AF4742" s="76">
        <v>47.369999999999102</v>
      </c>
      <c r="AG4742" s="52">
        <f t="shared" si="551"/>
        <v>-56.530299956637364</v>
      </c>
      <c r="AH4742" s="76">
        <f t="shared" ref="AH4742:AH4805" si="556">POWER(10,AG4742/10)</f>
        <v>2.2231563373467948E-6</v>
      </c>
      <c r="AJ4742" s="77">
        <v>47.369999999999102</v>
      </c>
      <c r="AK4742" s="52">
        <f t="shared" si="552"/>
        <v>-49.54059991327842</v>
      </c>
      <c r="AL4742" s="77">
        <f t="shared" ref="AL4742:AL4805" si="557">POWER(10,AK4742/10)</f>
        <v>1.1115781686730787E-5</v>
      </c>
    </row>
    <row r="4743" spans="4:38" x14ac:dyDescent="0.25">
      <c r="D4743" s="2">
        <v>47.25</v>
      </c>
      <c r="E4743" s="4"/>
      <c r="X4743" s="71">
        <v>47.3799999999991</v>
      </c>
      <c r="Y4743" s="52">
        <f t="shared" si="550"/>
        <v>-14.510000000000641</v>
      </c>
      <c r="Z4743" s="71">
        <f t="shared" si="554"/>
        <v>3.5399734108338243E-2</v>
      </c>
      <c r="AA4743" s="45"/>
      <c r="AB4743" s="74">
        <v>47.3799999999991</v>
      </c>
      <c r="AC4743" s="75">
        <f t="shared" si="553"/>
        <v>-26.530000000001348</v>
      </c>
      <c r="AD4743" s="74">
        <f t="shared" si="555"/>
        <v>2.2233098906507122E-3</v>
      </c>
      <c r="AE4743" s="45"/>
      <c r="AF4743" s="76">
        <v>47.3799999999991</v>
      </c>
      <c r="AG4743" s="52">
        <f t="shared" si="551"/>
        <v>-56.540299956637362</v>
      </c>
      <c r="AH4743" s="76">
        <f t="shared" si="556"/>
        <v>2.2180432196584135E-6</v>
      </c>
      <c r="AJ4743" s="77">
        <v>47.3799999999991</v>
      </c>
      <c r="AK4743" s="52">
        <f t="shared" si="552"/>
        <v>-49.550599913278418</v>
      </c>
      <c r="AL4743" s="77">
        <f t="shared" si="557"/>
        <v>1.1090216098288888E-5</v>
      </c>
    </row>
    <row r="4744" spans="4:38" x14ac:dyDescent="0.25">
      <c r="D4744" s="5">
        <v>47.26</v>
      </c>
      <c r="E4744" s="4"/>
      <c r="X4744" s="71">
        <v>47.389999999999098</v>
      </c>
      <c r="Y4744" s="52">
        <f t="shared" ref="Y4744:Y4807" si="558">Y4743-$Z$1</f>
        <v>-14.513333333333975</v>
      </c>
      <c r="Z4744" s="71">
        <f t="shared" si="554"/>
        <v>3.5372574232641091E-2</v>
      </c>
      <c r="AA4744" s="45"/>
      <c r="AB4744" s="74">
        <v>47.389999999999098</v>
      </c>
      <c r="AC4744" s="75">
        <f t="shared" si="553"/>
        <v>-26.540000000001349</v>
      </c>
      <c r="AD4744" s="74">
        <f t="shared" si="555"/>
        <v>2.218196419799528E-3</v>
      </c>
      <c r="AE4744" s="45"/>
      <c r="AF4744" s="76">
        <v>47.389999999999098</v>
      </c>
      <c r="AG4744" s="52">
        <f t="shared" ref="AG4744:AG4807" si="559">AG4743-$AH$1</f>
        <v>-56.55029995663736</v>
      </c>
      <c r="AH4744" s="76">
        <f t="shared" si="556"/>
        <v>2.2129418618143796E-6</v>
      </c>
      <c r="AJ4744" s="77">
        <v>47.389999999999098</v>
      </c>
      <c r="AK4744" s="52">
        <f t="shared" ref="AK4744:AK4807" si="560">AK4743-$AL$1</f>
        <v>-49.560599913278416</v>
      </c>
      <c r="AL4744" s="77">
        <f t="shared" si="557"/>
        <v>1.1064709309068725E-5</v>
      </c>
    </row>
    <row r="4745" spans="4:38" x14ac:dyDescent="0.25">
      <c r="D4745" s="2">
        <v>47.27</v>
      </c>
      <c r="E4745" s="4"/>
      <c r="X4745" s="71">
        <v>47.399999999999103</v>
      </c>
      <c r="Y4745" s="52">
        <f t="shared" si="558"/>
        <v>-14.516666666667309</v>
      </c>
      <c r="Z4745" s="71">
        <f t="shared" si="554"/>
        <v>3.5345435194921046E-2</v>
      </c>
      <c r="AA4745" s="45"/>
      <c r="AB4745" s="74">
        <v>47.399999999999103</v>
      </c>
      <c r="AC4745" s="75">
        <f t="shared" si="553"/>
        <v>-26.550000000001351</v>
      </c>
      <c r="AD4745" s="74">
        <f t="shared" si="555"/>
        <v>2.2130947096049469E-3</v>
      </c>
      <c r="AE4745" s="45"/>
      <c r="AF4745" s="76">
        <v>47.399999999999103</v>
      </c>
      <c r="AG4745" s="52">
        <f t="shared" si="559"/>
        <v>-56.560299956637358</v>
      </c>
      <c r="AH4745" s="76">
        <f t="shared" si="556"/>
        <v>2.2078522367678087E-6</v>
      </c>
      <c r="AJ4745" s="77">
        <v>47.399999999999103</v>
      </c>
      <c r="AK4745" s="52">
        <f t="shared" si="560"/>
        <v>-49.570599913278414</v>
      </c>
      <c r="AL4745" s="77">
        <f t="shared" si="557"/>
        <v>1.1039261183835878E-5</v>
      </c>
    </row>
    <row r="4746" spans="4:38" x14ac:dyDescent="0.25">
      <c r="D4746" s="5">
        <v>47.28</v>
      </c>
      <c r="E4746" s="4"/>
      <c r="X4746" s="71">
        <v>47.409999999999101</v>
      </c>
      <c r="Y4746" s="52">
        <f t="shared" si="558"/>
        <v>-14.520000000000643</v>
      </c>
      <c r="Z4746" s="71">
        <f t="shared" si="554"/>
        <v>3.531831697919046E-2</v>
      </c>
      <c r="AA4746" s="45"/>
      <c r="AB4746" s="74">
        <v>47.409999999999101</v>
      </c>
      <c r="AC4746" s="75">
        <f t="shared" si="553"/>
        <v>-26.560000000001352</v>
      </c>
      <c r="AD4746" s="74">
        <f t="shared" si="555"/>
        <v>2.2080047330182112E-3</v>
      </c>
      <c r="AE4746" s="45"/>
      <c r="AF4746" s="76">
        <v>47.409999999999101</v>
      </c>
      <c r="AG4746" s="52">
        <f t="shared" si="559"/>
        <v>-56.570299956637356</v>
      </c>
      <c r="AH4746" s="76">
        <f t="shared" si="556"/>
        <v>2.2027743175340083E-6</v>
      </c>
      <c r="AJ4746" s="77">
        <v>47.409999999999101</v>
      </c>
      <c r="AK4746" s="52">
        <f t="shared" si="560"/>
        <v>-49.580599913278412</v>
      </c>
      <c r="AL4746" s="77">
        <f t="shared" si="557"/>
        <v>1.1013871587666884E-5</v>
      </c>
    </row>
    <row r="4747" spans="4:38" x14ac:dyDescent="0.25">
      <c r="D4747" s="2">
        <v>47.29</v>
      </c>
      <c r="E4747" s="4"/>
      <c r="X4747" s="71">
        <v>47.419999999999099</v>
      </c>
      <c r="Y4747" s="52">
        <f t="shared" si="558"/>
        <v>-14.523333333333976</v>
      </c>
      <c r="Z4747" s="71">
        <f t="shared" si="554"/>
        <v>3.5291219569474008E-2</v>
      </c>
      <c r="AA4747" s="45"/>
      <c r="AB4747" s="74">
        <v>47.419999999999099</v>
      </c>
      <c r="AC4747" s="75">
        <f t="shared" si="553"/>
        <v>-26.570000000001354</v>
      </c>
      <c r="AD4747" s="74">
        <f t="shared" si="555"/>
        <v>2.2029264630527676E-3</v>
      </c>
      <c r="AE4747" s="45"/>
      <c r="AF4747" s="76">
        <v>47.419999999999099</v>
      </c>
      <c r="AG4747" s="52">
        <f t="shared" si="559"/>
        <v>-56.580299956637354</v>
      </c>
      <c r="AH4747" s="76">
        <f t="shared" si="556"/>
        <v>2.1977080771903636E-6</v>
      </c>
      <c r="AJ4747" s="77">
        <v>47.419999999999099</v>
      </c>
      <c r="AK4747" s="52">
        <f t="shared" si="560"/>
        <v>-49.59059991327841</v>
      </c>
      <c r="AL4747" s="77">
        <f t="shared" si="557"/>
        <v>1.0988540385948668E-5</v>
      </c>
    </row>
    <row r="4748" spans="4:38" x14ac:dyDescent="0.25">
      <c r="D4748" s="5">
        <v>47.3</v>
      </c>
      <c r="E4748" s="4"/>
      <c r="X4748" s="71">
        <v>47.429999999999097</v>
      </c>
      <c r="Y4748" s="52">
        <f t="shared" si="558"/>
        <v>-14.52666666666731</v>
      </c>
      <c r="Z4748" s="71">
        <f t="shared" si="554"/>
        <v>3.526414294980864E-2</v>
      </c>
      <c r="AA4748" s="45"/>
      <c r="AB4748" s="74">
        <v>47.429999999999097</v>
      </c>
      <c r="AC4748" s="75">
        <f t="shared" si="553"/>
        <v>-26.580000000001355</v>
      </c>
      <c r="AD4748" s="74">
        <f t="shared" si="555"/>
        <v>2.1978598727841383E-3</v>
      </c>
      <c r="AE4748" s="45"/>
      <c r="AF4748" s="76">
        <v>47.429999999999097</v>
      </c>
      <c r="AG4748" s="52">
        <f t="shared" si="559"/>
        <v>-56.590299956637352</v>
      </c>
      <c r="AH4748" s="76">
        <f t="shared" si="556"/>
        <v>2.1926534888761692E-6</v>
      </c>
      <c r="AJ4748" s="77">
        <v>47.429999999999097</v>
      </c>
      <c r="AK4748" s="52">
        <f t="shared" si="560"/>
        <v>-49.600599913278408</v>
      </c>
      <c r="AL4748" s="77">
        <f t="shared" si="557"/>
        <v>1.0963267444377703E-5</v>
      </c>
    </row>
    <row r="4749" spans="4:38" x14ac:dyDescent="0.25">
      <c r="D4749" s="2">
        <v>47.31</v>
      </c>
      <c r="E4749" s="4"/>
      <c r="X4749" s="71">
        <v>47.439999999999102</v>
      </c>
      <c r="Y4749" s="52">
        <f t="shared" si="558"/>
        <v>-14.530000000000644</v>
      </c>
      <c r="Z4749" s="71">
        <f t="shared" si="554"/>
        <v>3.5237087104243482E-2</v>
      </c>
      <c r="AA4749" s="45"/>
      <c r="AB4749" s="74">
        <v>47.439999999999102</v>
      </c>
      <c r="AC4749" s="75">
        <f t="shared" si="553"/>
        <v>-26.590000000001357</v>
      </c>
      <c r="AD4749" s="74">
        <f t="shared" si="555"/>
        <v>2.1928049353497621E-3</v>
      </c>
      <c r="AE4749" s="45"/>
      <c r="AF4749" s="76">
        <v>47.439999999999102</v>
      </c>
      <c r="AG4749" s="52">
        <f t="shared" si="559"/>
        <v>-56.60029995663735</v>
      </c>
      <c r="AH4749" s="76">
        <f t="shared" si="556"/>
        <v>2.1876105257924967E-6</v>
      </c>
      <c r="AJ4749" s="77">
        <v>47.439999999999102</v>
      </c>
      <c r="AK4749" s="52">
        <f t="shared" si="560"/>
        <v>-49.610599913278406</v>
      </c>
      <c r="AL4749" s="77">
        <f t="shared" si="557"/>
        <v>1.0938052628959346E-5</v>
      </c>
    </row>
    <row r="4750" spans="4:38" x14ac:dyDescent="0.25">
      <c r="D4750" s="5">
        <v>47.32</v>
      </c>
      <c r="E4750" s="4"/>
      <c r="X4750" s="71">
        <v>47.4499999999991</v>
      </c>
      <c r="Y4750" s="52">
        <f t="shared" si="558"/>
        <v>-14.533333333333978</v>
      </c>
      <c r="Z4750" s="71">
        <f t="shared" si="554"/>
        <v>3.5210052016839952E-2</v>
      </c>
      <c r="AA4750" s="45"/>
      <c r="AB4750" s="74">
        <v>47.4499999999991</v>
      </c>
      <c r="AC4750" s="75">
        <f t="shared" si="553"/>
        <v>-26.600000000001359</v>
      </c>
      <c r="AD4750" s="74">
        <f t="shared" si="555"/>
        <v>2.187761623948866E-3</v>
      </c>
      <c r="AE4750" s="45"/>
      <c r="AF4750" s="76">
        <v>47.4499999999991</v>
      </c>
      <c r="AG4750" s="52">
        <f t="shared" si="559"/>
        <v>-56.610299956637348</v>
      </c>
      <c r="AH4750" s="76">
        <f t="shared" si="556"/>
        <v>2.1825791612020658E-6</v>
      </c>
      <c r="AJ4750" s="77">
        <v>47.4499999999991</v>
      </c>
      <c r="AK4750" s="52">
        <f t="shared" si="560"/>
        <v>-49.620599913278404</v>
      </c>
      <c r="AL4750" s="77">
        <f t="shared" si="557"/>
        <v>1.0912895806007199E-5</v>
      </c>
    </row>
    <row r="4751" spans="4:38" x14ac:dyDescent="0.25">
      <c r="D4751" s="2">
        <v>47.33</v>
      </c>
      <c r="E4751" s="4"/>
      <c r="X4751" s="71">
        <v>47.459999999999098</v>
      </c>
      <c r="Y4751" s="52">
        <f t="shared" si="558"/>
        <v>-14.536666666667312</v>
      </c>
      <c r="Z4751" s="71">
        <f t="shared" si="554"/>
        <v>3.5183037671671698E-2</v>
      </c>
      <c r="AA4751" s="45"/>
      <c r="AB4751" s="74">
        <v>47.459999999999098</v>
      </c>
      <c r="AC4751" s="75">
        <f t="shared" si="553"/>
        <v>-26.61000000000136</v>
      </c>
      <c r="AD4751" s="74">
        <f t="shared" si="555"/>
        <v>2.1827299118423169E-3</v>
      </c>
      <c r="AE4751" s="45"/>
      <c r="AF4751" s="76">
        <v>47.459999999999098</v>
      </c>
      <c r="AG4751" s="52">
        <f t="shared" si="559"/>
        <v>-56.620299956637346</v>
      </c>
      <c r="AH4751" s="76">
        <f t="shared" si="556"/>
        <v>2.1775593684290744E-6</v>
      </c>
      <c r="AJ4751" s="77">
        <v>47.459999999999098</v>
      </c>
      <c r="AK4751" s="52">
        <f t="shared" si="560"/>
        <v>-49.630599913278402</v>
      </c>
      <c r="AL4751" s="77">
        <f t="shared" si="557"/>
        <v>1.0887796842142249E-5</v>
      </c>
    </row>
    <row r="4752" spans="4:38" x14ac:dyDescent="0.25">
      <c r="D4752" s="5">
        <v>47.34</v>
      </c>
      <c r="E4752" s="4"/>
      <c r="X4752" s="71">
        <v>47.469999999999096</v>
      </c>
      <c r="Y4752" s="52">
        <f t="shared" si="558"/>
        <v>-14.540000000000646</v>
      </c>
      <c r="Z4752" s="71">
        <f t="shared" si="554"/>
        <v>3.5156044052824582E-2</v>
      </c>
      <c r="AA4752" s="45"/>
      <c r="AB4752" s="74">
        <v>47.469999999999096</v>
      </c>
      <c r="AC4752" s="75">
        <f t="shared" si="553"/>
        <v>-26.620000000001362</v>
      </c>
      <c r="AD4752" s="74">
        <f t="shared" si="555"/>
        <v>2.177709772352474E-3</v>
      </c>
      <c r="AE4752" s="45"/>
      <c r="AF4752" s="76">
        <v>47.469999999999096</v>
      </c>
      <c r="AG4752" s="52">
        <f t="shared" si="559"/>
        <v>-56.630299956637344</v>
      </c>
      <c r="AH4752" s="76">
        <f t="shared" si="556"/>
        <v>2.1725511208590887E-6</v>
      </c>
      <c r="AJ4752" s="77">
        <v>47.469999999999096</v>
      </c>
      <c r="AK4752" s="52">
        <f t="shared" si="560"/>
        <v>-49.6405999132784</v>
      </c>
      <c r="AL4752" s="77">
        <f t="shared" si="557"/>
        <v>1.0862755604292328E-5</v>
      </c>
    </row>
    <row r="4753" spans="4:38" x14ac:dyDescent="0.25">
      <c r="D4753" s="2">
        <v>47.35</v>
      </c>
      <c r="E4753" s="4"/>
      <c r="X4753" s="71">
        <v>47.479999999999102</v>
      </c>
      <c r="Y4753" s="52">
        <f t="shared" si="558"/>
        <v>-14.54333333333398</v>
      </c>
      <c r="Z4753" s="71">
        <f t="shared" si="554"/>
        <v>3.5129071144396638E-2</v>
      </c>
      <c r="AA4753" s="45"/>
      <c r="AB4753" s="74">
        <v>47.479999999999102</v>
      </c>
      <c r="AC4753" s="75">
        <f t="shared" si="553"/>
        <v>-26.630000000001363</v>
      </c>
      <c r="AD4753" s="74">
        <f t="shared" si="555"/>
        <v>2.1727011788630619E-3</v>
      </c>
      <c r="AE4753" s="45"/>
      <c r="AF4753" s="76">
        <v>47.479999999999102</v>
      </c>
      <c r="AG4753" s="52">
        <f t="shared" si="559"/>
        <v>-56.640299956637342</v>
      </c>
      <c r="AH4753" s="76">
        <f t="shared" si="556"/>
        <v>2.1675543919388751E-6</v>
      </c>
      <c r="AJ4753" s="77">
        <v>47.479999999999102</v>
      </c>
      <c r="AK4753" s="52">
        <f t="shared" si="560"/>
        <v>-49.650599913278398</v>
      </c>
      <c r="AL4753" s="77">
        <f t="shared" si="557"/>
        <v>1.0837771959691286E-5</v>
      </c>
    </row>
    <row r="4754" spans="4:38" x14ac:dyDescent="0.25">
      <c r="D4754" s="5">
        <v>47.36</v>
      </c>
      <c r="E4754" s="4"/>
      <c r="X4754" s="71">
        <v>47.4899999999991</v>
      </c>
      <c r="Y4754" s="52">
        <f t="shared" si="558"/>
        <v>-14.546666666667313</v>
      </c>
      <c r="Z4754" s="71">
        <f t="shared" si="554"/>
        <v>3.5102118930498145E-2</v>
      </c>
      <c r="AA4754" s="45"/>
      <c r="AB4754" s="74">
        <v>47.4899999999991</v>
      </c>
      <c r="AC4754" s="75">
        <f t="shared" si="553"/>
        <v>-26.640000000001365</v>
      </c>
      <c r="AD4754" s="74">
        <f t="shared" si="555"/>
        <v>2.1677041048190123E-3</v>
      </c>
      <c r="AE4754" s="45"/>
      <c r="AF4754" s="76">
        <v>47.4899999999991</v>
      </c>
      <c r="AG4754" s="52">
        <f t="shared" si="559"/>
        <v>-56.65029995663734</v>
      </c>
      <c r="AH4754" s="76">
        <f t="shared" si="556"/>
        <v>2.1625691551762695E-6</v>
      </c>
      <c r="AJ4754" s="77">
        <v>47.4899999999991</v>
      </c>
      <c r="AK4754" s="52">
        <f t="shared" si="560"/>
        <v>-49.660599913278396</v>
      </c>
      <c r="AL4754" s="77">
        <f t="shared" si="557"/>
        <v>1.0812845775878267E-5</v>
      </c>
    </row>
    <row r="4755" spans="4:38" x14ac:dyDescent="0.25">
      <c r="D4755" s="2">
        <v>47.37</v>
      </c>
      <c r="E4755" s="4"/>
      <c r="X4755" s="71">
        <v>47.499999999999098</v>
      </c>
      <c r="Y4755" s="52">
        <f t="shared" si="558"/>
        <v>-14.550000000000647</v>
      </c>
      <c r="Z4755" s="71">
        <f t="shared" si="554"/>
        <v>3.5075187395251575E-2</v>
      </c>
      <c r="AA4755" s="45"/>
      <c r="AB4755" s="74">
        <v>47.499999999999098</v>
      </c>
      <c r="AC4755" s="75">
        <f t="shared" si="553"/>
        <v>-26.650000000001366</v>
      </c>
      <c r="AD4755" s="74">
        <f t="shared" si="555"/>
        <v>2.1627185237263376E-3</v>
      </c>
      <c r="AE4755" s="45"/>
      <c r="AF4755" s="76">
        <v>47.499999999999098</v>
      </c>
      <c r="AG4755" s="52">
        <f t="shared" si="559"/>
        <v>-56.660299956637338</v>
      </c>
      <c r="AH4755" s="76">
        <f t="shared" si="556"/>
        <v>2.1575953841400519E-6</v>
      </c>
      <c r="AJ4755" s="77">
        <v>47.499999999999098</v>
      </c>
      <c r="AK4755" s="52">
        <f t="shared" si="560"/>
        <v>-49.670599913278394</v>
      </c>
      <c r="AL4755" s="77">
        <f t="shared" si="557"/>
        <v>1.0787976920697184E-5</v>
      </c>
    </row>
    <row r="4756" spans="4:38" x14ac:dyDescent="0.25">
      <c r="D4756" s="5">
        <v>47.38</v>
      </c>
      <c r="E4756" s="4"/>
      <c r="X4756" s="71">
        <v>47.509999999999103</v>
      </c>
      <c r="Y4756" s="52">
        <f t="shared" si="558"/>
        <v>-14.553333333333981</v>
      </c>
      <c r="Z4756" s="71">
        <f t="shared" si="554"/>
        <v>3.5048276522791515E-2</v>
      </c>
      <c r="AA4756" s="45"/>
      <c r="AB4756" s="74">
        <v>47.509999999999103</v>
      </c>
      <c r="AC4756" s="75">
        <f t="shared" si="553"/>
        <v>-26.660000000001368</v>
      </c>
      <c r="AD4756" s="74">
        <f t="shared" si="555"/>
        <v>2.1577444091519858E-3</v>
      </c>
      <c r="AE4756" s="45"/>
      <c r="AF4756" s="76">
        <v>47.509999999999103</v>
      </c>
      <c r="AG4756" s="52">
        <f t="shared" si="559"/>
        <v>-56.670299956637336</v>
      </c>
      <c r="AH4756" s="76">
        <f t="shared" si="556"/>
        <v>2.1526330524597745E-6</v>
      </c>
      <c r="AJ4756" s="77">
        <v>47.509999999999103</v>
      </c>
      <c r="AK4756" s="52">
        <f t="shared" si="560"/>
        <v>-49.680599913278392</v>
      </c>
      <c r="AL4756" s="77">
        <f t="shared" si="557"/>
        <v>1.0763165262295805E-5</v>
      </c>
    </row>
    <row r="4757" spans="4:38" x14ac:dyDescent="0.25">
      <c r="D4757" s="2">
        <v>47.39</v>
      </c>
      <c r="E4757" s="4"/>
      <c r="X4757" s="71">
        <v>47.519999999999101</v>
      </c>
      <c r="Y4757" s="52">
        <f t="shared" si="558"/>
        <v>-14.556666666667315</v>
      </c>
      <c r="Z4757" s="71">
        <f t="shared" si="554"/>
        <v>3.5021386297264846E-2</v>
      </c>
      <c r="AA4757" s="45"/>
      <c r="AB4757" s="74">
        <v>47.519999999999101</v>
      </c>
      <c r="AC4757" s="75">
        <f t="shared" si="553"/>
        <v>-26.67000000000137</v>
      </c>
      <c r="AD4757" s="74">
        <f t="shared" si="555"/>
        <v>2.1527817347236924E-3</v>
      </c>
      <c r="AE4757" s="45"/>
      <c r="AF4757" s="76">
        <v>47.519999999999101</v>
      </c>
      <c r="AG4757" s="52">
        <f t="shared" si="559"/>
        <v>-56.680299956637334</v>
      </c>
      <c r="AH4757" s="76">
        <f t="shared" si="556"/>
        <v>2.1476821338256573E-6</v>
      </c>
      <c r="AJ4757" s="77">
        <v>47.519999999999101</v>
      </c>
      <c r="AK4757" s="52">
        <f t="shared" si="560"/>
        <v>-49.69059991327839</v>
      </c>
      <c r="AL4757" s="77">
        <f t="shared" si="557"/>
        <v>1.0738410669125226E-5</v>
      </c>
    </row>
    <row r="4758" spans="4:38" x14ac:dyDescent="0.25">
      <c r="D4758" s="5">
        <v>47.4</v>
      </c>
      <c r="E4758" s="4"/>
      <c r="X4758" s="71">
        <v>47.529999999999099</v>
      </c>
      <c r="Y4758" s="52">
        <f t="shared" si="558"/>
        <v>-14.560000000000649</v>
      </c>
      <c r="Z4758" s="71">
        <f t="shared" si="554"/>
        <v>3.4994516702830498E-2</v>
      </c>
      <c r="AA4758" s="45"/>
      <c r="AB4758" s="74">
        <v>47.529999999999099</v>
      </c>
      <c r="AC4758" s="75">
        <f t="shared" si="553"/>
        <v>-26.680000000001371</v>
      </c>
      <c r="AD4758" s="74">
        <f t="shared" si="555"/>
        <v>2.147830474129855E-3</v>
      </c>
      <c r="AE4758" s="45"/>
      <c r="AF4758" s="76">
        <v>47.529999999999099</v>
      </c>
      <c r="AG4758" s="52">
        <f t="shared" si="559"/>
        <v>-56.690299956637332</v>
      </c>
      <c r="AH4758" s="76">
        <f t="shared" si="556"/>
        <v>2.1427426019884219E-6</v>
      </c>
      <c r="AJ4758" s="77">
        <v>47.529999999999099</v>
      </c>
      <c r="AK4758" s="52">
        <f t="shared" si="560"/>
        <v>-49.700599913278388</v>
      </c>
      <c r="AL4758" s="77">
        <f t="shared" si="557"/>
        <v>1.0713713009939036E-5</v>
      </c>
    </row>
    <row r="4759" spans="4:38" x14ac:dyDescent="0.25">
      <c r="D4759" s="2">
        <v>47.41</v>
      </c>
      <c r="E4759" s="4"/>
      <c r="X4759" s="71">
        <v>47.539999999999097</v>
      </c>
      <c r="Y4759" s="52">
        <f t="shared" si="558"/>
        <v>-14.563333333333983</v>
      </c>
      <c r="Z4759" s="71">
        <f t="shared" si="554"/>
        <v>3.4967667723659585E-2</v>
      </c>
      <c r="AA4759" s="45"/>
      <c r="AB4759" s="74">
        <v>47.539999999999097</v>
      </c>
      <c r="AC4759" s="75">
        <f t="shared" si="553"/>
        <v>-26.690000000001373</v>
      </c>
      <c r="AD4759" s="74">
        <f t="shared" si="555"/>
        <v>2.1428906011193801E-3</v>
      </c>
      <c r="AE4759" s="45"/>
      <c r="AF4759" s="76">
        <v>47.539999999999097</v>
      </c>
      <c r="AG4759" s="52">
        <f t="shared" si="559"/>
        <v>-56.70029995663733</v>
      </c>
      <c r="AH4759" s="76">
        <f t="shared" si="556"/>
        <v>2.1378144307591509E-6</v>
      </c>
      <c r="AJ4759" s="77">
        <v>47.539999999999097</v>
      </c>
      <c r="AK4759" s="52">
        <f t="shared" si="560"/>
        <v>-49.710599913278386</v>
      </c>
      <c r="AL4759" s="77">
        <f t="shared" si="557"/>
        <v>1.0689072153792688E-5</v>
      </c>
    </row>
    <row r="4760" spans="4:38" x14ac:dyDescent="0.25">
      <c r="D4760" s="5">
        <v>47.42</v>
      </c>
      <c r="E4760" s="4"/>
      <c r="X4760" s="71">
        <v>47.549999999999102</v>
      </c>
      <c r="Y4760" s="52">
        <f t="shared" si="558"/>
        <v>-14.566666666667317</v>
      </c>
      <c r="Z4760" s="71">
        <f t="shared" si="554"/>
        <v>3.4940839343935423E-2</v>
      </c>
      <c r="AA4760" s="45"/>
      <c r="AB4760" s="74">
        <v>47.549999999999102</v>
      </c>
      <c r="AC4760" s="75">
        <f t="shared" si="553"/>
        <v>-26.700000000001374</v>
      </c>
      <c r="AD4760" s="74">
        <f t="shared" si="555"/>
        <v>2.1379620895015535E-3</v>
      </c>
      <c r="AE4760" s="45"/>
      <c r="AF4760" s="76">
        <v>47.549999999999102</v>
      </c>
      <c r="AG4760" s="52">
        <f t="shared" si="559"/>
        <v>-56.710299956637328</v>
      </c>
      <c r="AH4760" s="76">
        <f t="shared" si="556"/>
        <v>2.1328975940091826E-6</v>
      </c>
      <c r="AJ4760" s="77">
        <v>47.549999999999102</v>
      </c>
      <c r="AK4760" s="52">
        <f t="shared" si="560"/>
        <v>-49.720599913278384</v>
      </c>
      <c r="AL4760" s="77">
        <f t="shared" si="557"/>
        <v>1.0664487970042855E-5</v>
      </c>
    </row>
    <row r="4761" spans="4:38" x14ac:dyDescent="0.25">
      <c r="D4761" s="2">
        <v>47.43</v>
      </c>
      <c r="E4761" s="4"/>
      <c r="X4761" s="71">
        <v>47.5599999999991</v>
      </c>
      <c r="Y4761" s="52">
        <f t="shared" si="558"/>
        <v>-14.57000000000065</v>
      </c>
      <c r="Z4761" s="71">
        <f t="shared" si="554"/>
        <v>3.4914031547853358E-2</v>
      </c>
      <c r="AA4761" s="45"/>
      <c r="AB4761" s="74">
        <v>47.5599999999991</v>
      </c>
      <c r="AC4761" s="75">
        <f t="shared" si="553"/>
        <v>-26.710000000001376</v>
      </c>
      <c r="AD4761" s="74">
        <f t="shared" si="555"/>
        <v>2.1330449131458998E-3</v>
      </c>
      <c r="AE4761" s="45"/>
      <c r="AF4761" s="76">
        <v>47.5599999999991</v>
      </c>
      <c r="AG4761" s="52">
        <f t="shared" si="559"/>
        <v>-56.720299956637326</v>
      </c>
      <c r="AH4761" s="76">
        <f t="shared" si="556"/>
        <v>2.1279920656699303E-6</v>
      </c>
      <c r="AJ4761" s="77">
        <v>47.5599999999991</v>
      </c>
      <c r="AK4761" s="52">
        <f t="shared" si="560"/>
        <v>-49.730599913278382</v>
      </c>
      <c r="AL4761" s="77">
        <f t="shared" si="557"/>
        <v>1.0639960328346602E-5</v>
      </c>
    </row>
    <row r="4762" spans="4:38" x14ac:dyDescent="0.25">
      <c r="D4762" s="5">
        <v>47.44</v>
      </c>
      <c r="E4762" s="4"/>
      <c r="X4762" s="71">
        <v>47.569999999999098</v>
      </c>
      <c r="Y4762" s="52">
        <f t="shared" si="558"/>
        <v>-14.573333333333984</v>
      </c>
      <c r="Z4762" s="71">
        <f t="shared" si="554"/>
        <v>3.4887244319620994E-2</v>
      </c>
      <c r="AA4762" s="45"/>
      <c r="AB4762" s="74">
        <v>47.569999999999098</v>
      </c>
      <c r="AC4762" s="75">
        <f t="shared" si="553"/>
        <v>-26.720000000001377</v>
      </c>
      <c r="AD4762" s="74">
        <f t="shared" si="555"/>
        <v>2.1281390459820357E-3</v>
      </c>
      <c r="AE4762" s="45"/>
      <c r="AF4762" s="76">
        <v>47.569999999999098</v>
      </c>
      <c r="AG4762" s="52">
        <f t="shared" si="559"/>
        <v>-56.730299956637324</v>
      </c>
      <c r="AH4762" s="76">
        <f t="shared" si="556"/>
        <v>2.1230978197327791E-6</v>
      </c>
      <c r="AJ4762" s="77">
        <v>47.569999999999098</v>
      </c>
      <c r="AK4762" s="52">
        <f t="shared" si="560"/>
        <v>-49.74059991327838</v>
      </c>
      <c r="AL4762" s="77">
        <f t="shared" si="557"/>
        <v>1.0615489098660849E-5</v>
      </c>
    </row>
    <row r="4763" spans="4:38" x14ac:dyDescent="0.25">
      <c r="D4763" s="2">
        <v>47.45</v>
      </c>
      <c r="E4763" s="4"/>
      <c r="X4763" s="71">
        <v>47.579999999999103</v>
      </c>
      <c r="Y4763" s="52">
        <f t="shared" si="558"/>
        <v>-14.576666666667318</v>
      </c>
      <c r="Z4763" s="71">
        <f t="shared" si="554"/>
        <v>3.4860477643457941E-2</v>
      </c>
      <c r="AA4763" s="45"/>
      <c r="AB4763" s="74">
        <v>47.579999999999103</v>
      </c>
      <c r="AC4763" s="75">
        <f t="shared" si="553"/>
        <v>-26.730000000001379</v>
      </c>
      <c r="AD4763" s="74">
        <f t="shared" si="555"/>
        <v>2.1232444619995448E-3</v>
      </c>
      <c r="AE4763" s="45"/>
      <c r="AF4763" s="76">
        <v>47.579999999999103</v>
      </c>
      <c r="AG4763" s="52">
        <f t="shared" si="559"/>
        <v>-56.740299956637323</v>
      </c>
      <c r="AH4763" s="76">
        <f t="shared" si="556"/>
        <v>2.1182148302489194E-6</v>
      </c>
      <c r="AJ4763" s="77">
        <v>47.579999999999103</v>
      </c>
      <c r="AK4763" s="52">
        <f t="shared" si="560"/>
        <v>-49.750599913278378</v>
      </c>
      <c r="AL4763" s="77">
        <f t="shared" si="557"/>
        <v>1.0591074151241561E-5</v>
      </c>
    </row>
    <row r="4764" spans="4:38" x14ac:dyDescent="0.25">
      <c r="D4764" s="5">
        <v>47.46</v>
      </c>
      <c r="E4764" s="4"/>
      <c r="X4764" s="71">
        <v>47.589999999999101</v>
      </c>
      <c r="Y4764" s="52">
        <f t="shared" si="558"/>
        <v>-14.580000000000652</v>
      </c>
      <c r="Z4764" s="71">
        <f t="shared" si="554"/>
        <v>3.4833731503595929E-2</v>
      </c>
      <c r="AA4764" s="45"/>
      <c r="AB4764" s="74">
        <v>47.589999999999101</v>
      </c>
      <c r="AC4764" s="75">
        <f t="shared" si="553"/>
        <v>-26.74000000000138</v>
      </c>
      <c r="AD4764" s="74">
        <f t="shared" si="555"/>
        <v>2.1183611352478277E-3</v>
      </c>
      <c r="AE4764" s="45"/>
      <c r="AF4764" s="76">
        <v>47.589999999999101</v>
      </c>
      <c r="AG4764" s="52">
        <f t="shared" si="559"/>
        <v>-56.750299956637321</v>
      </c>
      <c r="AH4764" s="76">
        <f t="shared" si="556"/>
        <v>2.1133430713292246E-6</v>
      </c>
      <c r="AJ4764" s="77">
        <v>47.589999999999101</v>
      </c>
      <c r="AK4764" s="52">
        <f t="shared" si="560"/>
        <v>-49.760599913278377</v>
      </c>
      <c r="AL4764" s="77">
        <f t="shared" si="557"/>
        <v>1.0566715356643093E-5</v>
      </c>
    </row>
    <row r="4765" spans="4:38" x14ac:dyDescent="0.25">
      <c r="D4765" s="2">
        <v>47.47</v>
      </c>
      <c r="E4765" s="4"/>
      <c r="X4765" s="71">
        <v>47.599999999999099</v>
      </c>
      <c r="Y4765" s="52">
        <f t="shared" si="558"/>
        <v>-14.583333333333986</v>
      </c>
      <c r="Z4765" s="71">
        <f t="shared" si="554"/>
        <v>3.4807005884278867E-2</v>
      </c>
      <c r="AA4765" s="45"/>
      <c r="AB4765" s="74">
        <v>47.599999999999099</v>
      </c>
      <c r="AC4765" s="75">
        <f t="shared" si="553"/>
        <v>-26.750000000001382</v>
      </c>
      <c r="AD4765" s="74">
        <f t="shared" si="555"/>
        <v>2.1134890398359723E-3</v>
      </c>
      <c r="AE4765" s="45"/>
      <c r="AF4765" s="76">
        <v>47.599999999999099</v>
      </c>
      <c r="AG4765" s="52">
        <f t="shared" si="559"/>
        <v>-56.760299956637319</v>
      </c>
      <c r="AH4765" s="76">
        <f t="shared" si="556"/>
        <v>2.1084825171441203E-6</v>
      </c>
      <c r="AJ4765" s="77">
        <v>47.599999999999099</v>
      </c>
      <c r="AK4765" s="52">
        <f t="shared" si="560"/>
        <v>-49.770599913278375</v>
      </c>
      <c r="AL4765" s="77">
        <f t="shared" si="557"/>
        <v>1.054241258571758E-5</v>
      </c>
    </row>
    <row r="4766" spans="4:38" x14ac:dyDescent="0.25">
      <c r="D4766" s="5">
        <v>47.48</v>
      </c>
      <c r="E4766" s="4"/>
      <c r="X4766" s="71">
        <v>47.609999999999097</v>
      </c>
      <c r="Y4766" s="52">
        <f t="shared" si="558"/>
        <v>-14.58666666666732</v>
      </c>
      <c r="Z4766" s="71">
        <f t="shared" si="554"/>
        <v>3.4780300769762656E-2</v>
      </c>
      <c r="AA4766" s="45"/>
      <c r="AB4766" s="74">
        <v>47.609999999999097</v>
      </c>
      <c r="AC4766" s="75">
        <f t="shared" si="553"/>
        <v>-26.760000000001384</v>
      </c>
      <c r="AD4766" s="74">
        <f t="shared" si="555"/>
        <v>2.1086281499326171E-3</v>
      </c>
      <c r="AE4766" s="45"/>
      <c r="AF4766" s="76">
        <v>47.609999999999097</v>
      </c>
      <c r="AG4766" s="52">
        <f t="shared" si="559"/>
        <v>-56.770299956637317</v>
      </c>
      <c r="AH4766" s="76">
        <f t="shared" si="556"/>
        <v>2.1036331419234255E-6</v>
      </c>
      <c r="AJ4766" s="77">
        <v>47.609999999999097</v>
      </c>
      <c r="AK4766" s="52">
        <f t="shared" si="560"/>
        <v>-49.780599913278373</v>
      </c>
      <c r="AL4766" s="77">
        <f t="shared" si="557"/>
        <v>1.0518165709614111E-5</v>
      </c>
    </row>
    <row r="4767" spans="4:38" x14ac:dyDescent="0.25">
      <c r="D4767" s="2">
        <v>47.49</v>
      </c>
      <c r="E4767" s="4"/>
      <c r="X4767" s="71">
        <v>47.619999999999102</v>
      </c>
      <c r="Y4767" s="52">
        <f t="shared" si="558"/>
        <v>-14.590000000000654</v>
      </c>
      <c r="Z4767" s="71">
        <f t="shared" si="554"/>
        <v>3.4753616144315332E-2</v>
      </c>
      <c r="AA4767" s="45"/>
      <c r="AB4767" s="74">
        <v>47.619999999999102</v>
      </c>
      <c r="AC4767" s="75">
        <f t="shared" si="553"/>
        <v>-26.770000000001385</v>
      </c>
      <c r="AD4767" s="74">
        <f t="shared" si="555"/>
        <v>2.1037784397658029E-3</v>
      </c>
      <c r="AE4767" s="45"/>
      <c r="AF4767" s="76">
        <v>47.619999999999102</v>
      </c>
      <c r="AG4767" s="52">
        <f t="shared" si="559"/>
        <v>-56.780299956637315</v>
      </c>
      <c r="AH4767" s="76">
        <f t="shared" si="556"/>
        <v>2.0987949199562422E-6</v>
      </c>
      <c r="AJ4767" s="77">
        <v>47.619999999999102</v>
      </c>
      <c r="AK4767" s="52">
        <f t="shared" si="560"/>
        <v>-49.790599913278371</v>
      </c>
      <c r="AL4767" s="77">
        <f t="shared" si="557"/>
        <v>1.0493974599778201E-5</v>
      </c>
    </row>
    <row r="4768" spans="4:38" x14ac:dyDescent="0.25">
      <c r="D4768" s="5">
        <v>47.5</v>
      </c>
      <c r="E4768" s="4"/>
      <c r="X4768" s="71">
        <v>47.6299999999991</v>
      </c>
      <c r="Y4768" s="52">
        <f t="shared" si="558"/>
        <v>-14.593333333333987</v>
      </c>
      <c r="Z4768" s="71">
        <f t="shared" si="554"/>
        <v>3.4726951992217009E-2</v>
      </c>
      <c r="AA4768" s="45"/>
      <c r="AB4768" s="74">
        <v>47.6299999999991</v>
      </c>
      <c r="AC4768" s="75">
        <f t="shared" si="553"/>
        <v>-26.780000000001387</v>
      </c>
      <c r="AD4768" s="74">
        <f t="shared" si="555"/>
        <v>2.0989398836228539E-3</v>
      </c>
      <c r="AE4768" s="45"/>
      <c r="AF4768" s="76">
        <v>47.6299999999991</v>
      </c>
      <c r="AG4768" s="52">
        <f t="shared" si="559"/>
        <v>-56.790299956637313</v>
      </c>
      <c r="AH4768" s="76">
        <f t="shared" si="556"/>
        <v>2.0939678255907956E-6</v>
      </c>
      <c r="AJ4768" s="77">
        <v>47.6299999999991</v>
      </c>
      <c r="AK4768" s="52">
        <f t="shared" si="560"/>
        <v>-49.800599913278369</v>
      </c>
      <c r="AL4768" s="77">
        <f t="shared" si="557"/>
        <v>1.0469839127950977E-5</v>
      </c>
    </row>
    <row r="4769" spans="4:38" x14ac:dyDescent="0.25">
      <c r="D4769" s="2">
        <v>47.51</v>
      </c>
      <c r="E4769" s="4"/>
      <c r="X4769" s="71">
        <v>47.639999999999098</v>
      </c>
      <c r="Y4769" s="52">
        <f t="shared" si="558"/>
        <v>-14.596666666667321</v>
      </c>
      <c r="Z4769" s="71">
        <f t="shared" si="554"/>
        <v>3.4700308297759795E-2</v>
      </c>
      <c r="AA4769" s="45"/>
      <c r="AB4769" s="74">
        <v>47.639999999999098</v>
      </c>
      <c r="AC4769" s="75">
        <f t="shared" si="553"/>
        <v>-26.790000000001388</v>
      </c>
      <c r="AD4769" s="74">
        <f t="shared" si="555"/>
        <v>2.0941124558502226E-3</v>
      </c>
      <c r="AE4769" s="45"/>
      <c r="AF4769" s="76">
        <v>47.639999999999098</v>
      </c>
      <c r="AG4769" s="52">
        <f t="shared" si="559"/>
        <v>-56.800299956637311</v>
      </c>
      <c r="AH4769" s="76">
        <f t="shared" si="556"/>
        <v>2.0891518332343087E-6</v>
      </c>
      <c r="AJ4769" s="77">
        <v>47.639999999999098</v>
      </c>
      <c r="AK4769" s="52">
        <f t="shared" si="560"/>
        <v>-49.810599913278367</v>
      </c>
      <c r="AL4769" s="77">
        <f t="shared" si="557"/>
        <v>1.0445759166168549E-5</v>
      </c>
    </row>
    <row r="4770" spans="4:38" x14ac:dyDescent="0.25">
      <c r="D4770" s="5">
        <v>47.52</v>
      </c>
      <c r="E4770" s="4"/>
      <c r="X4770" s="71">
        <v>47.649999999999103</v>
      </c>
      <c r="Y4770" s="52">
        <f t="shared" si="558"/>
        <v>-14.600000000000655</v>
      </c>
      <c r="Z4770" s="71">
        <f t="shared" si="554"/>
        <v>3.4673685045247919E-2</v>
      </c>
      <c r="AA4770" s="45"/>
      <c r="AB4770" s="74">
        <v>47.649999999999103</v>
      </c>
      <c r="AC4770" s="75">
        <f t="shared" si="553"/>
        <v>-26.80000000000139</v>
      </c>
      <c r="AD4770" s="74">
        <f t="shared" si="555"/>
        <v>2.0892961308533694E-3</v>
      </c>
      <c r="AE4770" s="45"/>
      <c r="AF4770" s="76">
        <v>47.649999999999103</v>
      </c>
      <c r="AG4770" s="52">
        <f t="shared" si="559"/>
        <v>-56.810299956637309</v>
      </c>
      <c r="AH4770" s="76">
        <f t="shared" si="556"/>
        <v>2.0843469173528764E-6</v>
      </c>
      <c r="AJ4770" s="77">
        <v>47.649999999999103</v>
      </c>
      <c r="AK4770" s="52">
        <f t="shared" si="560"/>
        <v>-49.820599913278365</v>
      </c>
      <c r="AL4770" s="77">
        <f t="shared" si="557"/>
        <v>1.0421734586761393E-5</v>
      </c>
    </row>
    <row r="4771" spans="4:38" x14ac:dyDescent="0.25">
      <c r="D4771" s="2">
        <v>47.53</v>
      </c>
      <c r="E4771" s="4"/>
      <c r="X4771" s="71">
        <v>47.659999999999101</v>
      </c>
      <c r="Y4771" s="52">
        <f t="shared" si="558"/>
        <v>-14.603333333333989</v>
      </c>
      <c r="Z4771" s="71">
        <f t="shared" si="554"/>
        <v>3.4647082218997628E-2</v>
      </c>
      <c r="AA4771" s="45"/>
      <c r="AB4771" s="74">
        <v>47.659999999999101</v>
      </c>
      <c r="AC4771" s="75">
        <f t="shared" si="553"/>
        <v>-26.810000000001391</v>
      </c>
      <c r="AD4771" s="74">
        <f t="shared" si="555"/>
        <v>2.0844908830966206E-3</v>
      </c>
      <c r="AE4771" s="45"/>
      <c r="AF4771" s="76">
        <v>47.659999999999101</v>
      </c>
      <c r="AG4771" s="52">
        <f t="shared" si="559"/>
        <v>-56.820299956637307</v>
      </c>
      <c r="AH4771" s="76">
        <f t="shared" si="556"/>
        <v>2.0795530524713056E-6</v>
      </c>
      <c r="AJ4771" s="77">
        <v>47.659999999999101</v>
      </c>
      <c r="AK4771" s="52">
        <f t="shared" si="560"/>
        <v>-49.830599913278363</v>
      </c>
      <c r="AL4771" s="77">
        <f t="shared" si="557"/>
        <v>1.0397765262353544E-5</v>
      </c>
    </row>
    <row r="4772" spans="4:38" x14ac:dyDescent="0.25">
      <c r="D4772" s="5">
        <v>47.54</v>
      </c>
      <c r="E4772" s="4"/>
      <c r="X4772" s="71">
        <v>47.669999999999099</v>
      </c>
      <c r="Y4772" s="52">
        <f t="shared" si="558"/>
        <v>-14.606666666667323</v>
      </c>
      <c r="Z4772" s="71">
        <f t="shared" si="554"/>
        <v>3.4620499803337215E-2</v>
      </c>
      <c r="AA4772" s="45"/>
      <c r="AB4772" s="74">
        <v>47.669999999999099</v>
      </c>
      <c r="AC4772" s="75">
        <f t="shared" si="553"/>
        <v>-26.820000000001393</v>
      </c>
      <c r="AD4772" s="74">
        <f t="shared" si="555"/>
        <v>2.0796966871030275E-3</v>
      </c>
      <c r="AE4772" s="45"/>
      <c r="AF4772" s="76">
        <v>47.669999999999099</v>
      </c>
      <c r="AG4772" s="52">
        <f t="shared" si="559"/>
        <v>-56.830299956637305</v>
      </c>
      <c r="AH4772" s="76">
        <f t="shared" si="556"/>
        <v>2.0747702131730093E-6</v>
      </c>
      <c r="AJ4772" s="77">
        <v>47.669999999999099</v>
      </c>
      <c r="AK4772" s="52">
        <f t="shared" si="560"/>
        <v>-49.840599913278361</v>
      </c>
      <c r="AL4772" s="77">
        <f t="shared" si="557"/>
        <v>1.0373851065862072E-5</v>
      </c>
    </row>
    <row r="4773" spans="4:38" x14ac:dyDescent="0.25">
      <c r="D4773" s="2">
        <v>47.55</v>
      </c>
      <c r="E4773" s="4"/>
      <c r="X4773" s="71">
        <v>47.679999999999097</v>
      </c>
      <c r="Y4773" s="52">
        <f t="shared" si="558"/>
        <v>-14.610000000000657</v>
      </c>
      <c r="Z4773" s="71">
        <f t="shared" si="554"/>
        <v>3.459393778260695E-2</v>
      </c>
      <c r="AA4773" s="45"/>
      <c r="AB4773" s="74">
        <v>47.679999999999097</v>
      </c>
      <c r="AC4773" s="75">
        <f t="shared" si="553"/>
        <v>-26.830000000001395</v>
      </c>
      <c r="AD4773" s="74">
        <f t="shared" si="555"/>
        <v>2.0749135174542438E-3</v>
      </c>
      <c r="AE4773" s="45"/>
      <c r="AF4773" s="76">
        <v>47.679999999999097</v>
      </c>
      <c r="AG4773" s="52">
        <f t="shared" si="559"/>
        <v>-56.840299956637303</v>
      </c>
      <c r="AH4773" s="76">
        <f t="shared" si="556"/>
        <v>2.069998374099846E-6</v>
      </c>
      <c r="AJ4773" s="77">
        <v>47.679999999999097</v>
      </c>
      <c r="AK4773" s="52">
        <f t="shared" si="560"/>
        <v>-49.850599913278359</v>
      </c>
      <c r="AL4773" s="77">
        <f t="shared" si="557"/>
        <v>1.034999187049628E-5</v>
      </c>
    </row>
    <row r="4774" spans="4:38" x14ac:dyDescent="0.25">
      <c r="D4774" s="5">
        <v>47.56</v>
      </c>
      <c r="E4774" s="4"/>
      <c r="X4774" s="71">
        <v>47.689999999999102</v>
      </c>
      <c r="Y4774" s="52">
        <f t="shared" si="558"/>
        <v>-14.613333333333991</v>
      </c>
      <c r="Z4774" s="71">
        <f t="shared" si="554"/>
        <v>3.4567396141159175E-2</v>
      </c>
      <c r="AA4774" s="45"/>
      <c r="AB4774" s="74">
        <v>47.689999999999102</v>
      </c>
      <c r="AC4774" s="75">
        <f t="shared" si="553"/>
        <v>-26.840000000001396</v>
      </c>
      <c r="AD4774" s="74">
        <f t="shared" si="555"/>
        <v>2.0701413487903757E-3</v>
      </c>
      <c r="AE4774" s="45"/>
      <c r="AF4774" s="76">
        <v>47.689999999999102</v>
      </c>
      <c r="AG4774" s="52">
        <f t="shared" si="559"/>
        <v>-56.850299956637301</v>
      </c>
      <c r="AH4774" s="76">
        <f t="shared" si="556"/>
        <v>2.0652375099519966E-6</v>
      </c>
      <c r="AJ4774" s="77">
        <v>47.689999999999102</v>
      </c>
      <c r="AK4774" s="52">
        <f t="shared" si="560"/>
        <v>-49.860599913278357</v>
      </c>
      <c r="AL4774" s="77">
        <f t="shared" si="557"/>
        <v>1.032618754975704E-5</v>
      </c>
    </row>
    <row r="4775" spans="4:38" x14ac:dyDescent="0.25">
      <c r="D4775" s="2">
        <v>47.57</v>
      </c>
      <c r="E4775" s="4"/>
      <c r="X4775" s="71">
        <v>47.6999999999991</v>
      </c>
      <c r="Y4775" s="52">
        <f t="shared" si="558"/>
        <v>-14.616666666667324</v>
      </c>
      <c r="Z4775" s="71">
        <f t="shared" si="554"/>
        <v>3.4540874863358224E-2</v>
      </c>
      <c r="AA4775" s="45"/>
      <c r="AB4775" s="74">
        <v>47.6999999999991</v>
      </c>
      <c r="AC4775" s="75">
        <f t="shared" si="553"/>
        <v>-26.850000000001398</v>
      </c>
      <c r="AD4775" s="74">
        <f t="shared" si="555"/>
        <v>2.0653801558098632E-3</v>
      </c>
      <c r="AE4775" s="45"/>
      <c r="AF4775" s="76">
        <v>47.6999999999991</v>
      </c>
      <c r="AG4775" s="52">
        <f t="shared" si="559"/>
        <v>-56.860299956637299</v>
      </c>
      <c r="AH4775" s="76">
        <f t="shared" si="556"/>
        <v>2.0604875954878402E-6</v>
      </c>
      <c r="AJ4775" s="77">
        <v>47.6999999999991</v>
      </c>
      <c r="AK4775" s="52">
        <f t="shared" si="560"/>
        <v>-49.870599913278355</v>
      </c>
      <c r="AL4775" s="77">
        <f t="shared" si="557"/>
        <v>1.0302437977436266E-5</v>
      </c>
    </row>
    <row r="4776" spans="4:38" x14ac:dyDescent="0.25">
      <c r="D4776" s="5">
        <v>47.58</v>
      </c>
      <c r="E4776" s="4"/>
      <c r="X4776" s="71">
        <v>47.709999999999098</v>
      </c>
      <c r="Y4776" s="52">
        <f t="shared" si="558"/>
        <v>-14.620000000000658</v>
      </c>
      <c r="Z4776" s="71">
        <f t="shared" si="554"/>
        <v>3.4514373933580374E-2</v>
      </c>
      <c r="AA4776" s="45"/>
      <c r="AB4776" s="74">
        <v>47.709999999999098</v>
      </c>
      <c r="AC4776" s="75">
        <f t="shared" si="553"/>
        <v>-26.860000000001399</v>
      </c>
      <c r="AD4776" s="74">
        <f t="shared" si="555"/>
        <v>2.060629913269336E-3</v>
      </c>
      <c r="AE4776" s="45"/>
      <c r="AF4776" s="76">
        <v>47.709999999999098</v>
      </c>
      <c r="AG4776" s="52">
        <f t="shared" si="559"/>
        <v>-56.870299956637297</v>
      </c>
      <c r="AH4776" s="76">
        <f t="shared" si="556"/>
        <v>2.055748605523796E-6</v>
      </c>
      <c r="AJ4776" s="77">
        <v>47.709999999999098</v>
      </c>
      <c r="AK4776" s="52">
        <f t="shared" si="560"/>
        <v>-49.880599913278353</v>
      </c>
      <c r="AL4776" s="77">
        <f t="shared" si="557"/>
        <v>1.0278743027616052E-5</v>
      </c>
    </row>
    <row r="4777" spans="4:38" x14ac:dyDescent="0.25">
      <c r="D4777" s="2">
        <v>47.59</v>
      </c>
      <c r="E4777" s="4"/>
      <c r="X4777" s="71">
        <v>47.719999999999096</v>
      </c>
      <c r="Y4777" s="52">
        <f t="shared" si="558"/>
        <v>-14.623333333333992</v>
      </c>
      <c r="Z4777" s="71">
        <f t="shared" si="554"/>
        <v>3.4487893336213986E-2</v>
      </c>
      <c r="AA4777" s="45"/>
      <c r="AB4777" s="74">
        <v>47.719999999999096</v>
      </c>
      <c r="AC4777" s="75">
        <f t="shared" si="553"/>
        <v>-26.870000000001401</v>
      </c>
      <c r="AD4777" s="74">
        <f t="shared" si="555"/>
        <v>2.0558905959834777E-3</v>
      </c>
      <c r="AE4777" s="45"/>
      <c r="AF4777" s="76">
        <v>47.719999999999096</v>
      </c>
      <c r="AG4777" s="52">
        <f t="shared" si="559"/>
        <v>-56.880299956637295</v>
      </c>
      <c r="AH4777" s="76">
        <f t="shared" si="556"/>
        <v>2.0510205149342185E-6</v>
      </c>
      <c r="AJ4777" s="77">
        <v>47.719999999999096</v>
      </c>
      <c r="AK4777" s="52">
        <f t="shared" si="560"/>
        <v>-49.890599913278351</v>
      </c>
      <c r="AL4777" s="77">
        <f t="shared" si="557"/>
        <v>1.025510257466817E-5</v>
      </c>
    </row>
    <row r="4778" spans="4:38" x14ac:dyDescent="0.25">
      <c r="D4778" s="5">
        <v>47.6</v>
      </c>
      <c r="E4778" s="4"/>
      <c r="X4778" s="71">
        <v>47.729999999999102</v>
      </c>
      <c r="Y4778" s="52">
        <f t="shared" si="558"/>
        <v>-14.626666666667326</v>
      </c>
      <c r="Z4778" s="71">
        <f t="shared" si="554"/>
        <v>3.4461433055659324E-2</v>
      </c>
      <c r="AA4778" s="45"/>
      <c r="AB4778" s="74">
        <v>47.729999999999102</v>
      </c>
      <c r="AC4778" s="75">
        <f t="shared" si="553"/>
        <v>-26.880000000001402</v>
      </c>
      <c r="AD4778" s="74">
        <f t="shared" si="555"/>
        <v>2.0511621788249033E-3</v>
      </c>
      <c r="AE4778" s="45"/>
      <c r="AF4778" s="76">
        <v>47.729999999999102</v>
      </c>
      <c r="AG4778" s="52">
        <f t="shared" si="559"/>
        <v>-56.890299956637293</v>
      </c>
      <c r="AH4778" s="76">
        <f t="shared" si="556"/>
        <v>2.0463032986512422E-6</v>
      </c>
      <c r="AJ4778" s="77">
        <v>47.729999999999102</v>
      </c>
      <c r="AK4778" s="52">
        <f t="shared" si="560"/>
        <v>-49.900599913278349</v>
      </c>
      <c r="AL4778" s="77">
        <f t="shared" si="557"/>
        <v>1.0231516493253276E-5</v>
      </c>
    </row>
    <row r="4779" spans="4:38" x14ac:dyDescent="0.25">
      <c r="D4779" s="2">
        <v>47.61</v>
      </c>
      <c r="E4779" s="4"/>
      <c r="X4779" s="71">
        <v>47.7399999999991</v>
      </c>
      <c r="Y4779" s="52">
        <f t="shared" si="558"/>
        <v>-14.63000000000066</v>
      </c>
      <c r="Z4779" s="71">
        <f t="shared" si="554"/>
        <v>3.44349930763286E-2</v>
      </c>
      <c r="AA4779" s="45"/>
      <c r="AB4779" s="74">
        <v>47.7399999999991</v>
      </c>
      <c r="AC4779" s="75">
        <f t="shared" si="553"/>
        <v>-26.890000000001404</v>
      </c>
      <c r="AD4779" s="74">
        <f t="shared" si="555"/>
        <v>2.0464446367240118E-3</v>
      </c>
      <c r="AE4779" s="45"/>
      <c r="AF4779" s="76">
        <v>47.7399999999991</v>
      </c>
      <c r="AG4779" s="52">
        <f t="shared" si="559"/>
        <v>-56.900299956637291</v>
      </c>
      <c r="AH4779" s="76">
        <f t="shared" si="556"/>
        <v>2.0415969316646439E-6</v>
      </c>
      <c r="AJ4779" s="77">
        <v>47.7399999999991</v>
      </c>
      <c r="AK4779" s="52">
        <f t="shared" si="560"/>
        <v>-49.910599913278347</v>
      </c>
      <c r="AL4779" s="77">
        <f t="shared" si="557"/>
        <v>1.0207984658320294E-5</v>
      </c>
    </row>
    <row r="4780" spans="4:38" x14ac:dyDescent="0.25">
      <c r="D4780" s="5">
        <v>47.62</v>
      </c>
      <c r="E4780" s="4"/>
      <c r="X4780" s="71">
        <v>47.749999999999098</v>
      </c>
      <c r="Y4780" s="52">
        <f t="shared" si="558"/>
        <v>-14.633333333333994</v>
      </c>
      <c r="Z4780" s="71">
        <f t="shared" si="554"/>
        <v>3.4408573382646093E-2</v>
      </c>
      <c r="AA4780" s="45"/>
      <c r="AB4780" s="74">
        <v>47.749999999999098</v>
      </c>
      <c r="AC4780" s="75">
        <f t="shared" ref="AC4780:AC4843" si="561">AC4779-$AD$1</f>
        <v>-26.900000000001405</v>
      </c>
      <c r="AD4780" s="74">
        <f t="shared" si="555"/>
        <v>2.0417379446688671E-3</v>
      </c>
      <c r="AE4780" s="45"/>
      <c r="AF4780" s="76">
        <v>47.749999999999098</v>
      </c>
      <c r="AG4780" s="52">
        <f t="shared" si="559"/>
        <v>-56.910299956637289</v>
      </c>
      <c r="AH4780" s="76">
        <f t="shared" si="556"/>
        <v>2.0369013890217465E-6</v>
      </c>
      <c r="AJ4780" s="77">
        <v>47.749999999999098</v>
      </c>
      <c r="AK4780" s="52">
        <f t="shared" si="560"/>
        <v>-49.920599913278345</v>
      </c>
      <c r="AL4780" s="77">
        <f t="shared" si="557"/>
        <v>1.0184506945105814E-5</v>
      </c>
    </row>
    <row r="4781" spans="4:38" x14ac:dyDescent="0.25">
      <c r="D4781" s="2">
        <v>47.63</v>
      </c>
      <c r="E4781" s="4"/>
      <c r="X4781" s="71">
        <v>47.759999999999103</v>
      </c>
      <c r="Y4781" s="52">
        <f t="shared" si="558"/>
        <v>-14.636666666667328</v>
      </c>
      <c r="Z4781" s="71">
        <f t="shared" si="554"/>
        <v>3.4382173959047926E-2</v>
      </c>
      <c r="AA4781" s="45"/>
      <c r="AB4781" s="74">
        <v>47.759999999999103</v>
      </c>
      <c r="AC4781" s="75">
        <f t="shared" si="561"/>
        <v>-26.910000000001407</v>
      </c>
      <c r="AD4781" s="74">
        <f t="shared" si="555"/>
        <v>2.0370420777050579E-3</v>
      </c>
      <c r="AE4781" s="45"/>
      <c r="AF4781" s="76">
        <v>47.759999999999103</v>
      </c>
      <c r="AG4781" s="52">
        <f t="shared" si="559"/>
        <v>-56.920299956637287</v>
      </c>
      <c r="AH4781" s="76">
        <f t="shared" si="556"/>
        <v>2.0322166458272428E-6</v>
      </c>
      <c r="AJ4781" s="77">
        <v>47.759999999999103</v>
      </c>
      <c r="AK4781" s="52">
        <f t="shared" si="560"/>
        <v>-49.930599913278343</v>
      </c>
      <c r="AL4781" s="77">
        <f t="shared" si="557"/>
        <v>1.0161083229133298E-5</v>
      </c>
    </row>
    <row r="4782" spans="4:38" x14ac:dyDescent="0.25">
      <c r="D4782" s="5">
        <v>47.64</v>
      </c>
      <c r="E4782" s="4"/>
      <c r="X4782" s="71">
        <v>47.769999999999101</v>
      </c>
      <c r="Y4782" s="52">
        <f t="shared" si="558"/>
        <v>-14.640000000000661</v>
      </c>
      <c r="Z4782" s="71">
        <f t="shared" si="554"/>
        <v>3.4355794789982214E-2</v>
      </c>
      <c r="AA4782" s="45"/>
      <c r="AB4782" s="74">
        <v>47.769999999999101</v>
      </c>
      <c r="AC4782" s="75">
        <f t="shared" si="561"/>
        <v>-26.920000000001409</v>
      </c>
      <c r="AD4782" s="74">
        <f t="shared" si="555"/>
        <v>2.0323570109355617E-3</v>
      </c>
      <c r="AE4782" s="45"/>
      <c r="AF4782" s="76">
        <v>47.769999999999101</v>
      </c>
      <c r="AG4782" s="52">
        <f t="shared" si="559"/>
        <v>-56.930299956637285</v>
      </c>
      <c r="AH4782" s="76">
        <f t="shared" si="556"/>
        <v>2.0275426772430974E-6</v>
      </c>
      <c r="AJ4782" s="77">
        <v>47.769999999999101</v>
      </c>
      <c r="AK4782" s="52">
        <f t="shared" si="560"/>
        <v>-49.940599913278341</v>
      </c>
      <c r="AL4782" s="77">
        <f t="shared" si="557"/>
        <v>1.013771338621258E-5</v>
      </c>
    </row>
    <row r="4783" spans="4:38" x14ac:dyDescent="0.25">
      <c r="D4783" s="2">
        <v>47.65</v>
      </c>
      <c r="E4783" s="4"/>
      <c r="X4783" s="71">
        <v>47.779999999999099</v>
      </c>
      <c r="Y4783" s="52">
        <f t="shared" si="558"/>
        <v>-14.643333333333995</v>
      </c>
      <c r="Z4783" s="71">
        <f t="shared" si="554"/>
        <v>3.432943585990901E-2</v>
      </c>
      <c r="AA4783" s="45"/>
      <c r="AB4783" s="74">
        <v>47.779999999999099</v>
      </c>
      <c r="AC4783" s="75">
        <f t="shared" si="561"/>
        <v>-26.93000000000141</v>
      </c>
      <c r="AD4783" s="74">
        <f t="shared" si="555"/>
        <v>2.0276827195206239E-3</v>
      </c>
      <c r="AE4783" s="45"/>
      <c r="AF4783" s="76">
        <v>47.779999999999099</v>
      </c>
      <c r="AG4783" s="52">
        <f t="shared" si="559"/>
        <v>-56.940299956637283</v>
      </c>
      <c r="AH4783" s="76">
        <f t="shared" si="556"/>
        <v>2.0228794584883911E-6</v>
      </c>
      <c r="AJ4783" s="77">
        <v>47.779999999999099</v>
      </c>
      <c r="AK4783" s="52">
        <f t="shared" si="560"/>
        <v>-49.950599913278339</v>
      </c>
      <c r="AL4783" s="77">
        <f t="shared" si="557"/>
        <v>1.0114397292439054E-5</v>
      </c>
    </row>
    <row r="4784" spans="4:38" x14ac:dyDescent="0.25">
      <c r="D4784" s="5">
        <v>47.66</v>
      </c>
      <c r="E4784" s="4"/>
      <c r="X4784" s="71">
        <v>47.789999999999097</v>
      </c>
      <c r="Y4784" s="52">
        <f t="shared" si="558"/>
        <v>-14.646666666667329</v>
      </c>
      <c r="Z4784" s="71">
        <f t="shared" si="554"/>
        <v>3.4303097153300238E-2</v>
      </c>
      <c r="AA4784" s="45"/>
      <c r="AB4784" s="74">
        <v>47.789999999999097</v>
      </c>
      <c r="AC4784" s="75">
        <f t="shared" si="561"/>
        <v>-26.940000000001412</v>
      </c>
      <c r="AD4784" s="74">
        <f t="shared" si="555"/>
        <v>2.0230191786776135E-3</v>
      </c>
      <c r="AE4784" s="45"/>
      <c r="AF4784" s="76">
        <v>47.789999999999097</v>
      </c>
      <c r="AG4784" s="52">
        <f t="shared" si="559"/>
        <v>-56.950299956637281</v>
      </c>
      <c r="AH4784" s="76">
        <f t="shared" si="556"/>
        <v>2.0182269648391983E-6</v>
      </c>
      <c r="AJ4784" s="77">
        <v>47.789999999999097</v>
      </c>
      <c r="AK4784" s="52">
        <f t="shared" si="560"/>
        <v>-49.960599913278337</v>
      </c>
      <c r="AL4784" s="77">
        <f t="shared" si="557"/>
        <v>1.0091134824193099E-5</v>
      </c>
    </row>
    <row r="4785" spans="4:38" x14ac:dyDescent="0.25">
      <c r="D4785" s="2">
        <v>47.67</v>
      </c>
      <c r="E4785" s="4"/>
      <c r="X4785" s="71">
        <v>47.799999999999102</v>
      </c>
      <c r="Y4785" s="52">
        <f t="shared" si="558"/>
        <v>-14.650000000000663</v>
      </c>
      <c r="Z4785" s="71">
        <f t="shared" si="554"/>
        <v>3.4276778654639795E-2</v>
      </c>
      <c r="AA4785" s="45"/>
      <c r="AB4785" s="74">
        <v>47.799999999999102</v>
      </c>
      <c r="AC4785" s="75">
        <f t="shared" si="561"/>
        <v>-26.950000000001413</v>
      </c>
      <c r="AD4785" s="74">
        <f t="shared" si="555"/>
        <v>2.0183663636809033E-3</v>
      </c>
      <c r="AE4785" s="45"/>
      <c r="AF4785" s="76">
        <v>47.799999999999102</v>
      </c>
      <c r="AG4785" s="52">
        <f t="shared" si="559"/>
        <v>-56.960299956637279</v>
      </c>
      <c r="AH4785" s="76">
        <f t="shared" si="556"/>
        <v>2.0135851716284686E-6</v>
      </c>
      <c r="AJ4785" s="77">
        <v>47.799999999999102</v>
      </c>
      <c r="AK4785" s="52">
        <f t="shared" si="560"/>
        <v>-49.970599913278335</v>
      </c>
      <c r="AL4785" s="77">
        <f t="shared" si="557"/>
        <v>1.0067925858139456E-5</v>
      </c>
    </row>
    <row r="4786" spans="4:38" x14ac:dyDescent="0.25">
      <c r="D4786" s="5">
        <v>47.68</v>
      </c>
      <c r="E4786" s="4"/>
      <c r="X4786" s="71">
        <v>47.8099999999991</v>
      </c>
      <c r="Y4786" s="52">
        <f t="shared" si="558"/>
        <v>-14.653333333333997</v>
      </c>
      <c r="Z4786" s="71">
        <f t="shared" si="554"/>
        <v>3.4250480348423443E-2</v>
      </c>
      <c r="AA4786" s="45"/>
      <c r="AB4786" s="74">
        <v>47.8099999999991</v>
      </c>
      <c r="AC4786" s="75">
        <f t="shared" si="561"/>
        <v>-26.960000000001415</v>
      </c>
      <c r="AD4786" s="74">
        <f t="shared" si="555"/>
        <v>2.0137242498617322E-3</v>
      </c>
      <c r="AE4786" s="45"/>
      <c r="AF4786" s="76">
        <v>47.8099999999991</v>
      </c>
      <c r="AG4786" s="52">
        <f t="shared" si="559"/>
        <v>-56.970299956637277</v>
      </c>
      <c r="AH4786" s="76">
        <f t="shared" si="556"/>
        <v>2.0089540542458688E-6</v>
      </c>
      <c r="AJ4786" s="77">
        <v>47.8099999999991</v>
      </c>
      <c r="AK4786" s="52">
        <f t="shared" si="560"/>
        <v>-49.980599913278333</v>
      </c>
      <c r="AL4786" s="77">
        <f t="shared" si="557"/>
        <v>1.0044770271226464E-5</v>
      </c>
    </row>
    <row r="4787" spans="4:38" x14ac:dyDescent="0.25">
      <c r="D4787" s="2">
        <v>47.69</v>
      </c>
      <c r="E4787" s="4"/>
      <c r="X4787" s="71">
        <v>47.819999999999098</v>
      </c>
      <c r="Y4787" s="52">
        <f t="shared" si="558"/>
        <v>-14.656666666667331</v>
      </c>
      <c r="Z4787" s="71">
        <f t="shared" si="554"/>
        <v>3.4224202219158888E-2</v>
      </c>
      <c r="AA4787" s="45"/>
      <c r="AB4787" s="74">
        <v>47.819999999999098</v>
      </c>
      <c r="AC4787" s="75">
        <f t="shared" si="561"/>
        <v>-26.970000000001416</v>
      </c>
      <c r="AD4787" s="74">
        <f t="shared" si="555"/>
        <v>2.0090928126080721E-3</v>
      </c>
      <c r="AE4787" s="45"/>
      <c r="AF4787" s="76">
        <v>47.819999999999098</v>
      </c>
      <c r="AG4787" s="52">
        <f t="shared" si="559"/>
        <v>-56.980299956637275</v>
      </c>
      <c r="AH4787" s="76">
        <f t="shared" si="556"/>
        <v>2.0043335881376826E-6</v>
      </c>
      <c r="AJ4787" s="77">
        <v>47.819999999999098</v>
      </c>
      <c r="AK4787" s="52">
        <f t="shared" si="560"/>
        <v>-49.990599913278331</v>
      </c>
      <c r="AL4787" s="77">
        <f t="shared" si="557"/>
        <v>1.0021667940685539E-5</v>
      </c>
    </row>
    <row r="4788" spans="4:38" x14ac:dyDescent="0.25">
      <c r="D4788" s="5">
        <v>47.7</v>
      </c>
      <c r="E4788" s="4"/>
      <c r="X4788" s="71">
        <v>47.829999999999103</v>
      </c>
      <c r="Y4788" s="52">
        <f t="shared" si="558"/>
        <v>-14.660000000000664</v>
      </c>
      <c r="Z4788" s="71">
        <f t="shared" si="554"/>
        <v>3.4197944251365645E-2</v>
      </c>
      <c r="AA4788" s="45"/>
      <c r="AB4788" s="74">
        <v>47.829999999999103</v>
      </c>
      <c r="AC4788" s="75">
        <f t="shared" si="561"/>
        <v>-26.980000000001418</v>
      </c>
      <c r="AD4788" s="74">
        <f t="shared" si="555"/>
        <v>2.0044720273645071E-3</v>
      </c>
      <c r="AE4788" s="45"/>
      <c r="AF4788" s="76">
        <v>47.829999999999103</v>
      </c>
      <c r="AG4788" s="52">
        <f t="shared" si="559"/>
        <v>-56.990299956637273</v>
      </c>
      <c r="AH4788" s="76">
        <f t="shared" si="556"/>
        <v>1.9997237488066556E-6</v>
      </c>
      <c r="AJ4788" s="77">
        <v>47.829999999999103</v>
      </c>
      <c r="AK4788" s="52">
        <f t="shared" si="560"/>
        <v>-50.000599913278329</v>
      </c>
      <c r="AL4788" s="77">
        <f t="shared" si="557"/>
        <v>9.998618744030409E-6</v>
      </c>
    </row>
    <row r="4789" spans="4:38" x14ac:dyDescent="0.25">
      <c r="D4789" s="2">
        <v>47.71</v>
      </c>
      <c r="E4789" s="4"/>
      <c r="X4789" s="71">
        <v>47.839999999999101</v>
      </c>
      <c r="Y4789" s="52">
        <f t="shared" si="558"/>
        <v>-14.663333333333998</v>
      </c>
      <c r="Z4789" s="71">
        <f t="shared" si="554"/>
        <v>3.417170642957517E-2</v>
      </c>
      <c r="AA4789" s="45"/>
      <c r="AB4789" s="74">
        <v>47.839999999999101</v>
      </c>
      <c r="AC4789" s="75">
        <f t="shared" si="561"/>
        <v>-26.99000000000142</v>
      </c>
      <c r="AD4789" s="74">
        <f t="shared" si="555"/>
        <v>1.9998618696320902E-3</v>
      </c>
      <c r="AE4789" s="45"/>
      <c r="AF4789" s="76">
        <v>47.839999999999101</v>
      </c>
      <c r="AG4789" s="52">
        <f t="shared" si="559"/>
        <v>-57.000299956637271</v>
      </c>
      <c r="AH4789" s="76">
        <f t="shared" si="556"/>
        <v>1.9951245118118741E-6</v>
      </c>
      <c r="AJ4789" s="77">
        <v>47.839999999999101</v>
      </c>
      <c r="AK4789" s="52">
        <f t="shared" si="560"/>
        <v>-50.010599913278327</v>
      </c>
      <c r="AL4789" s="77">
        <f t="shared" si="557"/>
        <v>9.9756225590565107E-6</v>
      </c>
    </row>
    <row r="4790" spans="4:38" x14ac:dyDescent="0.25">
      <c r="D4790" s="5">
        <v>47.72</v>
      </c>
      <c r="E4790" s="4"/>
      <c r="X4790" s="71">
        <v>47.849999999999099</v>
      </c>
      <c r="Y4790" s="52">
        <f t="shared" si="558"/>
        <v>-14.666666666667332</v>
      </c>
      <c r="Z4790" s="71">
        <f t="shared" si="554"/>
        <v>3.414548873833078E-2</v>
      </c>
      <c r="AA4790" s="45"/>
      <c r="AB4790" s="74">
        <v>47.849999999999099</v>
      </c>
      <c r="AC4790" s="75">
        <f t="shared" si="561"/>
        <v>-27.000000000001421</v>
      </c>
      <c r="AD4790" s="74">
        <f t="shared" si="555"/>
        <v>1.9952623149682241E-3</v>
      </c>
      <c r="AE4790" s="45"/>
      <c r="AF4790" s="76">
        <v>47.849999999999099</v>
      </c>
      <c r="AG4790" s="52">
        <f t="shared" si="559"/>
        <v>-57.010299956637269</v>
      </c>
      <c r="AH4790" s="76">
        <f t="shared" si="556"/>
        <v>1.9905358527686492E-6</v>
      </c>
      <c r="AJ4790" s="77">
        <v>47.849999999999099</v>
      </c>
      <c r="AK4790" s="52">
        <f t="shared" si="560"/>
        <v>-50.020599913278325</v>
      </c>
      <c r="AL4790" s="77">
        <f t="shared" si="557"/>
        <v>9.9526792638403933E-6</v>
      </c>
    </row>
    <row r="4791" spans="4:38" x14ac:dyDescent="0.25">
      <c r="D4791" s="2">
        <v>47.73</v>
      </c>
      <c r="E4791" s="4"/>
      <c r="X4791" s="71">
        <v>47.859999999999097</v>
      </c>
      <c r="Y4791" s="52">
        <f t="shared" si="558"/>
        <v>-14.670000000000666</v>
      </c>
      <c r="Z4791" s="71">
        <f t="shared" si="554"/>
        <v>3.41192911621876E-2</v>
      </c>
      <c r="AA4791" s="45"/>
      <c r="AB4791" s="74">
        <v>47.859999999999097</v>
      </c>
      <c r="AC4791" s="75">
        <f t="shared" si="561"/>
        <v>-27.010000000001423</v>
      </c>
      <c r="AD4791" s="74">
        <f t="shared" si="555"/>
        <v>1.9906733389865347E-3</v>
      </c>
      <c r="AE4791" s="45"/>
      <c r="AF4791" s="76">
        <v>47.859999999999097</v>
      </c>
      <c r="AG4791" s="52">
        <f t="shared" si="559"/>
        <v>-57.020299956637267</v>
      </c>
      <c r="AH4791" s="76">
        <f t="shared" si="556"/>
        <v>1.9859577473483608E-6</v>
      </c>
      <c r="AJ4791" s="77">
        <v>47.859999999999097</v>
      </c>
      <c r="AK4791" s="52">
        <f t="shared" si="560"/>
        <v>-50.030599913278323</v>
      </c>
      <c r="AL4791" s="77">
        <f t="shared" si="557"/>
        <v>9.9297887367389575E-6</v>
      </c>
    </row>
    <row r="4792" spans="4:38" x14ac:dyDescent="0.25">
      <c r="D4792" s="5">
        <v>47.74</v>
      </c>
      <c r="E4792" s="4"/>
      <c r="X4792" s="71">
        <v>47.869999999999102</v>
      </c>
      <c r="Y4792" s="52">
        <f t="shared" si="558"/>
        <v>-14.673333333334</v>
      </c>
      <c r="Z4792" s="71">
        <f t="shared" si="554"/>
        <v>3.4093113685712696E-2</v>
      </c>
      <c r="AA4792" s="45"/>
      <c r="AB4792" s="74">
        <v>47.869999999999102</v>
      </c>
      <c r="AC4792" s="75">
        <f t="shared" si="561"/>
        <v>-27.020000000001424</v>
      </c>
      <c r="AD4792" s="74">
        <f t="shared" si="555"/>
        <v>1.9860949173567178E-3</v>
      </c>
      <c r="AE4792" s="45"/>
      <c r="AF4792" s="76">
        <v>47.869999999999102</v>
      </c>
      <c r="AG4792" s="52">
        <f t="shared" si="559"/>
        <v>-57.030299956637265</v>
      </c>
      <c r="AH4792" s="76">
        <f t="shared" si="556"/>
        <v>1.981390171278356E-6</v>
      </c>
      <c r="AJ4792" s="77">
        <v>47.869999999999102</v>
      </c>
      <c r="AK4792" s="52">
        <f t="shared" si="560"/>
        <v>-50.040599913278321</v>
      </c>
      <c r="AL4792" s="77">
        <f t="shared" si="557"/>
        <v>9.9069508563889565E-6</v>
      </c>
    </row>
    <row r="4793" spans="4:38" x14ac:dyDescent="0.25">
      <c r="D4793" s="2">
        <v>47.75</v>
      </c>
      <c r="E4793" s="4"/>
      <c r="X4793" s="71">
        <v>47.8799999999991</v>
      </c>
      <c r="Y4793" s="52">
        <f t="shared" si="558"/>
        <v>-14.676666666667334</v>
      </c>
      <c r="Z4793" s="71">
        <f t="shared" si="554"/>
        <v>3.4066956293484892E-2</v>
      </c>
      <c r="AA4793" s="45"/>
      <c r="AB4793" s="74">
        <v>47.8799999999991</v>
      </c>
      <c r="AC4793" s="75">
        <f t="shared" si="561"/>
        <v>-27.030000000001426</v>
      </c>
      <c r="AD4793" s="74">
        <f t="shared" si="555"/>
        <v>1.9815270258044465E-3</v>
      </c>
      <c r="AE4793" s="45"/>
      <c r="AF4793" s="76">
        <v>47.8799999999991</v>
      </c>
      <c r="AG4793" s="52">
        <f t="shared" si="559"/>
        <v>-57.040299956637263</v>
      </c>
      <c r="AH4793" s="76">
        <f t="shared" si="556"/>
        <v>1.9768331003417978E-6</v>
      </c>
      <c r="AJ4793" s="77">
        <v>47.8799999999991</v>
      </c>
      <c r="AK4793" s="52">
        <f t="shared" si="560"/>
        <v>-50.050599913278319</v>
      </c>
      <c r="AL4793" s="77">
        <f t="shared" si="557"/>
        <v>9.8841655017061716E-6</v>
      </c>
    </row>
    <row r="4794" spans="4:38" x14ac:dyDescent="0.25">
      <c r="D4794" s="5">
        <v>47.76</v>
      </c>
      <c r="E4794" s="4"/>
      <c r="X4794" s="71">
        <v>47.889999999999098</v>
      </c>
      <c r="Y4794" s="52">
        <f t="shared" si="558"/>
        <v>-14.680000000000668</v>
      </c>
      <c r="Z4794" s="71">
        <f t="shared" si="554"/>
        <v>3.4040818970094838E-2</v>
      </c>
      <c r="AA4794" s="45"/>
      <c r="AB4794" s="74">
        <v>47.889999999999098</v>
      </c>
      <c r="AC4794" s="75">
        <f t="shared" si="561"/>
        <v>-27.040000000001427</v>
      </c>
      <c r="AD4794" s="74">
        <f t="shared" si="555"/>
        <v>1.9769696401112091E-3</v>
      </c>
      <c r="AE4794" s="45"/>
      <c r="AF4794" s="76">
        <v>47.889999999999098</v>
      </c>
      <c r="AG4794" s="52">
        <f t="shared" si="559"/>
        <v>-57.050299956637261</v>
      </c>
      <c r="AH4794" s="76">
        <f t="shared" si="556"/>
        <v>1.972286510377546E-6</v>
      </c>
      <c r="AJ4794" s="77">
        <v>47.889999999999098</v>
      </c>
      <c r="AK4794" s="52">
        <f t="shared" si="560"/>
        <v>-50.060599913278317</v>
      </c>
      <c r="AL4794" s="77">
        <f t="shared" si="557"/>
        <v>9.8614325518849209E-6</v>
      </c>
    </row>
    <row r="4795" spans="4:38" x14ac:dyDescent="0.25">
      <c r="D4795" s="2">
        <v>47.77</v>
      </c>
      <c r="E4795" s="4"/>
      <c r="X4795" s="71">
        <v>47.899999999999103</v>
      </c>
      <c r="Y4795" s="52">
        <f t="shared" si="558"/>
        <v>-14.683333333334001</v>
      </c>
      <c r="Z4795" s="71">
        <f t="shared" si="554"/>
        <v>3.4014701700145117E-2</v>
      </c>
      <c r="AA4795" s="45"/>
      <c r="AB4795" s="74">
        <v>47.899999999999103</v>
      </c>
      <c r="AC4795" s="75">
        <f t="shared" si="561"/>
        <v>-27.050000000001429</v>
      </c>
      <c r="AD4795" s="74">
        <f t="shared" si="555"/>
        <v>1.9724227361142023E-3</v>
      </c>
      <c r="AE4795" s="45"/>
      <c r="AF4795" s="76">
        <v>47.899999999999103</v>
      </c>
      <c r="AG4795" s="52">
        <f t="shared" si="559"/>
        <v>-57.060299956637259</v>
      </c>
      <c r="AH4795" s="76">
        <f t="shared" si="556"/>
        <v>1.9677503772800409E-6</v>
      </c>
      <c r="AJ4795" s="77">
        <v>47.899999999999103</v>
      </c>
      <c r="AK4795" s="52">
        <f t="shared" si="560"/>
        <v>-50.070599913278315</v>
      </c>
      <c r="AL4795" s="77">
        <f t="shared" si="557"/>
        <v>9.8387518863973998E-6</v>
      </c>
    </row>
    <row r="4796" spans="4:38" x14ac:dyDescent="0.25">
      <c r="D4796" s="5">
        <v>47.78</v>
      </c>
      <c r="E4796" s="4"/>
      <c r="X4796" s="71">
        <v>47.909999999999101</v>
      </c>
      <c r="Y4796" s="52">
        <f t="shared" si="558"/>
        <v>-14.686666666667335</v>
      </c>
      <c r="Z4796" s="71">
        <f t="shared" si="554"/>
        <v>3.3988604468249972E-2</v>
      </c>
      <c r="AA4796" s="45"/>
      <c r="AB4796" s="74">
        <v>47.909999999999101</v>
      </c>
      <c r="AC4796" s="75">
        <f t="shared" si="561"/>
        <v>-27.06000000000143</v>
      </c>
      <c r="AD4796" s="74">
        <f t="shared" si="555"/>
        <v>1.9678862897061951E-3</v>
      </c>
      <c r="AE4796" s="45"/>
      <c r="AF4796" s="76">
        <v>47.909999999999101</v>
      </c>
      <c r="AG4796" s="52">
        <f t="shared" si="559"/>
        <v>-57.070299956637257</v>
      </c>
      <c r="AH4796" s="76">
        <f t="shared" si="556"/>
        <v>1.9632246769991489E-6</v>
      </c>
      <c r="AJ4796" s="77">
        <v>47.909999999999101</v>
      </c>
      <c r="AK4796" s="52">
        <f t="shared" si="560"/>
        <v>-50.080599913278313</v>
      </c>
      <c r="AL4796" s="77">
        <f t="shared" si="557"/>
        <v>9.8161233849929463E-6</v>
      </c>
    </row>
    <row r="4797" spans="4:38" x14ac:dyDescent="0.25">
      <c r="D4797" s="2">
        <v>47.79</v>
      </c>
      <c r="E4797" s="4"/>
      <c r="X4797" s="71">
        <v>47.919999999999099</v>
      </c>
      <c r="Y4797" s="52">
        <f t="shared" si="558"/>
        <v>-14.690000000000669</v>
      </c>
      <c r="Z4797" s="71">
        <f t="shared" si="554"/>
        <v>3.3962527259035598E-2</v>
      </c>
      <c r="AA4797" s="45"/>
      <c r="AB4797" s="74">
        <v>47.919999999999099</v>
      </c>
      <c r="AC4797" s="75">
        <f t="shared" si="561"/>
        <v>-27.070000000001432</v>
      </c>
      <c r="AD4797" s="74">
        <f t="shared" si="555"/>
        <v>1.963360276835397E-3</v>
      </c>
      <c r="AE4797" s="45"/>
      <c r="AF4797" s="76">
        <v>47.919999999999099</v>
      </c>
      <c r="AG4797" s="52">
        <f t="shared" si="559"/>
        <v>-57.080299956637255</v>
      </c>
      <c r="AH4797" s="76">
        <f t="shared" si="556"/>
        <v>1.9587093855400678E-6</v>
      </c>
      <c r="AJ4797" s="77">
        <v>47.919999999999099</v>
      </c>
      <c r="AK4797" s="52">
        <f t="shared" si="560"/>
        <v>-50.090599913278311</v>
      </c>
      <c r="AL4797" s="77">
        <f t="shared" si="557"/>
        <v>9.7935469276975308E-6</v>
      </c>
    </row>
    <row r="4798" spans="4:38" x14ac:dyDescent="0.25">
      <c r="D4798" s="5">
        <v>47.8</v>
      </c>
      <c r="E4798" s="4"/>
      <c r="X4798" s="71">
        <v>47.929999999999097</v>
      </c>
      <c r="Y4798" s="52">
        <f t="shared" si="558"/>
        <v>-14.693333333334003</v>
      </c>
      <c r="Z4798" s="71">
        <f t="shared" si="554"/>
        <v>3.3936470057139886E-2</v>
      </c>
      <c r="AA4798" s="45"/>
      <c r="AB4798" s="74">
        <v>47.929999999999097</v>
      </c>
      <c r="AC4798" s="75">
        <f t="shared" si="561"/>
        <v>-27.080000000001434</v>
      </c>
      <c r="AD4798" s="74">
        <f t="shared" si="555"/>
        <v>1.9588446735053422E-3</v>
      </c>
      <c r="AE4798" s="45"/>
      <c r="AF4798" s="76">
        <v>47.929999999999097</v>
      </c>
      <c r="AG4798" s="52">
        <f t="shared" si="559"/>
        <v>-57.090299956637253</v>
      </c>
      <c r="AH4798" s="76">
        <f t="shared" si="556"/>
        <v>1.9542044789631622E-6</v>
      </c>
      <c r="AJ4798" s="77">
        <v>47.929999999999097</v>
      </c>
      <c r="AK4798" s="52">
        <f t="shared" si="560"/>
        <v>-50.100599913278309</v>
      </c>
      <c r="AL4798" s="77">
        <f t="shared" si="557"/>
        <v>9.7710223948130092E-6</v>
      </c>
    </row>
    <row r="4799" spans="4:38" x14ac:dyDescent="0.25">
      <c r="D4799" s="2">
        <v>47.81</v>
      </c>
      <c r="E4799" s="4"/>
      <c r="X4799" s="71">
        <v>47.939999999999102</v>
      </c>
      <c r="Y4799" s="52">
        <f t="shared" si="558"/>
        <v>-14.696666666667337</v>
      </c>
      <c r="Z4799" s="71">
        <f t="shared" si="554"/>
        <v>3.3910432847212506E-2</v>
      </c>
      <c r="AA4799" s="45"/>
      <c r="AB4799" s="74">
        <v>47.939999999999102</v>
      </c>
      <c r="AC4799" s="75">
        <f t="shared" si="561"/>
        <v>-27.090000000001435</v>
      </c>
      <c r="AD4799" s="74">
        <f t="shared" si="555"/>
        <v>1.9543394557747472E-3</v>
      </c>
      <c r="AE4799" s="45"/>
      <c r="AF4799" s="76">
        <v>47.939999999999102</v>
      </c>
      <c r="AG4799" s="52">
        <f t="shared" si="559"/>
        <v>-57.100299956637251</v>
      </c>
      <c r="AH4799" s="76">
        <f t="shared" si="556"/>
        <v>1.9497099333838648E-6</v>
      </c>
      <c r="AJ4799" s="77">
        <v>47.939999999999102</v>
      </c>
      <c r="AK4799" s="52">
        <f t="shared" si="560"/>
        <v>-50.110599913278307</v>
      </c>
      <c r="AL4799" s="77">
        <f t="shared" si="557"/>
        <v>9.7485496669165298E-6</v>
      </c>
    </row>
    <row r="4800" spans="4:38" x14ac:dyDescent="0.25">
      <c r="D4800" s="5">
        <v>47.82</v>
      </c>
      <c r="E4800" s="4"/>
      <c r="X4800" s="71">
        <v>47.9499999999991</v>
      </c>
      <c r="Y4800" s="52">
        <f t="shared" si="558"/>
        <v>-14.700000000000671</v>
      </c>
      <c r="Z4800" s="71">
        <f t="shared" si="554"/>
        <v>3.3884415613915017E-2</v>
      </c>
      <c r="AA4800" s="45"/>
      <c r="AB4800" s="74">
        <v>47.9499999999991</v>
      </c>
      <c r="AC4800" s="75">
        <f t="shared" si="561"/>
        <v>-27.100000000001437</v>
      </c>
      <c r="AD4800" s="74">
        <f t="shared" si="555"/>
        <v>1.9498445997573979E-3</v>
      </c>
      <c r="AE4800" s="45"/>
      <c r="AF4800" s="76">
        <v>47.9499999999991</v>
      </c>
      <c r="AG4800" s="52">
        <f t="shared" si="559"/>
        <v>-57.110299956637249</v>
      </c>
      <c r="AH4800" s="76">
        <f t="shared" si="556"/>
        <v>1.9452257249725503E-6</v>
      </c>
      <c r="AJ4800" s="77">
        <v>47.9499999999991</v>
      </c>
      <c r="AK4800" s="52">
        <f t="shared" si="560"/>
        <v>-50.120599913278305</v>
      </c>
      <c r="AL4800" s="77">
        <f t="shared" si="557"/>
        <v>9.7261286248599642E-6</v>
      </c>
    </row>
    <row r="4801" spans="4:38" x14ac:dyDescent="0.25">
      <c r="D4801" s="2">
        <v>47.83</v>
      </c>
      <c r="E4801" s="4"/>
      <c r="X4801" s="71">
        <v>47.959999999999098</v>
      </c>
      <c r="Y4801" s="52">
        <f t="shared" si="558"/>
        <v>-14.703333333334005</v>
      </c>
      <c r="Z4801" s="71">
        <f t="shared" si="554"/>
        <v>3.3858418341920611E-2</v>
      </c>
      <c r="AA4801" s="45"/>
      <c r="AB4801" s="74">
        <v>47.959999999999098</v>
      </c>
      <c r="AC4801" s="75">
        <f t="shared" si="561"/>
        <v>-27.110000000001438</v>
      </c>
      <c r="AD4801" s="74">
        <f t="shared" si="555"/>
        <v>1.945360081622017E-3</v>
      </c>
      <c r="AE4801" s="45"/>
      <c r="AF4801" s="76">
        <v>47.959999999999098</v>
      </c>
      <c r="AG4801" s="52">
        <f t="shared" si="559"/>
        <v>-57.120299956637247</v>
      </c>
      <c r="AH4801" s="76">
        <f t="shared" si="556"/>
        <v>1.9407518299543848E-6</v>
      </c>
      <c r="AJ4801" s="77">
        <v>47.959999999999098</v>
      </c>
      <c r="AK4801" s="52">
        <f t="shared" si="560"/>
        <v>-50.130599913278303</v>
      </c>
      <c r="AL4801" s="77">
        <f t="shared" si="557"/>
        <v>9.7037591497691399E-6</v>
      </c>
    </row>
    <row r="4802" spans="4:38" x14ac:dyDescent="0.25">
      <c r="D4802" s="5">
        <v>47.84</v>
      </c>
      <c r="E4802" s="4"/>
      <c r="X4802" s="71">
        <v>47.969999999999096</v>
      </c>
      <c r="Y4802" s="52">
        <f t="shared" si="558"/>
        <v>-14.706666666667338</v>
      </c>
      <c r="Z4802" s="71">
        <f t="shared" si="554"/>
        <v>3.3832441015914316E-2</v>
      </c>
      <c r="AA4802" s="45"/>
      <c r="AB4802" s="74">
        <v>47.969999999999096</v>
      </c>
      <c r="AC4802" s="75">
        <f t="shared" si="561"/>
        <v>-27.12000000000144</v>
      </c>
      <c r="AD4802" s="74">
        <f t="shared" si="555"/>
        <v>1.9408858775921327E-3</v>
      </c>
      <c r="AE4802" s="45"/>
      <c r="AF4802" s="76">
        <v>47.969999999999096</v>
      </c>
      <c r="AG4802" s="52">
        <f t="shared" si="559"/>
        <v>-57.130299956637245</v>
      </c>
      <c r="AH4802" s="76">
        <f t="shared" si="556"/>
        <v>1.9362882246092289E-6</v>
      </c>
      <c r="AJ4802" s="77">
        <v>47.969999999999096</v>
      </c>
      <c r="AK4802" s="52">
        <f t="shared" si="560"/>
        <v>-50.140599913278301</v>
      </c>
      <c r="AL4802" s="77">
        <f t="shared" si="557"/>
        <v>9.6814411230433693E-6</v>
      </c>
    </row>
    <row r="4803" spans="4:38" x14ac:dyDescent="0.25">
      <c r="D4803" s="2">
        <v>47.85</v>
      </c>
      <c r="E4803" s="4"/>
      <c r="X4803" s="71">
        <v>47.979999999999102</v>
      </c>
      <c r="Y4803" s="52">
        <f t="shared" si="558"/>
        <v>-14.710000000000672</v>
      </c>
      <c r="Z4803" s="71">
        <f t="shared" si="554"/>
        <v>3.3806483620592923E-2</v>
      </c>
      <c r="AA4803" s="45"/>
      <c r="AB4803" s="74">
        <v>47.979999999999102</v>
      </c>
      <c r="AC4803" s="75">
        <f t="shared" si="561"/>
        <v>-27.130000000001441</v>
      </c>
      <c r="AD4803" s="74">
        <f t="shared" si="555"/>
        <v>1.9364219639459637E-3</v>
      </c>
      <c r="AE4803" s="45"/>
      <c r="AF4803" s="76">
        <v>47.979999999999102</v>
      </c>
      <c r="AG4803" s="52">
        <f t="shared" si="559"/>
        <v>-57.140299956637243</v>
      </c>
      <c r="AH4803" s="76">
        <f t="shared" si="556"/>
        <v>1.9318348852714881E-6</v>
      </c>
      <c r="AJ4803" s="77">
        <v>47.979999999999102</v>
      </c>
      <c r="AK4803" s="52">
        <f t="shared" si="560"/>
        <v>-50.150599913278299</v>
      </c>
      <c r="AL4803" s="77">
        <f t="shared" si="557"/>
        <v>9.6591744263546705E-6</v>
      </c>
    </row>
    <row r="4804" spans="4:38" x14ac:dyDescent="0.25">
      <c r="D4804" s="5">
        <v>47.86</v>
      </c>
      <c r="E4804" s="4"/>
      <c r="X4804" s="71">
        <v>47.9899999999991</v>
      </c>
      <c r="Y4804" s="52">
        <f t="shared" si="558"/>
        <v>-14.713333333334006</v>
      </c>
      <c r="Z4804" s="71">
        <f t="shared" si="554"/>
        <v>3.3780546140664891E-2</v>
      </c>
      <c r="AA4804" s="45"/>
      <c r="AB4804" s="74">
        <v>47.9899999999991</v>
      </c>
      <c r="AC4804" s="75">
        <f t="shared" si="561"/>
        <v>-27.140000000001443</v>
      </c>
      <c r="AD4804" s="74">
        <f t="shared" si="555"/>
        <v>1.9319683170162807E-3</v>
      </c>
      <c r="AE4804" s="45"/>
      <c r="AF4804" s="76">
        <v>47.9899999999991</v>
      </c>
      <c r="AG4804" s="52">
        <f t="shared" si="559"/>
        <v>-57.150299956637241</v>
      </c>
      <c r="AH4804" s="76">
        <f t="shared" si="556"/>
        <v>1.9273917883299975E-6</v>
      </c>
      <c r="AJ4804" s="77">
        <v>47.9899999999991</v>
      </c>
      <c r="AK4804" s="52">
        <f t="shared" si="560"/>
        <v>-50.160599913278297</v>
      </c>
      <c r="AL4804" s="77">
        <f t="shared" si="557"/>
        <v>9.6369589416472232E-6</v>
      </c>
    </row>
    <row r="4805" spans="4:38" x14ac:dyDescent="0.25">
      <c r="D4805" s="2">
        <v>47.87</v>
      </c>
      <c r="E4805" s="4"/>
      <c r="X4805" s="71">
        <v>47.999999999999098</v>
      </c>
      <c r="Y4805" s="52">
        <f t="shared" si="558"/>
        <v>-14.71666666666734</v>
      </c>
      <c r="Z4805" s="71">
        <f t="shared" si="554"/>
        <v>3.3754628560850472E-2</v>
      </c>
      <c r="AA4805" s="45"/>
      <c r="AB4805" s="74">
        <v>47.999999999999098</v>
      </c>
      <c r="AC4805" s="75">
        <f t="shared" si="561"/>
        <v>-27.150000000001445</v>
      </c>
      <c r="AD4805" s="74">
        <f t="shared" si="555"/>
        <v>1.9275249131902926E-3</v>
      </c>
      <c r="AE4805" s="45"/>
      <c r="AF4805" s="76">
        <v>47.999999999999098</v>
      </c>
      <c r="AG4805" s="52">
        <f t="shared" si="559"/>
        <v>-57.160299956637239</v>
      </c>
      <c r="AH4805" s="76">
        <f t="shared" si="556"/>
        <v>1.9229589102279055E-6</v>
      </c>
      <c r="AJ4805" s="77">
        <v>47.999999999999098</v>
      </c>
      <c r="AK4805" s="52">
        <f t="shared" si="560"/>
        <v>-50.170599913278295</v>
      </c>
      <c r="AL4805" s="77">
        <f t="shared" si="557"/>
        <v>9.6147945511367713E-6</v>
      </c>
    </row>
    <row r="4806" spans="4:38" x14ac:dyDescent="0.25">
      <c r="D4806" s="5">
        <v>47.88</v>
      </c>
      <c r="E4806" s="4"/>
      <c r="X4806" s="71">
        <v>48.009999999999103</v>
      </c>
      <c r="Y4806" s="52">
        <f t="shared" si="558"/>
        <v>-14.720000000000674</v>
      </c>
      <c r="Z4806" s="71">
        <f t="shared" ref="Z4806:Z4869" si="562">POWER(10,Y4806/10)</f>
        <v>3.3728730865881636E-2</v>
      </c>
      <c r="AA4806" s="45"/>
      <c r="AB4806" s="74">
        <v>48.009999999999103</v>
      </c>
      <c r="AC4806" s="75">
        <f t="shared" si="561"/>
        <v>-27.160000000001446</v>
      </c>
      <c r="AD4806" s="74">
        <f t="shared" ref="AD4806:AD4869" si="563">POWER(10,AC4806/10)</f>
        <v>1.923091728909517E-3</v>
      </c>
      <c r="AE4806" s="45"/>
      <c r="AF4806" s="76">
        <v>48.009999999999103</v>
      </c>
      <c r="AG4806" s="52">
        <f t="shared" si="559"/>
        <v>-57.170299956637237</v>
      </c>
      <c r="AH4806" s="76">
        <f t="shared" ref="AH4806:AH4869" si="564">POWER(10,AG4806/10)</f>
        <v>1.9185362274625276E-6</v>
      </c>
      <c r="AJ4806" s="77">
        <v>48.009999999999103</v>
      </c>
      <c r="AK4806" s="52">
        <f t="shared" si="560"/>
        <v>-50.180599913278293</v>
      </c>
      <c r="AL4806" s="77">
        <f t="shared" ref="AL4806:AL4869" si="565">POWER(10,AK4806/10)</f>
        <v>9.5926811373098872E-6</v>
      </c>
    </row>
    <row r="4807" spans="4:38" x14ac:dyDescent="0.25">
      <c r="D4807" s="2">
        <v>47.89</v>
      </c>
      <c r="E4807" s="4"/>
      <c r="X4807" s="71">
        <v>48.019999999999101</v>
      </c>
      <c r="Y4807" s="52">
        <f t="shared" si="558"/>
        <v>-14.723333333334008</v>
      </c>
      <c r="Z4807" s="71">
        <f t="shared" si="562"/>
        <v>3.3702853040502058E-2</v>
      </c>
      <c r="AA4807" s="45"/>
      <c r="AB4807" s="74">
        <v>48.019999999999101</v>
      </c>
      <c r="AC4807" s="75">
        <f t="shared" si="561"/>
        <v>-27.170000000001448</v>
      </c>
      <c r="AD4807" s="74">
        <f t="shared" si="563"/>
        <v>1.9186687406696481E-3</v>
      </c>
      <c r="AE4807" s="45"/>
      <c r="AF4807" s="76">
        <v>48.019999999999101</v>
      </c>
      <c r="AG4807" s="52">
        <f t="shared" si="559"/>
        <v>-57.180299956637235</v>
      </c>
      <c r="AH4807" s="76">
        <f t="shared" si="564"/>
        <v>1.9141237165852465E-6</v>
      </c>
      <c r="AJ4807" s="77">
        <v>48.019999999999101</v>
      </c>
      <c r="AK4807" s="52">
        <f t="shared" si="560"/>
        <v>-50.190599913278291</v>
      </c>
      <c r="AL4807" s="77">
        <f t="shared" si="565"/>
        <v>9.5706185829234872E-6</v>
      </c>
    </row>
    <row r="4808" spans="4:38" x14ac:dyDescent="0.25">
      <c r="D4808" s="5">
        <v>47.9</v>
      </c>
      <c r="E4808" s="4"/>
      <c r="X4808" s="71">
        <v>48.029999999999099</v>
      </c>
      <c r="Y4808" s="52">
        <f t="shared" ref="Y4808:Y4871" si="566">Y4807-$Z$1</f>
        <v>-14.726666666667342</v>
      </c>
      <c r="Z4808" s="71">
        <f t="shared" si="562"/>
        <v>3.3676995069467093E-2</v>
      </c>
      <c r="AA4808" s="45"/>
      <c r="AB4808" s="74">
        <v>48.029999999999099</v>
      </c>
      <c r="AC4808" s="75">
        <f t="shared" si="561"/>
        <v>-27.180000000001449</v>
      </c>
      <c r="AD4808" s="74">
        <f t="shared" si="563"/>
        <v>1.9142559250204464E-3</v>
      </c>
      <c r="AE4808" s="45"/>
      <c r="AF4808" s="76">
        <v>48.029999999999099</v>
      </c>
      <c r="AG4808" s="52">
        <f t="shared" ref="AG4808:AG4871" si="567">AG4807-$AH$1</f>
        <v>-57.190299956637233</v>
      </c>
      <c r="AH4808" s="76">
        <f t="shared" si="564"/>
        <v>1.9097213542013654E-6</v>
      </c>
      <c r="AJ4808" s="77">
        <v>48.029999999999099</v>
      </c>
      <c r="AK4808" s="52">
        <f t="shared" ref="AK4808:AK4871" si="568">AK4807-$AL$1</f>
        <v>-50.200599913278289</v>
      </c>
      <c r="AL4808" s="77">
        <f t="shared" si="565"/>
        <v>9.5486067710040882E-6</v>
      </c>
    </row>
    <row r="4809" spans="4:38" x14ac:dyDescent="0.25">
      <c r="D4809" s="2">
        <v>47.91</v>
      </c>
      <c r="E4809" s="4"/>
      <c r="X4809" s="71">
        <v>48.039999999999097</v>
      </c>
      <c r="Y4809" s="52">
        <f t="shared" si="566"/>
        <v>-14.730000000000675</v>
      </c>
      <c r="Z4809" s="71">
        <f t="shared" si="562"/>
        <v>3.3651156937543822E-2</v>
      </c>
      <c r="AA4809" s="45"/>
      <c r="AB4809" s="74">
        <v>48.039999999999097</v>
      </c>
      <c r="AC4809" s="75">
        <f t="shared" si="561"/>
        <v>-27.190000000001451</v>
      </c>
      <c r="AD4809" s="74">
        <f t="shared" si="563"/>
        <v>1.9098532585655986E-3</v>
      </c>
      <c r="AE4809" s="45"/>
      <c r="AF4809" s="76">
        <v>48.039999999999097</v>
      </c>
      <c r="AG4809" s="52">
        <f t="shared" si="567"/>
        <v>-57.200299956637231</v>
      </c>
      <c r="AH4809" s="76">
        <f t="shared" si="564"/>
        <v>1.9053291169699939E-6</v>
      </c>
      <c r="AJ4809" s="77">
        <v>48.039999999999097</v>
      </c>
      <c r="AK4809" s="52">
        <f t="shared" si="568"/>
        <v>-50.210599913278287</v>
      </c>
      <c r="AL4809" s="77">
        <f t="shared" si="565"/>
        <v>9.5266455848472385E-6</v>
      </c>
    </row>
    <row r="4810" spans="4:38" x14ac:dyDescent="0.25">
      <c r="D4810" s="5">
        <v>47.92</v>
      </c>
      <c r="E4810" s="4"/>
      <c r="X4810" s="71">
        <v>48.049999999999102</v>
      </c>
      <c r="Y4810" s="52">
        <f t="shared" si="566"/>
        <v>-14.733333333334009</v>
      </c>
      <c r="Z4810" s="71">
        <f t="shared" si="562"/>
        <v>3.3625338629511031E-2</v>
      </c>
      <c r="AA4810" s="45"/>
      <c r="AB4810" s="74">
        <v>48.049999999999102</v>
      </c>
      <c r="AC4810" s="75">
        <f t="shared" si="561"/>
        <v>-27.200000000001452</v>
      </c>
      <c r="AD4810" s="74">
        <f t="shared" si="563"/>
        <v>1.9054607179626079E-3</v>
      </c>
      <c r="AE4810" s="45"/>
      <c r="AF4810" s="76">
        <v>48.049999999999102</v>
      </c>
      <c r="AG4810" s="52">
        <f t="shared" si="567"/>
        <v>-57.210299956637229</v>
      </c>
      <c r="AH4810" s="76">
        <f t="shared" si="564"/>
        <v>1.900946981603934E-6</v>
      </c>
      <c r="AJ4810" s="77">
        <v>48.049999999999102</v>
      </c>
      <c r="AK4810" s="52">
        <f t="shared" si="568"/>
        <v>-50.220599913278285</v>
      </c>
      <c r="AL4810" s="77">
        <f t="shared" si="565"/>
        <v>9.5047349080169616E-6</v>
      </c>
    </row>
    <row r="4811" spans="4:38" x14ac:dyDescent="0.25">
      <c r="D4811" s="2">
        <v>47.93</v>
      </c>
      <c r="E4811" s="4"/>
      <c r="X4811" s="71">
        <v>48.0599999999991</v>
      </c>
      <c r="Y4811" s="52">
        <f t="shared" si="566"/>
        <v>-14.736666666667343</v>
      </c>
      <c r="Z4811" s="71">
        <f t="shared" si="562"/>
        <v>3.359954013015911E-2</v>
      </c>
      <c r="AA4811" s="45"/>
      <c r="AB4811" s="74">
        <v>48.0599999999991</v>
      </c>
      <c r="AC4811" s="75">
        <f t="shared" si="561"/>
        <v>-27.210000000001454</v>
      </c>
      <c r="AD4811" s="74">
        <f t="shared" si="563"/>
        <v>1.9010782799226626E-3</v>
      </c>
      <c r="AE4811" s="45"/>
      <c r="AF4811" s="76">
        <v>48.0599999999991</v>
      </c>
      <c r="AG4811" s="52">
        <f t="shared" si="567"/>
        <v>-57.220299956637227</v>
      </c>
      <c r="AH4811" s="76">
        <f t="shared" si="564"/>
        <v>1.8965749248695338E-6</v>
      </c>
      <c r="AJ4811" s="77">
        <v>48.0599999999991</v>
      </c>
      <c r="AK4811" s="52">
        <f t="shared" si="568"/>
        <v>-50.230599913278283</v>
      </c>
      <c r="AL4811" s="77">
        <f t="shared" si="565"/>
        <v>9.4828746243449488E-6</v>
      </c>
    </row>
    <row r="4812" spans="4:38" x14ac:dyDescent="0.25">
      <c r="D4812" s="5">
        <v>47.94</v>
      </c>
      <c r="E4812" s="4"/>
      <c r="X4812" s="71">
        <v>48.069999999999098</v>
      </c>
      <c r="Y4812" s="52">
        <f t="shared" si="566"/>
        <v>-14.740000000000677</v>
      </c>
      <c r="Z4812" s="71">
        <f t="shared" si="562"/>
        <v>3.3573761424290222E-2</v>
      </c>
      <c r="AA4812" s="45"/>
      <c r="AB4812" s="74">
        <v>48.069999999999098</v>
      </c>
      <c r="AC4812" s="75">
        <f t="shared" si="561"/>
        <v>-27.220000000001455</v>
      </c>
      <c r="AD4812" s="74">
        <f t="shared" si="563"/>
        <v>1.896705921210509E-3</v>
      </c>
      <c r="AE4812" s="45"/>
      <c r="AF4812" s="76">
        <v>48.069999999999098</v>
      </c>
      <c r="AG4812" s="52">
        <f t="shared" si="567"/>
        <v>-57.230299956637225</v>
      </c>
      <c r="AH4812" s="76">
        <f t="shared" si="564"/>
        <v>1.8922129235865905E-6</v>
      </c>
      <c r="AJ4812" s="77">
        <v>48.069999999999098</v>
      </c>
      <c r="AK4812" s="52">
        <f t="shared" si="568"/>
        <v>-50.240599913278281</v>
      </c>
      <c r="AL4812" s="77">
        <f t="shared" si="565"/>
        <v>9.4610646179302554E-6</v>
      </c>
    </row>
    <row r="4813" spans="4:38" x14ac:dyDescent="0.25">
      <c r="D4813" s="2">
        <v>47.95</v>
      </c>
      <c r="E4813" s="4"/>
      <c r="X4813" s="71">
        <v>48.079999999999103</v>
      </c>
      <c r="Y4813" s="52">
        <f t="shared" si="566"/>
        <v>-14.743333333334011</v>
      </c>
      <c r="Z4813" s="71">
        <f t="shared" si="562"/>
        <v>3.3548002496718111E-2</v>
      </c>
      <c r="AA4813" s="45"/>
      <c r="AB4813" s="74">
        <v>48.079999999999103</v>
      </c>
      <c r="AC4813" s="75">
        <f t="shared" si="561"/>
        <v>-27.230000000001457</v>
      </c>
      <c r="AD4813" s="74">
        <f t="shared" si="563"/>
        <v>1.8923436186443399E-3</v>
      </c>
      <c r="AE4813" s="45"/>
      <c r="AF4813" s="76">
        <v>48.079999999999103</v>
      </c>
      <c r="AG4813" s="52">
        <f t="shared" si="567"/>
        <v>-57.240299956637223</v>
      </c>
      <c r="AH4813" s="76">
        <f t="shared" si="564"/>
        <v>1.887860954628203E-6</v>
      </c>
      <c r="AJ4813" s="77">
        <v>48.079999999999103</v>
      </c>
      <c r="AK4813" s="52">
        <f t="shared" si="568"/>
        <v>-50.250599913278279</v>
      </c>
      <c r="AL4813" s="77">
        <f t="shared" si="565"/>
        <v>9.4393047731383271E-6</v>
      </c>
    </row>
    <row r="4814" spans="4:38" x14ac:dyDescent="0.25">
      <c r="D4814" s="5">
        <v>47.96</v>
      </c>
      <c r="E4814" s="4"/>
      <c r="X4814" s="71">
        <v>48.089999999999101</v>
      </c>
      <c r="Y4814" s="52">
        <f t="shared" si="566"/>
        <v>-14.746666666667345</v>
      </c>
      <c r="Z4814" s="71">
        <f t="shared" si="562"/>
        <v>3.3522263332268175E-2</v>
      </c>
      <c r="AA4814" s="45"/>
      <c r="AB4814" s="74">
        <v>48.089999999999101</v>
      </c>
      <c r="AC4814" s="75">
        <f t="shared" si="561"/>
        <v>-27.240000000001459</v>
      </c>
      <c r="AD4814" s="74">
        <f t="shared" si="563"/>
        <v>1.8879913490956581E-3</v>
      </c>
      <c r="AE4814" s="45"/>
      <c r="AF4814" s="76">
        <v>48.089999999999101</v>
      </c>
      <c r="AG4814" s="52">
        <f t="shared" si="567"/>
        <v>-57.250299956637221</v>
      </c>
      <c r="AH4814" s="76">
        <f t="shared" si="564"/>
        <v>1.8835189949206635E-6</v>
      </c>
      <c r="AJ4814" s="77">
        <v>48.089999999999101</v>
      </c>
      <c r="AK4814" s="52">
        <f t="shared" si="568"/>
        <v>-50.260599913278277</v>
      </c>
      <c r="AL4814" s="77">
        <f t="shared" si="565"/>
        <v>9.4175949746006336E-6</v>
      </c>
    </row>
    <row r="4815" spans="4:38" x14ac:dyDescent="0.25">
      <c r="D4815" s="2">
        <v>47.97</v>
      </c>
      <c r="E4815" s="4"/>
      <c r="X4815" s="71">
        <v>48.099999999999099</v>
      </c>
      <c r="Y4815" s="52">
        <f t="shared" si="566"/>
        <v>-14.750000000000679</v>
      </c>
      <c r="Z4815" s="71">
        <f t="shared" si="562"/>
        <v>3.3496543915777527E-2</v>
      </c>
      <c r="AA4815" s="45"/>
      <c r="AB4815" s="74">
        <v>48.099999999999099</v>
      </c>
      <c r="AC4815" s="75">
        <f t="shared" si="561"/>
        <v>-27.25000000000146</v>
      </c>
      <c r="AD4815" s="74">
        <f t="shared" si="563"/>
        <v>1.883649089489165E-3</v>
      </c>
      <c r="AE4815" s="45"/>
      <c r="AF4815" s="76">
        <v>48.099999999999099</v>
      </c>
      <c r="AG4815" s="52">
        <f t="shared" si="567"/>
        <v>-57.260299956637219</v>
      </c>
      <c r="AH4815" s="76">
        <f t="shared" si="564"/>
        <v>1.8791870214433429E-6</v>
      </c>
      <c r="AJ4815" s="77">
        <v>48.099999999999099</v>
      </c>
      <c r="AK4815" s="52">
        <f t="shared" si="568"/>
        <v>-50.270599913278275</v>
      </c>
      <c r="AL4815" s="77">
        <f t="shared" si="565"/>
        <v>9.3959351072140203E-6</v>
      </c>
    </row>
    <row r="4816" spans="4:38" x14ac:dyDescent="0.25">
      <c r="D4816" s="5">
        <v>47.98</v>
      </c>
      <c r="E4816" s="4"/>
      <c r="X4816" s="71">
        <v>48.109999999999097</v>
      </c>
      <c r="Y4816" s="52">
        <f t="shared" si="566"/>
        <v>-14.753333333334012</v>
      </c>
      <c r="Z4816" s="71">
        <f t="shared" si="562"/>
        <v>3.3470844232094822E-2</v>
      </c>
      <c r="AA4816" s="45"/>
      <c r="AB4816" s="74">
        <v>48.109999999999097</v>
      </c>
      <c r="AC4816" s="75">
        <f t="shared" si="561"/>
        <v>-27.260000000001462</v>
      </c>
      <c r="AD4816" s="74">
        <f t="shared" si="563"/>
        <v>1.8793168168026349E-3</v>
      </c>
      <c r="AE4816" s="45"/>
      <c r="AF4816" s="76">
        <v>48.109999999999097</v>
      </c>
      <c r="AG4816" s="52">
        <f t="shared" si="567"/>
        <v>-57.270299956637217</v>
      </c>
      <c r="AH4816" s="76">
        <f t="shared" si="564"/>
        <v>1.8748650112285325E-6</v>
      </c>
      <c r="AJ4816" s="77">
        <v>48.109999999999097</v>
      </c>
      <c r="AK4816" s="52">
        <f t="shared" si="568"/>
        <v>-50.280599913278273</v>
      </c>
      <c r="AL4816" s="77">
        <f t="shared" si="565"/>
        <v>9.3743250561399913E-6</v>
      </c>
    </row>
    <row r="4817" spans="4:38" x14ac:dyDescent="0.25">
      <c r="D4817" s="2">
        <v>47.99</v>
      </c>
      <c r="E4817" s="4"/>
      <c r="X4817" s="71">
        <v>48.119999999999102</v>
      </c>
      <c r="Y4817" s="52">
        <f t="shared" si="566"/>
        <v>-14.756666666667346</v>
      </c>
      <c r="Z4817" s="71">
        <f t="shared" si="562"/>
        <v>3.3445164266080386E-2</v>
      </c>
      <c r="AA4817" s="45"/>
      <c r="AB4817" s="74">
        <v>48.119999999999102</v>
      </c>
      <c r="AC4817" s="75">
        <f t="shared" si="561"/>
        <v>-27.270000000001463</v>
      </c>
      <c r="AD4817" s="74">
        <f t="shared" si="563"/>
        <v>1.8749945080667855E-3</v>
      </c>
      <c r="AE4817" s="45"/>
      <c r="AF4817" s="76">
        <v>48.119999999999102</v>
      </c>
      <c r="AG4817" s="52">
        <f t="shared" si="567"/>
        <v>-57.280299956637215</v>
      </c>
      <c r="AH4817" s="76">
        <f t="shared" si="564"/>
        <v>1.8705529413613841E-6</v>
      </c>
      <c r="AJ4817" s="77">
        <v>48.119999999999102</v>
      </c>
      <c r="AK4817" s="52">
        <f t="shared" si="568"/>
        <v>-50.290599913278271</v>
      </c>
      <c r="AL4817" s="77">
        <f t="shared" si="565"/>
        <v>9.3527647068042401E-6</v>
      </c>
    </row>
    <row r="4818" spans="4:38" x14ac:dyDescent="0.25">
      <c r="D4818" s="5">
        <v>48</v>
      </c>
      <c r="E4818" s="4"/>
      <c r="X4818" s="71">
        <v>48.1299999999991</v>
      </c>
      <c r="Y4818" s="52">
        <f t="shared" si="566"/>
        <v>-14.76000000000068</v>
      </c>
      <c r="Z4818" s="71">
        <f t="shared" si="562"/>
        <v>3.3419504002606189E-2</v>
      </c>
      <c r="AA4818" s="45"/>
      <c r="AB4818" s="74">
        <v>48.1299999999991</v>
      </c>
      <c r="AC4818" s="75">
        <f t="shared" si="561"/>
        <v>-27.280000000001465</v>
      </c>
      <c r="AD4818" s="74">
        <f t="shared" si="563"/>
        <v>1.8706821403651692E-3</v>
      </c>
      <c r="AE4818" s="45"/>
      <c r="AF4818" s="76">
        <v>48.1299999999991</v>
      </c>
      <c r="AG4818" s="52">
        <f t="shared" si="567"/>
        <v>-57.290299956637213</v>
      </c>
      <c r="AH4818" s="76">
        <f t="shared" si="564"/>
        <v>1.8662507889797198E-6</v>
      </c>
      <c r="AJ4818" s="77">
        <v>48.1299999999991</v>
      </c>
      <c r="AK4818" s="52">
        <f t="shared" si="568"/>
        <v>-50.300599913278269</v>
      </c>
      <c r="AL4818" s="77">
        <f t="shared" si="565"/>
        <v>9.3312539448959234E-6</v>
      </c>
    </row>
    <row r="4819" spans="4:38" x14ac:dyDescent="0.25">
      <c r="D4819" s="2">
        <v>48.01</v>
      </c>
      <c r="E4819" s="4"/>
      <c r="X4819" s="71">
        <v>48.139999999999098</v>
      </c>
      <c r="Y4819" s="52">
        <f t="shared" si="566"/>
        <v>-14.763333333334014</v>
      </c>
      <c r="Z4819" s="71">
        <f t="shared" si="562"/>
        <v>3.3393863426555731E-2</v>
      </c>
      <c r="AA4819" s="45"/>
      <c r="AB4819" s="74">
        <v>48.139999999999098</v>
      </c>
      <c r="AC4819" s="75">
        <f t="shared" si="561"/>
        <v>-27.290000000001466</v>
      </c>
      <c r="AD4819" s="74">
        <f t="shared" si="563"/>
        <v>1.8663796908340385E-3</v>
      </c>
      <c r="AE4819" s="45"/>
      <c r="AF4819" s="76">
        <v>48.139999999999098</v>
      </c>
      <c r="AG4819" s="52">
        <f t="shared" si="567"/>
        <v>-57.300299956637211</v>
      </c>
      <c r="AH4819" s="76">
        <f t="shared" si="564"/>
        <v>1.8619585312739558E-6</v>
      </c>
      <c r="AJ4819" s="77">
        <v>48.139999999999098</v>
      </c>
      <c r="AK4819" s="52">
        <f t="shared" si="568"/>
        <v>-50.310599913278267</v>
      </c>
      <c r="AL4819" s="77">
        <f t="shared" si="565"/>
        <v>9.3097926563671098E-6</v>
      </c>
    </row>
    <row r="4820" spans="4:38" x14ac:dyDescent="0.25">
      <c r="D4820" s="5">
        <v>48.02</v>
      </c>
      <c r="E4820" s="4"/>
      <c r="X4820" s="71">
        <v>48.149999999999103</v>
      </c>
      <c r="Y4820" s="52">
        <f t="shared" si="566"/>
        <v>-14.766666666667348</v>
      </c>
      <c r="Z4820" s="71">
        <f t="shared" si="562"/>
        <v>3.3368242522824172E-2</v>
      </c>
      <c r="AA4820" s="45"/>
      <c r="AB4820" s="74">
        <v>48.149999999999103</v>
      </c>
      <c r="AC4820" s="75">
        <f t="shared" si="561"/>
        <v>-27.300000000001468</v>
      </c>
      <c r="AD4820" s="74">
        <f t="shared" si="563"/>
        <v>1.8620871366622361E-3</v>
      </c>
      <c r="AE4820" s="45"/>
      <c r="AF4820" s="76">
        <v>48.149999999999103</v>
      </c>
      <c r="AG4820" s="52">
        <f t="shared" si="567"/>
        <v>-57.310299956637209</v>
      </c>
      <c r="AH4820" s="76">
        <f t="shared" si="564"/>
        <v>1.8576761454869751E-6</v>
      </c>
      <c r="AJ4820" s="77">
        <v>48.149999999999103</v>
      </c>
      <c r="AK4820" s="52">
        <f t="shared" si="568"/>
        <v>-50.320599913278265</v>
      </c>
      <c r="AL4820" s="77">
        <f t="shared" si="565"/>
        <v>9.2883807274322129E-6</v>
      </c>
    </row>
    <row r="4821" spans="4:38" x14ac:dyDescent="0.25">
      <c r="D4821" s="2">
        <v>48.03</v>
      </c>
      <c r="E4821" s="4"/>
      <c r="X4821" s="71">
        <v>48.159999999999101</v>
      </c>
      <c r="Y4821" s="52">
        <f t="shared" si="566"/>
        <v>-14.770000000000682</v>
      </c>
      <c r="Z4821" s="71">
        <f t="shared" si="562"/>
        <v>3.3342641276318245E-2</v>
      </c>
      <c r="AA4821" s="45"/>
      <c r="AB4821" s="74">
        <v>48.159999999999101</v>
      </c>
      <c r="AC4821" s="75">
        <f t="shared" si="561"/>
        <v>-27.31000000000147</v>
      </c>
      <c r="AD4821" s="74">
        <f t="shared" si="563"/>
        <v>1.8578044550910692E-3</v>
      </c>
      <c r="AE4821" s="45"/>
      <c r="AF4821" s="76">
        <v>48.159999999999101</v>
      </c>
      <c r="AG4821" s="52">
        <f t="shared" si="567"/>
        <v>-57.320299956637207</v>
      </c>
      <c r="AH4821" s="76">
        <f t="shared" si="564"/>
        <v>1.8534036089139889E-6</v>
      </c>
      <c r="AJ4821" s="77">
        <v>48.159999999999101</v>
      </c>
      <c r="AK4821" s="52">
        <f t="shared" si="568"/>
        <v>-50.330599913278263</v>
      </c>
      <c r="AL4821" s="77">
        <f t="shared" si="565"/>
        <v>9.2670180445672861E-6</v>
      </c>
    </row>
    <row r="4822" spans="4:38" x14ac:dyDescent="0.25">
      <c r="D4822" s="5">
        <v>48.04</v>
      </c>
      <c r="E4822" s="4"/>
      <c r="X4822" s="71">
        <v>48.169999999999099</v>
      </c>
      <c r="Y4822" s="52">
        <f t="shared" si="566"/>
        <v>-14.773333333334016</v>
      </c>
      <c r="Z4822" s="71">
        <f t="shared" si="562"/>
        <v>3.3317059671956271E-2</v>
      </c>
      <c r="AA4822" s="45"/>
      <c r="AB4822" s="74">
        <v>48.169999999999099</v>
      </c>
      <c r="AC4822" s="75">
        <f t="shared" si="561"/>
        <v>-27.320000000001471</v>
      </c>
      <c r="AD4822" s="74">
        <f t="shared" si="563"/>
        <v>1.8535316234141823E-3</v>
      </c>
      <c r="AE4822" s="45"/>
      <c r="AF4822" s="76">
        <v>48.169999999999099</v>
      </c>
      <c r="AG4822" s="52">
        <f t="shared" si="567"/>
        <v>-57.330299956637205</v>
      </c>
      <c r="AH4822" s="76">
        <f t="shared" si="564"/>
        <v>1.8491408989024392E-6</v>
      </c>
      <c r="AJ4822" s="77">
        <v>48.169999999999099</v>
      </c>
      <c r="AK4822" s="52">
        <f t="shared" si="568"/>
        <v>-50.340599913278261</v>
      </c>
      <c r="AL4822" s="77">
        <f t="shared" si="565"/>
        <v>9.2457044945095452E-6</v>
      </c>
    </row>
    <row r="4823" spans="4:38" x14ac:dyDescent="0.25">
      <c r="D4823" s="2">
        <v>48.05</v>
      </c>
      <c r="E4823" s="4"/>
      <c r="X4823" s="71">
        <v>48.179999999999097</v>
      </c>
      <c r="Y4823" s="52">
        <f t="shared" si="566"/>
        <v>-14.776666666667349</v>
      </c>
      <c r="Z4823" s="71">
        <f t="shared" si="562"/>
        <v>3.3291497694668111E-2</v>
      </c>
      <c r="AA4823" s="45"/>
      <c r="AB4823" s="74">
        <v>48.179999999999097</v>
      </c>
      <c r="AC4823" s="75">
        <f t="shared" si="561"/>
        <v>-27.330000000001473</v>
      </c>
      <c r="AD4823" s="74">
        <f t="shared" si="563"/>
        <v>1.8492686189774507E-3</v>
      </c>
      <c r="AE4823" s="45"/>
      <c r="AF4823" s="76">
        <v>48.179999999999097</v>
      </c>
      <c r="AG4823" s="52">
        <f t="shared" si="567"/>
        <v>-57.340299956637203</v>
      </c>
      <c r="AH4823" s="76">
        <f t="shared" si="564"/>
        <v>1.8448879928518591E-6</v>
      </c>
      <c r="AJ4823" s="77">
        <v>48.179999999999097</v>
      </c>
      <c r="AK4823" s="52">
        <f t="shared" si="568"/>
        <v>-50.350599913278259</v>
      </c>
      <c r="AL4823" s="77">
        <f t="shared" si="565"/>
        <v>9.22443996425665E-6</v>
      </c>
    </row>
    <row r="4824" spans="4:38" x14ac:dyDescent="0.25">
      <c r="D4824" s="5">
        <v>48.06</v>
      </c>
      <c r="E4824" s="4"/>
      <c r="X4824" s="71">
        <v>48.189999999999102</v>
      </c>
      <c r="Y4824" s="52">
        <f t="shared" si="566"/>
        <v>-14.780000000000683</v>
      </c>
      <c r="Z4824" s="71">
        <f t="shared" si="562"/>
        <v>3.3265955329395205E-2</v>
      </c>
      <c r="AA4824" s="45"/>
      <c r="AB4824" s="74">
        <v>48.189999999999102</v>
      </c>
      <c r="AC4824" s="75">
        <f t="shared" si="561"/>
        <v>-27.340000000001474</v>
      </c>
      <c r="AD4824" s="74">
        <f t="shared" si="563"/>
        <v>1.8450154191788461E-3</v>
      </c>
      <c r="AE4824" s="45"/>
      <c r="AF4824" s="76">
        <v>48.189999999999102</v>
      </c>
      <c r="AG4824" s="52">
        <f t="shared" si="567"/>
        <v>-57.350299956637201</v>
      </c>
      <c r="AH4824" s="76">
        <f t="shared" si="564"/>
        <v>1.840644868213761E-6</v>
      </c>
      <c r="AJ4824" s="77">
        <v>48.189999999999102</v>
      </c>
      <c r="AK4824" s="52">
        <f t="shared" si="568"/>
        <v>-50.360599913278257</v>
      </c>
      <c r="AL4824" s="77">
        <f t="shared" si="565"/>
        <v>9.2032243410661655E-6</v>
      </c>
    </row>
    <row r="4825" spans="4:38" x14ac:dyDescent="0.25">
      <c r="D4825" s="2">
        <v>48.07</v>
      </c>
      <c r="E4825" s="4"/>
      <c r="X4825" s="71">
        <v>48.1999999999991</v>
      </c>
      <c r="Y4825" s="52">
        <f t="shared" si="566"/>
        <v>-14.783333333334017</v>
      </c>
      <c r="Z4825" s="71">
        <f t="shared" si="562"/>
        <v>3.3240432561090584E-2</v>
      </c>
      <c r="AA4825" s="45"/>
      <c r="AB4825" s="74">
        <v>48.1999999999991</v>
      </c>
      <c r="AC4825" s="75">
        <f t="shared" si="561"/>
        <v>-27.350000000001476</v>
      </c>
      <c r="AD4825" s="74">
        <f t="shared" si="563"/>
        <v>1.8407720014683286E-3</v>
      </c>
      <c r="AE4825" s="45"/>
      <c r="AF4825" s="76">
        <v>48.1999999999991</v>
      </c>
      <c r="AG4825" s="52">
        <f t="shared" si="567"/>
        <v>-57.360299956637199</v>
      </c>
      <c r="AH4825" s="76">
        <f t="shared" si="564"/>
        <v>1.8364115024915264E-6</v>
      </c>
      <c r="AJ4825" s="77">
        <v>48.1999999999991</v>
      </c>
      <c r="AK4825" s="52">
        <f t="shared" si="568"/>
        <v>-50.370599913278255</v>
      </c>
      <c r="AL4825" s="77">
        <f t="shared" si="565"/>
        <v>9.1820575124549996E-6</v>
      </c>
    </row>
    <row r="4826" spans="4:38" x14ac:dyDescent="0.25">
      <c r="D4826" s="5">
        <v>48.08</v>
      </c>
      <c r="E4826" s="4"/>
      <c r="X4826" s="71">
        <v>48.209999999999098</v>
      </c>
      <c r="Y4826" s="52">
        <f t="shared" si="566"/>
        <v>-14.786666666667351</v>
      </c>
      <c r="Z4826" s="71">
        <f t="shared" si="562"/>
        <v>3.3214929374718732E-2</v>
      </c>
      <c r="AA4826" s="45"/>
      <c r="AB4826" s="74">
        <v>48.209999999999098</v>
      </c>
      <c r="AC4826" s="75">
        <f t="shared" si="561"/>
        <v>-27.360000000001477</v>
      </c>
      <c r="AD4826" s="74">
        <f t="shared" si="563"/>
        <v>1.8365383433477211E-3</v>
      </c>
      <c r="AE4826" s="45"/>
      <c r="AF4826" s="76">
        <v>48.209999999999098</v>
      </c>
      <c r="AG4826" s="52">
        <f t="shared" si="567"/>
        <v>-57.370299956637197</v>
      </c>
      <c r="AH4826" s="76">
        <f t="shared" si="564"/>
        <v>1.8321878732402659E-6</v>
      </c>
      <c r="AJ4826" s="77">
        <v>48.209999999999098</v>
      </c>
      <c r="AK4826" s="52">
        <f t="shared" si="568"/>
        <v>-50.380599913278253</v>
      </c>
      <c r="AL4826" s="77">
        <f t="shared" si="565"/>
        <v>9.1609393661987018E-6</v>
      </c>
    </row>
    <row r="4827" spans="4:38" x14ac:dyDescent="0.25">
      <c r="D4827" s="2">
        <v>48.09</v>
      </c>
      <c r="E4827" s="4"/>
      <c r="X4827" s="71">
        <v>48.219999999999096</v>
      </c>
      <c r="Y4827" s="52">
        <f t="shared" si="566"/>
        <v>-14.790000000000685</v>
      </c>
      <c r="Z4827" s="71">
        <f t="shared" si="562"/>
        <v>3.31894457552558E-2</v>
      </c>
      <c r="AA4827" s="45"/>
      <c r="AB4827" s="74">
        <v>48.219999999999096</v>
      </c>
      <c r="AC4827" s="75">
        <f t="shared" si="561"/>
        <v>-27.370000000001479</v>
      </c>
      <c r="AD4827" s="74">
        <f t="shared" si="563"/>
        <v>1.8323144223705865E-3</v>
      </c>
      <c r="AE4827" s="45"/>
      <c r="AF4827" s="76">
        <v>48.219999999999096</v>
      </c>
      <c r="AG4827" s="52">
        <f t="shared" si="567"/>
        <v>-57.380299956637195</v>
      </c>
      <c r="AH4827" s="76">
        <f t="shared" si="564"/>
        <v>1.8279739580667232E-6</v>
      </c>
      <c r="AJ4827" s="77">
        <v>48.219999999999096</v>
      </c>
      <c r="AK4827" s="52">
        <f t="shared" si="568"/>
        <v>-50.390599913278251</v>
      </c>
      <c r="AL4827" s="77">
        <f t="shared" si="565"/>
        <v>9.1398697903309953E-6</v>
      </c>
    </row>
    <row r="4828" spans="4:38" x14ac:dyDescent="0.25">
      <c r="D4828" s="5">
        <v>48.1</v>
      </c>
      <c r="E4828" s="4"/>
      <c r="X4828" s="71">
        <v>48.229999999999102</v>
      </c>
      <c r="Y4828" s="52">
        <f t="shared" si="566"/>
        <v>-14.793333333334019</v>
      </c>
      <c r="Z4828" s="71">
        <f t="shared" si="562"/>
        <v>3.3163981687689345E-2</v>
      </c>
      <c r="AA4828" s="45"/>
      <c r="AB4828" s="74">
        <v>48.229999999999102</v>
      </c>
      <c r="AC4828" s="75">
        <f t="shared" si="561"/>
        <v>-27.38000000000148</v>
      </c>
      <c r="AD4828" s="74">
        <f t="shared" si="563"/>
        <v>1.8281002161421192E-3</v>
      </c>
      <c r="AE4828" s="45"/>
      <c r="AF4828" s="76">
        <v>48.229999999999102</v>
      </c>
      <c r="AG4828" s="52">
        <f t="shared" si="567"/>
        <v>-57.390299956637193</v>
      </c>
      <c r="AH4828" s="76">
        <f t="shared" si="564"/>
        <v>1.8237697346291374E-6</v>
      </c>
      <c r="AJ4828" s="77">
        <v>48.229999999999102</v>
      </c>
      <c r="AK4828" s="52">
        <f t="shared" si="568"/>
        <v>-50.400599913278249</v>
      </c>
      <c r="AL4828" s="77">
        <f t="shared" si="565"/>
        <v>9.1188486731430712E-6</v>
      </c>
    </row>
    <row r="4829" spans="4:38" x14ac:dyDescent="0.25">
      <c r="D4829" s="2">
        <v>48.11</v>
      </c>
      <c r="E4829" s="4"/>
      <c r="X4829" s="71">
        <v>48.2399999999991</v>
      </c>
      <c r="Y4829" s="52">
        <f t="shared" si="566"/>
        <v>-14.796666666667353</v>
      </c>
      <c r="Z4829" s="71">
        <f t="shared" si="562"/>
        <v>3.3138537157018477E-2</v>
      </c>
      <c r="AA4829" s="45"/>
      <c r="AB4829" s="74">
        <v>48.2399999999991</v>
      </c>
      <c r="AC4829" s="75">
        <f t="shared" si="561"/>
        <v>-27.390000000001482</v>
      </c>
      <c r="AD4829" s="74">
        <f t="shared" si="563"/>
        <v>1.8238957023190147E-3</v>
      </c>
      <c r="AE4829" s="45"/>
      <c r="AF4829" s="76">
        <v>48.2399999999991</v>
      </c>
      <c r="AG4829" s="52">
        <f t="shared" si="567"/>
        <v>-57.400299956637191</v>
      </c>
      <c r="AH4829" s="76">
        <f t="shared" si="564"/>
        <v>1.8195751806371302E-6</v>
      </c>
      <c r="AJ4829" s="77">
        <v>48.2399999999991</v>
      </c>
      <c r="AK4829" s="52">
        <f t="shared" si="568"/>
        <v>-50.410599913278247</v>
      </c>
      <c r="AL4829" s="77">
        <f t="shared" si="565"/>
        <v>9.0978759031830422E-6</v>
      </c>
    </row>
    <row r="4830" spans="4:38" x14ac:dyDescent="0.25">
      <c r="D4830" s="5">
        <v>48.12</v>
      </c>
      <c r="E4830" s="4"/>
      <c r="X4830" s="71">
        <v>48.249999999999098</v>
      </c>
      <c r="Y4830" s="52">
        <f t="shared" si="566"/>
        <v>-14.800000000000686</v>
      </c>
      <c r="Z4830" s="71">
        <f t="shared" si="562"/>
        <v>3.3113112148253875E-2</v>
      </c>
      <c r="AA4830" s="45"/>
      <c r="AB4830" s="74">
        <v>48.249999999999098</v>
      </c>
      <c r="AC4830" s="75">
        <f t="shared" si="561"/>
        <v>-27.400000000001484</v>
      </c>
      <c r="AD4830" s="74">
        <f t="shared" si="563"/>
        <v>1.8197008586093605E-3</v>
      </c>
      <c r="AE4830" s="45"/>
      <c r="AF4830" s="76">
        <v>48.249999999999098</v>
      </c>
      <c r="AG4830" s="52">
        <f t="shared" si="567"/>
        <v>-57.410299956637189</v>
      </c>
      <c r="AH4830" s="76">
        <f t="shared" si="564"/>
        <v>1.8153902738516008E-6</v>
      </c>
      <c r="AJ4830" s="77">
        <v>48.249999999999098</v>
      </c>
      <c r="AK4830" s="52">
        <f t="shared" si="568"/>
        <v>-50.420599913278245</v>
      </c>
      <c r="AL4830" s="77">
        <f t="shared" si="565"/>
        <v>9.0769513692554166E-6</v>
      </c>
    </row>
    <row r="4831" spans="4:38" x14ac:dyDescent="0.25">
      <c r="D4831" s="2">
        <v>48.13</v>
      </c>
      <c r="E4831" s="4"/>
      <c r="X4831" s="71">
        <v>48.259999999999103</v>
      </c>
      <c r="Y4831" s="52">
        <f t="shared" si="566"/>
        <v>-14.80333333333402</v>
      </c>
      <c r="Z4831" s="71">
        <f t="shared" si="562"/>
        <v>3.3087706646417615E-2</v>
      </c>
      <c r="AA4831" s="45"/>
      <c r="AB4831" s="74">
        <v>48.259999999999103</v>
      </c>
      <c r="AC4831" s="75">
        <f t="shared" si="561"/>
        <v>-27.410000000001485</v>
      </c>
      <c r="AD4831" s="74">
        <f t="shared" si="563"/>
        <v>1.8155156627725141E-3</v>
      </c>
      <c r="AE4831" s="45"/>
      <c r="AF4831" s="76">
        <v>48.259999999999103</v>
      </c>
      <c r="AG4831" s="52">
        <f t="shared" si="567"/>
        <v>-57.420299956637187</v>
      </c>
      <c r="AH4831" s="76">
        <f t="shared" si="564"/>
        <v>1.8112149920845831E-6</v>
      </c>
      <c r="AJ4831" s="77">
        <v>48.259999999999103</v>
      </c>
      <c r="AK4831" s="52">
        <f t="shared" si="568"/>
        <v>-50.430599913278243</v>
      </c>
      <c r="AL4831" s="77">
        <f t="shared" si="565"/>
        <v>9.0560749604203352E-6</v>
      </c>
    </row>
    <row r="4832" spans="4:38" x14ac:dyDescent="0.25">
      <c r="D4832" s="5">
        <v>48.14</v>
      </c>
      <c r="E4832" s="4"/>
      <c r="X4832" s="71">
        <v>48.269999999999001</v>
      </c>
      <c r="Y4832" s="52">
        <f t="shared" si="566"/>
        <v>-14.806666666667354</v>
      </c>
      <c r="Z4832" s="71">
        <f t="shared" si="562"/>
        <v>3.306232063654338E-2</v>
      </c>
      <c r="AA4832" s="45"/>
      <c r="AB4832" s="74">
        <v>48.269999999999001</v>
      </c>
      <c r="AC4832" s="75">
        <f t="shared" si="561"/>
        <v>-27.420000000001487</v>
      </c>
      <c r="AD4832" s="74">
        <f t="shared" si="563"/>
        <v>1.8113400926189813E-3</v>
      </c>
      <c r="AE4832" s="45"/>
      <c r="AF4832" s="76">
        <v>48.269999999999001</v>
      </c>
      <c r="AG4832" s="52">
        <f t="shared" si="567"/>
        <v>-57.430299956637185</v>
      </c>
      <c r="AH4832" s="76">
        <f t="shared" si="564"/>
        <v>1.8070493131991562E-6</v>
      </c>
      <c r="AJ4832" s="77">
        <v>48.269999999999001</v>
      </c>
      <c r="AK4832" s="52">
        <f t="shared" si="568"/>
        <v>-50.440599913278241</v>
      </c>
      <c r="AL4832" s="77">
        <f t="shared" si="565"/>
        <v>9.035246565993206E-6</v>
      </c>
    </row>
    <row r="4833" spans="4:38" x14ac:dyDescent="0.25">
      <c r="D4833" s="2">
        <v>48.15</v>
      </c>
      <c r="E4833" s="4"/>
      <c r="X4833" s="71">
        <v>48.279999999999099</v>
      </c>
      <c r="Y4833" s="52">
        <f t="shared" si="566"/>
        <v>-14.810000000000688</v>
      </c>
      <c r="Z4833" s="71">
        <f t="shared" si="562"/>
        <v>3.3036954103676242E-2</v>
      </c>
      <c r="AA4833" s="45"/>
      <c r="AB4833" s="74">
        <v>48.279999999999099</v>
      </c>
      <c r="AC4833" s="75">
        <f t="shared" si="561"/>
        <v>-27.430000000001488</v>
      </c>
      <c r="AD4833" s="74">
        <f t="shared" si="563"/>
        <v>1.8071741260103078E-3</v>
      </c>
      <c r="AE4833" s="45"/>
      <c r="AF4833" s="76">
        <v>48.279999999999099</v>
      </c>
      <c r="AG4833" s="52">
        <f t="shared" si="567"/>
        <v>-57.440299956637183</v>
      </c>
      <c r="AH4833" s="76">
        <f t="shared" si="564"/>
        <v>1.8028932151093011E-6</v>
      </c>
      <c r="AJ4833" s="77">
        <v>48.279999999999099</v>
      </c>
      <c r="AK4833" s="52">
        <f t="shared" si="568"/>
        <v>-50.450599913278239</v>
      </c>
      <c r="AL4833" s="77">
        <f t="shared" si="565"/>
        <v>9.0144660755439363E-6</v>
      </c>
    </row>
    <row r="4834" spans="4:38" x14ac:dyDescent="0.25">
      <c r="D4834" s="5">
        <v>48.16</v>
      </c>
      <c r="E4834" s="4"/>
      <c r="X4834" s="71">
        <v>48.289999999999097</v>
      </c>
      <c r="Y4834" s="52">
        <f t="shared" si="566"/>
        <v>-14.813333333334022</v>
      </c>
      <c r="Z4834" s="71">
        <f t="shared" si="562"/>
        <v>3.3011607032872765E-2</v>
      </c>
      <c r="AA4834" s="45"/>
      <c r="AB4834" s="74">
        <v>48.289999999999097</v>
      </c>
      <c r="AC4834" s="75">
        <f t="shared" si="561"/>
        <v>-27.44000000000149</v>
      </c>
      <c r="AD4834" s="74">
        <f t="shared" si="563"/>
        <v>1.8030177408589498E-3</v>
      </c>
      <c r="AE4834" s="45"/>
      <c r="AF4834" s="76">
        <v>48.289999999999097</v>
      </c>
      <c r="AG4834" s="52">
        <f t="shared" si="567"/>
        <v>-57.450299956637181</v>
      </c>
      <c r="AH4834" s="76">
        <f t="shared" si="564"/>
        <v>1.7987466757797968E-6</v>
      </c>
      <c r="AJ4834" s="77">
        <v>48.289999999999097</v>
      </c>
      <c r="AK4834" s="52">
        <f t="shared" si="568"/>
        <v>-50.460599913278237</v>
      </c>
      <c r="AL4834" s="77">
        <f t="shared" si="565"/>
        <v>8.9937333788964198E-6</v>
      </c>
    </row>
    <row r="4835" spans="4:38" x14ac:dyDescent="0.25">
      <c r="D4835" s="2">
        <v>48.17</v>
      </c>
      <c r="E4835" s="4"/>
      <c r="X4835" s="71">
        <v>48.299999999999102</v>
      </c>
      <c r="Y4835" s="52">
        <f t="shared" si="566"/>
        <v>-14.816666666667356</v>
      </c>
      <c r="Z4835" s="71">
        <f t="shared" si="562"/>
        <v>3.2986279409201041E-2</v>
      </c>
      <c r="AA4835" s="45"/>
      <c r="AB4835" s="74">
        <v>48.299999999999102</v>
      </c>
      <c r="AC4835" s="75">
        <f t="shared" si="561"/>
        <v>-27.450000000001491</v>
      </c>
      <c r="AD4835" s="74">
        <f t="shared" si="563"/>
        <v>1.7988709151281687E-3</v>
      </c>
      <c r="AE4835" s="45"/>
      <c r="AF4835" s="76">
        <v>48.299999999999102</v>
      </c>
      <c r="AG4835" s="52">
        <f t="shared" si="567"/>
        <v>-57.460299956637179</v>
      </c>
      <c r="AH4835" s="76">
        <f t="shared" si="564"/>
        <v>1.7946096732261137E-6</v>
      </c>
      <c r="AJ4835" s="77">
        <v>48.299999999999102</v>
      </c>
      <c r="AK4835" s="52">
        <f t="shared" si="568"/>
        <v>-50.470599913278235</v>
      </c>
      <c r="AL4835" s="77">
        <f t="shared" si="565"/>
        <v>8.9730483661279975E-6</v>
      </c>
    </row>
    <row r="4836" spans="4:38" x14ac:dyDescent="0.25">
      <c r="D4836" s="5">
        <v>48.18</v>
      </c>
      <c r="E4836" s="4"/>
      <c r="X4836" s="71">
        <v>48.3099999999991</v>
      </c>
      <c r="Y4836" s="52">
        <f t="shared" si="566"/>
        <v>-14.82000000000069</v>
      </c>
      <c r="Z4836" s="71">
        <f t="shared" si="562"/>
        <v>3.2960971217740533E-2</v>
      </c>
      <c r="AA4836" s="45"/>
      <c r="AB4836" s="74">
        <v>48.3099999999991</v>
      </c>
      <c r="AC4836" s="75">
        <f t="shared" si="561"/>
        <v>-27.460000000001493</v>
      </c>
      <c r="AD4836" s="74">
        <f t="shared" si="563"/>
        <v>1.794733626831909E-3</v>
      </c>
      <c r="AE4836" s="45"/>
      <c r="AF4836" s="76">
        <v>48.3099999999991</v>
      </c>
      <c r="AG4836" s="52">
        <f t="shared" si="567"/>
        <v>-57.470299956637177</v>
      </c>
      <c r="AH4836" s="76">
        <f t="shared" si="564"/>
        <v>1.7904821855142639E-6</v>
      </c>
      <c r="AJ4836" s="77">
        <v>48.3099999999991</v>
      </c>
      <c r="AK4836" s="52">
        <f t="shared" si="568"/>
        <v>-50.480599913278233</v>
      </c>
      <c r="AL4836" s="77">
        <f t="shared" si="565"/>
        <v>8.9524109275687534E-6</v>
      </c>
    </row>
    <row r="4837" spans="4:38" x14ac:dyDescent="0.25">
      <c r="D4837" s="2">
        <v>48.19</v>
      </c>
      <c r="E4837" s="4"/>
      <c r="X4837" s="71">
        <v>48.319999999999098</v>
      </c>
      <c r="Y4837" s="52">
        <f t="shared" si="566"/>
        <v>-14.823333333334023</v>
      </c>
      <c r="Z4837" s="71">
        <f t="shared" si="562"/>
        <v>3.29356824435822E-2</v>
      </c>
      <c r="AA4837" s="45"/>
      <c r="AB4837" s="74">
        <v>48.319999999999098</v>
      </c>
      <c r="AC4837" s="75">
        <f t="shared" si="561"/>
        <v>-27.470000000001495</v>
      </c>
      <c r="AD4837" s="74">
        <f t="shared" si="563"/>
        <v>1.7906058540346772E-3</v>
      </c>
      <c r="AE4837" s="45"/>
      <c r="AF4837" s="76">
        <v>48.319999999999098</v>
      </c>
      <c r="AG4837" s="52">
        <f t="shared" si="567"/>
        <v>-57.480299956637175</v>
      </c>
      <c r="AH4837" s="76">
        <f t="shared" si="564"/>
        <v>1.7863641907607282E-6</v>
      </c>
      <c r="AJ4837" s="77">
        <v>48.319999999999098</v>
      </c>
      <c r="AK4837" s="52">
        <f t="shared" si="568"/>
        <v>-50.490599913278231</v>
      </c>
      <c r="AL4837" s="77">
        <f t="shared" si="565"/>
        <v>8.9318209538010787E-6</v>
      </c>
    </row>
    <row r="4838" spans="4:38" x14ac:dyDescent="0.25">
      <c r="D4838" s="5">
        <v>48.2</v>
      </c>
      <c r="E4838" s="4"/>
      <c r="X4838" s="71">
        <v>48.329999999999103</v>
      </c>
      <c r="Y4838" s="52">
        <f t="shared" si="566"/>
        <v>-14.826666666667357</v>
      </c>
      <c r="Z4838" s="71">
        <f t="shared" si="562"/>
        <v>3.2910413071828445E-2</v>
      </c>
      <c r="AA4838" s="45"/>
      <c r="AB4838" s="74">
        <v>48.329999999999103</v>
      </c>
      <c r="AC4838" s="75">
        <f t="shared" si="561"/>
        <v>-27.480000000001496</v>
      </c>
      <c r="AD4838" s="74">
        <f t="shared" si="563"/>
        <v>1.7864875748514353E-3</v>
      </c>
      <c r="AE4838" s="45"/>
      <c r="AF4838" s="76">
        <v>48.329999999999103</v>
      </c>
      <c r="AG4838" s="52">
        <f t="shared" si="567"/>
        <v>-57.490299956637173</v>
      </c>
      <c r="AH4838" s="76">
        <f t="shared" si="564"/>
        <v>1.7822556671323041E-6</v>
      </c>
      <c r="AJ4838" s="77">
        <v>48.329999999999103</v>
      </c>
      <c r="AK4838" s="52">
        <f t="shared" si="568"/>
        <v>-50.500599913278229</v>
      </c>
      <c r="AL4838" s="77">
        <f t="shared" si="565"/>
        <v>8.9112783356589641E-6</v>
      </c>
    </row>
    <row r="4839" spans="4:38" x14ac:dyDescent="0.25">
      <c r="D4839" s="2">
        <v>48.21</v>
      </c>
      <c r="E4839" s="4"/>
      <c r="X4839" s="71">
        <v>48.339999999999002</v>
      </c>
      <c r="Y4839" s="52">
        <f t="shared" si="566"/>
        <v>-14.830000000000691</v>
      </c>
      <c r="Z4839" s="71">
        <f t="shared" si="562"/>
        <v>3.288516308759306E-2</v>
      </c>
      <c r="AA4839" s="45"/>
      <c r="AB4839" s="74">
        <v>48.339999999999002</v>
      </c>
      <c r="AC4839" s="75">
        <f t="shared" si="561"/>
        <v>-27.490000000001498</v>
      </c>
      <c r="AD4839" s="74">
        <f t="shared" si="563"/>
        <v>1.7823787674474743E-3</v>
      </c>
      <c r="AE4839" s="45"/>
      <c r="AF4839" s="76">
        <v>48.339999999999002</v>
      </c>
      <c r="AG4839" s="52">
        <f t="shared" si="567"/>
        <v>-57.500299956637171</v>
      </c>
      <c r="AH4839" s="76">
        <f t="shared" si="564"/>
        <v>1.7781565928460058E-6</v>
      </c>
      <c r="AJ4839" s="77">
        <v>48.339999999999002</v>
      </c>
      <c r="AK4839" s="52">
        <f t="shared" si="568"/>
        <v>-50.510599913278227</v>
      </c>
      <c r="AL4839" s="77">
        <f t="shared" si="565"/>
        <v>8.8907829642274793E-6</v>
      </c>
    </row>
    <row r="4840" spans="4:38" x14ac:dyDescent="0.25">
      <c r="D4840" s="5">
        <v>48.22</v>
      </c>
      <c r="E4840" s="4"/>
      <c r="X4840" s="71">
        <v>48.349999999999</v>
      </c>
      <c r="Y4840" s="52">
        <f t="shared" si="566"/>
        <v>-14.833333333334025</v>
      </c>
      <c r="Z4840" s="71">
        <f t="shared" si="562"/>
        <v>3.2859932476001302E-2</v>
      </c>
      <c r="AA4840" s="45"/>
      <c r="AB4840" s="74">
        <v>48.349999999999</v>
      </c>
      <c r="AC4840" s="75">
        <f t="shared" si="561"/>
        <v>-27.500000000001499</v>
      </c>
      <c r="AD4840" s="74">
        <f t="shared" si="563"/>
        <v>1.7782794100383078E-3</v>
      </c>
      <c r="AE4840" s="45"/>
      <c r="AF4840" s="76">
        <v>48.349999999999</v>
      </c>
      <c r="AG4840" s="52">
        <f t="shared" si="567"/>
        <v>-57.510299956637169</v>
      </c>
      <c r="AH4840" s="76">
        <f t="shared" si="564"/>
        <v>1.774066946168956E-6</v>
      </c>
      <c r="AJ4840" s="77">
        <v>48.349999999999</v>
      </c>
      <c r="AK4840" s="52">
        <f t="shared" si="568"/>
        <v>-50.520599913278225</v>
      </c>
      <c r="AL4840" s="77">
        <f t="shared" si="565"/>
        <v>8.8703347308422362E-6</v>
      </c>
    </row>
    <row r="4841" spans="4:38" x14ac:dyDescent="0.25">
      <c r="D4841" s="2">
        <v>48.23</v>
      </c>
      <c r="E4841" s="4"/>
      <c r="X4841" s="71">
        <v>48.359999999999097</v>
      </c>
      <c r="Y4841" s="52">
        <f t="shared" si="566"/>
        <v>-14.836666666667359</v>
      </c>
      <c r="Z4841" s="71">
        <f t="shared" si="562"/>
        <v>3.2834721222189812E-2</v>
      </c>
      <c r="AA4841" s="45"/>
      <c r="AB4841" s="74">
        <v>48.359999999999097</v>
      </c>
      <c r="AC4841" s="75">
        <f t="shared" si="561"/>
        <v>-27.510000000001501</v>
      </c>
      <c r="AD4841" s="74">
        <f t="shared" si="563"/>
        <v>1.7741894808895524E-3</v>
      </c>
      <c r="AE4841" s="45"/>
      <c r="AF4841" s="76">
        <v>48.359999999999097</v>
      </c>
      <c r="AG4841" s="52">
        <f t="shared" si="567"/>
        <v>-57.520299956637167</v>
      </c>
      <c r="AH4841" s="76">
        <f t="shared" si="564"/>
        <v>1.7699867054182483E-6</v>
      </c>
      <c r="AJ4841" s="77">
        <v>48.359999999999097</v>
      </c>
      <c r="AK4841" s="52">
        <f t="shared" si="568"/>
        <v>-50.530599913278223</v>
      </c>
      <c r="AL4841" s="77">
        <f t="shared" si="565"/>
        <v>8.8499335270887046E-6</v>
      </c>
    </row>
    <row r="4842" spans="4:38" x14ac:dyDescent="0.25">
      <c r="D4842" s="5">
        <v>48.24</v>
      </c>
      <c r="E4842" s="4"/>
      <c r="X4842" s="71">
        <v>48.369999999999102</v>
      </c>
      <c r="Y4842" s="52">
        <f t="shared" si="566"/>
        <v>-14.840000000000693</v>
      </c>
      <c r="Z4842" s="71">
        <f t="shared" si="562"/>
        <v>3.2809529311306665E-2</v>
      </c>
      <c r="AA4842" s="45"/>
      <c r="AB4842" s="74">
        <v>48.369999999999102</v>
      </c>
      <c r="AC4842" s="75">
        <f t="shared" si="561"/>
        <v>-27.520000000001502</v>
      </c>
      <c r="AD4842" s="74">
        <f t="shared" si="563"/>
        <v>1.7701089583168081E-3</v>
      </c>
      <c r="AE4842" s="45"/>
      <c r="AF4842" s="76">
        <v>48.369999999999102</v>
      </c>
      <c r="AG4842" s="52">
        <f t="shared" si="567"/>
        <v>-57.530299956637165</v>
      </c>
      <c r="AH4842" s="76">
        <f t="shared" si="564"/>
        <v>1.7659158489608591E-6</v>
      </c>
      <c r="AJ4842" s="77">
        <v>48.369999999999102</v>
      </c>
      <c r="AK4842" s="52">
        <f t="shared" si="568"/>
        <v>-50.540599913278221</v>
      </c>
      <c r="AL4842" s="77">
        <f t="shared" si="565"/>
        <v>8.8295792448017631E-6</v>
      </c>
    </row>
    <row r="4843" spans="4:38" x14ac:dyDescent="0.25">
      <c r="D4843" s="2">
        <v>48.25</v>
      </c>
      <c r="E4843" s="4"/>
      <c r="X4843" s="71">
        <v>48.379999999999001</v>
      </c>
      <c r="Y4843" s="52">
        <f t="shared" si="566"/>
        <v>-14.843333333334026</v>
      </c>
      <c r="Z4843" s="71">
        <f t="shared" si="562"/>
        <v>3.2784356728511287E-2</v>
      </c>
      <c r="AA4843" s="45"/>
      <c r="AB4843" s="74">
        <v>48.379999999999001</v>
      </c>
      <c r="AC4843" s="75">
        <f t="shared" si="561"/>
        <v>-27.530000000001504</v>
      </c>
      <c r="AD4843" s="74">
        <f t="shared" si="563"/>
        <v>1.766037820685553E-3</v>
      </c>
      <c r="AE4843" s="45"/>
      <c r="AF4843" s="76">
        <v>48.379999999999001</v>
      </c>
      <c r="AG4843" s="52">
        <f t="shared" si="567"/>
        <v>-57.540299956637163</v>
      </c>
      <c r="AH4843" s="76">
        <f t="shared" si="564"/>
        <v>1.7618543552135094E-6</v>
      </c>
      <c r="AJ4843" s="77">
        <v>48.379999999999001</v>
      </c>
      <c r="AK4843" s="52">
        <f t="shared" si="568"/>
        <v>-50.550599913278219</v>
      </c>
      <c r="AL4843" s="77">
        <f t="shared" si="565"/>
        <v>8.8092717760650214E-6</v>
      </c>
    </row>
    <row r="4844" spans="4:38" x14ac:dyDescent="0.25">
      <c r="D4844" s="5">
        <v>48.26</v>
      </c>
      <c r="E4844" s="4"/>
      <c r="X4844" s="71">
        <v>48.389999999999098</v>
      </c>
      <c r="Y4844" s="52">
        <f t="shared" si="566"/>
        <v>-14.84666666666736</v>
      </c>
      <c r="Z4844" s="71">
        <f t="shared" si="562"/>
        <v>3.2759203458974512E-2</v>
      </c>
      <c r="AA4844" s="45"/>
      <c r="AB4844" s="74">
        <v>48.389999999999098</v>
      </c>
      <c r="AC4844" s="75">
        <f t="shared" ref="AC4844:AC4907" si="569">AC4843-$AD$1</f>
        <v>-27.540000000001505</v>
      </c>
      <c r="AD4844" s="74">
        <f t="shared" si="563"/>
        <v>1.761976046411018E-3</v>
      </c>
      <c r="AE4844" s="45"/>
      <c r="AF4844" s="76">
        <v>48.389999999999098</v>
      </c>
      <c r="AG4844" s="52">
        <f t="shared" si="567"/>
        <v>-57.550299956637161</v>
      </c>
      <c r="AH4844" s="76">
        <f t="shared" si="564"/>
        <v>1.7578022026425608E-6</v>
      </c>
      <c r="AJ4844" s="77">
        <v>48.389999999999098</v>
      </c>
      <c r="AK4844" s="52">
        <f t="shared" si="568"/>
        <v>-50.560599913278217</v>
      </c>
      <c r="AL4844" s="77">
        <f t="shared" si="565"/>
        <v>8.7890110132102836E-6</v>
      </c>
    </row>
    <row r="4845" spans="4:38" x14ac:dyDescent="0.25">
      <c r="D4845" s="2">
        <v>48.27</v>
      </c>
      <c r="E4845" s="4"/>
      <c r="X4845" s="71">
        <v>48.399999999999103</v>
      </c>
      <c r="Y4845" s="52">
        <f t="shared" si="566"/>
        <v>-14.850000000000694</v>
      </c>
      <c r="Z4845" s="71">
        <f t="shared" si="562"/>
        <v>3.2734069487878582E-2</v>
      </c>
      <c r="AA4845" s="45"/>
      <c r="AB4845" s="74">
        <v>48.399999999999103</v>
      </c>
      <c r="AC4845" s="75">
        <f t="shared" si="569"/>
        <v>-27.550000000001507</v>
      </c>
      <c r="AD4845" s="74">
        <f t="shared" si="563"/>
        <v>1.7579236139580816E-3</v>
      </c>
      <c r="AE4845" s="45"/>
      <c r="AF4845" s="76">
        <v>48.399999999999103</v>
      </c>
      <c r="AG4845" s="52">
        <f t="shared" si="567"/>
        <v>-57.560299956637159</v>
      </c>
      <c r="AH4845" s="76">
        <f t="shared" si="564"/>
        <v>1.7537593697639095E-6</v>
      </c>
      <c r="AJ4845" s="77">
        <v>48.399999999999103</v>
      </c>
      <c r="AK4845" s="52">
        <f t="shared" si="568"/>
        <v>-50.570599913278215</v>
      </c>
      <c r="AL4845" s="77">
        <f t="shared" si="565"/>
        <v>8.768796848817033E-6</v>
      </c>
    </row>
    <row r="4846" spans="4:38" x14ac:dyDescent="0.25">
      <c r="D4846" s="5">
        <v>48.28</v>
      </c>
      <c r="E4846" s="4"/>
      <c r="X4846" s="71">
        <v>48.409999999999101</v>
      </c>
      <c r="Y4846" s="52">
        <f t="shared" si="566"/>
        <v>-14.853333333334028</v>
      </c>
      <c r="Z4846" s="71">
        <f t="shared" si="562"/>
        <v>3.2708954800417037E-2</v>
      </c>
      <c r="AA4846" s="45"/>
      <c r="AB4846" s="74">
        <v>48.409999999999101</v>
      </c>
      <c r="AC4846" s="75">
        <f t="shared" si="569"/>
        <v>-27.560000000001509</v>
      </c>
      <c r="AD4846" s="74">
        <f t="shared" si="563"/>
        <v>1.7538805018411517E-3</v>
      </c>
      <c r="AE4846" s="45"/>
      <c r="AF4846" s="76">
        <v>48.409999999999101</v>
      </c>
      <c r="AG4846" s="52">
        <f t="shared" si="567"/>
        <v>-57.570299956637157</v>
      </c>
      <c r="AH4846" s="76">
        <f t="shared" si="564"/>
        <v>1.7497258351428523E-6</v>
      </c>
      <c r="AJ4846" s="77">
        <v>48.409999999999101</v>
      </c>
      <c r="AK4846" s="52">
        <f t="shared" si="568"/>
        <v>-50.580599913278213</v>
      </c>
      <c r="AL4846" s="77">
        <f t="shared" si="565"/>
        <v>8.7486291757117525E-6</v>
      </c>
    </row>
    <row r="4847" spans="4:38" x14ac:dyDescent="0.25">
      <c r="D4847" s="2">
        <v>48.29</v>
      </c>
      <c r="E4847" s="4"/>
      <c r="X4847" s="71">
        <v>48.419999999999</v>
      </c>
      <c r="Y4847" s="52">
        <f t="shared" si="566"/>
        <v>-14.856666666667362</v>
      </c>
      <c r="Z4847" s="71">
        <f t="shared" si="562"/>
        <v>3.2683859381794869E-2</v>
      </c>
      <c r="AA4847" s="45"/>
      <c r="AB4847" s="74">
        <v>48.419999999999</v>
      </c>
      <c r="AC4847" s="75">
        <f t="shared" si="569"/>
        <v>-27.57000000000151</v>
      </c>
      <c r="AD4847" s="74">
        <f t="shared" si="563"/>
        <v>1.749846688624048E-3</v>
      </c>
      <c r="AE4847" s="45"/>
      <c r="AF4847" s="76">
        <v>48.419999999999</v>
      </c>
      <c r="AG4847" s="52">
        <f t="shared" si="567"/>
        <v>-57.580299956637155</v>
      </c>
      <c r="AH4847" s="76">
        <f t="shared" si="564"/>
        <v>1.7457015773939959E-6</v>
      </c>
      <c r="AJ4847" s="77">
        <v>48.419999999999</v>
      </c>
      <c r="AK4847" s="52">
        <f t="shared" si="568"/>
        <v>-50.590599913278211</v>
      </c>
      <c r="AL4847" s="77">
        <f t="shared" si="565"/>
        <v>8.7285078869674763E-6</v>
      </c>
    </row>
    <row r="4848" spans="4:38" x14ac:dyDescent="0.25">
      <c r="D4848" s="5">
        <v>48.3</v>
      </c>
      <c r="E4848" s="4"/>
      <c r="X4848" s="71">
        <v>48.429999999998998</v>
      </c>
      <c r="Y4848" s="52">
        <f t="shared" si="566"/>
        <v>-14.860000000000696</v>
      </c>
      <c r="Z4848" s="71">
        <f t="shared" si="562"/>
        <v>3.265878321722835E-2</v>
      </c>
      <c r="AA4848" s="45"/>
      <c r="AB4848" s="74">
        <v>48.429999999998998</v>
      </c>
      <c r="AC4848" s="75">
        <f t="shared" si="569"/>
        <v>-27.580000000001512</v>
      </c>
      <c r="AD4848" s="74">
        <f t="shared" si="563"/>
        <v>1.7458221529198963E-3</v>
      </c>
      <c r="AE4848" s="45"/>
      <c r="AF4848" s="76">
        <v>48.429999999998998</v>
      </c>
      <c r="AG4848" s="52">
        <f t="shared" si="567"/>
        <v>-57.590299956637153</v>
      </c>
      <c r="AH4848" s="76">
        <f t="shared" si="564"/>
        <v>1.7416865751811237E-6</v>
      </c>
      <c r="AJ4848" s="77">
        <v>48.429999999998998</v>
      </c>
      <c r="AK4848" s="52">
        <f t="shared" si="568"/>
        <v>-50.600599913278209</v>
      </c>
      <c r="AL4848" s="77">
        <f t="shared" si="565"/>
        <v>8.7084328759031356E-6</v>
      </c>
    </row>
    <row r="4849" spans="4:38" x14ac:dyDescent="0.25">
      <c r="D4849" s="2">
        <v>48.31</v>
      </c>
      <c r="E4849" s="4"/>
      <c r="X4849" s="71">
        <v>48.439999999999102</v>
      </c>
      <c r="Y4849" s="52">
        <f t="shared" si="566"/>
        <v>-14.86333333333403</v>
      </c>
      <c r="Z4849" s="71">
        <f t="shared" si="562"/>
        <v>3.2633726291945081E-2</v>
      </c>
      <c r="AA4849" s="45"/>
      <c r="AB4849" s="74">
        <v>48.439999999999102</v>
      </c>
      <c r="AC4849" s="75">
        <f t="shared" si="569"/>
        <v>-27.590000000001513</v>
      </c>
      <c r="AD4849" s="74">
        <f t="shared" si="563"/>
        <v>1.7418068733910071E-3</v>
      </c>
      <c r="AE4849" s="45"/>
      <c r="AF4849" s="76">
        <v>48.439999999999102</v>
      </c>
      <c r="AG4849" s="52">
        <f t="shared" si="567"/>
        <v>-57.600299956637151</v>
      </c>
      <c r="AH4849" s="76">
        <f t="shared" si="564"/>
        <v>1.7376808072170901E-6</v>
      </c>
      <c r="AJ4849" s="77">
        <v>48.439999999999102</v>
      </c>
      <c r="AK4849" s="52">
        <f t="shared" si="568"/>
        <v>-50.610599913278207</v>
      </c>
      <c r="AL4849" s="77">
        <f t="shared" si="565"/>
        <v>8.6884040360829588E-6</v>
      </c>
    </row>
    <row r="4850" spans="4:38" x14ac:dyDescent="0.25">
      <c r="D4850" s="5">
        <v>48.32</v>
      </c>
      <c r="E4850" s="4"/>
      <c r="X4850" s="71">
        <v>48.449999999999001</v>
      </c>
      <c r="Y4850" s="52">
        <f t="shared" si="566"/>
        <v>-14.866666666667363</v>
      </c>
      <c r="Z4850" s="71">
        <f t="shared" si="562"/>
        <v>3.2608688591184092E-2</v>
      </c>
      <c r="AA4850" s="45"/>
      <c r="AB4850" s="74">
        <v>48.449999999999001</v>
      </c>
      <c r="AC4850" s="75">
        <f t="shared" si="569"/>
        <v>-27.600000000001515</v>
      </c>
      <c r="AD4850" s="74">
        <f t="shared" si="563"/>
        <v>1.7378008287487667E-3</v>
      </c>
      <c r="AE4850" s="45"/>
      <c r="AF4850" s="76">
        <v>48.449999999999001</v>
      </c>
      <c r="AG4850" s="52">
        <f t="shared" si="567"/>
        <v>-57.610299956637149</v>
      </c>
      <c r="AH4850" s="76">
        <f t="shared" si="564"/>
        <v>1.7336842522637187E-6</v>
      </c>
      <c r="AJ4850" s="77">
        <v>48.449999999999001</v>
      </c>
      <c r="AK4850" s="52">
        <f t="shared" si="568"/>
        <v>-50.620599913278205</v>
      </c>
      <c r="AL4850" s="77">
        <f t="shared" si="565"/>
        <v>8.6684212613161227E-6</v>
      </c>
    </row>
    <row r="4851" spans="4:38" x14ac:dyDescent="0.25">
      <c r="D4851" s="2">
        <v>48.33</v>
      </c>
      <c r="E4851" s="4"/>
      <c r="X4851" s="71">
        <v>48.459999999998999</v>
      </c>
      <c r="Y4851" s="52">
        <f t="shared" si="566"/>
        <v>-14.870000000000697</v>
      </c>
      <c r="Z4851" s="71">
        <f t="shared" si="562"/>
        <v>3.2583670100195625E-2</v>
      </c>
      <c r="AA4851" s="45"/>
      <c r="AB4851" s="74">
        <v>48.459999999998999</v>
      </c>
      <c r="AC4851" s="75">
        <f t="shared" si="569"/>
        <v>-27.610000000001516</v>
      </c>
      <c r="AD4851" s="74">
        <f t="shared" si="563"/>
        <v>1.7338039977535327E-3</v>
      </c>
      <c r="AE4851" s="45"/>
      <c r="AF4851" s="76">
        <v>48.459999999998999</v>
      </c>
      <c r="AG4851" s="52">
        <f t="shared" si="567"/>
        <v>-57.620299956637147</v>
      </c>
      <c r="AH4851" s="76">
        <f t="shared" si="564"/>
        <v>1.7296968891316664E-6</v>
      </c>
      <c r="AJ4851" s="77">
        <v>48.459999999998999</v>
      </c>
      <c r="AK4851" s="52">
        <f t="shared" si="568"/>
        <v>-50.630599913278203</v>
      </c>
      <c r="AL4851" s="77">
        <f t="shared" si="565"/>
        <v>8.6484844456558666E-6</v>
      </c>
    </row>
    <row r="4852" spans="4:38" x14ac:dyDescent="0.25">
      <c r="D4852" s="5">
        <v>48.34</v>
      </c>
      <c r="E4852" s="4"/>
      <c r="X4852" s="71">
        <v>48.469999999999096</v>
      </c>
      <c r="Y4852" s="52">
        <f t="shared" si="566"/>
        <v>-14.873333333334031</v>
      </c>
      <c r="Z4852" s="71">
        <f t="shared" si="562"/>
        <v>3.2558670804241338E-2</v>
      </c>
      <c r="AA4852" s="45"/>
      <c r="AB4852" s="74">
        <v>48.469999999999096</v>
      </c>
      <c r="AC4852" s="75">
        <f t="shared" si="569"/>
        <v>-27.620000000001518</v>
      </c>
      <c r="AD4852" s="74">
        <f t="shared" si="563"/>
        <v>1.7298163592144946E-3</v>
      </c>
      <c r="AE4852" s="45"/>
      <c r="AF4852" s="76">
        <v>48.469999999999096</v>
      </c>
      <c r="AG4852" s="52">
        <f t="shared" si="567"/>
        <v>-57.630299956637145</v>
      </c>
      <c r="AH4852" s="76">
        <f t="shared" si="564"/>
        <v>1.7257186966803374E-6</v>
      </c>
      <c r="AJ4852" s="77">
        <v>48.469999999999096</v>
      </c>
      <c r="AK4852" s="52">
        <f t="shared" si="568"/>
        <v>-50.640599913278201</v>
      </c>
      <c r="AL4852" s="77">
        <f t="shared" si="565"/>
        <v>8.6285934833992278E-6</v>
      </c>
    </row>
    <row r="4853" spans="4:38" x14ac:dyDescent="0.25">
      <c r="D4853" s="2">
        <v>48.35</v>
      </c>
      <c r="E4853" s="4"/>
      <c r="X4853" s="71">
        <v>48.479999999999102</v>
      </c>
      <c r="Y4853" s="52">
        <f t="shared" si="566"/>
        <v>-14.876666666667365</v>
      </c>
      <c r="Z4853" s="71">
        <f t="shared" si="562"/>
        <v>3.2533690688594123E-2</v>
      </c>
      <c r="AA4853" s="45"/>
      <c r="AB4853" s="74">
        <v>48.479999999999102</v>
      </c>
      <c r="AC4853" s="75">
        <f t="shared" si="569"/>
        <v>-27.63000000000152</v>
      </c>
      <c r="AD4853" s="74">
        <f t="shared" si="563"/>
        <v>1.7258378919896001E-3</v>
      </c>
      <c r="AE4853" s="45"/>
      <c r="AF4853" s="76">
        <v>48.479999999999102</v>
      </c>
      <c r="AG4853" s="52">
        <f t="shared" si="567"/>
        <v>-57.640299956637143</v>
      </c>
      <c r="AH4853" s="76">
        <f t="shared" si="564"/>
        <v>1.721749653817751E-6</v>
      </c>
      <c r="AJ4853" s="77">
        <v>48.479999999999102</v>
      </c>
      <c r="AK4853" s="52">
        <f t="shared" si="568"/>
        <v>-50.650599913278199</v>
      </c>
      <c r="AL4853" s="77">
        <f t="shared" si="565"/>
        <v>8.6087482690862863E-6</v>
      </c>
    </row>
    <row r="4854" spans="4:38" x14ac:dyDescent="0.25">
      <c r="D4854" s="5">
        <v>48.36</v>
      </c>
      <c r="E4854" s="4"/>
      <c r="X4854" s="71">
        <v>48.489999999999</v>
      </c>
      <c r="Y4854" s="52">
        <f t="shared" si="566"/>
        <v>-14.880000000000699</v>
      </c>
      <c r="Z4854" s="71">
        <f t="shared" si="562"/>
        <v>3.2508729738538182E-2</v>
      </c>
      <c r="AA4854" s="45"/>
      <c r="AB4854" s="74">
        <v>48.489999999999</v>
      </c>
      <c r="AC4854" s="75">
        <f t="shared" si="569"/>
        <v>-27.640000000001521</v>
      </c>
      <c r="AD4854" s="74">
        <f t="shared" si="563"/>
        <v>1.7218685749854023E-3</v>
      </c>
      <c r="AE4854" s="45"/>
      <c r="AF4854" s="76">
        <v>48.489999999999</v>
      </c>
      <c r="AG4854" s="52">
        <f t="shared" si="567"/>
        <v>-57.650299956637141</v>
      </c>
      <c r="AH4854" s="76">
        <f t="shared" si="564"/>
        <v>1.717789739500425E-6</v>
      </c>
      <c r="AJ4854" s="77">
        <v>48.489999999999</v>
      </c>
      <c r="AK4854" s="52">
        <f t="shared" si="568"/>
        <v>-50.660599913278197</v>
      </c>
      <c r="AL4854" s="77">
        <f t="shared" si="565"/>
        <v>8.5889486974996766E-6</v>
      </c>
    </row>
    <row r="4855" spans="4:38" x14ac:dyDescent="0.25">
      <c r="D4855" s="2">
        <v>48.37</v>
      </c>
      <c r="E4855" s="4"/>
      <c r="X4855" s="71">
        <v>48.499999999998998</v>
      </c>
      <c r="Y4855" s="52">
        <f t="shared" si="566"/>
        <v>-14.883333333334033</v>
      </c>
      <c r="Z4855" s="71">
        <f t="shared" si="562"/>
        <v>3.2483787939369076E-2</v>
      </c>
      <c r="AA4855" s="45"/>
      <c r="AB4855" s="74">
        <v>48.499999999998998</v>
      </c>
      <c r="AC4855" s="75">
        <f t="shared" si="569"/>
        <v>-27.650000000001523</v>
      </c>
      <c r="AD4855" s="74">
        <f t="shared" si="563"/>
        <v>1.7179083871569835E-3</v>
      </c>
      <c r="AE4855" s="45"/>
      <c r="AF4855" s="76">
        <v>48.499999999998998</v>
      </c>
      <c r="AG4855" s="52">
        <f t="shared" si="567"/>
        <v>-57.660299956637139</v>
      </c>
      <c r="AH4855" s="76">
        <f t="shared" si="564"/>
        <v>1.7138389327333061E-6</v>
      </c>
      <c r="AJ4855" s="77">
        <v>48.499999999998998</v>
      </c>
      <c r="AK4855" s="52">
        <f t="shared" si="568"/>
        <v>-50.670599913278195</v>
      </c>
      <c r="AL4855" s="77">
        <f t="shared" si="565"/>
        <v>8.5691946636640745E-6</v>
      </c>
    </row>
    <row r="4856" spans="4:38" x14ac:dyDescent="0.25">
      <c r="D4856" s="5">
        <v>48.38</v>
      </c>
      <c r="E4856" s="4"/>
      <c r="X4856" s="71">
        <v>48.509999999999003</v>
      </c>
      <c r="Y4856" s="52">
        <f t="shared" si="566"/>
        <v>-14.886666666667367</v>
      </c>
      <c r="Z4856" s="71">
        <f t="shared" si="562"/>
        <v>3.2458865276393543E-2</v>
      </c>
      <c r="AA4856" s="45"/>
      <c r="AB4856" s="74">
        <v>48.509999999999003</v>
      </c>
      <c r="AC4856" s="75">
        <f t="shared" si="569"/>
        <v>-27.660000000001524</v>
      </c>
      <c r="AD4856" s="74">
        <f t="shared" si="563"/>
        <v>1.7139573075078225E-3</v>
      </c>
      <c r="AE4856" s="45"/>
      <c r="AF4856" s="76">
        <v>48.509999999999003</v>
      </c>
      <c r="AG4856" s="52">
        <f t="shared" si="567"/>
        <v>-57.670299956637137</v>
      </c>
      <c r="AH4856" s="76">
        <f t="shared" si="564"/>
        <v>1.7098972125695951E-6</v>
      </c>
      <c r="AJ4856" s="77">
        <v>48.509999999999003</v>
      </c>
      <c r="AK4856" s="52">
        <f t="shared" si="568"/>
        <v>-50.680599913278193</v>
      </c>
      <c r="AL4856" s="77">
        <f t="shared" si="565"/>
        <v>8.5494860628455249E-6</v>
      </c>
    </row>
    <row r="4857" spans="4:38" x14ac:dyDescent="0.25">
      <c r="D4857" s="2">
        <v>48.39</v>
      </c>
      <c r="E4857" s="4"/>
      <c r="X4857" s="71">
        <v>48.519999999999001</v>
      </c>
      <c r="Y4857" s="52">
        <f t="shared" si="566"/>
        <v>-14.8900000000007</v>
      </c>
      <c r="Z4857" s="71">
        <f t="shared" si="562"/>
        <v>3.2433961734929677E-2</v>
      </c>
      <c r="AA4857" s="45"/>
      <c r="AB4857" s="74">
        <v>48.519999999999001</v>
      </c>
      <c r="AC4857" s="75">
        <f t="shared" si="569"/>
        <v>-27.670000000001526</v>
      </c>
      <c r="AD4857" s="74">
        <f t="shared" si="563"/>
        <v>1.7100153150896849E-3</v>
      </c>
      <c r="AE4857" s="45"/>
      <c r="AF4857" s="76">
        <v>48.519999999999001</v>
      </c>
      <c r="AG4857" s="52">
        <f t="shared" si="567"/>
        <v>-57.680299956637135</v>
      </c>
      <c r="AH4857" s="76">
        <f t="shared" si="564"/>
        <v>1.705964558110693E-6</v>
      </c>
      <c r="AJ4857" s="77">
        <v>48.519999999999001</v>
      </c>
      <c r="AK4857" s="52">
        <f t="shared" si="568"/>
        <v>-50.690599913278191</v>
      </c>
      <c r="AL4857" s="77">
        <f t="shared" si="565"/>
        <v>8.5298227905510177E-6</v>
      </c>
    </row>
    <row r="4858" spans="4:38" x14ac:dyDescent="0.25">
      <c r="D4858" s="5">
        <v>48.4</v>
      </c>
      <c r="E4858" s="4"/>
      <c r="X4858" s="71">
        <v>48.529999999998999</v>
      </c>
      <c r="Y4858" s="52">
        <f t="shared" si="566"/>
        <v>-14.893333333334034</v>
      </c>
      <c r="Z4858" s="71">
        <f t="shared" si="562"/>
        <v>3.2409077300306809E-2</v>
      </c>
      <c r="AA4858" s="45"/>
      <c r="AB4858" s="74">
        <v>48.529999999998999</v>
      </c>
      <c r="AC4858" s="75">
        <f t="shared" si="569"/>
        <v>-27.680000000001527</v>
      </c>
      <c r="AD4858" s="74">
        <f t="shared" si="563"/>
        <v>1.7060823890025225E-3</v>
      </c>
      <c r="AE4858" s="45"/>
      <c r="AF4858" s="76">
        <v>48.529999999998999</v>
      </c>
      <c r="AG4858" s="52">
        <f t="shared" si="567"/>
        <v>-57.690299956637134</v>
      </c>
      <c r="AH4858" s="76">
        <f t="shared" si="564"/>
        <v>1.702040948506054E-6</v>
      </c>
      <c r="AJ4858" s="77">
        <v>48.529999999998999</v>
      </c>
      <c r="AK4858" s="52">
        <f t="shared" si="568"/>
        <v>-50.700599913278189</v>
      </c>
      <c r="AL4858" s="77">
        <f t="shared" si="565"/>
        <v>8.510204742527831E-6</v>
      </c>
    </row>
    <row r="4859" spans="4:38" x14ac:dyDescent="0.25">
      <c r="D4859" s="2">
        <v>48.41</v>
      </c>
      <c r="E4859" s="4"/>
      <c r="X4859" s="71">
        <v>48.539999999998997</v>
      </c>
      <c r="Y4859" s="52">
        <f t="shared" si="566"/>
        <v>-14.896666666667368</v>
      </c>
      <c r="Z4859" s="71">
        <f t="shared" si="562"/>
        <v>3.2384211957865491E-2</v>
      </c>
      <c r="AA4859" s="45"/>
      <c r="AB4859" s="74">
        <v>48.539999999998997</v>
      </c>
      <c r="AC4859" s="75">
        <f t="shared" si="569"/>
        <v>-27.690000000001529</v>
      </c>
      <c r="AD4859" s="74">
        <f t="shared" si="563"/>
        <v>1.7021585083943497E-3</v>
      </c>
      <c r="AE4859" s="45"/>
      <c r="AF4859" s="76">
        <v>48.539999999998997</v>
      </c>
      <c r="AG4859" s="52">
        <f t="shared" si="567"/>
        <v>-57.700299956637132</v>
      </c>
      <c r="AH4859" s="76">
        <f t="shared" si="564"/>
        <v>1.6981263629530883E-6</v>
      </c>
      <c r="AJ4859" s="77">
        <v>48.539999999998997</v>
      </c>
      <c r="AK4859" s="52">
        <f t="shared" si="568"/>
        <v>-50.710599913278188</v>
      </c>
      <c r="AL4859" s="77">
        <f t="shared" si="565"/>
        <v>8.4906318147630057E-6</v>
      </c>
    </row>
    <row r="4860" spans="4:38" x14ac:dyDescent="0.25">
      <c r="D4860" s="5">
        <v>48.42</v>
      </c>
      <c r="E4860" s="4"/>
      <c r="X4860" s="71">
        <v>48.549999999999102</v>
      </c>
      <c r="Y4860" s="52">
        <f t="shared" si="566"/>
        <v>-14.900000000000702</v>
      </c>
      <c r="Z4860" s="71">
        <f t="shared" si="562"/>
        <v>3.2359365692957581E-2</v>
      </c>
      <c r="AA4860" s="45"/>
      <c r="AB4860" s="74">
        <v>48.549999999999102</v>
      </c>
      <c r="AC4860" s="75">
        <f t="shared" si="569"/>
        <v>-27.700000000001531</v>
      </c>
      <c r="AD4860" s="74">
        <f t="shared" si="563"/>
        <v>1.6982436524611438E-3</v>
      </c>
      <c r="AE4860" s="45"/>
      <c r="AF4860" s="76">
        <v>48.549999999999102</v>
      </c>
      <c r="AG4860" s="52">
        <f t="shared" si="567"/>
        <v>-57.71029995663713</v>
      </c>
      <c r="AH4860" s="76">
        <f t="shared" si="564"/>
        <v>1.6942207806970579E-6</v>
      </c>
      <c r="AJ4860" s="77">
        <v>48.549999999999102</v>
      </c>
      <c r="AK4860" s="52">
        <f t="shared" si="568"/>
        <v>-50.720599913278186</v>
      </c>
      <c r="AL4860" s="77">
        <f t="shared" si="565"/>
        <v>8.4711039034828625E-6</v>
      </c>
    </row>
    <row r="4861" spans="4:38" x14ac:dyDescent="0.25">
      <c r="D4861" s="2">
        <v>48.43</v>
      </c>
      <c r="E4861" s="4"/>
      <c r="X4861" s="71">
        <v>48.559999999999</v>
      </c>
      <c r="Y4861" s="52">
        <f t="shared" si="566"/>
        <v>-14.903333333334036</v>
      </c>
      <c r="Z4861" s="71">
        <f t="shared" si="562"/>
        <v>3.2334538490946141E-2</v>
      </c>
      <c r="AA4861" s="45"/>
      <c r="AB4861" s="74">
        <v>48.559999999999</v>
      </c>
      <c r="AC4861" s="75">
        <f t="shared" si="569"/>
        <v>-27.710000000001532</v>
      </c>
      <c r="AD4861" s="74">
        <f t="shared" si="563"/>
        <v>1.6943378004467295E-3</v>
      </c>
      <c r="AE4861" s="45"/>
      <c r="AF4861" s="76">
        <v>48.559999999999</v>
      </c>
      <c r="AG4861" s="52">
        <f t="shared" si="567"/>
        <v>-57.720299956637128</v>
      </c>
      <c r="AH4861" s="76">
        <f t="shared" si="564"/>
        <v>1.6903241810309498E-6</v>
      </c>
      <c r="AJ4861" s="77">
        <v>48.559999999999</v>
      </c>
      <c r="AK4861" s="52">
        <f t="shared" si="568"/>
        <v>-50.730599913278184</v>
      </c>
      <c r="AL4861" s="77">
        <f t="shared" si="565"/>
        <v>8.4516209051523249E-6</v>
      </c>
    </row>
    <row r="4862" spans="4:38" x14ac:dyDescent="0.25">
      <c r="D4862" s="5">
        <v>48.44</v>
      </c>
      <c r="E4862" s="4"/>
      <c r="X4862" s="71">
        <v>48.569999999998998</v>
      </c>
      <c r="Y4862" s="52">
        <f t="shared" si="566"/>
        <v>-14.90666666666737</v>
      </c>
      <c r="Z4862" s="71">
        <f t="shared" si="562"/>
        <v>3.2309730337205488E-2</v>
      </c>
      <c r="AA4862" s="45"/>
      <c r="AB4862" s="74">
        <v>48.569999999998998</v>
      </c>
      <c r="AC4862" s="75">
        <f t="shared" si="569"/>
        <v>-27.720000000001534</v>
      </c>
      <c r="AD4862" s="74">
        <f t="shared" si="563"/>
        <v>1.6904409316426654E-3</v>
      </c>
      <c r="AE4862" s="45"/>
      <c r="AF4862" s="76">
        <v>48.569999999998998</v>
      </c>
      <c r="AG4862" s="52">
        <f t="shared" si="567"/>
        <v>-57.730299956637126</v>
      </c>
      <c r="AH4862" s="76">
        <f t="shared" si="564"/>
        <v>1.6864365432953858E-6</v>
      </c>
      <c r="AJ4862" s="77">
        <v>48.569999999998998</v>
      </c>
      <c r="AK4862" s="52">
        <f t="shared" si="568"/>
        <v>-50.740599913278182</v>
      </c>
      <c r="AL4862" s="77">
        <f t="shared" si="565"/>
        <v>8.4321827164745103E-6</v>
      </c>
    </row>
    <row r="4863" spans="4:38" x14ac:dyDescent="0.25">
      <c r="D4863" s="2">
        <v>48.45</v>
      </c>
      <c r="E4863" s="4"/>
      <c r="X4863" s="71">
        <v>48.579999999999004</v>
      </c>
      <c r="Y4863" s="52">
        <f t="shared" si="566"/>
        <v>-14.910000000000704</v>
      </c>
      <c r="Z4863" s="71">
        <f t="shared" si="562"/>
        <v>3.228494121712111E-2</v>
      </c>
      <c r="AA4863" s="45"/>
      <c r="AB4863" s="74">
        <v>48.579999999999004</v>
      </c>
      <c r="AC4863" s="75">
        <f t="shared" si="569"/>
        <v>-27.730000000001535</v>
      </c>
      <c r="AD4863" s="74">
        <f t="shared" si="563"/>
        <v>1.6865530253881442E-3</v>
      </c>
      <c r="AE4863" s="45"/>
      <c r="AF4863" s="76">
        <v>48.579999999999004</v>
      </c>
      <c r="AG4863" s="52">
        <f t="shared" si="567"/>
        <v>-57.740299956637124</v>
      </c>
      <c r="AH4863" s="76">
        <f t="shared" si="564"/>
        <v>1.682557846878494E-6</v>
      </c>
      <c r="AJ4863" s="77">
        <v>48.579999999999004</v>
      </c>
      <c r="AK4863" s="52">
        <f t="shared" si="568"/>
        <v>-50.75059991327818</v>
      </c>
      <c r="AL4863" s="77">
        <f t="shared" si="565"/>
        <v>8.4127892343900594E-6</v>
      </c>
    </row>
    <row r="4864" spans="4:38" x14ac:dyDescent="0.25">
      <c r="D4864" s="5">
        <v>48.46</v>
      </c>
      <c r="E4864" s="4"/>
      <c r="X4864" s="71">
        <v>48.589999999999002</v>
      </c>
      <c r="Y4864" s="52">
        <f t="shared" si="566"/>
        <v>-14.913333333334037</v>
      </c>
      <c r="Z4864" s="71">
        <f t="shared" si="562"/>
        <v>3.2260171116089767E-2</v>
      </c>
      <c r="AA4864" s="45"/>
      <c r="AB4864" s="74">
        <v>48.589999999999002</v>
      </c>
      <c r="AC4864" s="75">
        <f t="shared" si="569"/>
        <v>-27.740000000001537</v>
      </c>
      <c r="AD4864" s="74">
        <f t="shared" si="563"/>
        <v>1.6826740610698704E-3</v>
      </c>
      <c r="AE4864" s="45"/>
      <c r="AF4864" s="76">
        <v>48.589999999999002</v>
      </c>
      <c r="AG4864" s="52">
        <f t="shared" si="567"/>
        <v>-57.750299956637122</v>
      </c>
      <c r="AH4864" s="76">
        <f t="shared" si="564"/>
        <v>1.6786880712158106E-6</v>
      </c>
      <c r="AJ4864" s="77">
        <v>48.589999999999002</v>
      </c>
      <c r="AK4864" s="52">
        <f t="shared" si="568"/>
        <v>-50.760599913278178</v>
      </c>
      <c r="AL4864" s="77">
        <f t="shared" si="565"/>
        <v>8.3934403560766449E-6</v>
      </c>
    </row>
    <row r="4865" spans="4:38" x14ac:dyDescent="0.25">
      <c r="D4865" s="2">
        <v>48.47</v>
      </c>
      <c r="E4865" s="4"/>
      <c r="X4865" s="71">
        <v>48.599999999999</v>
      </c>
      <c r="Y4865" s="52">
        <f t="shared" si="566"/>
        <v>-14.916666666667371</v>
      </c>
      <c r="Z4865" s="71">
        <f t="shared" si="562"/>
        <v>3.2235420019519394E-2</v>
      </c>
      <c r="AA4865" s="45"/>
      <c r="AB4865" s="74">
        <v>48.599999999999</v>
      </c>
      <c r="AC4865" s="75">
        <f t="shared" si="569"/>
        <v>-27.750000000001538</v>
      </c>
      <c r="AD4865" s="74">
        <f t="shared" si="563"/>
        <v>1.6788040181219637E-3</v>
      </c>
      <c r="AE4865" s="45"/>
      <c r="AF4865" s="76">
        <v>48.599999999999</v>
      </c>
      <c r="AG4865" s="52">
        <f t="shared" si="567"/>
        <v>-57.76029995663712</v>
      </c>
      <c r="AH4865" s="76">
        <f t="shared" si="564"/>
        <v>1.6748271957901747E-6</v>
      </c>
      <c r="AJ4865" s="77">
        <v>48.599999999999</v>
      </c>
      <c r="AK4865" s="52">
        <f t="shared" si="568"/>
        <v>-50.770599913278176</v>
      </c>
      <c r="AL4865" s="77">
        <f t="shared" si="565"/>
        <v>8.3741359789484718E-6</v>
      </c>
    </row>
    <row r="4866" spans="4:38" x14ac:dyDescent="0.25">
      <c r="D4866" s="5">
        <v>48.48</v>
      </c>
      <c r="E4866" s="4"/>
      <c r="X4866" s="71">
        <v>48.609999999998998</v>
      </c>
      <c r="Y4866" s="52">
        <f t="shared" si="566"/>
        <v>-14.920000000000705</v>
      </c>
      <c r="Z4866" s="71">
        <f t="shared" si="562"/>
        <v>3.2210687912829092E-2</v>
      </c>
      <c r="AA4866" s="45"/>
      <c r="AB4866" s="74">
        <v>48.609999999998998</v>
      </c>
      <c r="AC4866" s="75">
        <f t="shared" si="569"/>
        <v>-27.76000000000154</v>
      </c>
      <c r="AD4866" s="74">
        <f t="shared" si="563"/>
        <v>1.6749428760258424E-3</v>
      </c>
      <c r="AE4866" s="45"/>
      <c r="AF4866" s="76">
        <v>48.609999999998998</v>
      </c>
      <c r="AG4866" s="52">
        <f t="shared" si="567"/>
        <v>-57.770299956637118</v>
      </c>
      <c r="AH4866" s="76">
        <f t="shared" si="564"/>
        <v>1.6709752001316041E-6</v>
      </c>
      <c r="AJ4866" s="77">
        <v>48.609999999998998</v>
      </c>
      <c r="AK4866" s="52">
        <f t="shared" si="568"/>
        <v>-50.780599913278174</v>
      </c>
      <c r="AL4866" s="77">
        <f t="shared" si="565"/>
        <v>8.3548760006556251E-6</v>
      </c>
    </row>
    <row r="4867" spans="4:38" x14ac:dyDescent="0.25">
      <c r="D4867" s="2">
        <v>48.49</v>
      </c>
      <c r="E4867" s="4"/>
      <c r="X4867" s="71">
        <v>48.619999999999003</v>
      </c>
      <c r="Y4867" s="52">
        <f t="shared" si="566"/>
        <v>-14.923333333334039</v>
      </c>
      <c r="Z4867" s="71">
        <f t="shared" si="562"/>
        <v>3.2185974781449245E-2</v>
      </c>
      <c r="AA4867" s="45"/>
      <c r="AB4867" s="74">
        <v>48.619999999999003</v>
      </c>
      <c r="AC4867" s="75">
        <f t="shared" si="569"/>
        <v>-27.770000000001541</v>
      </c>
      <c r="AD4867" s="74">
        <f t="shared" si="563"/>
        <v>1.6710906143101126E-3</v>
      </c>
      <c r="AE4867" s="45"/>
      <c r="AF4867" s="76">
        <v>48.619999999999003</v>
      </c>
      <c r="AG4867" s="52">
        <f t="shared" si="567"/>
        <v>-57.780299956637116</v>
      </c>
      <c r="AH4867" s="76">
        <f t="shared" si="564"/>
        <v>1.6671320638172073E-6</v>
      </c>
      <c r="AJ4867" s="77">
        <v>48.619999999999003</v>
      </c>
      <c r="AK4867" s="52">
        <f t="shared" si="568"/>
        <v>-50.790599913278172</v>
      </c>
      <c r="AL4867" s="77">
        <f t="shared" si="565"/>
        <v>8.3356603190836464E-6</v>
      </c>
    </row>
    <row r="4868" spans="4:38" x14ac:dyDescent="0.25">
      <c r="D4868" s="5">
        <v>48.5</v>
      </c>
      <c r="E4868" s="4"/>
      <c r="X4868" s="71">
        <v>48.629999999999001</v>
      </c>
      <c r="Y4868" s="52">
        <f t="shared" si="566"/>
        <v>-14.926666666667373</v>
      </c>
      <c r="Z4868" s="71">
        <f t="shared" si="562"/>
        <v>3.2161280610821304E-2</v>
      </c>
      <c r="AA4868" s="45"/>
      <c r="AB4868" s="74">
        <v>48.629999999999001</v>
      </c>
      <c r="AC4868" s="75">
        <f t="shared" si="569"/>
        <v>-27.780000000001543</v>
      </c>
      <c r="AD4868" s="74">
        <f t="shared" si="563"/>
        <v>1.6672472125504696E-3</v>
      </c>
      <c r="AE4868" s="45"/>
      <c r="AF4868" s="76">
        <v>48.629999999999001</v>
      </c>
      <c r="AG4868" s="52">
        <f t="shared" si="567"/>
        <v>-57.790299956637114</v>
      </c>
      <c r="AH4868" s="76">
        <f t="shared" si="564"/>
        <v>1.6632977664710545E-6</v>
      </c>
      <c r="AJ4868" s="77">
        <v>48.629999999999001</v>
      </c>
      <c r="AK4868" s="52">
        <f t="shared" si="568"/>
        <v>-50.80059991327817</v>
      </c>
      <c r="AL4868" s="77">
        <f t="shared" si="565"/>
        <v>8.3164888323529019E-6</v>
      </c>
    </row>
    <row r="4869" spans="4:38" x14ac:dyDescent="0.25">
      <c r="D4869" s="2">
        <v>48.51</v>
      </c>
      <c r="E4869" s="4"/>
      <c r="X4869" s="71">
        <v>48.639999999998999</v>
      </c>
      <c r="Y4869" s="52">
        <f t="shared" si="566"/>
        <v>-14.930000000000707</v>
      </c>
      <c r="Z4869" s="71">
        <f t="shared" si="562"/>
        <v>3.2136605386397926E-2</v>
      </c>
      <c r="AA4869" s="45"/>
      <c r="AB4869" s="74">
        <v>48.639999999998999</v>
      </c>
      <c r="AC4869" s="75">
        <f t="shared" si="569"/>
        <v>-27.790000000001545</v>
      </c>
      <c r="AD4869" s="74">
        <f t="shared" si="563"/>
        <v>1.6634126503695765E-3</v>
      </c>
      <c r="AE4869" s="45"/>
      <c r="AF4869" s="76">
        <v>48.639999999998999</v>
      </c>
      <c r="AG4869" s="52">
        <f t="shared" si="567"/>
        <v>-57.800299956637112</v>
      </c>
      <c r="AH4869" s="76">
        <f t="shared" si="564"/>
        <v>1.6594722877640802E-6</v>
      </c>
      <c r="AJ4869" s="77">
        <v>48.639999999998999</v>
      </c>
      <c r="AK4869" s="52">
        <f t="shared" si="568"/>
        <v>-50.810599913278168</v>
      </c>
      <c r="AL4869" s="77">
        <f t="shared" si="565"/>
        <v>8.2973614388180369E-6</v>
      </c>
    </row>
    <row r="4870" spans="4:38" x14ac:dyDescent="0.25">
      <c r="D4870" s="5">
        <v>48.52</v>
      </c>
      <c r="E4870" s="4"/>
      <c r="X4870" s="71">
        <v>48.649999999998997</v>
      </c>
      <c r="Y4870" s="52">
        <f t="shared" si="566"/>
        <v>-14.933333333334041</v>
      </c>
      <c r="Z4870" s="71">
        <f t="shared" ref="Z4870:Z4933" si="570">POWER(10,Y4870/10)</f>
        <v>3.211194909364299E-2</v>
      </c>
      <c r="AA4870" s="45"/>
      <c r="AB4870" s="74">
        <v>48.649999999998997</v>
      </c>
      <c r="AC4870" s="75">
        <f t="shared" si="569"/>
        <v>-27.800000000001546</v>
      </c>
      <c r="AD4870" s="74">
        <f t="shared" ref="AD4870:AD4933" si="571">POWER(10,AC4870/10)</f>
        <v>1.6595869074369678E-3</v>
      </c>
      <c r="AE4870" s="45"/>
      <c r="AF4870" s="76">
        <v>48.649999999998997</v>
      </c>
      <c r="AG4870" s="52">
        <f t="shared" si="567"/>
        <v>-57.81029995663711</v>
      </c>
      <c r="AH4870" s="76">
        <f t="shared" ref="AH4870:AH4933" si="572">POWER(10,AG4870/10)</f>
        <v>1.655655607413983E-6</v>
      </c>
      <c r="AJ4870" s="77">
        <v>48.649999999998997</v>
      </c>
      <c r="AK4870" s="52">
        <f t="shared" si="568"/>
        <v>-50.820599913278166</v>
      </c>
      <c r="AL4870" s="77">
        <f t="shared" ref="AL4870:AL4933" si="573">POWER(10,AK4870/10)</f>
        <v>8.2782780370675575E-6</v>
      </c>
    </row>
    <row r="4871" spans="4:38" x14ac:dyDescent="0.25">
      <c r="D4871" s="2">
        <v>48.53</v>
      </c>
      <c r="E4871" s="4"/>
      <c r="X4871" s="71">
        <v>48.659999999999002</v>
      </c>
      <c r="Y4871" s="52">
        <f t="shared" si="566"/>
        <v>-14.936666666667374</v>
      </c>
      <c r="Z4871" s="71">
        <f t="shared" si="570"/>
        <v>3.208731171803144E-2</v>
      </c>
      <c r="AA4871" s="45"/>
      <c r="AB4871" s="74">
        <v>48.659999999999002</v>
      </c>
      <c r="AC4871" s="75">
        <f t="shared" si="569"/>
        <v>-27.810000000001548</v>
      </c>
      <c r="AD4871" s="74">
        <f t="shared" si="571"/>
        <v>1.6557699634689373E-3</v>
      </c>
      <c r="AE4871" s="45"/>
      <c r="AF4871" s="76">
        <v>48.659999999999002</v>
      </c>
      <c r="AG4871" s="52">
        <f t="shared" si="567"/>
        <v>-57.820299956637108</v>
      </c>
      <c r="AH4871" s="76">
        <f t="shared" si="572"/>
        <v>1.651847705185098E-6</v>
      </c>
      <c r="AJ4871" s="77">
        <v>48.659999999999002</v>
      </c>
      <c r="AK4871" s="52">
        <f t="shared" si="568"/>
        <v>-50.830599913278164</v>
      </c>
      <c r="AL4871" s="77">
        <f t="shared" si="573"/>
        <v>8.2592385259231358E-6</v>
      </c>
    </row>
    <row r="4872" spans="4:38" x14ac:dyDescent="0.25">
      <c r="D4872" s="5">
        <v>48.54</v>
      </c>
      <c r="E4872" s="4"/>
      <c r="X4872" s="71">
        <v>48.669999999999</v>
      </c>
      <c r="Y4872" s="52">
        <f t="shared" ref="Y4872:Y4935" si="574">Y4871-$Z$1</f>
        <v>-14.940000000000708</v>
      </c>
      <c r="Z4872" s="71">
        <f t="shared" si="570"/>
        <v>3.2062693245049415E-2</v>
      </c>
      <c r="AA4872" s="45"/>
      <c r="AB4872" s="74">
        <v>48.669999999999</v>
      </c>
      <c r="AC4872" s="75">
        <f t="shared" si="569"/>
        <v>-27.820000000001549</v>
      </c>
      <c r="AD4872" s="74">
        <f t="shared" si="571"/>
        <v>1.6519617982284243E-3</v>
      </c>
      <c r="AE4872" s="45"/>
      <c r="AF4872" s="76">
        <v>48.669999999999</v>
      </c>
      <c r="AG4872" s="52">
        <f t="shared" ref="AG4872:AG4935" si="575">AG4871-$AH$1</f>
        <v>-57.830299956637106</v>
      </c>
      <c r="AH4872" s="76">
        <f t="shared" si="572"/>
        <v>1.6480485608883126E-6</v>
      </c>
      <c r="AJ4872" s="77">
        <v>48.669999999999</v>
      </c>
      <c r="AK4872" s="52">
        <f t="shared" ref="AK4872:AK4935" si="576">AK4871-$AL$1</f>
        <v>-50.840599913278162</v>
      </c>
      <c r="AL4872" s="77">
        <f t="shared" si="573"/>
        <v>8.2402428044392138E-6</v>
      </c>
    </row>
    <row r="4873" spans="4:38" x14ac:dyDescent="0.25">
      <c r="D4873" s="2">
        <v>48.55</v>
      </c>
      <c r="E4873" s="4"/>
      <c r="X4873" s="71">
        <v>48.679999999998998</v>
      </c>
      <c r="Y4873" s="52">
        <f t="shared" si="574"/>
        <v>-14.943333333334042</v>
      </c>
      <c r="Z4873" s="71">
        <f t="shared" si="570"/>
        <v>3.2038093660194188E-2</v>
      </c>
      <c r="AA4873" s="45"/>
      <c r="AB4873" s="74">
        <v>48.679999999998998</v>
      </c>
      <c r="AC4873" s="75">
        <f t="shared" si="569"/>
        <v>-27.830000000001551</v>
      </c>
      <c r="AD4873" s="74">
        <f t="shared" si="571"/>
        <v>1.6481623915249191E-3</v>
      </c>
      <c r="AE4873" s="45"/>
      <c r="AF4873" s="76">
        <v>48.679999999998998</v>
      </c>
      <c r="AG4873" s="52">
        <f t="shared" si="575"/>
        <v>-57.840299956637104</v>
      </c>
      <c r="AH4873" s="76">
        <f t="shared" si="572"/>
        <v>1.6442581543809411E-6</v>
      </c>
      <c r="AJ4873" s="77">
        <v>48.679999999998998</v>
      </c>
      <c r="AK4873" s="52">
        <f t="shared" si="576"/>
        <v>-50.85059991327816</v>
      </c>
      <c r="AL4873" s="77">
        <f t="shared" si="573"/>
        <v>8.2212907719023476E-6</v>
      </c>
    </row>
    <row r="4874" spans="4:38" x14ac:dyDescent="0.25">
      <c r="D4874" s="5">
        <v>48.56</v>
      </c>
      <c r="E4874" s="4"/>
      <c r="X4874" s="71">
        <v>48.689999999999003</v>
      </c>
      <c r="Y4874" s="52">
        <f t="shared" si="574"/>
        <v>-14.946666666667376</v>
      </c>
      <c r="Z4874" s="71">
        <f t="shared" si="570"/>
        <v>3.2013512948974122E-2</v>
      </c>
      <c r="AA4874" s="45"/>
      <c r="AB4874" s="74">
        <v>48.689999999999003</v>
      </c>
      <c r="AC4874" s="75">
        <f t="shared" si="569"/>
        <v>-27.840000000001552</v>
      </c>
      <c r="AD4874" s="74">
        <f t="shared" si="571"/>
        <v>1.6443717232143425E-3</v>
      </c>
      <c r="AE4874" s="45"/>
      <c r="AF4874" s="76">
        <v>48.689999999999003</v>
      </c>
      <c r="AG4874" s="52">
        <f t="shared" si="575"/>
        <v>-57.850299956637102</v>
      </c>
      <c r="AH4874" s="76">
        <f t="shared" si="572"/>
        <v>1.6404764655666177E-6</v>
      </c>
      <c r="AJ4874" s="77">
        <v>48.689999999999003</v>
      </c>
      <c r="AK4874" s="52">
        <f t="shared" si="576"/>
        <v>-50.860599913278158</v>
      </c>
      <c r="AL4874" s="77">
        <f t="shared" si="573"/>
        <v>8.2023823278307347E-6</v>
      </c>
    </row>
    <row r="4875" spans="4:38" x14ac:dyDescent="0.25">
      <c r="D4875" s="2">
        <v>48.57</v>
      </c>
      <c r="E4875" s="4"/>
      <c r="X4875" s="71">
        <v>48.699999999999001</v>
      </c>
      <c r="Y4875" s="52">
        <f t="shared" si="574"/>
        <v>-14.95000000000071</v>
      </c>
      <c r="Z4875" s="71">
        <f t="shared" si="570"/>
        <v>3.198895109690874E-2</v>
      </c>
      <c r="AA4875" s="45"/>
      <c r="AB4875" s="74">
        <v>48.699999999999001</v>
      </c>
      <c r="AC4875" s="75">
        <f t="shared" si="569"/>
        <v>-27.850000000001554</v>
      </c>
      <c r="AD4875" s="74">
        <f t="shared" si="571"/>
        <v>1.6405897731989504E-3</v>
      </c>
      <c r="AE4875" s="45"/>
      <c r="AF4875" s="76">
        <v>48.699999999999001</v>
      </c>
      <c r="AG4875" s="52">
        <f t="shared" si="575"/>
        <v>-57.8602999566371</v>
      </c>
      <c r="AH4875" s="76">
        <f t="shared" si="572"/>
        <v>1.6367034743952125E-6</v>
      </c>
      <c r="AJ4875" s="77">
        <v>48.699999999999001</v>
      </c>
      <c r="AK4875" s="52">
        <f t="shared" si="576"/>
        <v>-50.870599913278156</v>
      </c>
      <c r="AL4875" s="77">
        <f t="shared" si="573"/>
        <v>8.1835173719737161E-6</v>
      </c>
    </row>
    <row r="4876" spans="4:38" x14ac:dyDescent="0.25">
      <c r="D4876" s="5">
        <v>48.58</v>
      </c>
      <c r="E4876" s="4"/>
      <c r="X4876" s="71">
        <v>48.709999999998999</v>
      </c>
      <c r="Y4876" s="52">
        <f t="shared" si="574"/>
        <v>-14.953333333334044</v>
      </c>
      <c r="Z4876" s="71">
        <f t="shared" si="570"/>
        <v>3.1964408089528655E-2</v>
      </c>
      <c r="AA4876" s="45"/>
      <c r="AB4876" s="74">
        <v>48.709999999998999</v>
      </c>
      <c r="AC4876" s="75">
        <f t="shared" si="569"/>
        <v>-27.860000000001556</v>
      </c>
      <c r="AD4876" s="74">
        <f t="shared" si="571"/>
        <v>1.6368165214272214E-3</v>
      </c>
      <c r="AE4876" s="45"/>
      <c r="AF4876" s="76">
        <v>48.709999999998999</v>
      </c>
      <c r="AG4876" s="52">
        <f t="shared" si="575"/>
        <v>-57.870299956637098</v>
      </c>
      <c r="AH4876" s="76">
        <f t="shared" si="572"/>
        <v>1.6329391608626974E-6</v>
      </c>
      <c r="AJ4876" s="77">
        <v>48.709999999998999</v>
      </c>
      <c r="AK4876" s="52">
        <f t="shared" si="576"/>
        <v>-50.880599913278154</v>
      </c>
      <c r="AL4876" s="77">
        <f t="shared" si="573"/>
        <v>8.1646958043111461E-6</v>
      </c>
    </row>
    <row r="4877" spans="4:38" x14ac:dyDescent="0.25">
      <c r="D4877" s="2">
        <v>48.59</v>
      </c>
      <c r="E4877" s="4"/>
      <c r="X4877" s="71">
        <v>48.719999999998997</v>
      </c>
      <c r="Y4877" s="52">
        <f t="shared" si="574"/>
        <v>-14.956666666667378</v>
      </c>
      <c r="Z4877" s="71">
        <f t="shared" si="570"/>
        <v>3.1939883912375608E-2</v>
      </c>
      <c r="AA4877" s="45"/>
      <c r="AB4877" s="74">
        <v>48.719999999998997</v>
      </c>
      <c r="AC4877" s="75">
        <f t="shared" si="569"/>
        <v>-27.870000000001557</v>
      </c>
      <c r="AD4877" s="74">
        <f t="shared" si="571"/>
        <v>1.6330519478937476E-3</v>
      </c>
      <c r="AE4877" s="45"/>
      <c r="AF4877" s="76">
        <v>48.719999999998997</v>
      </c>
      <c r="AG4877" s="52">
        <f t="shared" si="575"/>
        <v>-57.880299956637096</v>
      </c>
      <c r="AH4877" s="76">
        <f t="shared" si="572"/>
        <v>1.6291835050110614E-6</v>
      </c>
      <c r="AJ4877" s="77">
        <v>48.719999999998997</v>
      </c>
      <c r="AK4877" s="52">
        <f t="shared" si="576"/>
        <v>-50.890599913278152</v>
      </c>
      <c r="AL4877" s="77">
        <f t="shared" si="573"/>
        <v>8.1459175250529719E-6</v>
      </c>
    </row>
    <row r="4878" spans="4:38" x14ac:dyDescent="0.25">
      <c r="D4878" s="5">
        <v>48.6</v>
      </c>
      <c r="E4878" s="4"/>
      <c r="X4878" s="71">
        <v>48.729999999999002</v>
      </c>
      <c r="Y4878" s="52">
        <f t="shared" si="574"/>
        <v>-14.960000000000711</v>
      </c>
      <c r="Z4878" s="71">
        <f t="shared" si="570"/>
        <v>3.1915378551002377E-2</v>
      </c>
      <c r="AA4878" s="45"/>
      <c r="AB4878" s="74">
        <v>48.729999999999002</v>
      </c>
      <c r="AC4878" s="75">
        <f t="shared" si="569"/>
        <v>-27.880000000001559</v>
      </c>
      <c r="AD4878" s="74">
        <f t="shared" si="571"/>
        <v>1.6292960326391372E-3</v>
      </c>
      <c r="AE4878" s="45"/>
      <c r="AF4878" s="76">
        <v>48.729999999999002</v>
      </c>
      <c r="AG4878" s="52">
        <f t="shared" si="575"/>
        <v>-57.890299956637094</v>
      </c>
      <c r="AH4878" s="76">
        <f t="shared" si="572"/>
        <v>1.625436486928189E-6</v>
      </c>
      <c r="AJ4878" s="77">
        <v>48.729999999999002</v>
      </c>
      <c r="AK4878" s="52">
        <f t="shared" si="576"/>
        <v>-50.90059991327815</v>
      </c>
      <c r="AL4878" s="77">
        <f t="shared" si="573"/>
        <v>8.127182434638614E-6</v>
      </c>
    </row>
    <row r="4879" spans="4:38" x14ac:dyDescent="0.25">
      <c r="D4879" s="2">
        <v>48.61</v>
      </c>
      <c r="E4879" s="4"/>
      <c r="X4879" s="71">
        <v>48.739999999999</v>
      </c>
      <c r="Y4879" s="52">
        <f t="shared" si="574"/>
        <v>-14.963333333334045</v>
      </c>
      <c r="Z4879" s="71">
        <f t="shared" si="570"/>
        <v>3.1890891990972878E-2</v>
      </c>
      <c r="AA4879" s="45"/>
      <c r="AB4879" s="74">
        <v>48.739999999999</v>
      </c>
      <c r="AC4879" s="75">
        <f t="shared" si="569"/>
        <v>-27.89000000000156</v>
      </c>
      <c r="AD4879" s="74">
        <f t="shared" si="571"/>
        <v>1.6255487557498987E-3</v>
      </c>
      <c r="AE4879" s="45"/>
      <c r="AF4879" s="76">
        <v>48.739999999999</v>
      </c>
      <c r="AG4879" s="52">
        <f t="shared" si="575"/>
        <v>-57.900299956637092</v>
      </c>
      <c r="AH4879" s="76">
        <f t="shared" si="572"/>
        <v>1.6216980867477597E-6</v>
      </c>
      <c r="AJ4879" s="77">
        <v>48.739999999999</v>
      </c>
      <c r="AK4879" s="52">
        <f t="shared" si="576"/>
        <v>-50.910599913278148</v>
      </c>
      <c r="AL4879" s="77">
        <f t="shared" si="573"/>
        <v>8.1084904337364747E-6</v>
      </c>
    </row>
    <row r="4880" spans="4:38" x14ac:dyDescent="0.25">
      <c r="D4880" s="5">
        <v>48.62</v>
      </c>
      <c r="E4880" s="4"/>
      <c r="X4880" s="71">
        <v>48.749999999998998</v>
      </c>
      <c r="Y4880" s="52">
        <f t="shared" si="574"/>
        <v>-14.966666666667379</v>
      </c>
      <c r="Z4880" s="71">
        <f t="shared" si="570"/>
        <v>3.1866424217862087E-2</v>
      </c>
      <c r="AA4880" s="45"/>
      <c r="AB4880" s="74">
        <v>48.749999999998998</v>
      </c>
      <c r="AC4880" s="75">
        <f t="shared" si="569"/>
        <v>-27.900000000001562</v>
      </c>
      <c r="AD4880" s="74">
        <f t="shared" si="571"/>
        <v>1.6218100973583451E-3</v>
      </c>
      <c r="AE4880" s="45"/>
      <c r="AF4880" s="76">
        <v>48.749999999998998</v>
      </c>
      <c r="AG4880" s="52">
        <f t="shared" si="575"/>
        <v>-57.91029995663709</v>
      </c>
      <c r="AH4880" s="76">
        <f t="shared" si="572"/>
        <v>1.6179682846491546E-6</v>
      </c>
      <c r="AJ4880" s="77">
        <v>48.749999999998998</v>
      </c>
      <c r="AK4880" s="52">
        <f t="shared" si="576"/>
        <v>-50.920599913278146</v>
      </c>
      <c r="AL4880" s="77">
        <f t="shared" si="573"/>
        <v>8.0898414232434517E-6</v>
      </c>
    </row>
    <row r="4881" spans="4:38" x14ac:dyDescent="0.25">
      <c r="D4881" s="2">
        <v>48.63</v>
      </c>
      <c r="E4881" s="4"/>
      <c r="X4881" s="71">
        <v>48.759999999999003</v>
      </c>
      <c r="Y4881" s="52">
        <f t="shared" si="574"/>
        <v>-14.970000000000713</v>
      </c>
      <c r="Z4881" s="71">
        <f t="shared" si="570"/>
        <v>3.1841975217255999E-2</v>
      </c>
      <c r="AA4881" s="45"/>
      <c r="AB4881" s="74">
        <v>48.759999999999003</v>
      </c>
      <c r="AC4881" s="75">
        <f t="shared" si="569"/>
        <v>-27.910000000001563</v>
      </c>
      <c r="AD4881" s="74">
        <f t="shared" si="571"/>
        <v>1.6180800376424827E-3</v>
      </c>
      <c r="AE4881" s="45"/>
      <c r="AF4881" s="76">
        <v>48.759999999999003</v>
      </c>
      <c r="AG4881" s="52">
        <f t="shared" si="575"/>
        <v>-57.920299956637088</v>
      </c>
      <c r="AH4881" s="76">
        <f t="shared" si="572"/>
        <v>1.6142470608573273E-6</v>
      </c>
      <c r="AJ4881" s="77">
        <v>48.759999999999003</v>
      </c>
      <c r="AK4881" s="52">
        <f t="shared" si="576"/>
        <v>-50.930599913278144</v>
      </c>
      <c r="AL4881" s="77">
        <f t="shared" si="573"/>
        <v>8.0712353042843219E-6</v>
      </c>
    </row>
    <row r="4882" spans="4:38" x14ac:dyDescent="0.25">
      <c r="D4882" s="5">
        <v>48.64</v>
      </c>
      <c r="E4882" s="4"/>
      <c r="X4882" s="71">
        <v>48.769999999999001</v>
      </c>
      <c r="Y4882" s="52">
        <f t="shared" si="574"/>
        <v>-14.973333333334047</v>
      </c>
      <c r="Z4882" s="71">
        <f t="shared" si="570"/>
        <v>3.1817544974751782E-2</v>
      </c>
      <c r="AA4882" s="45"/>
      <c r="AB4882" s="74">
        <v>48.769999999999001</v>
      </c>
      <c r="AC4882" s="75">
        <f t="shared" si="569"/>
        <v>-27.920000000001565</v>
      </c>
      <c r="AD4882" s="74">
        <f t="shared" si="571"/>
        <v>1.6143585568259031E-3</v>
      </c>
      <c r="AE4882" s="45"/>
      <c r="AF4882" s="76">
        <v>48.769999999999001</v>
      </c>
      <c r="AG4882" s="52">
        <f t="shared" si="575"/>
        <v>-57.930299956637086</v>
      </c>
      <c r="AH4882" s="76">
        <f t="shared" si="572"/>
        <v>1.6105343956427261E-6</v>
      </c>
      <c r="AJ4882" s="77">
        <v>48.769999999999001</v>
      </c>
      <c r="AK4882" s="52">
        <f t="shared" si="576"/>
        <v>-50.940599913278142</v>
      </c>
      <c r="AL4882" s="77">
        <f t="shared" si="573"/>
        <v>8.0526719782113226E-6</v>
      </c>
    </row>
    <row r="4883" spans="4:38" x14ac:dyDescent="0.25">
      <c r="D4883" s="2">
        <v>48.65</v>
      </c>
      <c r="E4883" s="4"/>
      <c r="X4883" s="71">
        <v>48.779999999998999</v>
      </c>
      <c r="Y4883" s="52">
        <f t="shared" si="574"/>
        <v>-14.976666666667381</v>
      </c>
      <c r="Z4883" s="71">
        <f t="shared" si="570"/>
        <v>3.1793133475957545E-2</v>
      </c>
      <c r="AA4883" s="45"/>
      <c r="AB4883" s="74">
        <v>48.779999999998999</v>
      </c>
      <c r="AC4883" s="75">
        <f t="shared" si="569"/>
        <v>-27.930000000001566</v>
      </c>
      <c r="AD4883" s="74">
        <f t="shared" si="571"/>
        <v>1.6106456351776891E-3</v>
      </c>
      <c r="AE4883" s="45"/>
      <c r="AF4883" s="76">
        <v>48.779999999998999</v>
      </c>
      <c r="AG4883" s="52">
        <f t="shared" si="575"/>
        <v>-57.940299956637084</v>
      </c>
      <c r="AH4883" s="76">
        <f t="shared" si="572"/>
        <v>1.606830269321167E-6</v>
      </c>
      <c r="AJ4883" s="77">
        <v>48.779999999998999</v>
      </c>
      <c r="AK4883" s="52">
        <f t="shared" si="576"/>
        <v>-50.95059991327814</v>
      </c>
      <c r="AL4883" s="77">
        <f t="shared" si="573"/>
        <v>8.0341513466035317E-6</v>
      </c>
    </row>
    <row r="4884" spans="4:38" x14ac:dyDescent="0.25">
      <c r="D4884" s="5">
        <v>48.66</v>
      </c>
      <c r="E4884" s="4"/>
      <c r="X4884" s="71">
        <v>48.789999999998997</v>
      </c>
      <c r="Y4884" s="52">
        <f t="shared" si="574"/>
        <v>-14.980000000000715</v>
      </c>
      <c r="Z4884" s="71">
        <f t="shared" si="570"/>
        <v>3.1768740706492465E-2</v>
      </c>
      <c r="AA4884" s="45"/>
      <c r="AB4884" s="74">
        <v>48.789999999998997</v>
      </c>
      <c r="AC4884" s="75">
        <f t="shared" si="569"/>
        <v>-27.940000000001568</v>
      </c>
      <c r="AD4884" s="74">
        <f t="shared" si="571"/>
        <v>1.6069412530122962E-3</v>
      </c>
      <c r="AE4884" s="45"/>
      <c r="AF4884" s="76">
        <v>48.789999999998997</v>
      </c>
      <c r="AG4884" s="52">
        <f t="shared" si="575"/>
        <v>-57.950299956637082</v>
      </c>
      <c r="AH4884" s="76">
        <f t="shared" si="572"/>
        <v>1.6031346622537377E-6</v>
      </c>
      <c r="AJ4884" s="77">
        <v>48.789999999998997</v>
      </c>
      <c r="AK4884" s="52">
        <f t="shared" si="576"/>
        <v>-50.960599913278138</v>
      </c>
      <c r="AL4884" s="77">
        <f t="shared" si="573"/>
        <v>8.0156733112663898E-6</v>
      </c>
    </row>
    <row r="4885" spans="4:38" x14ac:dyDescent="0.25">
      <c r="D4885" s="2">
        <v>48.67</v>
      </c>
      <c r="E4885" s="4"/>
      <c r="X4885" s="71">
        <v>48.799999999999002</v>
      </c>
      <c r="Y4885" s="52">
        <f t="shared" si="574"/>
        <v>-14.983333333334048</v>
      </c>
      <c r="Z4885" s="71">
        <f t="shared" si="570"/>
        <v>3.1744366651986808E-2</v>
      </c>
      <c r="AA4885" s="45"/>
      <c r="AB4885" s="74">
        <v>48.799999999999002</v>
      </c>
      <c r="AC4885" s="75">
        <f t="shared" si="569"/>
        <v>-27.95000000000157</v>
      </c>
      <c r="AD4885" s="74">
        <f t="shared" si="571"/>
        <v>1.6032453906894605E-3</v>
      </c>
      <c r="AE4885" s="45"/>
      <c r="AF4885" s="76">
        <v>48.799999999999002</v>
      </c>
      <c r="AG4885" s="52">
        <f t="shared" si="575"/>
        <v>-57.96029995663708</v>
      </c>
      <c r="AH4885" s="76">
        <f t="shared" si="572"/>
        <v>1.5994475548467035E-6</v>
      </c>
      <c r="AJ4885" s="77">
        <v>48.799999999999002</v>
      </c>
      <c r="AK4885" s="52">
        <f t="shared" si="576"/>
        <v>-50.970599913278136</v>
      </c>
      <c r="AL4885" s="77">
        <f t="shared" si="573"/>
        <v>7.9972377742312242E-6</v>
      </c>
    </row>
    <row r="4886" spans="4:38" x14ac:dyDescent="0.25">
      <c r="D4886" s="5">
        <v>48.68</v>
      </c>
      <c r="E4886" s="4"/>
      <c r="X4886" s="71">
        <v>48.809999999999</v>
      </c>
      <c r="Y4886" s="52">
        <f t="shared" si="574"/>
        <v>-14.986666666667382</v>
      </c>
      <c r="Z4886" s="71">
        <f t="shared" si="570"/>
        <v>3.1720011298081767E-2</v>
      </c>
      <c r="AA4886" s="45"/>
      <c r="AB4886" s="74">
        <v>48.809999999999</v>
      </c>
      <c r="AC4886" s="75">
        <f t="shared" si="569"/>
        <v>-27.960000000001571</v>
      </c>
      <c r="AD4886" s="74">
        <f t="shared" si="571"/>
        <v>1.5995580286140897E-3</v>
      </c>
      <c r="AE4886" s="45"/>
      <c r="AF4886" s="76">
        <v>48.809999999999</v>
      </c>
      <c r="AG4886" s="52">
        <f t="shared" si="575"/>
        <v>-57.970299956637078</v>
      </c>
      <c r="AH4886" s="76">
        <f t="shared" si="572"/>
        <v>1.5957689275513819E-6</v>
      </c>
      <c r="AJ4886" s="77">
        <v>48.809999999999</v>
      </c>
      <c r="AK4886" s="52">
        <f t="shared" si="576"/>
        <v>-50.980599913278134</v>
      </c>
      <c r="AL4886" s="77">
        <f t="shared" si="573"/>
        <v>7.9788446377546206E-6</v>
      </c>
    </row>
    <row r="4887" spans="4:38" x14ac:dyDescent="0.25">
      <c r="D4887" s="2">
        <v>48.69</v>
      </c>
      <c r="E4887" s="4"/>
      <c r="X4887" s="71">
        <v>48.819999999998998</v>
      </c>
      <c r="Y4887" s="52">
        <f t="shared" si="574"/>
        <v>-14.990000000000716</v>
      </c>
      <c r="Z4887" s="71">
        <f t="shared" si="570"/>
        <v>3.1695674630429674E-2</v>
      </c>
      <c r="AA4887" s="45"/>
      <c r="AB4887" s="74">
        <v>48.819999999998998</v>
      </c>
      <c r="AC4887" s="75">
        <f t="shared" si="569"/>
        <v>-27.970000000001573</v>
      </c>
      <c r="AD4887" s="74">
        <f t="shared" si="571"/>
        <v>1.5958791472361537E-3</v>
      </c>
      <c r="AE4887" s="45"/>
      <c r="AF4887" s="76">
        <v>48.819999999998998</v>
      </c>
      <c r="AG4887" s="52">
        <f t="shared" si="575"/>
        <v>-57.980299956637076</v>
      </c>
      <c r="AH4887" s="76">
        <f t="shared" si="572"/>
        <v>1.5920987608640625E-6</v>
      </c>
      <c r="AJ4887" s="77">
        <v>48.819999999998998</v>
      </c>
      <c r="AK4887" s="52">
        <f t="shared" si="576"/>
        <v>-50.990599913278132</v>
      </c>
      <c r="AL4887" s="77">
        <f t="shared" si="573"/>
        <v>7.960493804318045E-6</v>
      </c>
    </row>
    <row r="4888" spans="4:38" x14ac:dyDescent="0.25">
      <c r="D4888" s="5">
        <v>48.7</v>
      </c>
      <c r="E4888" s="4"/>
      <c r="X4888" s="71">
        <v>48.829999999999004</v>
      </c>
      <c r="Y4888" s="52">
        <f t="shared" si="574"/>
        <v>-14.99333333333405</v>
      </c>
      <c r="Z4888" s="71">
        <f t="shared" si="570"/>
        <v>3.1671356634693761E-2</v>
      </c>
      <c r="AA4888" s="45"/>
      <c r="AB4888" s="74">
        <v>48.829999999999004</v>
      </c>
      <c r="AC4888" s="75">
        <f t="shared" si="569"/>
        <v>-27.980000000001574</v>
      </c>
      <c r="AD4888" s="74">
        <f t="shared" si="571"/>
        <v>1.5922087270505926E-3</v>
      </c>
      <c r="AE4888" s="45"/>
      <c r="AF4888" s="76">
        <v>48.829999999999004</v>
      </c>
      <c r="AG4888" s="52">
        <f t="shared" si="575"/>
        <v>-57.990299956637074</v>
      </c>
      <c r="AH4888" s="76">
        <f t="shared" si="572"/>
        <v>1.5884370353258852E-6</v>
      </c>
      <c r="AJ4888" s="77">
        <v>48.829999999999004</v>
      </c>
      <c r="AK4888" s="52">
        <f t="shared" si="576"/>
        <v>-51.00059991327813</v>
      </c>
      <c r="AL4888" s="77">
        <f t="shared" si="573"/>
        <v>7.9421851766271614E-6</v>
      </c>
    </row>
    <row r="4889" spans="4:38" x14ac:dyDescent="0.25">
      <c r="D4889" s="2">
        <v>48.71</v>
      </c>
      <c r="E4889" s="4"/>
      <c r="X4889" s="71">
        <v>48.839999999999002</v>
      </c>
      <c r="Y4889" s="52">
        <f t="shared" si="574"/>
        <v>-14.996666666667384</v>
      </c>
      <c r="Z4889" s="71">
        <f t="shared" si="570"/>
        <v>3.1647057296548285E-2</v>
      </c>
      <c r="AA4889" s="45"/>
      <c r="AB4889" s="74">
        <v>48.839999999999002</v>
      </c>
      <c r="AC4889" s="75">
        <f t="shared" si="569"/>
        <v>-27.990000000001576</v>
      </c>
      <c r="AD4889" s="74">
        <f t="shared" si="571"/>
        <v>1.5885467485972015E-3</v>
      </c>
      <c r="AE4889" s="45"/>
      <c r="AF4889" s="76">
        <v>48.839999999999002</v>
      </c>
      <c r="AG4889" s="52">
        <f t="shared" si="575"/>
        <v>-58.000299956637072</v>
      </c>
      <c r="AH4889" s="76">
        <f t="shared" si="572"/>
        <v>1.5847837315227417E-6</v>
      </c>
      <c r="AJ4889" s="77">
        <v>48.839999999999002</v>
      </c>
      <c r="AK4889" s="52">
        <f t="shared" si="576"/>
        <v>-51.010599913278128</v>
      </c>
      <c r="AL4889" s="77">
        <f t="shared" si="573"/>
        <v>7.9239186576114518E-6</v>
      </c>
    </row>
    <row r="4890" spans="4:38" x14ac:dyDescent="0.25">
      <c r="D4890" s="5">
        <v>48.72</v>
      </c>
      <c r="E4890" s="4"/>
      <c r="X4890" s="71">
        <v>48.849999999999</v>
      </c>
      <c r="Y4890" s="52">
        <f t="shared" si="574"/>
        <v>-15.000000000000718</v>
      </c>
      <c r="Z4890" s="71">
        <f t="shared" si="570"/>
        <v>3.1622776601678559E-2</v>
      </c>
      <c r="AA4890" s="45"/>
      <c r="AB4890" s="74">
        <v>48.849999999999</v>
      </c>
      <c r="AC4890" s="75">
        <f t="shared" si="569"/>
        <v>-28.000000000001577</v>
      </c>
      <c r="AD4890" s="74">
        <f t="shared" si="571"/>
        <v>1.5848931924605364E-3</v>
      </c>
      <c r="AE4890" s="45"/>
      <c r="AF4890" s="76">
        <v>48.849999999999</v>
      </c>
      <c r="AG4890" s="52">
        <f t="shared" si="575"/>
        <v>-58.01029995663707</v>
      </c>
      <c r="AH4890" s="76">
        <f t="shared" si="572"/>
        <v>1.5811388300851855E-6</v>
      </c>
      <c r="AJ4890" s="77">
        <v>48.849999999999</v>
      </c>
      <c r="AK4890" s="52">
        <f t="shared" si="576"/>
        <v>-51.020599913278126</v>
      </c>
      <c r="AL4890" s="77">
        <f t="shared" si="573"/>
        <v>7.9056941504236746E-6</v>
      </c>
    </row>
    <row r="4891" spans="4:38" x14ac:dyDescent="0.25">
      <c r="D4891" s="2">
        <v>48.73</v>
      </c>
      <c r="E4891" s="4"/>
      <c r="X4891" s="71">
        <v>48.859999999998998</v>
      </c>
      <c r="Y4891" s="52">
        <f t="shared" si="574"/>
        <v>-15.003333333334052</v>
      </c>
      <c r="Z4891" s="71">
        <f t="shared" si="570"/>
        <v>3.1598514535780789E-2</v>
      </c>
      <c r="AA4891" s="45"/>
      <c r="AB4891" s="74">
        <v>48.859999999998998</v>
      </c>
      <c r="AC4891" s="75">
        <f t="shared" si="569"/>
        <v>-28.010000000001579</v>
      </c>
      <c r="AD4891" s="74">
        <f t="shared" si="571"/>
        <v>1.5812480392698078E-3</v>
      </c>
      <c r="AE4891" s="45"/>
      <c r="AF4891" s="76">
        <v>48.859999999998998</v>
      </c>
      <c r="AG4891" s="52">
        <f t="shared" si="575"/>
        <v>-58.020299956637068</v>
      </c>
      <c r="AH4891" s="76">
        <f t="shared" si="572"/>
        <v>1.5775023116883059E-6</v>
      </c>
      <c r="AJ4891" s="77">
        <v>48.859999999998998</v>
      </c>
      <c r="AK4891" s="52">
        <f t="shared" si="576"/>
        <v>-51.030599913278124</v>
      </c>
      <c r="AL4891" s="77">
        <f t="shared" si="573"/>
        <v>7.8875115584392798E-6</v>
      </c>
    </row>
    <row r="4892" spans="4:38" x14ac:dyDescent="0.25">
      <c r="D4892" s="5">
        <v>48.74</v>
      </c>
      <c r="E4892" s="4"/>
      <c r="X4892" s="71">
        <v>48.869999999999003</v>
      </c>
      <c r="Y4892" s="52">
        <f t="shared" si="574"/>
        <v>-15.006666666667385</v>
      </c>
      <c r="Z4892" s="71">
        <f t="shared" si="570"/>
        <v>3.1574271084562219E-2</v>
      </c>
      <c r="AA4892" s="45"/>
      <c r="AB4892" s="74">
        <v>48.869999999999003</v>
      </c>
      <c r="AC4892" s="75">
        <f t="shared" si="569"/>
        <v>-28.020000000001581</v>
      </c>
      <c r="AD4892" s="74">
        <f t="shared" si="571"/>
        <v>1.5776112696987735E-3</v>
      </c>
      <c r="AE4892" s="45"/>
      <c r="AF4892" s="76">
        <v>48.869999999999003</v>
      </c>
      <c r="AG4892" s="52">
        <f t="shared" si="575"/>
        <v>-58.030299956637066</v>
      </c>
      <c r="AH4892" s="76">
        <f t="shared" si="572"/>
        <v>1.5738741570516525E-6</v>
      </c>
      <c r="AJ4892" s="77">
        <v>48.869999999999003</v>
      </c>
      <c r="AK4892" s="52">
        <f t="shared" si="576"/>
        <v>-51.040599913278122</v>
      </c>
      <c r="AL4892" s="77">
        <f t="shared" si="573"/>
        <v>7.8693707852560062E-6</v>
      </c>
    </row>
    <row r="4893" spans="4:38" x14ac:dyDescent="0.25">
      <c r="D4893" s="2">
        <v>48.75</v>
      </c>
      <c r="E4893" s="4"/>
      <c r="X4893" s="71">
        <v>48.879999999999001</v>
      </c>
      <c r="Y4893" s="52">
        <f t="shared" si="574"/>
        <v>-15.010000000000719</v>
      </c>
      <c r="Z4893" s="71">
        <f t="shared" si="570"/>
        <v>3.1550046233741039E-2</v>
      </c>
      <c r="AA4893" s="45"/>
      <c r="AB4893" s="74">
        <v>48.879999999999001</v>
      </c>
      <c r="AC4893" s="75">
        <f t="shared" si="569"/>
        <v>-28.030000000001582</v>
      </c>
      <c r="AD4893" s="74">
        <f t="shared" si="571"/>
        <v>1.573982864465646E-3</v>
      </c>
      <c r="AE4893" s="45"/>
      <c r="AF4893" s="76">
        <v>48.879999999999001</v>
      </c>
      <c r="AG4893" s="52">
        <f t="shared" si="575"/>
        <v>-58.040299956637064</v>
      </c>
      <c r="AH4893" s="76">
        <f t="shared" si="572"/>
        <v>1.5702543469391027E-6</v>
      </c>
      <c r="AJ4893" s="77">
        <v>48.879999999999001</v>
      </c>
      <c r="AK4893" s="52">
        <f t="shared" si="576"/>
        <v>-51.05059991327812</v>
      </c>
      <c r="AL4893" s="77">
        <f t="shared" si="573"/>
        <v>7.8512717346932607E-6</v>
      </c>
    </row>
    <row r="4894" spans="4:38" x14ac:dyDescent="0.25">
      <c r="D4894" s="5">
        <v>48.76</v>
      </c>
      <c r="E4894" s="4"/>
      <c r="X4894" s="71">
        <v>48.889999999998999</v>
      </c>
      <c r="Y4894" s="52">
        <f t="shared" si="574"/>
        <v>-15.013333333334053</v>
      </c>
      <c r="Z4894" s="71">
        <f t="shared" si="570"/>
        <v>3.1525839969046364E-2</v>
      </c>
      <c r="AA4894" s="45"/>
      <c r="AB4894" s="74">
        <v>48.889999999998999</v>
      </c>
      <c r="AC4894" s="75">
        <f t="shared" si="569"/>
        <v>-28.040000000001584</v>
      </c>
      <c r="AD4894" s="74">
        <f t="shared" si="571"/>
        <v>1.570362804332979E-3</v>
      </c>
      <c r="AE4894" s="45"/>
      <c r="AF4894" s="76">
        <v>48.889999999998999</v>
      </c>
      <c r="AG4894" s="52">
        <f t="shared" si="575"/>
        <v>-58.050299956637062</v>
      </c>
      <c r="AH4894" s="76">
        <f t="shared" si="572"/>
        <v>1.5666428621587833E-6</v>
      </c>
      <c r="AJ4894" s="77">
        <v>48.889999999998999</v>
      </c>
      <c r="AK4894" s="52">
        <f t="shared" si="576"/>
        <v>-51.060599913278118</v>
      </c>
      <c r="AL4894" s="77">
        <f t="shared" si="573"/>
        <v>7.8332143107916703E-6</v>
      </c>
    </row>
    <row r="4895" spans="4:38" x14ac:dyDescent="0.25">
      <c r="D4895" s="2">
        <v>48.77</v>
      </c>
      <c r="E4895" s="4"/>
      <c r="X4895" s="71">
        <v>48.899999999998997</v>
      </c>
      <c r="Y4895" s="52">
        <f t="shared" si="574"/>
        <v>-15.016666666667387</v>
      </c>
      <c r="Z4895" s="71">
        <f t="shared" si="570"/>
        <v>3.1501652276218317E-2</v>
      </c>
      <c r="AA4895" s="45"/>
      <c r="AB4895" s="74">
        <v>48.899999999998997</v>
      </c>
      <c r="AC4895" s="75">
        <f t="shared" si="569"/>
        <v>-28.050000000001585</v>
      </c>
      <c r="AD4895" s="74">
        <f t="shared" si="571"/>
        <v>1.5667510701075761E-3</v>
      </c>
      <c r="AE4895" s="45"/>
      <c r="AF4895" s="76">
        <v>48.899999999998997</v>
      </c>
      <c r="AG4895" s="52">
        <f t="shared" si="575"/>
        <v>-58.06029995663706</v>
      </c>
      <c r="AH4895" s="76">
        <f t="shared" si="572"/>
        <v>1.5630396835629675E-6</v>
      </c>
      <c r="AJ4895" s="77">
        <v>48.899999999998997</v>
      </c>
      <c r="AK4895" s="52">
        <f t="shared" si="576"/>
        <v>-51.070599913278116</v>
      </c>
      <c r="AL4895" s="77">
        <f t="shared" si="573"/>
        <v>7.8151984178125966E-6</v>
      </c>
    </row>
    <row r="4896" spans="4:38" x14ac:dyDescent="0.25">
      <c r="D4896" s="5">
        <v>48.78</v>
      </c>
      <c r="E4896" s="4"/>
      <c r="X4896" s="71">
        <v>48.909999999999002</v>
      </c>
      <c r="Y4896" s="52">
        <f t="shared" si="574"/>
        <v>-15.020000000000721</v>
      </c>
      <c r="Z4896" s="71">
        <f t="shared" si="570"/>
        <v>3.1477483141007914E-2</v>
      </c>
      <c r="AA4896" s="45"/>
      <c r="AB4896" s="74">
        <v>48.909999999999002</v>
      </c>
      <c r="AC4896" s="75">
        <f t="shared" si="569"/>
        <v>-28.060000000001587</v>
      </c>
      <c r="AD4896" s="74">
        <f t="shared" si="571"/>
        <v>1.5631476426403827E-3</v>
      </c>
      <c r="AE4896" s="45"/>
      <c r="AF4896" s="76">
        <v>48.909999999999002</v>
      </c>
      <c r="AG4896" s="52">
        <f t="shared" si="575"/>
        <v>-58.070299956637058</v>
      </c>
      <c r="AH4896" s="76">
        <f t="shared" si="572"/>
        <v>1.5594447920479549E-6</v>
      </c>
      <c r="AJ4896" s="77">
        <v>48.909999999999002</v>
      </c>
      <c r="AK4896" s="52">
        <f t="shared" si="576"/>
        <v>-51.080599913278114</v>
      </c>
      <c r="AL4896" s="77">
        <f t="shared" si="573"/>
        <v>7.7972239602375387E-6</v>
      </c>
    </row>
    <row r="4897" spans="4:38" x14ac:dyDescent="0.25">
      <c r="D4897" s="2">
        <v>48.79</v>
      </c>
      <c r="E4897" s="4"/>
      <c r="X4897" s="71">
        <v>48.919999999999</v>
      </c>
      <c r="Y4897" s="52">
        <f t="shared" si="574"/>
        <v>-15.023333333334055</v>
      </c>
      <c r="Z4897" s="71">
        <f t="shared" si="570"/>
        <v>3.1453332549177156E-2</v>
      </c>
      <c r="AA4897" s="45"/>
      <c r="AB4897" s="74">
        <v>48.919999999999</v>
      </c>
      <c r="AC4897" s="75">
        <f t="shared" si="569"/>
        <v>-28.070000000001588</v>
      </c>
      <c r="AD4897" s="74">
        <f t="shared" si="571"/>
        <v>1.5595525028263824E-3</v>
      </c>
      <c r="AE4897" s="45"/>
      <c r="AF4897" s="76">
        <v>48.919999999999</v>
      </c>
      <c r="AG4897" s="52">
        <f t="shared" si="575"/>
        <v>-58.080299956637056</v>
      </c>
      <c r="AH4897" s="76">
        <f t="shared" si="572"/>
        <v>1.5558581685539948E-6</v>
      </c>
      <c r="AJ4897" s="77">
        <v>48.919999999999</v>
      </c>
      <c r="AK4897" s="52">
        <f t="shared" si="576"/>
        <v>-51.090599913278112</v>
      </c>
      <c r="AL4897" s="77">
        <f t="shared" si="573"/>
        <v>7.7792908427677445E-6</v>
      </c>
    </row>
    <row r="4898" spans="4:38" x14ac:dyDescent="0.25">
      <c r="D4898" s="5">
        <v>48.8</v>
      </c>
      <c r="E4898" s="4"/>
      <c r="X4898" s="71">
        <v>48.929999999998998</v>
      </c>
      <c r="Y4898" s="52">
        <f t="shared" si="574"/>
        <v>-15.026666666667388</v>
      </c>
      <c r="Z4898" s="71">
        <f t="shared" si="570"/>
        <v>3.1429200486498887E-2</v>
      </c>
      <c r="AA4898" s="45"/>
      <c r="AB4898" s="74">
        <v>48.929999999998998</v>
      </c>
      <c r="AC4898" s="75">
        <f t="shared" si="569"/>
        <v>-28.08000000000159</v>
      </c>
      <c r="AD4898" s="74">
        <f t="shared" si="571"/>
        <v>1.5559656316045047E-3</v>
      </c>
      <c r="AE4898" s="45"/>
      <c r="AF4898" s="76">
        <v>48.929999999998998</v>
      </c>
      <c r="AG4898" s="52">
        <f t="shared" si="575"/>
        <v>-58.090299956637054</v>
      </c>
      <c r="AH4898" s="76">
        <f t="shared" si="572"/>
        <v>1.5522797940651632E-6</v>
      </c>
      <c r="AJ4898" s="77">
        <v>48.929999999998998</v>
      </c>
      <c r="AK4898" s="52">
        <f t="shared" si="576"/>
        <v>-51.10059991327811</v>
      </c>
      <c r="AL4898" s="77">
        <f t="shared" si="573"/>
        <v>7.7613989703235914E-6</v>
      </c>
    </row>
    <row r="4899" spans="4:38" x14ac:dyDescent="0.25">
      <c r="D4899" s="2">
        <v>48.81</v>
      </c>
      <c r="E4899" s="4"/>
      <c r="X4899" s="71">
        <v>48.939999999999003</v>
      </c>
      <c r="Y4899" s="52">
        <f t="shared" si="574"/>
        <v>-15.030000000000722</v>
      </c>
      <c r="Z4899" s="71">
        <f t="shared" si="570"/>
        <v>3.1405086938756939E-2</v>
      </c>
      <c r="AA4899" s="45"/>
      <c r="AB4899" s="74">
        <v>48.939999999999003</v>
      </c>
      <c r="AC4899" s="75">
        <f t="shared" si="569"/>
        <v>-28.090000000001591</v>
      </c>
      <c r="AD4899" s="74">
        <f t="shared" si="571"/>
        <v>1.5523870099575126E-3</v>
      </c>
      <c r="AE4899" s="45"/>
      <c r="AF4899" s="76">
        <v>48.939999999999003</v>
      </c>
      <c r="AG4899" s="52">
        <f t="shared" si="575"/>
        <v>-58.100299956637052</v>
      </c>
      <c r="AH4899" s="76">
        <f t="shared" si="572"/>
        <v>1.5487096496092721E-6</v>
      </c>
      <c r="AJ4899" s="77">
        <v>48.939999999999003</v>
      </c>
      <c r="AK4899" s="52">
        <f t="shared" si="576"/>
        <v>-51.110599913278108</v>
      </c>
      <c r="AL4899" s="77">
        <f t="shared" si="573"/>
        <v>7.7435482480441416E-6</v>
      </c>
    </row>
    <row r="4900" spans="4:38" x14ac:dyDescent="0.25">
      <c r="D4900" s="5">
        <v>48.82</v>
      </c>
      <c r="E4900" s="4"/>
      <c r="X4900" s="71">
        <v>48.949999999999001</v>
      </c>
      <c r="Y4900" s="52">
        <f t="shared" si="574"/>
        <v>-15.033333333334056</v>
      </c>
      <c r="Z4900" s="71">
        <f t="shared" si="570"/>
        <v>3.1380991891746035E-2</v>
      </c>
      <c r="AA4900" s="45"/>
      <c r="AB4900" s="74">
        <v>48.949999999999001</v>
      </c>
      <c r="AC4900" s="75">
        <f t="shared" si="569"/>
        <v>-28.100000000001593</v>
      </c>
      <c r="AD4900" s="74">
        <f t="shared" si="571"/>
        <v>1.5488166189119123E-3</v>
      </c>
      <c r="AE4900" s="45"/>
      <c r="AF4900" s="76">
        <v>48.949999999999001</v>
      </c>
      <c r="AG4900" s="52">
        <f t="shared" si="575"/>
        <v>-58.11029995663705</v>
      </c>
      <c r="AH4900" s="76">
        <f t="shared" si="572"/>
        <v>1.5451477162577768E-6</v>
      </c>
      <c r="AJ4900" s="77">
        <v>48.949999999999001</v>
      </c>
      <c r="AK4900" s="52">
        <f t="shared" si="576"/>
        <v>-51.120599913278106</v>
      </c>
      <c r="AL4900" s="77">
        <f t="shared" si="573"/>
        <v>7.7257385812866686E-6</v>
      </c>
    </row>
    <row r="4901" spans="4:38" x14ac:dyDescent="0.25">
      <c r="D4901" s="2">
        <v>48.83</v>
      </c>
      <c r="E4901" s="4"/>
      <c r="X4901" s="71">
        <v>48.959999999998999</v>
      </c>
      <c r="Y4901" s="52">
        <f t="shared" si="574"/>
        <v>-15.03666666666739</v>
      </c>
      <c r="Z4901" s="71">
        <f t="shared" si="570"/>
        <v>3.1356915331271745E-2</v>
      </c>
      <c r="AA4901" s="45"/>
      <c r="AB4901" s="74">
        <v>48.959999999998999</v>
      </c>
      <c r="AC4901" s="75">
        <f t="shared" si="569"/>
        <v>-28.110000000001595</v>
      </c>
      <c r="AD4901" s="74">
        <f t="shared" si="571"/>
        <v>1.5452544395378463E-3</v>
      </c>
      <c r="AE4901" s="45"/>
      <c r="AF4901" s="76">
        <v>48.959999999998999</v>
      </c>
      <c r="AG4901" s="52">
        <f t="shared" si="575"/>
        <v>-58.120299956637048</v>
      </c>
      <c r="AH4901" s="76">
        <f t="shared" si="572"/>
        <v>1.5415939751256553E-6</v>
      </c>
      <c r="AJ4901" s="77">
        <v>48.959999999998999</v>
      </c>
      <c r="AK4901" s="52">
        <f t="shared" si="576"/>
        <v>-51.130599913278104</v>
      </c>
      <c r="AL4901" s="77">
        <f t="shared" si="573"/>
        <v>7.7079698756260656E-6</v>
      </c>
    </row>
    <row r="4902" spans="4:38" x14ac:dyDescent="0.25">
      <c r="D4902" s="5">
        <v>48.84</v>
      </c>
      <c r="E4902" s="4"/>
      <c r="X4902" s="71">
        <v>48.969999999998997</v>
      </c>
      <c r="Y4902" s="52">
        <f t="shared" si="574"/>
        <v>-15.040000000000724</v>
      </c>
      <c r="Z4902" s="71">
        <f t="shared" si="570"/>
        <v>3.1332857243150623E-2</v>
      </c>
      <c r="AA4902" s="45"/>
      <c r="AB4902" s="74">
        <v>48.969999999998997</v>
      </c>
      <c r="AC4902" s="75">
        <f t="shared" si="569"/>
        <v>-28.120000000001596</v>
      </c>
      <c r="AD4902" s="74">
        <f t="shared" si="571"/>
        <v>1.5417004529489921E-3</v>
      </c>
      <c r="AE4902" s="45"/>
      <c r="AF4902" s="76">
        <v>48.969999999998997</v>
      </c>
      <c r="AG4902" s="52">
        <f t="shared" si="575"/>
        <v>-58.130299956637046</v>
      </c>
      <c r="AH4902" s="76">
        <f t="shared" si="572"/>
        <v>1.5380484073713317E-6</v>
      </c>
      <c r="AJ4902" s="77">
        <v>48.969999999998997</v>
      </c>
      <c r="AK4902" s="52">
        <f t="shared" si="576"/>
        <v>-51.140599913278102</v>
      </c>
      <c r="AL4902" s="77">
        <f t="shared" si="573"/>
        <v>7.6902420368544539E-6</v>
      </c>
    </row>
    <row r="4903" spans="4:38" x14ac:dyDescent="0.25">
      <c r="D4903" s="2">
        <v>48.85</v>
      </c>
      <c r="E4903" s="4"/>
      <c r="X4903" s="71">
        <v>48.979999999999002</v>
      </c>
      <c r="Y4903" s="52">
        <f t="shared" si="574"/>
        <v>-15.043333333334058</v>
      </c>
      <c r="Z4903" s="71">
        <f t="shared" si="570"/>
        <v>3.1308817613210034E-2</v>
      </c>
      <c r="AA4903" s="45"/>
      <c r="AB4903" s="74">
        <v>48.979999999999002</v>
      </c>
      <c r="AC4903" s="75">
        <f t="shared" si="569"/>
        <v>-28.130000000001598</v>
      </c>
      <c r="AD4903" s="74">
        <f t="shared" si="571"/>
        <v>1.5381546403024689E-3</v>
      </c>
      <c r="AE4903" s="45"/>
      <c r="AF4903" s="76">
        <v>48.979999999999002</v>
      </c>
      <c r="AG4903" s="52">
        <f t="shared" si="575"/>
        <v>-58.140299956637044</v>
      </c>
      <c r="AH4903" s="76">
        <f t="shared" si="572"/>
        <v>1.5345109941965556E-6</v>
      </c>
      <c r="AJ4903" s="77">
        <v>48.979999999999002</v>
      </c>
      <c r="AK4903" s="52">
        <f t="shared" si="576"/>
        <v>-51.1505999132781</v>
      </c>
      <c r="AL4903" s="77">
        <f t="shared" si="573"/>
        <v>7.6725549709805787E-6</v>
      </c>
    </row>
    <row r="4904" spans="4:38" x14ac:dyDescent="0.25">
      <c r="D4904" s="5">
        <v>48.86</v>
      </c>
      <c r="E4904" s="4"/>
      <c r="X4904" s="71">
        <v>48.989999999999</v>
      </c>
      <c r="Y4904" s="52">
        <f t="shared" si="574"/>
        <v>-15.046666666667392</v>
      </c>
      <c r="Z4904" s="71">
        <f t="shared" si="570"/>
        <v>3.1284796427288208E-2</v>
      </c>
      <c r="AA4904" s="45"/>
      <c r="AB4904" s="74">
        <v>48.989999999999</v>
      </c>
      <c r="AC4904" s="75">
        <f t="shared" si="569"/>
        <v>-28.140000000001599</v>
      </c>
      <c r="AD4904" s="74">
        <f t="shared" si="571"/>
        <v>1.5346169827987286E-3</v>
      </c>
      <c r="AE4904" s="45"/>
      <c r="AF4904" s="76">
        <v>48.989999999999</v>
      </c>
      <c r="AG4904" s="52">
        <f t="shared" si="575"/>
        <v>-58.150299956637042</v>
      </c>
      <c r="AH4904" s="76">
        <f t="shared" si="572"/>
        <v>1.5309817168463121E-6</v>
      </c>
      <c r="AJ4904" s="77">
        <v>48.989999999999</v>
      </c>
      <c r="AK4904" s="52">
        <f t="shared" si="576"/>
        <v>-51.160599913278098</v>
      </c>
      <c r="AL4904" s="77">
        <f t="shared" si="573"/>
        <v>7.6549085842293663E-6</v>
      </c>
    </row>
    <row r="4905" spans="4:38" x14ac:dyDescent="0.25">
      <c r="D4905" s="2">
        <v>48.87</v>
      </c>
      <c r="E4905" s="4"/>
      <c r="X4905" s="71">
        <v>48.999999999998998</v>
      </c>
      <c r="Y4905" s="52">
        <f t="shared" si="574"/>
        <v>-15.050000000000725</v>
      </c>
      <c r="Z4905" s="71">
        <f t="shared" si="570"/>
        <v>3.126079367123432E-2</v>
      </c>
      <c r="AA4905" s="45"/>
      <c r="AB4905" s="74">
        <v>48.999999999998998</v>
      </c>
      <c r="AC4905" s="75">
        <f t="shared" si="569"/>
        <v>-28.150000000001601</v>
      </c>
      <c r="AD4905" s="74">
        <f t="shared" si="571"/>
        <v>1.5310874616814647E-3</v>
      </c>
      <c r="AE4905" s="45"/>
      <c r="AF4905" s="76">
        <v>48.999999999998998</v>
      </c>
      <c r="AG4905" s="52">
        <f t="shared" si="575"/>
        <v>-58.16029995663704</v>
      </c>
      <c r="AH4905" s="76">
        <f t="shared" si="572"/>
        <v>1.5274605566087298E-6</v>
      </c>
      <c r="AJ4905" s="77">
        <v>48.999999999998998</v>
      </c>
      <c r="AK4905" s="52">
        <f t="shared" si="576"/>
        <v>-51.170599913278096</v>
      </c>
      <c r="AL4905" s="77">
        <f t="shared" si="573"/>
        <v>7.637302783041459E-6</v>
      </c>
    </row>
    <row r="4906" spans="4:38" x14ac:dyDescent="0.25">
      <c r="D4906" s="5">
        <v>48.88</v>
      </c>
      <c r="E4906" s="4"/>
      <c r="X4906" s="71">
        <v>49.009999999999003</v>
      </c>
      <c r="Y4906" s="52">
        <f t="shared" si="574"/>
        <v>-15.053333333334059</v>
      </c>
      <c r="Z4906" s="71">
        <f t="shared" si="570"/>
        <v>3.1236809330908315E-2</v>
      </c>
      <c r="AA4906" s="45"/>
      <c r="AB4906" s="74">
        <v>49.009999999999003</v>
      </c>
      <c r="AC4906" s="75">
        <f t="shared" si="569"/>
        <v>-28.160000000001602</v>
      </c>
      <c r="AD4906" s="74">
        <f t="shared" si="571"/>
        <v>1.5275660582375089E-3</v>
      </c>
      <c r="AE4906" s="45"/>
      <c r="AF4906" s="76">
        <v>49.009999999999003</v>
      </c>
      <c r="AG4906" s="52">
        <f t="shared" si="575"/>
        <v>-58.170299956637038</v>
      </c>
      <c r="AH4906" s="76">
        <f t="shared" si="572"/>
        <v>1.5239474948149614E-6</v>
      </c>
      <c r="AJ4906" s="77">
        <v>49.009999999999003</v>
      </c>
      <c r="AK4906" s="52">
        <f t="shared" si="576"/>
        <v>-51.180599913278094</v>
      </c>
      <c r="AL4906" s="77">
        <f t="shared" si="573"/>
        <v>7.6197374740726223E-6</v>
      </c>
    </row>
    <row r="4907" spans="4:38" x14ac:dyDescent="0.25">
      <c r="D4907" s="2">
        <v>48.89</v>
      </c>
      <c r="E4907" s="4"/>
      <c r="X4907" s="71">
        <v>49.019999999999001</v>
      </c>
      <c r="Y4907" s="52">
        <f t="shared" si="574"/>
        <v>-15.056666666667393</v>
      </c>
      <c r="Z4907" s="71">
        <f t="shared" si="570"/>
        <v>3.1212843392181024E-2</v>
      </c>
      <c r="AA4907" s="45"/>
      <c r="AB4907" s="74">
        <v>49.019999999999001</v>
      </c>
      <c r="AC4907" s="75">
        <f t="shared" si="569"/>
        <v>-28.170000000001604</v>
      </c>
      <c r="AD4907" s="74">
        <f t="shared" si="571"/>
        <v>1.5240527537967279E-3</v>
      </c>
      <c r="AE4907" s="45"/>
      <c r="AF4907" s="76">
        <v>49.019999999999001</v>
      </c>
      <c r="AG4907" s="52">
        <f t="shared" si="575"/>
        <v>-58.180299956637036</v>
      </c>
      <c r="AH4907" s="76">
        <f t="shared" si="572"/>
        <v>1.5204425128391087E-6</v>
      </c>
      <c r="AJ4907" s="77">
        <v>49.019999999999001</v>
      </c>
      <c r="AK4907" s="52">
        <f t="shared" si="576"/>
        <v>-51.190599913278092</v>
      </c>
      <c r="AL4907" s="77">
        <f t="shared" si="573"/>
        <v>7.6022125641933777E-6</v>
      </c>
    </row>
    <row r="4908" spans="4:38" x14ac:dyDescent="0.25">
      <c r="D4908" s="5">
        <v>48.9</v>
      </c>
      <c r="E4908" s="4"/>
      <c r="X4908" s="71">
        <v>49.029999999998999</v>
      </c>
      <c r="Y4908" s="52">
        <f t="shared" si="574"/>
        <v>-15.060000000000727</v>
      </c>
      <c r="Z4908" s="71">
        <f t="shared" si="570"/>
        <v>3.1188895840934146E-2</v>
      </c>
      <c r="AA4908" s="45"/>
      <c r="AB4908" s="74">
        <v>49.029999999998999</v>
      </c>
      <c r="AC4908" s="75">
        <f t="shared" ref="AC4908:AC4971" si="577">AC4907-$AD$1</f>
        <v>-28.180000000001606</v>
      </c>
      <c r="AD4908" s="74">
        <f t="shared" si="571"/>
        <v>1.5205475297319336E-3</v>
      </c>
      <c r="AE4908" s="45"/>
      <c r="AF4908" s="76">
        <v>49.029999999998999</v>
      </c>
      <c r="AG4908" s="52">
        <f t="shared" si="575"/>
        <v>-58.190299956637034</v>
      </c>
      <c r="AH4908" s="76">
        <f t="shared" si="572"/>
        <v>1.5169455920981036E-6</v>
      </c>
      <c r="AJ4908" s="77">
        <v>49.029999999998999</v>
      </c>
      <c r="AK4908" s="52">
        <f t="shared" si="576"/>
        <v>-51.20059991327809</v>
      </c>
      <c r="AL4908" s="77">
        <f t="shared" si="573"/>
        <v>7.584727960488357E-6</v>
      </c>
    </row>
    <row r="4909" spans="4:38" x14ac:dyDescent="0.25">
      <c r="D4909" s="2">
        <v>48.91</v>
      </c>
      <c r="E4909" s="4"/>
      <c r="X4909" s="71">
        <v>49.039999999998997</v>
      </c>
      <c r="Y4909" s="52">
        <f t="shared" si="574"/>
        <v>-15.063333333334061</v>
      </c>
      <c r="Z4909" s="71">
        <f t="shared" si="570"/>
        <v>3.1164966663060147E-2</v>
      </c>
      <c r="AA4909" s="45"/>
      <c r="AB4909" s="74">
        <v>49.039999999998997</v>
      </c>
      <c r="AC4909" s="75">
        <f t="shared" si="577"/>
        <v>-28.190000000001607</v>
      </c>
      <c r="AD4909" s="74">
        <f t="shared" si="571"/>
        <v>1.517050367458775E-3</v>
      </c>
      <c r="AE4909" s="45"/>
      <c r="AF4909" s="76">
        <v>49.039999999998997</v>
      </c>
      <c r="AG4909" s="52">
        <f t="shared" si="575"/>
        <v>-58.200299956637032</v>
      </c>
      <c r="AH4909" s="76">
        <f t="shared" si="572"/>
        <v>1.5134567140516181E-6</v>
      </c>
      <c r="AJ4909" s="77">
        <v>49.039999999998997</v>
      </c>
      <c r="AK4909" s="52">
        <f t="shared" si="576"/>
        <v>-51.210599913278088</v>
      </c>
      <c r="AL4909" s="77">
        <f t="shared" si="573"/>
        <v>7.5672835702559342E-6</v>
      </c>
    </row>
    <row r="4910" spans="4:38" x14ac:dyDescent="0.25">
      <c r="D4910" s="5">
        <v>48.92</v>
      </c>
      <c r="E4910" s="4"/>
      <c r="X4910" s="71">
        <v>49.049999999999002</v>
      </c>
      <c r="Y4910" s="52">
        <f t="shared" si="574"/>
        <v>-15.066666666667395</v>
      </c>
      <c r="Z4910" s="71">
        <f t="shared" si="570"/>
        <v>3.1141055844462365E-2</v>
      </c>
      <c r="AA4910" s="45"/>
      <c r="AB4910" s="74">
        <v>49.049999999999002</v>
      </c>
      <c r="AC4910" s="75">
        <f t="shared" si="577"/>
        <v>-28.200000000001609</v>
      </c>
      <c r="AD4910" s="74">
        <f t="shared" si="571"/>
        <v>1.5135612484356454E-3</v>
      </c>
      <c r="AE4910" s="45"/>
      <c r="AF4910" s="76">
        <v>49.049999999999002</v>
      </c>
      <c r="AG4910" s="52">
        <f t="shared" si="575"/>
        <v>-58.21029995663703</v>
      </c>
      <c r="AH4910" s="76">
        <f t="shared" si="572"/>
        <v>1.5099758602019727E-6</v>
      </c>
      <c r="AJ4910" s="77">
        <v>49.049999999999002</v>
      </c>
      <c r="AK4910" s="52">
        <f t="shared" si="576"/>
        <v>-51.220599913278086</v>
      </c>
      <c r="AL4910" s="77">
        <f t="shared" si="573"/>
        <v>7.5498793010077128E-6</v>
      </c>
    </row>
    <row r="4911" spans="4:38" x14ac:dyDescent="0.25">
      <c r="D4911" s="2">
        <v>48.93</v>
      </c>
      <c r="E4911" s="4"/>
      <c r="X4911" s="71">
        <v>49.059999999999</v>
      </c>
      <c r="Y4911" s="52">
        <f t="shared" si="574"/>
        <v>-15.070000000000729</v>
      </c>
      <c r="Z4911" s="71">
        <f t="shared" si="570"/>
        <v>3.1117163371054947E-2</v>
      </c>
      <c r="AA4911" s="45"/>
      <c r="AB4911" s="74">
        <v>49.059999999999</v>
      </c>
      <c r="AC4911" s="75">
        <f t="shared" si="577"/>
        <v>-28.21000000000161</v>
      </c>
      <c r="AD4911" s="74">
        <f t="shared" si="571"/>
        <v>1.5100801541635886E-3</v>
      </c>
      <c r="AE4911" s="45"/>
      <c r="AF4911" s="76">
        <v>49.059999999999</v>
      </c>
      <c r="AG4911" s="52">
        <f t="shared" si="575"/>
        <v>-58.220299956637028</v>
      </c>
      <c r="AH4911" s="76">
        <f t="shared" si="572"/>
        <v>1.5065030120940219E-6</v>
      </c>
      <c r="AJ4911" s="77">
        <v>49.059999999999</v>
      </c>
      <c r="AK4911" s="52">
        <f t="shared" si="576"/>
        <v>-51.230599913278084</v>
      </c>
      <c r="AL4911" s="77">
        <f t="shared" si="573"/>
        <v>7.5325150604679631E-6</v>
      </c>
    </row>
    <row r="4912" spans="4:38" x14ac:dyDescent="0.25">
      <c r="D4912" s="5">
        <v>48.94</v>
      </c>
      <c r="E4912" s="4"/>
      <c r="X4912" s="71">
        <v>49.069999999998998</v>
      </c>
      <c r="Y4912" s="52">
        <f t="shared" si="574"/>
        <v>-15.073333333334062</v>
      </c>
      <c r="Z4912" s="71">
        <f t="shared" si="570"/>
        <v>3.1093289228762845E-2</v>
      </c>
      <c r="AA4912" s="45"/>
      <c r="AB4912" s="74">
        <v>49.069999999998998</v>
      </c>
      <c r="AC4912" s="75">
        <f t="shared" si="577"/>
        <v>-28.220000000001612</v>
      </c>
      <c r="AD4912" s="74">
        <f t="shared" si="571"/>
        <v>1.5066070661861808E-3</v>
      </c>
      <c r="AE4912" s="45"/>
      <c r="AF4912" s="76">
        <v>49.069999999998998</v>
      </c>
      <c r="AG4912" s="52">
        <f t="shared" si="575"/>
        <v>-58.230299956637026</v>
      </c>
      <c r="AH4912" s="76">
        <f t="shared" si="572"/>
        <v>1.5030381513150787E-6</v>
      </c>
      <c r="AJ4912" s="77">
        <v>49.069999999998998</v>
      </c>
      <c r="AK4912" s="52">
        <f t="shared" si="576"/>
        <v>-51.240599913278082</v>
      </c>
      <c r="AL4912" s="77">
        <f t="shared" si="573"/>
        <v>7.5151907565732384E-6</v>
      </c>
    </row>
    <row r="4913" spans="4:38" x14ac:dyDescent="0.25">
      <c r="D4913" s="2">
        <v>48.95</v>
      </c>
      <c r="E4913" s="4"/>
      <c r="X4913" s="71">
        <v>49.079999999999004</v>
      </c>
      <c r="Y4913" s="52">
        <f t="shared" si="574"/>
        <v>-15.076666666667396</v>
      </c>
      <c r="Z4913" s="71">
        <f t="shared" si="570"/>
        <v>3.1069433403521786E-2</v>
      </c>
      <c r="AA4913" s="45"/>
      <c r="AB4913" s="74">
        <v>49.079999999999004</v>
      </c>
      <c r="AC4913" s="75">
        <f t="shared" si="577"/>
        <v>-28.230000000001613</v>
      </c>
      <c r="AD4913" s="74">
        <f t="shared" si="571"/>
        <v>1.503141966089464E-3</v>
      </c>
      <c r="AE4913" s="45"/>
      <c r="AF4913" s="76">
        <v>49.079999999999004</v>
      </c>
      <c r="AG4913" s="52">
        <f t="shared" si="575"/>
        <v>-58.240299956637024</v>
      </c>
      <c r="AH4913" s="76">
        <f t="shared" si="572"/>
        <v>1.4995812594947883E-6</v>
      </c>
      <c r="AJ4913" s="77">
        <v>49.079999999999004</v>
      </c>
      <c r="AK4913" s="52">
        <f t="shared" si="576"/>
        <v>-51.25059991327808</v>
      </c>
      <c r="AL4913" s="77">
        <f t="shared" si="573"/>
        <v>7.4979062974717924E-6</v>
      </c>
    </row>
    <row r="4914" spans="4:38" x14ac:dyDescent="0.25">
      <c r="D4914" s="5">
        <v>48.96</v>
      </c>
      <c r="E4914" s="4"/>
      <c r="X4914" s="71">
        <v>49.089999999999002</v>
      </c>
      <c r="Y4914" s="52">
        <f t="shared" si="574"/>
        <v>-15.08000000000073</v>
      </c>
      <c r="Z4914" s="71">
        <f t="shared" si="570"/>
        <v>3.1045595881278323E-2</v>
      </c>
      <c r="AA4914" s="45"/>
      <c r="AB4914" s="74">
        <v>49.089999999999002</v>
      </c>
      <c r="AC4914" s="75">
        <f t="shared" si="577"/>
        <v>-28.240000000001615</v>
      </c>
      <c r="AD4914" s="74">
        <f t="shared" si="571"/>
        <v>1.4996848355018143E-3</v>
      </c>
      <c r="AE4914" s="45"/>
      <c r="AF4914" s="76">
        <v>49.089999999999002</v>
      </c>
      <c r="AG4914" s="52">
        <f t="shared" si="575"/>
        <v>-58.250299956637022</v>
      </c>
      <c r="AH4914" s="76">
        <f t="shared" si="572"/>
        <v>1.4961323183050539E-6</v>
      </c>
      <c r="AJ4914" s="77">
        <v>49.089999999999002</v>
      </c>
      <c r="AK4914" s="52">
        <f t="shared" si="576"/>
        <v>-51.260599913278078</v>
      </c>
      <c r="AL4914" s="77">
        <f t="shared" si="573"/>
        <v>7.4806615915231253E-6</v>
      </c>
    </row>
    <row r="4915" spans="4:38" x14ac:dyDescent="0.25">
      <c r="D4915" s="2">
        <v>48.97</v>
      </c>
      <c r="E4915" s="4"/>
      <c r="X4915" s="71">
        <v>49.099999999999</v>
      </c>
      <c r="Y4915" s="52">
        <f t="shared" si="574"/>
        <v>-15.083333333334064</v>
      </c>
      <c r="Z4915" s="71">
        <f t="shared" si="570"/>
        <v>3.1021776647989791E-2</v>
      </c>
      <c r="AA4915" s="45"/>
      <c r="AB4915" s="74">
        <v>49.099999999999</v>
      </c>
      <c r="AC4915" s="75">
        <f t="shared" si="577"/>
        <v>-28.250000000001616</v>
      </c>
      <c r="AD4915" s="74">
        <f t="shared" si="571"/>
        <v>1.4962356560938744E-3</v>
      </c>
      <c r="AE4915" s="45"/>
      <c r="AF4915" s="76">
        <v>49.099999999999</v>
      </c>
      <c r="AG4915" s="52">
        <f t="shared" si="575"/>
        <v>-58.26029995663702</v>
      </c>
      <c r="AH4915" s="76">
        <f t="shared" si="572"/>
        <v>1.4926913094599389E-6</v>
      </c>
      <c r="AJ4915" s="77">
        <v>49.099999999999</v>
      </c>
      <c r="AK4915" s="52">
        <f t="shared" si="576"/>
        <v>-51.270599913278076</v>
      </c>
      <c r="AL4915" s="77">
        <f t="shared" si="573"/>
        <v>7.4634565472975532E-6</v>
      </c>
    </row>
    <row r="4916" spans="4:38" x14ac:dyDescent="0.25">
      <c r="D4916" s="5">
        <v>48.98</v>
      </c>
      <c r="E4916" s="4"/>
      <c r="X4916" s="71">
        <v>49.109999999998998</v>
      </c>
      <c r="Y4916" s="52">
        <f t="shared" si="574"/>
        <v>-15.086666666667398</v>
      </c>
      <c r="Z4916" s="71">
        <f t="shared" si="570"/>
        <v>3.0997975689624237E-2</v>
      </c>
      <c r="AA4916" s="45"/>
      <c r="AB4916" s="74">
        <v>49.109999999998998</v>
      </c>
      <c r="AC4916" s="75">
        <f t="shared" si="577"/>
        <v>-28.260000000001618</v>
      </c>
      <c r="AD4916" s="74">
        <f t="shared" si="571"/>
        <v>1.4927944095784386E-3</v>
      </c>
      <c r="AE4916" s="45"/>
      <c r="AF4916" s="76">
        <v>49.109999999998998</v>
      </c>
      <c r="AG4916" s="52">
        <f t="shared" si="575"/>
        <v>-58.270299956637018</v>
      </c>
      <c r="AH4916" s="76">
        <f t="shared" si="572"/>
        <v>1.4892582147155505E-6</v>
      </c>
      <c r="AJ4916" s="77">
        <v>49.109999999998998</v>
      </c>
      <c r="AK4916" s="52">
        <f t="shared" si="576"/>
        <v>-51.280599913278074</v>
      </c>
      <c r="AL4916" s="77">
        <f t="shared" si="573"/>
        <v>7.4462910735756176E-6</v>
      </c>
    </row>
    <row r="4917" spans="4:38" x14ac:dyDescent="0.25">
      <c r="D4917" s="2">
        <v>48.99</v>
      </c>
      <c r="E4917" s="4"/>
      <c r="X4917" s="71">
        <v>49.119999999999003</v>
      </c>
      <c r="Y4917" s="52">
        <f t="shared" si="574"/>
        <v>-15.090000000000732</v>
      </c>
      <c r="Z4917" s="71">
        <f t="shared" si="570"/>
        <v>3.0974192992160577E-2</v>
      </c>
      <c r="AA4917" s="45"/>
      <c r="AB4917" s="74">
        <v>49.119999999999003</v>
      </c>
      <c r="AC4917" s="75">
        <f t="shared" si="577"/>
        <v>-28.27000000000162</v>
      </c>
      <c r="AD4917" s="74">
        <f t="shared" si="571"/>
        <v>1.4893610777103581E-3</v>
      </c>
      <c r="AE4917" s="45"/>
      <c r="AF4917" s="76">
        <v>49.119999999999003</v>
      </c>
      <c r="AG4917" s="52">
        <f t="shared" si="575"/>
        <v>-58.280299956637016</v>
      </c>
      <c r="AH4917" s="76">
        <f t="shared" si="572"/>
        <v>1.4858330158699681E-6</v>
      </c>
      <c r="AJ4917" s="77">
        <v>49.119999999999003</v>
      </c>
      <c r="AK4917" s="52">
        <f t="shared" si="576"/>
        <v>-51.290599913278072</v>
      </c>
      <c r="AL4917" s="77">
        <f t="shared" si="573"/>
        <v>7.4291650793477113E-6</v>
      </c>
    </row>
    <row r="4918" spans="4:38" x14ac:dyDescent="0.25">
      <c r="D4918" s="5">
        <v>49</v>
      </c>
      <c r="E4918" s="4"/>
      <c r="X4918" s="71">
        <v>49.129999999999001</v>
      </c>
      <c r="Y4918" s="52">
        <f t="shared" si="574"/>
        <v>-15.093333333334066</v>
      </c>
      <c r="Z4918" s="71">
        <f t="shared" si="570"/>
        <v>3.0950428541588398E-2</v>
      </c>
      <c r="AA4918" s="45"/>
      <c r="AB4918" s="74">
        <v>49.129999999999001</v>
      </c>
      <c r="AC4918" s="75">
        <f t="shared" si="577"/>
        <v>-28.280000000001621</v>
      </c>
      <c r="AD4918" s="74">
        <f t="shared" si="571"/>
        <v>1.4859356422864513E-3</v>
      </c>
      <c r="AE4918" s="45"/>
      <c r="AF4918" s="76">
        <v>49.129999999999001</v>
      </c>
      <c r="AG4918" s="52">
        <f t="shared" si="575"/>
        <v>-58.290299956637014</v>
      </c>
      <c r="AH4918" s="76">
        <f t="shared" si="572"/>
        <v>1.4824156947631256E-6</v>
      </c>
      <c r="AJ4918" s="77">
        <v>49.129999999999001</v>
      </c>
      <c r="AK4918" s="52">
        <f t="shared" si="576"/>
        <v>-51.30059991327807</v>
      </c>
      <c r="AL4918" s="77">
        <f t="shared" si="573"/>
        <v>7.412078473813503E-6</v>
      </c>
    </row>
    <row r="4919" spans="4:38" x14ac:dyDescent="0.25">
      <c r="D4919" s="2">
        <v>49.01</v>
      </c>
      <c r="E4919" s="4"/>
      <c r="X4919" s="71">
        <v>49.139999999998999</v>
      </c>
      <c r="Y4919" s="52">
        <f t="shared" si="574"/>
        <v>-15.096666666667399</v>
      </c>
      <c r="Z4919" s="71">
        <f t="shared" si="570"/>
        <v>3.092668232390805E-2</v>
      </c>
      <c r="AA4919" s="45"/>
      <c r="AB4919" s="74">
        <v>49.139999999998999</v>
      </c>
      <c r="AC4919" s="75">
        <f t="shared" si="577"/>
        <v>-28.290000000001623</v>
      </c>
      <c r="AD4919" s="74">
        <f t="shared" si="571"/>
        <v>1.4825180851453981E-3</v>
      </c>
      <c r="AE4919" s="45"/>
      <c r="AF4919" s="76">
        <v>49.139999999998999</v>
      </c>
      <c r="AG4919" s="52">
        <f t="shared" si="575"/>
        <v>-58.300299956637012</v>
      </c>
      <c r="AH4919" s="76">
        <f t="shared" si="572"/>
        <v>1.4790062332767244E-6</v>
      </c>
      <c r="AJ4919" s="77">
        <v>49.139999999998999</v>
      </c>
      <c r="AK4919" s="52">
        <f t="shared" si="576"/>
        <v>-51.310599913278068</v>
      </c>
      <c r="AL4919" s="77">
        <f t="shared" si="573"/>
        <v>7.3950311663814995E-6</v>
      </c>
    </row>
    <row r="4920" spans="4:38" x14ac:dyDescent="0.25">
      <c r="D4920" s="5">
        <v>49.02</v>
      </c>
      <c r="E4920" s="4"/>
      <c r="X4920" s="71">
        <v>49.149999999998997</v>
      </c>
      <c r="Y4920" s="52">
        <f t="shared" si="574"/>
        <v>-15.100000000000733</v>
      </c>
      <c r="Z4920" s="71">
        <f t="shared" si="570"/>
        <v>3.0902954325130683E-2</v>
      </c>
      <c r="AA4920" s="45"/>
      <c r="AB4920" s="74">
        <v>49.149999999998997</v>
      </c>
      <c r="AC4920" s="75">
        <f t="shared" si="577"/>
        <v>-28.300000000001624</v>
      </c>
      <c r="AD4920" s="74">
        <f t="shared" si="571"/>
        <v>1.4791083881676521E-3</v>
      </c>
      <c r="AE4920" s="45"/>
      <c r="AF4920" s="76">
        <v>49.149999999998997</v>
      </c>
      <c r="AG4920" s="52">
        <f t="shared" si="575"/>
        <v>-58.31029995663701</v>
      </c>
      <c r="AH4920" s="76">
        <f t="shared" si="572"/>
        <v>1.4756046133341435E-6</v>
      </c>
      <c r="AJ4920" s="77">
        <v>49.149999999998997</v>
      </c>
      <c r="AK4920" s="52">
        <f t="shared" si="576"/>
        <v>-51.320599913278066</v>
      </c>
      <c r="AL4920" s="77">
        <f t="shared" si="573"/>
        <v>7.378023066668602E-6</v>
      </c>
    </row>
    <row r="4921" spans="4:38" x14ac:dyDescent="0.25">
      <c r="D4921" s="2">
        <v>49.03</v>
      </c>
      <c r="E4921" s="4"/>
      <c r="X4921" s="71">
        <v>49.159999999999002</v>
      </c>
      <c r="Y4921" s="52">
        <f t="shared" si="574"/>
        <v>-15.103333333334067</v>
      </c>
      <c r="Z4921" s="71">
        <f t="shared" si="570"/>
        <v>3.0879244531278091E-2</v>
      </c>
      <c r="AA4921" s="45"/>
      <c r="AB4921" s="74">
        <v>49.159999999999002</v>
      </c>
      <c r="AC4921" s="75">
        <f t="shared" si="577"/>
        <v>-28.310000000001626</v>
      </c>
      <c r="AD4921" s="74">
        <f t="shared" si="571"/>
        <v>1.475706533275341E-3</v>
      </c>
      <c r="AE4921" s="45"/>
      <c r="AF4921" s="76">
        <v>49.159999999999002</v>
      </c>
      <c r="AG4921" s="52">
        <f t="shared" si="575"/>
        <v>-58.320299956637008</v>
      </c>
      <c r="AH4921" s="76">
        <f t="shared" si="572"/>
        <v>1.4722108169003282E-6</v>
      </c>
      <c r="AJ4921" s="77">
        <v>49.159999999999002</v>
      </c>
      <c r="AK4921" s="52">
        <f t="shared" si="576"/>
        <v>-51.330599913278064</v>
      </c>
      <c r="AL4921" s="77">
        <f t="shared" si="573"/>
        <v>7.3610540844995305E-6</v>
      </c>
    </row>
    <row r="4922" spans="4:38" x14ac:dyDescent="0.25">
      <c r="D4922" s="5">
        <v>49.04</v>
      </c>
      <c r="E4922" s="4"/>
      <c r="X4922" s="71">
        <v>49.169999999999</v>
      </c>
      <c r="Y4922" s="52">
        <f t="shared" si="574"/>
        <v>-15.106666666667401</v>
      </c>
      <c r="Z4922" s="71">
        <f t="shared" si="570"/>
        <v>3.0855552928382886E-2</v>
      </c>
      <c r="AA4922" s="45"/>
      <c r="AB4922" s="74">
        <v>49.169999999999</v>
      </c>
      <c r="AC4922" s="75">
        <f t="shared" si="577"/>
        <v>-28.320000000001627</v>
      </c>
      <c r="AD4922" s="74">
        <f t="shared" si="571"/>
        <v>1.4723125024321657E-3</v>
      </c>
      <c r="AE4922" s="45"/>
      <c r="AF4922" s="76">
        <v>49.169999999999</v>
      </c>
      <c r="AG4922" s="52">
        <f t="shared" si="575"/>
        <v>-58.330299956637006</v>
      </c>
      <c r="AH4922" s="76">
        <f t="shared" si="572"/>
        <v>1.4688248259817124E-6</v>
      </c>
      <c r="AJ4922" s="77">
        <v>49.169999999999</v>
      </c>
      <c r="AK4922" s="52">
        <f t="shared" si="576"/>
        <v>-51.340599913278062</v>
      </c>
      <c r="AL4922" s="77">
        <f t="shared" si="573"/>
        <v>7.3441241299064552E-6</v>
      </c>
    </row>
    <row r="4923" spans="4:38" x14ac:dyDescent="0.25">
      <c r="D4923" s="2">
        <v>49.05</v>
      </c>
      <c r="E4923" s="4"/>
      <c r="X4923" s="71">
        <v>49.179999999998998</v>
      </c>
      <c r="Y4923" s="52">
        <f t="shared" si="574"/>
        <v>-15.110000000000735</v>
      </c>
      <c r="Z4923" s="71">
        <f t="shared" si="570"/>
        <v>3.0831879502488328E-2</v>
      </c>
      <c r="AA4923" s="45"/>
      <c r="AB4923" s="74">
        <v>49.179999999998998</v>
      </c>
      <c r="AC4923" s="75">
        <f t="shared" si="577"/>
        <v>-28.330000000001629</v>
      </c>
      <c r="AD4923" s="74">
        <f t="shared" si="571"/>
        <v>1.468926277643315E-3</v>
      </c>
      <c r="AE4923" s="45"/>
      <c r="AF4923" s="76">
        <v>49.179999999998998</v>
      </c>
      <c r="AG4923" s="52">
        <f t="shared" si="575"/>
        <v>-58.340299956637004</v>
      </c>
      <c r="AH4923" s="76">
        <f t="shared" si="572"/>
        <v>1.4654466226261068E-6</v>
      </c>
      <c r="AJ4923" s="77">
        <v>49.179999999998998</v>
      </c>
      <c r="AK4923" s="52">
        <f t="shared" si="576"/>
        <v>-51.35059991327806</v>
      </c>
      <c r="AL4923" s="77">
        <f t="shared" si="573"/>
        <v>7.3272331131284323E-6</v>
      </c>
    </row>
    <row r="4924" spans="4:38" x14ac:dyDescent="0.25">
      <c r="D4924" s="5">
        <v>49.06</v>
      </c>
      <c r="E4924" s="4"/>
      <c r="X4924" s="71">
        <v>49.189999999999003</v>
      </c>
      <c r="Y4924" s="52">
        <f t="shared" si="574"/>
        <v>-15.113333333334069</v>
      </c>
      <c r="Z4924" s="71">
        <f t="shared" si="570"/>
        <v>3.0808224239648369E-2</v>
      </c>
      <c r="AA4924" s="45"/>
      <c r="AB4924" s="74">
        <v>49.189999999999003</v>
      </c>
      <c r="AC4924" s="75">
        <f t="shared" si="577"/>
        <v>-28.340000000001631</v>
      </c>
      <c r="AD4924" s="74">
        <f t="shared" si="571"/>
        <v>1.4655478409553598E-3</v>
      </c>
      <c r="AE4924" s="45"/>
      <c r="AF4924" s="76">
        <v>49.189999999999003</v>
      </c>
      <c r="AG4924" s="52">
        <f t="shared" si="575"/>
        <v>-58.350299956637002</v>
      </c>
      <c r="AH4924" s="76">
        <f t="shared" si="572"/>
        <v>1.4620761889226107E-6</v>
      </c>
      <c r="AJ4924" s="77">
        <v>49.189999999999003</v>
      </c>
      <c r="AK4924" s="52">
        <f t="shared" si="576"/>
        <v>-51.360599913278058</v>
      </c>
      <c r="AL4924" s="77">
        <f t="shared" si="573"/>
        <v>7.3103809446109579E-6</v>
      </c>
    </row>
    <row r="4925" spans="4:38" x14ac:dyDescent="0.25">
      <c r="D4925" s="2">
        <v>49.07</v>
      </c>
      <c r="E4925" s="4"/>
      <c r="X4925" s="71">
        <v>49.199999999999001</v>
      </c>
      <c r="Y4925" s="52">
        <f t="shared" si="574"/>
        <v>-15.116666666667403</v>
      </c>
      <c r="Z4925" s="71">
        <f t="shared" si="570"/>
        <v>3.0784587125927767E-2</v>
      </c>
      <c r="AA4925" s="45"/>
      <c r="AB4925" s="74">
        <v>49.199999999999001</v>
      </c>
      <c r="AC4925" s="75">
        <f t="shared" si="577"/>
        <v>-28.350000000001632</v>
      </c>
      <c r="AD4925" s="74">
        <f t="shared" si="571"/>
        <v>1.4621771744561668E-3</v>
      </c>
      <c r="AE4925" s="45"/>
      <c r="AF4925" s="76">
        <v>49.199999999999001</v>
      </c>
      <c r="AG4925" s="52">
        <f t="shared" si="575"/>
        <v>-58.360299956637</v>
      </c>
      <c r="AH4925" s="76">
        <f t="shared" si="572"/>
        <v>1.4587135070015258E-6</v>
      </c>
      <c r="AJ4925" s="77">
        <v>49.199999999999001</v>
      </c>
      <c r="AK4925" s="52">
        <f t="shared" si="576"/>
        <v>-51.370599913278056</v>
      </c>
      <c r="AL4925" s="77">
        <f t="shared" si="573"/>
        <v>7.2935675350055502E-6</v>
      </c>
    </row>
    <row r="4926" spans="4:38" x14ac:dyDescent="0.25">
      <c r="D4926" s="5">
        <v>49.08</v>
      </c>
      <c r="E4926" s="4"/>
      <c r="X4926" s="71">
        <v>49.209999999998999</v>
      </c>
      <c r="Y4926" s="52">
        <f t="shared" si="574"/>
        <v>-15.120000000000736</v>
      </c>
      <c r="Z4926" s="71">
        <f t="shared" si="570"/>
        <v>3.0760968147401851E-2</v>
      </c>
      <c r="AA4926" s="45"/>
      <c r="AB4926" s="74">
        <v>49.209999999998999</v>
      </c>
      <c r="AC4926" s="75">
        <f t="shared" si="577"/>
        <v>-28.360000000001634</v>
      </c>
      <c r="AD4926" s="74">
        <f t="shared" si="571"/>
        <v>1.4588142602747986E-3</v>
      </c>
      <c r="AE4926" s="45"/>
      <c r="AF4926" s="76">
        <v>49.209999999998999</v>
      </c>
      <c r="AG4926" s="52">
        <f t="shared" si="575"/>
        <v>-58.370299956636998</v>
      </c>
      <c r="AH4926" s="76">
        <f t="shared" si="572"/>
        <v>1.4553585590342419E-6</v>
      </c>
      <c r="AJ4926" s="77">
        <v>49.209999999998999</v>
      </c>
      <c r="AK4926" s="52">
        <f t="shared" si="576"/>
        <v>-51.380599913278054</v>
      </c>
      <c r="AL4926" s="77">
        <f t="shared" si="573"/>
        <v>7.2767927951691234E-6</v>
      </c>
    </row>
    <row r="4927" spans="4:38" x14ac:dyDescent="0.25">
      <c r="D4927" s="2">
        <v>49.09</v>
      </c>
      <c r="E4927" s="4"/>
      <c r="X4927" s="71">
        <v>49.219999999998997</v>
      </c>
      <c r="Y4927" s="52">
        <f t="shared" si="574"/>
        <v>-15.12333333333407</v>
      </c>
      <c r="Z4927" s="71">
        <f t="shared" si="570"/>
        <v>3.0737367290156706E-2</v>
      </c>
      <c r="AA4927" s="45"/>
      <c r="AB4927" s="74">
        <v>49.219999999998997</v>
      </c>
      <c r="AC4927" s="75">
        <f t="shared" si="577"/>
        <v>-28.370000000001635</v>
      </c>
      <c r="AD4927" s="74">
        <f t="shared" si="571"/>
        <v>1.4554590805814164E-3</v>
      </c>
      <c r="AE4927" s="45"/>
      <c r="AF4927" s="76">
        <v>49.219999999998997</v>
      </c>
      <c r="AG4927" s="52">
        <f t="shared" si="575"/>
        <v>-58.380299956636996</v>
      </c>
      <c r="AH4927" s="76">
        <f t="shared" si="572"/>
        <v>1.452011327233164E-6</v>
      </c>
      <c r="AJ4927" s="77">
        <v>49.219999999998997</v>
      </c>
      <c r="AK4927" s="52">
        <f t="shared" si="576"/>
        <v>-51.390599913278052</v>
      </c>
      <c r="AL4927" s="77">
        <f t="shared" si="573"/>
        <v>7.2600566361637509E-6</v>
      </c>
    </row>
    <row r="4928" spans="4:38" x14ac:dyDescent="0.25">
      <c r="D4928" s="5">
        <v>49.1</v>
      </c>
      <c r="E4928" s="4"/>
      <c r="X4928" s="71">
        <v>49.229999999999002</v>
      </c>
      <c r="Y4928" s="52">
        <f t="shared" si="574"/>
        <v>-15.126666666667404</v>
      </c>
      <c r="Z4928" s="71">
        <f t="shared" si="570"/>
        <v>3.0713784540289078E-2</v>
      </c>
      <c r="AA4928" s="45"/>
      <c r="AB4928" s="74">
        <v>49.229999999999002</v>
      </c>
      <c r="AC4928" s="75">
        <f t="shared" si="577"/>
        <v>-28.380000000001637</v>
      </c>
      <c r="AD4928" s="74">
        <f t="shared" si="571"/>
        <v>1.4521116175871941E-3</v>
      </c>
      <c r="AE4928" s="45"/>
      <c r="AF4928" s="76">
        <v>49.229999999999002</v>
      </c>
      <c r="AG4928" s="52">
        <f t="shared" si="575"/>
        <v>-58.390299956636994</v>
      </c>
      <c r="AH4928" s="76">
        <f t="shared" si="572"/>
        <v>1.4486717938515996E-6</v>
      </c>
      <c r="AJ4928" s="77">
        <v>49.229999999999002</v>
      </c>
      <c r="AK4928" s="52">
        <f t="shared" si="576"/>
        <v>-51.40059991327805</v>
      </c>
      <c r="AL4928" s="77">
        <f t="shared" si="573"/>
        <v>7.2433589692559341E-6</v>
      </c>
    </row>
    <row r="4929" spans="4:38" x14ac:dyDescent="0.25">
      <c r="D4929" s="2">
        <v>49.11</v>
      </c>
      <c r="E4929" s="4"/>
      <c r="X4929" s="71">
        <v>49.239999999999</v>
      </c>
      <c r="Y4929" s="52">
        <f t="shared" si="574"/>
        <v>-15.130000000000738</v>
      </c>
      <c r="Z4929" s="71">
        <f t="shared" si="570"/>
        <v>3.0690219883906349E-2</v>
      </c>
      <c r="AA4929" s="45"/>
      <c r="AB4929" s="74">
        <v>49.239999999999</v>
      </c>
      <c r="AC4929" s="75">
        <f t="shared" si="577"/>
        <v>-28.390000000001638</v>
      </c>
      <c r="AD4929" s="74">
        <f t="shared" si="571"/>
        <v>1.448771853544214E-3</v>
      </c>
      <c r="AE4929" s="45"/>
      <c r="AF4929" s="76">
        <v>49.239999999999</v>
      </c>
      <c r="AG4929" s="52">
        <f t="shared" si="575"/>
        <v>-58.400299956636992</v>
      </c>
      <c r="AH4929" s="76">
        <f t="shared" si="572"/>
        <v>1.4453399411836726E-6</v>
      </c>
      <c r="AJ4929" s="77">
        <v>49.239999999999</v>
      </c>
      <c r="AK4929" s="52">
        <f t="shared" si="576"/>
        <v>-51.410599913278048</v>
      </c>
      <c r="AL4929" s="77">
        <f t="shared" si="573"/>
        <v>7.226699705916304E-6</v>
      </c>
    </row>
    <row r="4930" spans="4:38" x14ac:dyDescent="0.25">
      <c r="D4930" s="5">
        <v>49.12</v>
      </c>
      <c r="E4930" s="4"/>
      <c r="X4930" s="71">
        <v>49.249999999998998</v>
      </c>
      <c r="Y4930" s="52">
        <f t="shared" si="574"/>
        <v>-15.133333333334072</v>
      </c>
      <c r="Z4930" s="71">
        <f t="shared" si="570"/>
        <v>3.0666673307126597E-2</v>
      </c>
      <c r="AA4930" s="45"/>
      <c r="AB4930" s="74">
        <v>49.249999999998998</v>
      </c>
      <c r="AC4930" s="75">
        <f t="shared" si="577"/>
        <v>-28.40000000000164</v>
      </c>
      <c r="AD4930" s="74">
        <f t="shared" si="571"/>
        <v>1.44543977074538E-3</v>
      </c>
      <c r="AE4930" s="45"/>
      <c r="AF4930" s="76">
        <v>49.249999999998998</v>
      </c>
      <c r="AG4930" s="52">
        <f t="shared" si="575"/>
        <v>-58.41029995663699</v>
      </c>
      <c r="AH4930" s="76">
        <f t="shared" si="572"/>
        <v>1.4420157515642398E-6</v>
      </c>
      <c r="AJ4930" s="77">
        <v>49.249999999998998</v>
      </c>
      <c r="AK4930" s="52">
        <f t="shared" si="576"/>
        <v>-51.420599913278046</v>
      </c>
      <c r="AL4930" s="77">
        <f t="shared" si="573"/>
        <v>7.2100787578191322E-6</v>
      </c>
    </row>
    <row r="4931" spans="4:38" x14ac:dyDescent="0.25">
      <c r="D4931" s="2">
        <v>49.13</v>
      </c>
      <c r="E4931" s="4"/>
      <c r="X4931" s="71">
        <v>49.259999999999003</v>
      </c>
      <c r="Y4931" s="52">
        <f t="shared" si="574"/>
        <v>-15.136666666667406</v>
      </c>
      <c r="Z4931" s="71">
        <f t="shared" si="570"/>
        <v>3.0643144796078541E-2</v>
      </c>
      <c r="AA4931" s="45"/>
      <c r="AB4931" s="74">
        <v>49.259999999999003</v>
      </c>
      <c r="AC4931" s="75">
        <f t="shared" si="577"/>
        <v>-28.410000000001641</v>
      </c>
      <c r="AD4931" s="74">
        <f t="shared" si="571"/>
        <v>1.4421153515243228E-3</v>
      </c>
      <c r="AE4931" s="45"/>
      <c r="AF4931" s="76">
        <v>49.259999999999003</v>
      </c>
      <c r="AG4931" s="52">
        <f t="shared" si="575"/>
        <v>-58.420299956636988</v>
      </c>
      <c r="AH4931" s="76">
        <f t="shared" si="572"/>
        <v>1.4386992073687658E-6</v>
      </c>
      <c r="AJ4931" s="77">
        <v>49.259999999999003</v>
      </c>
      <c r="AK4931" s="52">
        <f t="shared" si="576"/>
        <v>-51.430599913278044</v>
      </c>
      <c r="AL4931" s="77">
        <f t="shared" si="573"/>
        <v>7.1934960368417791E-6</v>
      </c>
    </row>
    <row r="4932" spans="4:38" x14ac:dyDescent="0.25">
      <c r="D4932" s="5">
        <v>49.14</v>
      </c>
      <c r="E4932" s="4"/>
      <c r="X4932" s="71">
        <v>49.269999999999001</v>
      </c>
      <c r="Y4932" s="52">
        <f t="shared" si="574"/>
        <v>-15.14000000000074</v>
      </c>
      <c r="Z4932" s="71">
        <f t="shared" si="570"/>
        <v>3.0619634336901555E-2</v>
      </c>
      <c r="AA4932" s="45"/>
      <c r="AB4932" s="74">
        <v>49.269999999999001</v>
      </c>
      <c r="AC4932" s="75">
        <f t="shared" si="577"/>
        <v>-28.420000000001643</v>
      </c>
      <c r="AD4932" s="74">
        <f t="shared" si="571"/>
        <v>1.4387985782552998E-3</v>
      </c>
      <c r="AE4932" s="45"/>
      <c r="AF4932" s="76">
        <v>49.269999999999001</v>
      </c>
      <c r="AG4932" s="52">
        <f t="shared" si="575"/>
        <v>-58.430299956636986</v>
      </c>
      <c r="AH4932" s="76">
        <f t="shared" si="572"/>
        <v>1.4353902910132786E-6</v>
      </c>
      <c r="AJ4932" s="77">
        <v>49.269999999999001</v>
      </c>
      <c r="AK4932" s="52">
        <f t="shared" si="576"/>
        <v>-51.440599913278042</v>
      </c>
      <c r="AL4932" s="77">
        <f t="shared" si="573"/>
        <v>7.1769514550643337E-6</v>
      </c>
    </row>
    <row r="4933" spans="4:38" x14ac:dyDescent="0.25">
      <c r="D4933" s="2">
        <v>49.15</v>
      </c>
      <c r="E4933" s="4"/>
      <c r="X4933" s="71">
        <v>49.279999999998999</v>
      </c>
      <c r="Y4933" s="52">
        <f t="shared" si="574"/>
        <v>-15.143333333334073</v>
      </c>
      <c r="Z4933" s="71">
        <f t="shared" si="570"/>
        <v>3.0596141915745598E-2</v>
      </c>
      <c r="AA4933" s="45"/>
      <c r="AB4933" s="74">
        <v>49.279999999998999</v>
      </c>
      <c r="AC4933" s="75">
        <f t="shared" si="577"/>
        <v>-28.430000000001645</v>
      </c>
      <c r="AD4933" s="74">
        <f t="shared" si="571"/>
        <v>1.4354894333531119E-3</v>
      </c>
      <c r="AE4933" s="45"/>
      <c r="AF4933" s="76">
        <v>49.279999999998999</v>
      </c>
      <c r="AG4933" s="52">
        <f t="shared" si="575"/>
        <v>-58.440299956636984</v>
      </c>
      <c r="AH4933" s="76">
        <f t="shared" si="572"/>
        <v>1.4320889849542229E-6</v>
      </c>
      <c r="AJ4933" s="77">
        <v>49.279999999998999</v>
      </c>
      <c r="AK4933" s="52">
        <f t="shared" si="576"/>
        <v>-51.45059991327804</v>
      </c>
      <c r="AL4933" s="77">
        <f t="shared" si="573"/>
        <v>7.1604449247690602E-6</v>
      </c>
    </row>
    <row r="4934" spans="4:38" x14ac:dyDescent="0.25">
      <c r="D4934" s="5">
        <v>49.16</v>
      </c>
      <c r="E4934" s="4"/>
      <c r="X4934" s="71">
        <v>49.289999999998997</v>
      </c>
      <c r="Y4934" s="52">
        <f t="shared" si="574"/>
        <v>-15.146666666667407</v>
      </c>
      <c r="Z4934" s="71">
        <f t="shared" ref="Z4934:Z4997" si="578">POWER(10,Y4934/10)</f>
        <v>3.0572667518771298E-2</v>
      </c>
      <c r="AA4934" s="45"/>
      <c r="AB4934" s="74">
        <v>49.289999999998997</v>
      </c>
      <c r="AC4934" s="75">
        <f t="shared" si="577"/>
        <v>-28.440000000001646</v>
      </c>
      <c r="AD4934" s="74">
        <f t="shared" ref="AD4934:AD4997" si="579">POWER(10,AC4934/10)</f>
        <v>1.4321878992729995E-3</v>
      </c>
      <c r="AE4934" s="45"/>
      <c r="AF4934" s="76">
        <v>49.289999999998997</v>
      </c>
      <c r="AG4934" s="52">
        <f t="shared" si="575"/>
        <v>-58.450299956636982</v>
      </c>
      <c r="AH4934" s="76">
        <f t="shared" ref="AH4934:AH4997" si="580">POWER(10,AG4934/10)</f>
        <v>1.4287952716884026E-6</v>
      </c>
      <c r="AJ4934" s="77">
        <v>49.289999999998997</v>
      </c>
      <c r="AK4934" s="52">
        <f t="shared" si="576"/>
        <v>-51.460599913278038</v>
      </c>
      <c r="AL4934" s="77">
        <f t="shared" ref="AL4934:AL4997" si="581">POWER(10,AK4934/10)</f>
        <v>7.1439763584399656E-6</v>
      </c>
    </row>
    <row r="4935" spans="4:38" x14ac:dyDescent="0.25">
      <c r="D4935" s="2">
        <v>49.17</v>
      </c>
      <c r="E4935" s="4"/>
      <c r="X4935" s="71">
        <v>49.299999999999002</v>
      </c>
      <c r="Y4935" s="52">
        <f t="shared" si="574"/>
        <v>-15.150000000000741</v>
      </c>
      <c r="Z4935" s="71">
        <f t="shared" si="578"/>
        <v>3.0549211132149916E-2</v>
      </c>
      <c r="AA4935" s="45"/>
      <c r="AB4935" s="74">
        <v>49.299999999999002</v>
      </c>
      <c r="AC4935" s="75">
        <f t="shared" si="577"/>
        <v>-28.450000000001648</v>
      </c>
      <c r="AD4935" s="74">
        <f t="shared" si="579"/>
        <v>1.4288939585105592E-3</v>
      </c>
      <c r="AE4935" s="45"/>
      <c r="AF4935" s="76">
        <v>49.299999999999002</v>
      </c>
      <c r="AG4935" s="52">
        <f t="shared" si="575"/>
        <v>-58.46029995663698</v>
      </c>
      <c r="AH4935" s="76">
        <f t="shared" si="580"/>
        <v>1.4255091337528835E-6</v>
      </c>
      <c r="AJ4935" s="77">
        <v>49.299999999999002</v>
      </c>
      <c r="AK4935" s="52">
        <f t="shared" si="576"/>
        <v>-51.470599913278036</v>
      </c>
      <c r="AL4935" s="77">
        <f t="shared" si="581"/>
        <v>7.1275456687623729E-6</v>
      </c>
    </row>
    <row r="4936" spans="4:38" x14ac:dyDescent="0.25">
      <c r="D4936" s="5">
        <v>49.18</v>
      </c>
      <c r="E4936" s="4"/>
      <c r="X4936" s="71">
        <v>49.309999999999</v>
      </c>
      <c r="Y4936" s="52">
        <f t="shared" ref="Y4936:Y4999" si="582">Y4935-$Z$1</f>
        <v>-15.153333333334075</v>
      </c>
      <c r="Z4936" s="71">
        <f t="shared" si="578"/>
        <v>3.0525772742063261E-2</v>
      </c>
      <c r="AA4936" s="45"/>
      <c r="AB4936" s="74">
        <v>49.309999999999</v>
      </c>
      <c r="AC4936" s="75">
        <f t="shared" si="577"/>
        <v>-28.460000000001649</v>
      </c>
      <c r="AD4936" s="74">
        <f t="shared" si="579"/>
        <v>1.4256075936016461E-3</v>
      </c>
      <c r="AE4936" s="45"/>
      <c r="AF4936" s="76">
        <v>49.309999999999</v>
      </c>
      <c r="AG4936" s="52">
        <f t="shared" ref="AG4936:AG4999" si="583">AG4935-$AH$1</f>
        <v>-58.470299956636978</v>
      </c>
      <c r="AH4936" s="76">
        <f t="shared" si="580"/>
        <v>1.4222305537248835E-6</v>
      </c>
      <c r="AJ4936" s="77">
        <v>49.309999999999</v>
      </c>
      <c r="AK4936" s="52">
        <f t="shared" ref="AK4936:AK4999" si="584">AK4935-$AL$1</f>
        <v>-51.480599913278034</v>
      </c>
      <c r="AL4936" s="77">
        <f t="shared" si="581"/>
        <v>7.1111527686223782E-6</v>
      </c>
    </row>
    <row r="4937" spans="4:38" x14ac:dyDescent="0.25">
      <c r="D4937" s="2">
        <v>49.19</v>
      </c>
      <c r="E4937" s="4"/>
      <c r="X4937" s="71">
        <v>49.319999999998998</v>
      </c>
      <c r="Y4937" s="52">
        <f t="shared" si="582"/>
        <v>-15.156666666667409</v>
      </c>
      <c r="Z4937" s="71">
        <f t="shared" si="578"/>
        <v>3.050235233470382E-2</v>
      </c>
      <c r="AA4937" s="45"/>
      <c r="AB4937" s="74">
        <v>49.319999999998998</v>
      </c>
      <c r="AC4937" s="75">
        <f t="shared" si="577"/>
        <v>-28.470000000001651</v>
      </c>
      <c r="AD4937" s="74">
        <f t="shared" si="579"/>
        <v>1.4223287871222778E-3</v>
      </c>
      <c r="AE4937" s="45"/>
      <c r="AF4937" s="76">
        <v>49.319999999998998</v>
      </c>
      <c r="AG4937" s="52">
        <f t="shared" si="583"/>
        <v>-58.480299956636976</v>
      </c>
      <c r="AH4937" s="76">
        <f t="shared" si="580"/>
        <v>1.418959514221703E-6</v>
      </c>
      <c r="AJ4937" s="77">
        <v>49.319999999998998</v>
      </c>
      <c r="AK4937" s="52">
        <f t="shared" si="584"/>
        <v>-51.490599913278032</v>
      </c>
      <c r="AL4937" s="77">
        <f t="shared" si="581"/>
        <v>7.0947975711064805E-6</v>
      </c>
    </row>
    <row r="4938" spans="4:38" x14ac:dyDescent="0.25">
      <c r="D4938" s="5">
        <v>49.2</v>
      </c>
      <c r="E4938" s="4"/>
      <c r="X4938" s="71">
        <v>49.329999999999004</v>
      </c>
      <c r="Y4938" s="52">
        <f t="shared" si="582"/>
        <v>-15.160000000000743</v>
      </c>
      <c r="Z4938" s="71">
        <f t="shared" si="578"/>
        <v>3.0478949896274622E-2</v>
      </c>
      <c r="AA4938" s="45"/>
      <c r="AB4938" s="74">
        <v>49.329999999999004</v>
      </c>
      <c r="AC4938" s="75">
        <f t="shared" si="577"/>
        <v>-28.480000000001652</v>
      </c>
      <c r="AD4938" s="74">
        <f t="shared" si="579"/>
        <v>1.4190575216885518E-3</v>
      </c>
      <c r="AE4938" s="45"/>
      <c r="AF4938" s="76">
        <v>49.329999999999004</v>
      </c>
      <c r="AG4938" s="52">
        <f t="shared" si="583"/>
        <v>-58.490299956636974</v>
      </c>
      <c r="AH4938" s="76">
        <f t="shared" si="580"/>
        <v>1.415695997900614E-6</v>
      </c>
      <c r="AJ4938" s="77">
        <v>49.329999999999004</v>
      </c>
      <c r="AK4938" s="52">
        <f t="shared" si="584"/>
        <v>-51.50059991327803</v>
      </c>
      <c r="AL4938" s="77">
        <f t="shared" si="581"/>
        <v>7.0784799895010405E-6</v>
      </c>
    </row>
    <row r="4939" spans="4:38" x14ac:dyDescent="0.25">
      <c r="D4939" s="2">
        <v>49.21</v>
      </c>
      <c r="E4939" s="4"/>
      <c r="X4939" s="71">
        <v>49.339999999999002</v>
      </c>
      <c r="Y4939" s="52">
        <f t="shared" si="582"/>
        <v>-15.163333333334077</v>
      </c>
      <c r="Z4939" s="71">
        <f t="shared" si="578"/>
        <v>3.0455565412989258E-2</v>
      </c>
      <c r="AA4939" s="45"/>
      <c r="AB4939" s="74">
        <v>49.339999999999002</v>
      </c>
      <c r="AC4939" s="75">
        <f t="shared" si="577"/>
        <v>-28.490000000001654</v>
      </c>
      <c r="AD4939" s="74">
        <f t="shared" si="579"/>
        <v>1.4157937799565415E-3</v>
      </c>
      <c r="AE4939" s="45"/>
      <c r="AF4939" s="76">
        <v>49.339999999999002</v>
      </c>
      <c r="AG4939" s="52">
        <f t="shared" si="583"/>
        <v>-58.500299956636972</v>
      </c>
      <c r="AH4939" s="76">
        <f t="shared" si="580"/>
        <v>1.4124399874587748E-6</v>
      </c>
      <c r="AJ4939" s="77">
        <v>49.339999999999002</v>
      </c>
      <c r="AK4939" s="52">
        <f t="shared" si="584"/>
        <v>-51.510599913278028</v>
      </c>
      <c r="AL4939" s="77">
        <f t="shared" si="581"/>
        <v>7.0621999372918494E-6</v>
      </c>
    </row>
    <row r="4940" spans="4:38" x14ac:dyDescent="0.25">
      <c r="D4940" s="5">
        <v>49.22</v>
      </c>
      <c r="E4940" s="4"/>
      <c r="X4940" s="71">
        <v>49.349999999999</v>
      </c>
      <c r="Y4940" s="52">
        <f t="shared" si="582"/>
        <v>-15.16666666666741</v>
      </c>
      <c r="Z4940" s="71">
        <f t="shared" si="578"/>
        <v>3.0432198871072003E-2</v>
      </c>
      <c r="AA4940" s="45"/>
      <c r="AB4940" s="74">
        <v>49.349999999999</v>
      </c>
      <c r="AC4940" s="75">
        <f t="shared" si="577"/>
        <v>-28.500000000001656</v>
      </c>
      <c r="AD4940" s="74">
        <f t="shared" si="579"/>
        <v>1.4125375446222145E-3</v>
      </c>
      <c r="AE4940" s="45"/>
      <c r="AF4940" s="76">
        <v>49.349999999999</v>
      </c>
      <c r="AG4940" s="52">
        <f t="shared" si="583"/>
        <v>-58.51029995663697</v>
      </c>
      <c r="AH4940" s="76">
        <f t="shared" si="580"/>
        <v>1.4091914656331477E-6</v>
      </c>
      <c r="AJ4940" s="77">
        <v>49.349999999999</v>
      </c>
      <c r="AK4940" s="52">
        <f t="shared" si="584"/>
        <v>-51.520599913278026</v>
      </c>
      <c r="AL4940" s="77">
        <f t="shared" si="581"/>
        <v>7.0459573281637172E-6</v>
      </c>
    </row>
    <row r="4941" spans="4:38" x14ac:dyDescent="0.25">
      <c r="D4941" s="2">
        <v>49.23</v>
      </c>
      <c r="E4941" s="4"/>
      <c r="X4941" s="71">
        <v>49.359999999998998</v>
      </c>
      <c r="Y4941" s="52">
        <f t="shared" si="582"/>
        <v>-15.170000000000744</v>
      </c>
      <c r="Z4941" s="71">
        <f t="shared" si="578"/>
        <v>3.0408850256757561E-2</v>
      </c>
      <c r="AA4941" s="45"/>
      <c r="AB4941" s="74">
        <v>49.359999999998998</v>
      </c>
      <c r="AC4941" s="75">
        <f t="shared" si="577"/>
        <v>-28.510000000001657</v>
      </c>
      <c r="AD4941" s="74">
        <f t="shared" si="579"/>
        <v>1.4092887984213363E-3</v>
      </c>
      <c r="AE4941" s="45"/>
      <c r="AF4941" s="76">
        <v>49.359999999998998</v>
      </c>
      <c r="AG4941" s="52">
        <f t="shared" si="583"/>
        <v>-58.520299956636968</v>
      </c>
      <c r="AH4941" s="76">
        <f t="shared" si="580"/>
        <v>1.4059504152003876E-6</v>
      </c>
      <c r="AJ4941" s="77">
        <v>49.359999999998998</v>
      </c>
      <c r="AK4941" s="52">
        <f t="shared" si="584"/>
        <v>-51.530599913278024</v>
      </c>
      <c r="AL4941" s="77">
        <f t="shared" si="581"/>
        <v>7.0297520759999232E-6</v>
      </c>
    </row>
    <row r="4942" spans="4:38" x14ac:dyDescent="0.25">
      <c r="D4942" s="5">
        <v>49.24</v>
      </c>
      <c r="E4942" s="4"/>
      <c r="X4942" s="71">
        <v>49.369999999999003</v>
      </c>
      <c r="Y4942" s="52">
        <f t="shared" si="582"/>
        <v>-15.173333333334078</v>
      </c>
      <c r="Z4942" s="71">
        <f t="shared" si="578"/>
        <v>3.0385519556291325E-2</v>
      </c>
      <c r="AA4942" s="45"/>
      <c r="AB4942" s="74">
        <v>49.369999999999003</v>
      </c>
      <c r="AC4942" s="75">
        <f t="shared" si="577"/>
        <v>-28.520000000001659</v>
      </c>
      <c r="AD4942" s="74">
        <f t="shared" si="579"/>
        <v>1.4060475241293756E-3</v>
      </c>
      <c r="AE4942" s="45"/>
      <c r="AF4942" s="76">
        <v>49.369999999999003</v>
      </c>
      <c r="AG4942" s="52">
        <f t="shared" si="583"/>
        <v>-58.530299956636966</v>
      </c>
      <c r="AH4942" s="76">
        <f t="shared" si="580"/>
        <v>1.4027168189767738E-6</v>
      </c>
      <c r="AJ4942" s="77">
        <v>49.369999999999003</v>
      </c>
      <c r="AK4942" s="52">
        <f t="shared" si="584"/>
        <v>-51.540599913278022</v>
      </c>
      <c r="AL4942" s="77">
        <f t="shared" si="581"/>
        <v>7.0135840948818572E-6</v>
      </c>
    </row>
    <row r="4943" spans="4:38" x14ac:dyDescent="0.25">
      <c r="D4943" s="2">
        <v>49.25</v>
      </c>
      <c r="E4943" s="4"/>
      <c r="X4943" s="71">
        <v>49.379999999999001</v>
      </c>
      <c r="Y4943" s="52">
        <f t="shared" si="582"/>
        <v>-15.176666666667412</v>
      </c>
      <c r="Z4943" s="71">
        <f t="shared" si="578"/>
        <v>3.0362206755929162E-2</v>
      </c>
      <c r="AA4943" s="45"/>
      <c r="AB4943" s="74">
        <v>49.379999999999001</v>
      </c>
      <c r="AC4943" s="75">
        <f t="shared" si="577"/>
        <v>-28.53000000000166</v>
      </c>
      <c r="AD4943" s="74">
        <f t="shared" si="579"/>
        <v>1.4028137045614215E-3</v>
      </c>
      <c r="AE4943" s="45"/>
      <c r="AF4943" s="76">
        <v>49.379999999999001</v>
      </c>
      <c r="AG4943" s="52">
        <f t="shared" si="583"/>
        <v>-58.540299956636964</v>
      </c>
      <c r="AH4943" s="76">
        <f t="shared" si="580"/>
        <v>1.3994906598180977E-6</v>
      </c>
      <c r="AJ4943" s="77">
        <v>49.379999999999001</v>
      </c>
      <c r="AK4943" s="52">
        <f t="shared" si="584"/>
        <v>-51.55059991327802</v>
      </c>
      <c r="AL4943" s="77">
        <f t="shared" si="581"/>
        <v>6.9974532990884815E-6</v>
      </c>
    </row>
    <row r="4944" spans="4:38" x14ac:dyDescent="0.25">
      <c r="D4944" s="5">
        <v>49.26</v>
      </c>
      <c r="E4944" s="4"/>
      <c r="X4944" s="71">
        <v>49.389999999998999</v>
      </c>
      <c r="Y4944" s="52">
        <f t="shared" si="582"/>
        <v>-15.180000000000746</v>
      </c>
      <c r="Z4944" s="71">
        <f t="shared" si="578"/>
        <v>3.0338911841937478E-2</v>
      </c>
      <c r="AA4944" s="45"/>
      <c r="AB4944" s="74">
        <v>49.389999999998999</v>
      </c>
      <c r="AC4944" s="75">
        <f t="shared" si="577"/>
        <v>-28.540000000001662</v>
      </c>
      <c r="AD4944" s="74">
        <f t="shared" si="579"/>
        <v>1.3995873225720818E-3</v>
      </c>
      <c r="AE4944" s="45"/>
      <c r="AF4944" s="76">
        <v>49.389999999998999</v>
      </c>
      <c r="AG4944" s="52">
        <f t="shared" si="583"/>
        <v>-58.550299956636962</v>
      </c>
      <c r="AH4944" s="76">
        <f t="shared" si="580"/>
        <v>1.3962719206195822E-6</v>
      </c>
      <c r="AJ4944" s="77">
        <v>49.389999999998999</v>
      </c>
      <c r="AK4944" s="52">
        <f t="shared" si="584"/>
        <v>-51.560599913278018</v>
      </c>
      <c r="AL4944" s="77">
        <f t="shared" si="581"/>
        <v>6.9813596030959094E-6</v>
      </c>
    </row>
    <row r="4945" spans="4:38" x14ac:dyDescent="0.25">
      <c r="D4945" s="2">
        <v>49.27</v>
      </c>
      <c r="E4945" s="4"/>
      <c r="X4945" s="71">
        <v>49.399999999998997</v>
      </c>
      <c r="Y4945" s="52">
        <f t="shared" si="582"/>
        <v>-15.18333333333408</v>
      </c>
      <c r="Z4945" s="71">
        <f t="shared" si="578"/>
        <v>3.0315634800593291E-2</v>
      </c>
      <c r="AA4945" s="45"/>
      <c r="AB4945" s="74">
        <v>49.399999999998997</v>
      </c>
      <c r="AC4945" s="75">
        <f t="shared" si="577"/>
        <v>-28.550000000001663</v>
      </c>
      <c r="AD4945" s="74">
        <f t="shared" si="579"/>
        <v>1.3963683610554016E-3</v>
      </c>
      <c r="AE4945" s="45"/>
      <c r="AF4945" s="76">
        <v>49.399999999998997</v>
      </c>
      <c r="AG4945" s="52">
        <f t="shared" si="583"/>
        <v>-58.56029995663696</v>
      </c>
      <c r="AH4945" s="76">
        <f t="shared" si="580"/>
        <v>1.3930605843157978E-6</v>
      </c>
      <c r="AJ4945" s="77">
        <v>49.399999999998997</v>
      </c>
      <c r="AK4945" s="52">
        <f t="shared" si="584"/>
        <v>-51.570599913278016</v>
      </c>
      <c r="AL4945" s="77">
        <f t="shared" si="581"/>
        <v>6.9653029215770039E-6</v>
      </c>
    </row>
    <row r="4946" spans="4:38" x14ac:dyDescent="0.25">
      <c r="D4946" s="5">
        <v>49.28</v>
      </c>
      <c r="E4946" s="4"/>
      <c r="X4946" s="71">
        <v>49.409999999999002</v>
      </c>
      <c r="Y4946" s="52">
        <f t="shared" si="582"/>
        <v>-15.186666666667413</v>
      </c>
      <c r="Z4946" s="71">
        <f t="shared" si="578"/>
        <v>3.0292375618184063E-2</v>
      </c>
      <c r="AA4946" s="45"/>
      <c r="AB4946" s="74">
        <v>49.409999999999002</v>
      </c>
      <c r="AC4946" s="75">
        <f t="shared" si="577"/>
        <v>-28.560000000001665</v>
      </c>
      <c r="AD4946" s="74">
        <f t="shared" si="579"/>
        <v>1.3931568029447684E-3</v>
      </c>
      <c r="AE4946" s="45"/>
      <c r="AF4946" s="76">
        <v>49.409999999999002</v>
      </c>
      <c r="AG4946" s="52">
        <f t="shared" si="583"/>
        <v>-58.570299956636958</v>
      </c>
      <c r="AH4946" s="76">
        <f t="shared" si="580"/>
        <v>1.389856633880554E-6</v>
      </c>
      <c r="AJ4946" s="77">
        <v>49.409999999999002</v>
      </c>
      <c r="AK4946" s="52">
        <f t="shared" si="584"/>
        <v>-51.580599913278014</v>
      </c>
      <c r="AL4946" s="77">
        <f t="shared" si="581"/>
        <v>6.9492831694007897E-6</v>
      </c>
    </row>
    <row r="4947" spans="4:38" x14ac:dyDescent="0.25">
      <c r="D4947" s="2">
        <v>49.29</v>
      </c>
      <c r="E4947" s="4"/>
      <c r="X4947" s="71">
        <v>49.419999999999</v>
      </c>
      <c r="Y4947" s="52">
        <f t="shared" si="582"/>
        <v>-15.190000000000747</v>
      </c>
      <c r="Z4947" s="71">
        <f t="shared" si="578"/>
        <v>3.0269134281007831E-2</v>
      </c>
      <c r="AA4947" s="45"/>
      <c r="AB4947" s="74">
        <v>49.419999999999</v>
      </c>
      <c r="AC4947" s="75">
        <f t="shared" si="577"/>
        <v>-28.570000000001667</v>
      </c>
      <c r="AD4947" s="74">
        <f t="shared" si="579"/>
        <v>1.3899526312128188E-3</v>
      </c>
      <c r="AE4947" s="45"/>
      <c r="AF4947" s="76">
        <v>49.419999999999</v>
      </c>
      <c r="AG4947" s="52">
        <f t="shared" si="583"/>
        <v>-58.580299956636956</v>
      </c>
      <c r="AH4947" s="76">
        <f t="shared" si="580"/>
        <v>1.3866600523268293E-6</v>
      </c>
      <c r="AJ4947" s="77">
        <v>49.419999999999</v>
      </c>
      <c r="AK4947" s="52">
        <f t="shared" si="584"/>
        <v>-51.590599913278012</v>
      </c>
      <c r="AL4947" s="77">
        <f t="shared" si="581"/>
        <v>6.9333002616321714E-6</v>
      </c>
    </row>
    <row r="4948" spans="4:38" x14ac:dyDescent="0.25">
      <c r="D4948" s="5">
        <v>49.3</v>
      </c>
      <c r="E4948" s="4"/>
      <c r="X4948" s="71">
        <v>49.429999999998998</v>
      </c>
      <c r="Y4948" s="52">
        <f t="shared" si="582"/>
        <v>-15.193333333334081</v>
      </c>
      <c r="Z4948" s="71">
        <f t="shared" si="578"/>
        <v>3.0245910775373135E-2</v>
      </c>
      <c r="AA4948" s="45"/>
      <c r="AB4948" s="74">
        <v>49.429999999998998</v>
      </c>
      <c r="AC4948" s="75">
        <f t="shared" si="577"/>
        <v>-28.580000000001668</v>
      </c>
      <c r="AD4948" s="74">
        <f t="shared" si="579"/>
        <v>1.3867558288713556E-3</v>
      </c>
      <c r="AE4948" s="45"/>
      <c r="AF4948" s="76">
        <v>49.429999999998998</v>
      </c>
      <c r="AG4948" s="52">
        <f t="shared" si="583"/>
        <v>-58.590299956636954</v>
      </c>
      <c r="AH4948" s="76">
        <f t="shared" si="580"/>
        <v>1.3834708227066667E-6</v>
      </c>
      <c r="AJ4948" s="77">
        <v>49.429999999998998</v>
      </c>
      <c r="AK4948" s="52">
        <f t="shared" si="584"/>
        <v>-51.60059991327801</v>
      </c>
      <c r="AL4948" s="77">
        <f t="shared" si="581"/>
        <v>6.9173541135313505E-6</v>
      </c>
    </row>
    <row r="4949" spans="4:38" x14ac:dyDescent="0.25">
      <c r="D4949" s="2">
        <v>49.31</v>
      </c>
      <c r="E4949" s="4"/>
      <c r="X4949" s="71">
        <v>49.439999999999003</v>
      </c>
      <c r="Y4949" s="52">
        <f t="shared" si="582"/>
        <v>-15.196666666667415</v>
      </c>
      <c r="Z4949" s="71">
        <f t="shared" si="578"/>
        <v>3.0222705087598993E-2</v>
      </c>
      <c r="AA4949" s="45"/>
      <c r="AB4949" s="74">
        <v>49.439999999999003</v>
      </c>
      <c r="AC4949" s="75">
        <f t="shared" si="577"/>
        <v>-28.59000000000167</v>
      </c>
      <c r="AD4949" s="74">
        <f t="shared" si="579"/>
        <v>1.3835663789712484E-3</v>
      </c>
      <c r="AE4949" s="45"/>
      <c r="AF4949" s="76">
        <v>49.439999999999003</v>
      </c>
      <c r="AG4949" s="52">
        <f t="shared" si="583"/>
        <v>-58.600299956636952</v>
      </c>
      <c r="AH4949" s="76">
        <f t="shared" si="580"/>
        <v>1.3802889281110784E-6</v>
      </c>
      <c r="AJ4949" s="77">
        <v>49.439999999999003</v>
      </c>
      <c r="AK4949" s="52">
        <f t="shared" si="584"/>
        <v>-51.610599913278008</v>
      </c>
      <c r="AL4949" s="77">
        <f t="shared" si="581"/>
        <v>6.9014446405534249E-6</v>
      </c>
    </row>
    <row r="4950" spans="4:38" x14ac:dyDescent="0.25">
      <c r="D4950" s="5">
        <v>49.32</v>
      </c>
      <c r="E4950" s="4"/>
      <c r="X4950" s="71">
        <v>49.449999999999001</v>
      </c>
      <c r="Y4950" s="52">
        <f t="shared" si="582"/>
        <v>-15.200000000000749</v>
      </c>
      <c r="Z4950" s="71">
        <f t="shared" si="578"/>
        <v>3.0199517204014942E-2</v>
      </c>
      <c r="AA4950" s="45"/>
      <c r="AB4950" s="74">
        <v>49.449999999999001</v>
      </c>
      <c r="AC4950" s="75">
        <f t="shared" si="577"/>
        <v>-28.600000000001671</v>
      </c>
      <c r="AD4950" s="74">
        <f t="shared" si="579"/>
        <v>1.3803842646023525E-3</v>
      </c>
      <c r="AE4950" s="45"/>
      <c r="AF4950" s="76">
        <v>49.449999999999001</v>
      </c>
      <c r="AG4950" s="52">
        <f t="shared" si="583"/>
        <v>-58.61029995663695</v>
      </c>
      <c r="AH4950" s="76">
        <f t="shared" si="580"/>
        <v>1.3771143516699905E-6</v>
      </c>
      <c r="AJ4950" s="77">
        <v>49.449999999999001</v>
      </c>
      <c r="AK4950" s="52">
        <f t="shared" si="584"/>
        <v>-51.620599913278006</v>
      </c>
      <c r="AL4950" s="77">
        <f t="shared" si="581"/>
        <v>6.8855717583479781E-6</v>
      </c>
    </row>
    <row r="4951" spans="4:38" x14ac:dyDescent="0.25">
      <c r="D4951" s="2">
        <v>49.33</v>
      </c>
      <c r="E4951" s="4"/>
      <c r="X4951" s="71">
        <v>49.459999999998999</v>
      </c>
      <c r="Y4951" s="52">
        <f t="shared" si="582"/>
        <v>-15.203333333334083</v>
      </c>
      <c r="Z4951" s="71">
        <f t="shared" si="578"/>
        <v>3.0176347110961007E-2</v>
      </c>
      <c r="AA4951" s="45"/>
      <c r="AB4951" s="74">
        <v>49.459999999998999</v>
      </c>
      <c r="AC4951" s="75">
        <f t="shared" si="577"/>
        <v>-28.610000000001673</v>
      </c>
      <c r="AD4951" s="74">
        <f t="shared" si="579"/>
        <v>1.3772094688934155E-3</v>
      </c>
      <c r="AE4951" s="45"/>
      <c r="AF4951" s="76">
        <v>49.459999999998999</v>
      </c>
      <c r="AG4951" s="52">
        <f t="shared" si="583"/>
        <v>-58.620299956636948</v>
      </c>
      <c r="AH4951" s="76">
        <f t="shared" si="580"/>
        <v>1.3739470765521026E-6</v>
      </c>
      <c r="AJ4951" s="77">
        <v>49.459999999998999</v>
      </c>
      <c r="AK4951" s="52">
        <f t="shared" si="584"/>
        <v>-51.630599913278004</v>
      </c>
      <c r="AL4951" s="77">
        <f t="shared" si="581"/>
        <v>6.8697353827585429E-6</v>
      </c>
    </row>
    <row r="4952" spans="4:38" x14ac:dyDescent="0.25">
      <c r="D4952" s="5">
        <v>49.34</v>
      </c>
      <c r="E4952" s="4"/>
      <c r="X4952" s="71">
        <v>49.469999999998997</v>
      </c>
      <c r="Y4952" s="52">
        <f t="shared" si="582"/>
        <v>-15.206666666667417</v>
      </c>
      <c r="Z4952" s="71">
        <f t="shared" si="578"/>
        <v>3.0153194794787709E-2</v>
      </c>
      <c r="AA4952" s="45"/>
      <c r="AB4952" s="74">
        <v>49.469999999998997</v>
      </c>
      <c r="AC4952" s="75">
        <f t="shared" si="577"/>
        <v>-28.620000000001674</v>
      </c>
      <c r="AD4952" s="74">
        <f t="shared" si="579"/>
        <v>1.3740419750119847E-3</v>
      </c>
      <c r="AE4952" s="45"/>
      <c r="AF4952" s="76">
        <v>49.469999999998997</v>
      </c>
      <c r="AG4952" s="52">
        <f t="shared" si="583"/>
        <v>-58.630299956636946</v>
      </c>
      <c r="AH4952" s="76">
        <f t="shared" si="580"/>
        <v>1.370787085964845E-6</v>
      </c>
      <c r="AJ4952" s="77">
        <v>49.469999999998997</v>
      </c>
      <c r="AK4952" s="52">
        <f t="shared" si="584"/>
        <v>-51.640599913278002</v>
      </c>
      <c r="AL4952" s="77">
        <f t="shared" si="581"/>
        <v>6.8539354298222583E-6</v>
      </c>
    </row>
    <row r="4953" spans="4:38" x14ac:dyDescent="0.25">
      <c r="D4953" s="2">
        <v>49.35</v>
      </c>
      <c r="E4953" s="4"/>
      <c r="X4953" s="71">
        <v>49.479999999999002</v>
      </c>
      <c r="Y4953" s="52">
        <f t="shared" si="582"/>
        <v>-15.21000000000075</v>
      </c>
      <c r="Z4953" s="71">
        <f t="shared" si="578"/>
        <v>3.0130060241855997E-2</v>
      </c>
      <c r="AA4953" s="45"/>
      <c r="AB4953" s="74">
        <v>49.479999999999002</v>
      </c>
      <c r="AC4953" s="75">
        <f t="shared" si="577"/>
        <v>-28.630000000001676</v>
      </c>
      <c r="AD4953" s="74">
        <f t="shared" si="579"/>
        <v>1.3708817661643245E-3</v>
      </c>
      <c r="AE4953" s="45"/>
      <c r="AF4953" s="76">
        <v>49.479999999999002</v>
      </c>
      <c r="AG4953" s="52">
        <f t="shared" si="583"/>
        <v>-58.640299956636945</v>
      </c>
      <c r="AH4953" s="76">
        <f t="shared" si="580"/>
        <v>1.3676343631542592E-6</v>
      </c>
      <c r="AJ4953" s="77">
        <v>49.479999999999002</v>
      </c>
      <c r="AK4953" s="52">
        <f t="shared" si="584"/>
        <v>-51.650599913278</v>
      </c>
      <c r="AL4953" s="77">
        <f t="shared" si="581"/>
        <v>6.8381718157693346E-6</v>
      </c>
    </row>
    <row r="4954" spans="4:38" x14ac:dyDescent="0.25">
      <c r="D4954" s="5">
        <v>49.36</v>
      </c>
      <c r="E4954" s="4"/>
      <c r="X4954" s="71">
        <v>49.489999999999</v>
      </c>
      <c r="Y4954" s="52">
        <f t="shared" si="582"/>
        <v>-15.213333333334084</v>
      </c>
      <c r="Z4954" s="71">
        <f t="shared" si="578"/>
        <v>3.0106943438537311E-2</v>
      </c>
      <c r="AA4954" s="45"/>
      <c r="AB4954" s="74">
        <v>49.489999999999</v>
      </c>
      <c r="AC4954" s="75">
        <f t="shared" si="577"/>
        <v>-28.640000000001677</v>
      </c>
      <c r="AD4954" s="74">
        <f t="shared" si="579"/>
        <v>1.3677288255953201E-3</v>
      </c>
      <c r="AE4954" s="45"/>
      <c r="AF4954" s="76">
        <v>49.489999999999</v>
      </c>
      <c r="AG4954" s="52">
        <f t="shared" si="583"/>
        <v>-58.650299956636943</v>
      </c>
      <c r="AH4954" s="76">
        <f t="shared" si="580"/>
        <v>1.3644888914049201E-6</v>
      </c>
      <c r="AJ4954" s="77">
        <v>49.489999999999</v>
      </c>
      <c r="AK4954" s="52">
        <f t="shared" si="584"/>
        <v>-51.660599913277998</v>
      </c>
      <c r="AL4954" s="77">
        <f t="shared" si="581"/>
        <v>6.8224444570226453E-6</v>
      </c>
    </row>
    <row r="4955" spans="4:38" x14ac:dyDescent="0.25">
      <c r="D4955" s="2">
        <v>49.37</v>
      </c>
      <c r="E4955" s="4"/>
      <c r="X4955" s="71">
        <v>49.499999999998998</v>
      </c>
      <c r="Y4955" s="52">
        <f t="shared" si="582"/>
        <v>-15.216666666667418</v>
      </c>
      <c r="Z4955" s="71">
        <f t="shared" si="578"/>
        <v>3.0083844371213576E-2</v>
      </c>
      <c r="AA4955" s="45"/>
      <c r="AB4955" s="74">
        <v>49.499999999998998</v>
      </c>
      <c r="AC4955" s="75">
        <f t="shared" si="577"/>
        <v>-28.650000000001679</v>
      </c>
      <c r="AD4955" s="74">
        <f t="shared" si="579"/>
        <v>1.3645831365883959E-3</v>
      </c>
      <c r="AE4955" s="45"/>
      <c r="AF4955" s="76">
        <v>49.499999999998998</v>
      </c>
      <c r="AG4955" s="52">
        <f t="shared" si="583"/>
        <v>-58.660299956636941</v>
      </c>
      <c r="AH4955" s="76">
        <f t="shared" si="580"/>
        <v>1.3613506540398556E-6</v>
      </c>
      <c r="AJ4955" s="77">
        <v>49.499999999998998</v>
      </c>
      <c r="AK4955" s="52">
        <f t="shared" si="584"/>
        <v>-51.670599913277997</v>
      </c>
      <c r="AL4955" s="77">
        <f t="shared" si="581"/>
        <v>6.8067532701973255E-6</v>
      </c>
    </row>
    <row r="4956" spans="4:38" x14ac:dyDescent="0.25">
      <c r="D4956" s="5">
        <v>49.38</v>
      </c>
      <c r="E4956" s="4"/>
      <c r="X4956" s="71">
        <v>49.509999999999003</v>
      </c>
      <c r="Y4956" s="52">
        <f t="shared" si="582"/>
        <v>-15.220000000000752</v>
      </c>
      <c r="Z4956" s="71">
        <f t="shared" si="578"/>
        <v>3.0060763026277085E-2</v>
      </c>
      <c r="AA4956" s="45"/>
      <c r="AB4956" s="74">
        <v>49.509999999999003</v>
      </c>
      <c r="AC4956" s="75">
        <f t="shared" si="577"/>
        <v>-28.660000000001681</v>
      </c>
      <c r="AD4956" s="74">
        <f t="shared" si="579"/>
        <v>1.3614446824654228E-3</v>
      </c>
      <c r="AE4956" s="45"/>
      <c r="AF4956" s="76">
        <v>49.509999999999003</v>
      </c>
      <c r="AG4956" s="52">
        <f t="shared" si="583"/>
        <v>-58.670299956636939</v>
      </c>
      <c r="AH4956" s="76">
        <f t="shared" si="580"/>
        <v>1.3582196344204376E-6</v>
      </c>
      <c r="AJ4956" s="77">
        <v>49.509999999999003</v>
      </c>
      <c r="AK4956" s="52">
        <f t="shared" si="584"/>
        <v>-51.680599913277995</v>
      </c>
      <c r="AL4956" s="77">
        <f t="shared" si="581"/>
        <v>6.7910981721002411E-6</v>
      </c>
    </row>
    <row r="4957" spans="4:38" x14ac:dyDescent="0.25">
      <c r="D4957" s="2">
        <v>49.39</v>
      </c>
      <c r="E4957" s="4"/>
      <c r="X4957" s="71">
        <v>49.519999999999001</v>
      </c>
      <c r="Y4957" s="52">
        <f t="shared" si="582"/>
        <v>-15.223333333334086</v>
      </c>
      <c r="Z4957" s="71">
        <f t="shared" si="578"/>
        <v>3.0037699390130672E-2</v>
      </c>
      <c r="AA4957" s="45"/>
      <c r="AB4957" s="74">
        <v>49.519999999999001</v>
      </c>
      <c r="AC4957" s="75">
        <f t="shared" si="577"/>
        <v>-28.670000000001682</v>
      </c>
      <c r="AD4957" s="74">
        <f t="shared" si="579"/>
        <v>1.3583134465866272E-3</v>
      </c>
      <c r="AE4957" s="45"/>
      <c r="AF4957" s="76">
        <v>49.519999999999001</v>
      </c>
      <c r="AG4957" s="52">
        <f t="shared" si="583"/>
        <v>-58.680299956636937</v>
      </c>
      <c r="AH4957" s="76">
        <f t="shared" si="580"/>
        <v>1.3550958159463172E-6</v>
      </c>
      <c r="AJ4957" s="77">
        <v>49.519999999999001</v>
      </c>
      <c r="AK4957" s="52">
        <f t="shared" si="584"/>
        <v>-51.690599913277993</v>
      </c>
      <c r="AL4957" s="77">
        <f t="shared" si="581"/>
        <v>6.7754790797296416E-6</v>
      </c>
    </row>
    <row r="4958" spans="4:38" x14ac:dyDescent="0.25">
      <c r="D4958" s="5">
        <v>49.4</v>
      </c>
      <c r="E4958" s="4"/>
      <c r="X4958" s="71">
        <v>49.529999999998999</v>
      </c>
      <c r="Y4958" s="52">
        <f t="shared" si="582"/>
        <v>-15.22666666666742</v>
      </c>
      <c r="Z4958" s="71">
        <f t="shared" si="578"/>
        <v>3.0014653449187533E-2</v>
      </c>
      <c r="AA4958" s="45"/>
      <c r="AB4958" s="74">
        <v>49.529999999998999</v>
      </c>
      <c r="AC4958" s="75">
        <f t="shared" si="577"/>
        <v>-28.680000000001684</v>
      </c>
      <c r="AD4958" s="74">
        <f t="shared" si="579"/>
        <v>1.3551894123505106E-3</v>
      </c>
      <c r="AE4958" s="45"/>
      <c r="AF4958" s="76">
        <v>49.529999999998999</v>
      </c>
      <c r="AG4958" s="52">
        <f t="shared" si="583"/>
        <v>-58.690299956636935</v>
      </c>
      <c r="AH4958" s="76">
        <f t="shared" si="580"/>
        <v>1.351979182055317E-6</v>
      </c>
      <c r="AJ4958" s="77">
        <v>49.529999999998999</v>
      </c>
      <c r="AK4958" s="52">
        <f t="shared" si="584"/>
        <v>-51.700599913277991</v>
      </c>
      <c r="AL4958" s="77">
        <f t="shared" si="581"/>
        <v>6.7598959102746471E-6</v>
      </c>
    </row>
    <row r="4959" spans="4:38" x14ac:dyDescent="0.25">
      <c r="D4959" s="2">
        <v>49.41</v>
      </c>
      <c r="E4959" s="4"/>
      <c r="X4959" s="71">
        <v>49.539999999998997</v>
      </c>
      <c r="Y4959" s="52">
        <f t="shared" si="582"/>
        <v>-15.230000000000754</v>
      </c>
      <c r="Z4959" s="71">
        <f t="shared" si="578"/>
        <v>2.9991625189871286E-2</v>
      </c>
      <c r="AA4959" s="45"/>
      <c r="AB4959" s="74">
        <v>49.539999999998997</v>
      </c>
      <c r="AC4959" s="75">
        <f t="shared" si="577"/>
        <v>-28.690000000001685</v>
      </c>
      <c r="AD4959" s="74">
        <f t="shared" si="579"/>
        <v>1.352072563193752E-3</v>
      </c>
      <c r="AE4959" s="45"/>
      <c r="AF4959" s="76">
        <v>49.539999999998997</v>
      </c>
      <c r="AG4959" s="52">
        <f t="shared" si="583"/>
        <v>-58.700299956636933</v>
      </c>
      <c r="AH4959" s="76">
        <f t="shared" si="580"/>
        <v>1.3488697162233522E-6</v>
      </c>
      <c r="AJ4959" s="77">
        <v>49.539999999998997</v>
      </c>
      <c r="AK4959" s="52">
        <f t="shared" si="584"/>
        <v>-51.710599913277989</v>
      </c>
      <c r="AL4959" s="77">
        <f t="shared" si="581"/>
        <v>6.7443485811148271E-6</v>
      </c>
    </row>
    <row r="4960" spans="4:38" x14ac:dyDescent="0.25">
      <c r="D4960" s="5">
        <v>49.42</v>
      </c>
      <c r="E4960" s="4"/>
      <c r="X4960" s="71">
        <v>49.549999999999002</v>
      </c>
      <c r="Y4960" s="52">
        <f t="shared" si="582"/>
        <v>-15.233333333334087</v>
      </c>
      <c r="Z4960" s="71">
        <f t="shared" si="578"/>
        <v>2.9968614598616033E-2</v>
      </c>
      <c r="AA4960" s="45"/>
      <c r="AB4960" s="74">
        <v>49.549999999999002</v>
      </c>
      <c r="AC4960" s="75">
        <f t="shared" si="577"/>
        <v>-28.700000000001687</v>
      </c>
      <c r="AD4960" s="74">
        <f t="shared" si="579"/>
        <v>1.3489628825911286E-3</v>
      </c>
      <c r="AE4960" s="45"/>
      <c r="AF4960" s="76">
        <v>49.549999999999002</v>
      </c>
      <c r="AG4960" s="52">
        <f t="shared" si="583"/>
        <v>-58.710299956636931</v>
      </c>
      <c r="AH4960" s="76">
        <f t="shared" si="580"/>
        <v>1.3457674019643492E-6</v>
      </c>
      <c r="AJ4960" s="77">
        <v>49.549999999999002</v>
      </c>
      <c r="AK4960" s="52">
        <f t="shared" si="584"/>
        <v>-51.720599913277987</v>
      </c>
      <c r="AL4960" s="77">
        <f t="shared" si="581"/>
        <v>6.7288370098198175E-6</v>
      </c>
    </row>
    <row r="4961" spans="4:38" x14ac:dyDescent="0.25">
      <c r="D4961" s="2">
        <v>49.43</v>
      </c>
      <c r="E4961" s="4"/>
      <c r="X4961" s="71">
        <v>49.559999999999</v>
      </c>
      <c r="Y4961" s="52">
        <f t="shared" si="582"/>
        <v>-15.236666666667421</v>
      </c>
      <c r="Z4961" s="71">
        <f t="shared" si="578"/>
        <v>2.9945621661866203E-2</v>
      </c>
      <c r="AA4961" s="45"/>
      <c r="AB4961" s="74">
        <v>49.559999999999</v>
      </c>
      <c r="AC4961" s="75">
        <f t="shared" si="577"/>
        <v>-28.710000000001688</v>
      </c>
      <c r="AD4961" s="74">
        <f t="shared" si="579"/>
        <v>1.3458603540554249E-3</v>
      </c>
      <c r="AE4961" s="45"/>
      <c r="AF4961" s="76">
        <v>49.559999999999</v>
      </c>
      <c r="AG4961" s="52">
        <f t="shared" si="583"/>
        <v>-58.720299956636929</v>
      </c>
      <c r="AH4961" s="76">
        <f t="shared" si="580"/>
        <v>1.3426722228301422E-6</v>
      </c>
      <c r="AJ4961" s="77">
        <v>49.559999999999</v>
      </c>
      <c r="AK4961" s="52">
        <f t="shared" si="584"/>
        <v>-51.730599913277985</v>
      </c>
      <c r="AL4961" s="77">
        <f t="shared" si="581"/>
        <v>6.7133611141487857E-6</v>
      </c>
    </row>
    <row r="4962" spans="4:38" x14ac:dyDescent="0.25">
      <c r="D4962" s="5">
        <v>49.44</v>
      </c>
      <c r="E4962" s="4"/>
      <c r="X4962" s="71">
        <v>49.569999999998998</v>
      </c>
      <c r="Y4962" s="52">
        <f t="shared" si="582"/>
        <v>-15.240000000000755</v>
      </c>
      <c r="Z4962" s="71">
        <f t="shared" si="578"/>
        <v>2.9922646366076673E-2</v>
      </c>
      <c r="AA4962" s="45"/>
      <c r="AB4962" s="74">
        <v>49.569999999998998</v>
      </c>
      <c r="AC4962" s="75">
        <f t="shared" si="577"/>
        <v>-28.72000000000169</v>
      </c>
      <c r="AD4962" s="74">
        <f t="shared" si="579"/>
        <v>1.3427649611373407E-3</v>
      </c>
      <c r="AE4962" s="45"/>
      <c r="AF4962" s="76">
        <v>49.569999999998998</v>
      </c>
      <c r="AG4962" s="52">
        <f t="shared" si="583"/>
        <v>-58.730299956636927</v>
      </c>
      <c r="AH4962" s="76">
        <f t="shared" si="580"/>
        <v>1.3395841624104038E-6</v>
      </c>
      <c r="AJ4962" s="77">
        <v>49.569999999998998</v>
      </c>
      <c r="AK4962" s="52">
        <f t="shared" si="584"/>
        <v>-51.740599913277983</v>
      </c>
      <c r="AL4962" s="77">
        <f t="shared" si="581"/>
        <v>6.6979208120500982E-6</v>
      </c>
    </row>
    <row r="4963" spans="4:38" x14ac:dyDescent="0.25">
      <c r="D4963" s="2">
        <v>49.45</v>
      </c>
      <c r="E4963" s="4"/>
      <c r="X4963" s="71">
        <v>49.579999999999004</v>
      </c>
      <c r="Y4963" s="52">
        <f t="shared" si="582"/>
        <v>-15.243333333334089</v>
      </c>
      <c r="Z4963" s="71">
        <f t="shared" si="578"/>
        <v>2.9899688697712715E-2</v>
      </c>
      <c r="AA4963" s="45"/>
      <c r="AB4963" s="74">
        <v>49.579999999999004</v>
      </c>
      <c r="AC4963" s="75">
        <f t="shared" si="577"/>
        <v>-28.730000000001692</v>
      </c>
      <c r="AD4963" s="74">
        <f t="shared" si="579"/>
        <v>1.3396766874254134E-3</v>
      </c>
      <c r="AE4963" s="45"/>
      <c r="AF4963" s="76">
        <v>49.579999999999004</v>
      </c>
      <c r="AG4963" s="52">
        <f t="shared" si="583"/>
        <v>-58.740299956636925</v>
      </c>
      <c r="AH4963" s="76">
        <f t="shared" si="580"/>
        <v>1.336503204332543E-6</v>
      </c>
      <c r="AJ4963" s="77">
        <v>49.579999999999004</v>
      </c>
      <c r="AK4963" s="52">
        <f t="shared" si="584"/>
        <v>-51.750599913277981</v>
      </c>
      <c r="AL4963" s="77">
        <f t="shared" si="581"/>
        <v>6.6825160216608097E-6</v>
      </c>
    </row>
    <row r="4964" spans="4:38" x14ac:dyDescent="0.25">
      <c r="D4964" s="5">
        <v>49.46</v>
      </c>
      <c r="E4964" s="4"/>
      <c r="X4964" s="71">
        <v>49.589999999999002</v>
      </c>
      <c r="Y4964" s="52">
        <f t="shared" si="582"/>
        <v>-15.246666666667423</v>
      </c>
      <c r="Z4964" s="71">
        <f t="shared" si="578"/>
        <v>2.9876748643249941E-2</v>
      </c>
      <c r="AA4964" s="45"/>
      <c r="AB4964" s="74">
        <v>49.589999999999002</v>
      </c>
      <c r="AC4964" s="75">
        <f t="shared" si="577"/>
        <v>-28.740000000001693</v>
      </c>
      <c r="AD4964" s="74">
        <f t="shared" si="579"/>
        <v>1.3365955165459207E-3</v>
      </c>
      <c r="AE4964" s="45"/>
      <c r="AF4964" s="76">
        <v>49.589999999999002</v>
      </c>
      <c r="AG4964" s="52">
        <f t="shared" si="583"/>
        <v>-58.750299956636923</v>
      </c>
      <c r="AH4964" s="76">
        <f t="shared" si="580"/>
        <v>1.3334293322616242E-6</v>
      </c>
      <c r="AJ4964" s="77">
        <v>49.589999999999002</v>
      </c>
      <c r="AK4964" s="52">
        <f t="shared" si="584"/>
        <v>-51.760599913277979</v>
      </c>
      <c r="AL4964" s="77">
        <f t="shared" si="581"/>
        <v>6.6671466613062209E-6</v>
      </c>
    </row>
    <row r="4965" spans="4:38" x14ac:dyDescent="0.25">
      <c r="D4965" s="2">
        <v>49.47</v>
      </c>
      <c r="E4965" s="4"/>
      <c r="X4965" s="71">
        <v>49.599999999999</v>
      </c>
      <c r="Y4965" s="52">
        <f t="shared" si="582"/>
        <v>-15.250000000000757</v>
      </c>
      <c r="Z4965" s="71">
        <f t="shared" si="578"/>
        <v>2.9853826189174384E-2</v>
      </c>
      <c r="AA4965" s="45"/>
      <c r="AB4965" s="74">
        <v>49.599999999999</v>
      </c>
      <c r="AC4965" s="75">
        <f t="shared" si="577"/>
        <v>-28.750000000001695</v>
      </c>
      <c r="AD4965" s="74">
        <f t="shared" si="579"/>
        <v>1.3335214321628028E-3</v>
      </c>
      <c r="AE4965" s="45"/>
      <c r="AF4965" s="76">
        <v>49.599999999999</v>
      </c>
      <c r="AG4965" s="52">
        <f t="shared" si="583"/>
        <v>-58.760299956636921</v>
      </c>
      <c r="AH4965" s="76">
        <f t="shared" si="580"/>
        <v>1.3303625299002884E-6</v>
      </c>
      <c r="AJ4965" s="77">
        <v>49.599999999999</v>
      </c>
      <c r="AK4965" s="52">
        <f t="shared" si="584"/>
        <v>-51.770599913277977</v>
      </c>
      <c r="AL4965" s="77">
        <f t="shared" si="581"/>
        <v>6.651812649499547E-6</v>
      </c>
    </row>
    <row r="4966" spans="4:38" x14ac:dyDescent="0.25">
      <c r="D4966" s="5">
        <v>49.48</v>
      </c>
      <c r="E4966" s="4"/>
      <c r="X4966" s="71">
        <v>49.609999999998998</v>
      </c>
      <c r="Y4966" s="52">
        <f t="shared" si="582"/>
        <v>-15.253333333334091</v>
      </c>
      <c r="Z4966" s="71">
        <f t="shared" si="578"/>
        <v>2.983092132198243E-2</v>
      </c>
      <c r="AA4966" s="45"/>
      <c r="AB4966" s="74">
        <v>49.609999999998998</v>
      </c>
      <c r="AC4966" s="75">
        <f t="shared" si="577"/>
        <v>-28.760000000001696</v>
      </c>
      <c r="AD4966" s="74">
        <f t="shared" si="579"/>
        <v>1.3304544179775714E-3</v>
      </c>
      <c r="AE4966" s="45"/>
      <c r="AF4966" s="76">
        <v>49.609999999998998</v>
      </c>
      <c r="AG4966" s="52">
        <f t="shared" si="583"/>
        <v>-58.770299956636919</v>
      </c>
      <c r="AH4966" s="76">
        <f t="shared" si="580"/>
        <v>1.3273027809886504E-6</v>
      </c>
      <c r="AJ4966" s="77">
        <v>49.609999999998998</v>
      </c>
      <c r="AK4966" s="52">
        <f t="shared" si="584"/>
        <v>-51.780599913277975</v>
      </c>
      <c r="AL4966" s="77">
        <f t="shared" si="581"/>
        <v>6.6365139049413606E-6</v>
      </c>
    </row>
    <row r="4967" spans="4:38" x14ac:dyDescent="0.25">
      <c r="D4967" s="2">
        <v>49.49</v>
      </c>
      <c r="E4967" s="4"/>
      <c r="X4967" s="71">
        <v>49.619999999999003</v>
      </c>
      <c r="Y4967" s="52">
        <f t="shared" si="582"/>
        <v>-15.256666666667424</v>
      </c>
      <c r="Z4967" s="71">
        <f t="shared" si="578"/>
        <v>2.9808034028180844E-2</v>
      </c>
      <c r="AA4967" s="45"/>
      <c r="AB4967" s="74">
        <v>49.619999999999003</v>
      </c>
      <c r="AC4967" s="75">
        <f t="shared" si="577"/>
        <v>-28.770000000001698</v>
      </c>
      <c r="AD4967" s="74">
        <f t="shared" si="579"/>
        <v>1.3273944577292199E-3</v>
      </c>
      <c r="AE4967" s="45"/>
      <c r="AF4967" s="76">
        <v>49.619999999999003</v>
      </c>
      <c r="AG4967" s="52">
        <f t="shared" si="583"/>
        <v>-58.780299956636917</v>
      </c>
      <c r="AH4967" s="76">
        <f t="shared" si="580"/>
        <v>1.3242500693042305E-6</v>
      </c>
      <c r="AJ4967" s="77">
        <v>49.619999999999003</v>
      </c>
      <c r="AK4967" s="52">
        <f t="shared" si="584"/>
        <v>-51.790599913277973</v>
      </c>
      <c r="AL4967" s="77">
        <f t="shared" si="581"/>
        <v>6.6212503465192656E-6</v>
      </c>
    </row>
    <row r="4968" spans="4:38" x14ac:dyDescent="0.25">
      <c r="D4968" s="5">
        <v>49.5</v>
      </c>
      <c r="E4968" s="4"/>
      <c r="X4968" s="71">
        <v>49.629999999999001</v>
      </c>
      <c r="Y4968" s="52">
        <f t="shared" si="582"/>
        <v>-15.260000000000758</v>
      </c>
      <c r="Z4968" s="71">
        <f t="shared" si="578"/>
        <v>2.9785164294286688E-2</v>
      </c>
      <c r="AA4968" s="45"/>
      <c r="AB4968" s="74">
        <v>49.629999999999001</v>
      </c>
      <c r="AC4968" s="75">
        <f t="shared" si="577"/>
        <v>-28.780000000001699</v>
      </c>
      <c r="AD4968" s="74">
        <f t="shared" si="579"/>
        <v>1.3243415351941465E-3</v>
      </c>
      <c r="AE4968" s="45"/>
      <c r="AF4968" s="76">
        <v>49.629999999999001</v>
      </c>
      <c r="AG4968" s="52">
        <f t="shared" si="583"/>
        <v>-58.790299956636915</v>
      </c>
      <c r="AH4968" s="76">
        <f t="shared" si="580"/>
        <v>1.3212043786618552E-6</v>
      </c>
      <c r="AJ4968" s="77">
        <v>49.629999999999001</v>
      </c>
      <c r="AK4968" s="52">
        <f t="shared" si="584"/>
        <v>-51.800599913277971</v>
      </c>
      <c r="AL4968" s="77">
        <f t="shared" si="581"/>
        <v>6.606021893307382E-6</v>
      </c>
    </row>
    <row r="4969" spans="4:38" x14ac:dyDescent="0.25">
      <c r="D4969" s="2">
        <v>49.51</v>
      </c>
      <c r="E4969" s="4"/>
      <c r="X4969" s="71">
        <v>49.639999999998999</v>
      </c>
      <c r="Y4969" s="52">
        <f t="shared" si="582"/>
        <v>-15.263333333334092</v>
      </c>
      <c r="Z4969" s="71">
        <f t="shared" si="578"/>
        <v>2.9762312106827428E-2</v>
      </c>
      <c r="AA4969" s="45"/>
      <c r="AB4969" s="74">
        <v>49.639999999998999</v>
      </c>
      <c r="AC4969" s="75">
        <f t="shared" si="577"/>
        <v>-28.790000000001701</v>
      </c>
      <c r="AD4969" s="74">
        <f t="shared" si="579"/>
        <v>1.3212956341860575E-3</v>
      </c>
      <c r="AE4969" s="45"/>
      <c r="AF4969" s="76">
        <v>49.639999999998999</v>
      </c>
      <c r="AG4969" s="52">
        <f t="shared" si="583"/>
        <v>-58.800299956636913</v>
      </c>
      <c r="AH4969" s="76">
        <f t="shared" si="580"/>
        <v>1.3181656929135689E-6</v>
      </c>
      <c r="AJ4969" s="77">
        <v>49.639999999998999</v>
      </c>
      <c r="AK4969" s="52">
        <f t="shared" si="584"/>
        <v>-51.810599913277969</v>
      </c>
      <c r="AL4969" s="77">
        <f t="shared" si="581"/>
        <v>6.5908284645659539E-6</v>
      </c>
    </row>
    <row r="4970" spans="4:38" x14ac:dyDescent="0.25">
      <c r="D4970" s="5">
        <v>49.52</v>
      </c>
      <c r="E4970" s="4"/>
      <c r="X4970" s="71">
        <v>49.649999999998997</v>
      </c>
      <c r="Y4970" s="52">
        <f t="shared" si="582"/>
        <v>-15.266666666667426</v>
      </c>
      <c r="Z4970" s="71">
        <f t="shared" si="578"/>
        <v>2.9739477452340859E-2</v>
      </c>
      <c r="AA4970" s="45"/>
      <c r="AB4970" s="74">
        <v>49.649999999998997</v>
      </c>
      <c r="AC4970" s="75">
        <f t="shared" si="577"/>
        <v>-28.800000000001702</v>
      </c>
      <c r="AD4970" s="74">
        <f t="shared" si="579"/>
        <v>1.3182567385558884E-3</v>
      </c>
      <c r="AE4970" s="45"/>
      <c r="AF4970" s="76">
        <v>49.649999999998997</v>
      </c>
      <c r="AG4970" s="52">
        <f t="shared" si="583"/>
        <v>-58.810299956636911</v>
      </c>
      <c r="AH4970" s="76">
        <f t="shared" si="580"/>
        <v>1.3151339959485692E-6</v>
      </c>
      <c r="AJ4970" s="77">
        <v>49.649999999998997</v>
      </c>
      <c r="AK4970" s="52">
        <f t="shared" si="584"/>
        <v>-51.820599913277967</v>
      </c>
      <c r="AL4970" s="77">
        <f t="shared" si="581"/>
        <v>6.5756699797409599E-6</v>
      </c>
    </row>
    <row r="4971" spans="4:38" x14ac:dyDescent="0.25">
      <c r="D4971" s="2">
        <v>49.53</v>
      </c>
      <c r="E4971" s="4"/>
      <c r="X4971" s="71">
        <v>49.659999999999002</v>
      </c>
      <c r="Y4971" s="52">
        <f t="shared" si="582"/>
        <v>-15.27000000000076</v>
      </c>
      <c r="Z4971" s="71">
        <f t="shared" si="578"/>
        <v>2.9716660317375045E-2</v>
      </c>
      <c r="AA4971" s="45"/>
      <c r="AB4971" s="74">
        <v>49.659999999999002</v>
      </c>
      <c r="AC4971" s="75">
        <f t="shared" si="577"/>
        <v>-28.810000000001704</v>
      </c>
      <c r="AD4971" s="74">
        <f t="shared" si="579"/>
        <v>1.3152248321917223E-3</v>
      </c>
      <c r="AE4971" s="45"/>
      <c r="AF4971" s="76">
        <v>49.659999999999002</v>
      </c>
      <c r="AG4971" s="52">
        <f t="shared" si="583"/>
        <v>-58.820299956636909</v>
      </c>
      <c r="AH4971" s="76">
        <f t="shared" si="580"/>
        <v>1.3121092716930963E-6</v>
      </c>
      <c r="AJ4971" s="77">
        <v>49.659999999999002</v>
      </c>
      <c r="AK4971" s="52">
        <f t="shared" si="584"/>
        <v>-51.830599913277965</v>
      </c>
      <c r="AL4971" s="77">
        <f t="shared" si="581"/>
        <v>6.5605463584635997E-6</v>
      </c>
    </row>
    <row r="4972" spans="4:38" x14ac:dyDescent="0.25">
      <c r="D4972" s="5">
        <v>49.54</v>
      </c>
      <c r="E4972" s="4"/>
      <c r="X4972" s="71">
        <v>49.669999999999</v>
      </c>
      <c r="Y4972" s="52">
        <f t="shared" si="582"/>
        <v>-15.273333333334094</v>
      </c>
      <c r="Z4972" s="71">
        <f t="shared" si="578"/>
        <v>2.9693860688488467E-2</v>
      </c>
      <c r="AA4972" s="45"/>
      <c r="AB4972" s="74">
        <v>49.669999999999</v>
      </c>
      <c r="AC4972" s="75">
        <f t="shared" ref="AC4972:AC5035" si="585">AC4971-$AD$1</f>
        <v>-28.820000000001706</v>
      </c>
      <c r="AD4972" s="74">
        <f t="shared" si="579"/>
        <v>1.3121998990186863E-3</v>
      </c>
      <c r="AE4972" s="45"/>
      <c r="AF4972" s="76">
        <v>49.669999999999</v>
      </c>
      <c r="AG4972" s="52">
        <f t="shared" si="583"/>
        <v>-58.830299956636907</v>
      </c>
      <c r="AH4972" s="76">
        <f t="shared" si="580"/>
        <v>1.3090915041103675E-6</v>
      </c>
      <c r="AJ4972" s="77">
        <v>49.669999999999</v>
      </c>
      <c r="AK4972" s="52">
        <f t="shared" si="584"/>
        <v>-51.840599913277963</v>
      </c>
      <c r="AL4972" s="77">
        <f t="shared" si="581"/>
        <v>6.5454575205499602E-6</v>
      </c>
    </row>
    <row r="4973" spans="4:38" x14ac:dyDescent="0.25">
      <c r="D4973" s="2">
        <v>49.55</v>
      </c>
      <c r="E4973" s="4"/>
      <c r="X4973" s="71">
        <v>49.679999999998998</v>
      </c>
      <c r="Y4973" s="52">
        <f t="shared" si="582"/>
        <v>-15.276666666667428</v>
      </c>
      <c r="Z4973" s="71">
        <f t="shared" si="578"/>
        <v>2.967107855224985E-2</v>
      </c>
      <c r="AA4973" s="45"/>
      <c r="AB4973" s="74">
        <v>49.679999999998998</v>
      </c>
      <c r="AC4973" s="75">
        <f t="shared" si="585"/>
        <v>-28.830000000001707</v>
      </c>
      <c r="AD4973" s="74">
        <f t="shared" si="579"/>
        <v>1.3091819229988926E-3</v>
      </c>
      <c r="AE4973" s="45"/>
      <c r="AF4973" s="76">
        <v>49.679999999998998</v>
      </c>
      <c r="AG4973" s="52">
        <f t="shared" si="583"/>
        <v>-58.840299956636905</v>
      </c>
      <c r="AH4973" s="76">
        <f t="shared" si="580"/>
        <v>1.3060806772004772E-6</v>
      </c>
      <c r="AJ4973" s="77">
        <v>49.679999999998998</v>
      </c>
      <c r="AK4973" s="52">
        <f t="shared" si="584"/>
        <v>-51.850599913277961</v>
      </c>
      <c r="AL4973" s="77">
        <f t="shared" si="581"/>
        <v>6.5304033860005137E-6</v>
      </c>
    </row>
    <row r="4974" spans="4:38" x14ac:dyDescent="0.25">
      <c r="D4974" s="5">
        <v>49.56</v>
      </c>
      <c r="E4974" s="4"/>
      <c r="X4974" s="71">
        <v>49.689999999999003</v>
      </c>
      <c r="Y4974" s="52">
        <f t="shared" si="582"/>
        <v>-15.280000000000761</v>
      </c>
      <c r="Z4974" s="71">
        <f t="shared" si="578"/>
        <v>2.9648313895238209E-2</v>
      </c>
      <c r="AA4974" s="45"/>
      <c r="AB4974" s="74">
        <v>49.689999999999003</v>
      </c>
      <c r="AC4974" s="75">
        <f t="shared" si="585"/>
        <v>-28.840000000001709</v>
      </c>
      <c r="AD4974" s="74">
        <f t="shared" si="579"/>
        <v>1.306170888131326E-3</v>
      </c>
      <c r="AE4974" s="45"/>
      <c r="AF4974" s="76">
        <v>49.689999999999003</v>
      </c>
      <c r="AG4974" s="52">
        <f t="shared" si="583"/>
        <v>-58.850299956636903</v>
      </c>
      <c r="AH4974" s="76">
        <f t="shared" si="580"/>
        <v>1.3030767750003189E-6</v>
      </c>
      <c r="AJ4974" s="77">
        <v>49.689999999999003</v>
      </c>
      <c r="AK4974" s="52">
        <f t="shared" si="584"/>
        <v>-51.860599913277959</v>
      </c>
      <c r="AL4974" s="77">
        <f t="shared" si="581"/>
        <v>6.515383874999726E-6</v>
      </c>
    </row>
    <row r="4975" spans="4:38" x14ac:dyDescent="0.25">
      <c r="D4975" s="2">
        <v>49.57</v>
      </c>
      <c r="E4975" s="4"/>
      <c r="X4975" s="71">
        <v>49.699999999999001</v>
      </c>
      <c r="Y4975" s="52">
        <f t="shared" si="582"/>
        <v>-15.283333333334095</v>
      </c>
      <c r="Z4975" s="71">
        <f t="shared" si="578"/>
        <v>2.9625566704042944E-2</v>
      </c>
      <c r="AA4975" s="45"/>
      <c r="AB4975" s="74">
        <v>49.699999999999001</v>
      </c>
      <c r="AC4975" s="75">
        <f t="shared" si="585"/>
        <v>-28.85000000000171</v>
      </c>
      <c r="AD4975" s="74">
        <f t="shared" si="579"/>
        <v>1.3031667784517843E-3</v>
      </c>
      <c r="AE4975" s="45"/>
      <c r="AF4975" s="76">
        <v>49.699999999999001</v>
      </c>
      <c r="AG4975" s="52">
        <f t="shared" si="583"/>
        <v>-58.860299956636901</v>
      </c>
      <c r="AH4975" s="76">
        <f t="shared" si="580"/>
        <v>1.3000797815835065E-6</v>
      </c>
      <c r="AJ4975" s="77">
        <v>49.699999999999001</v>
      </c>
      <c r="AK4975" s="52">
        <f t="shared" si="584"/>
        <v>-51.870599913277957</v>
      </c>
      <c r="AL4975" s="77">
        <f t="shared" si="581"/>
        <v>6.5003989079156697E-6</v>
      </c>
    </row>
    <row r="4976" spans="4:38" x14ac:dyDescent="0.25">
      <c r="D4976" s="5">
        <v>49.58</v>
      </c>
      <c r="E4976" s="4"/>
      <c r="X4976" s="71">
        <v>49.709999999998999</v>
      </c>
      <c r="Y4976" s="52">
        <f t="shared" si="582"/>
        <v>-15.286666666667429</v>
      </c>
      <c r="Z4976" s="71">
        <f t="shared" si="578"/>
        <v>2.9602836965263637E-2</v>
      </c>
      <c r="AA4976" s="45"/>
      <c r="AB4976" s="74">
        <v>49.709999999998999</v>
      </c>
      <c r="AC4976" s="75">
        <f t="shared" si="585"/>
        <v>-28.860000000001712</v>
      </c>
      <c r="AD4976" s="74">
        <f t="shared" si="579"/>
        <v>1.3001695780327767E-3</v>
      </c>
      <c r="AE4976" s="45"/>
      <c r="AF4976" s="76">
        <v>49.709999999998999</v>
      </c>
      <c r="AG4976" s="52">
        <f t="shared" si="583"/>
        <v>-58.870299956636899</v>
      </c>
      <c r="AH4976" s="76">
        <f t="shared" si="580"/>
        <v>1.2970896810602748E-6</v>
      </c>
      <c r="AJ4976" s="77">
        <v>49.709999999998999</v>
      </c>
      <c r="AK4976" s="52">
        <f t="shared" si="584"/>
        <v>-51.880599913277955</v>
      </c>
      <c r="AL4976" s="77">
        <f t="shared" si="581"/>
        <v>6.4854484052995142E-6</v>
      </c>
    </row>
    <row r="4977" spans="4:38" x14ac:dyDescent="0.25">
      <c r="D4977" s="2">
        <v>49.59</v>
      </c>
      <c r="E4977" s="4"/>
      <c r="X4977" s="71">
        <v>49.719999999998997</v>
      </c>
      <c r="Y4977" s="52">
        <f t="shared" si="582"/>
        <v>-15.290000000000763</v>
      </c>
      <c r="Z4977" s="71">
        <f t="shared" si="578"/>
        <v>2.958012466551025E-2</v>
      </c>
      <c r="AA4977" s="45"/>
      <c r="AB4977" s="74">
        <v>49.719999999998997</v>
      </c>
      <c r="AC4977" s="75">
        <f t="shared" si="585"/>
        <v>-28.870000000001713</v>
      </c>
      <c r="AD4977" s="74">
        <f t="shared" si="579"/>
        <v>1.2971792709834426E-3</v>
      </c>
      <c r="AE4977" s="45"/>
      <c r="AF4977" s="76">
        <v>49.719999999998997</v>
      </c>
      <c r="AG4977" s="52">
        <f t="shared" si="583"/>
        <v>-58.880299956636897</v>
      </c>
      <c r="AH4977" s="76">
        <f t="shared" si="580"/>
        <v>1.2941064575774129E-6</v>
      </c>
      <c r="AJ4977" s="77">
        <v>49.719999999998997</v>
      </c>
      <c r="AK4977" s="52">
        <f t="shared" si="584"/>
        <v>-51.890599913277953</v>
      </c>
      <c r="AL4977" s="77">
        <f t="shared" si="581"/>
        <v>6.4705322878852088E-6</v>
      </c>
    </row>
    <row r="4978" spans="4:38" x14ac:dyDescent="0.25">
      <c r="D4978" s="5">
        <v>49.6</v>
      </c>
      <c r="E4978" s="4"/>
      <c r="X4978" s="71">
        <v>49.729999999999002</v>
      </c>
      <c r="Y4978" s="52">
        <f t="shared" si="582"/>
        <v>-15.293333333334097</v>
      </c>
      <c r="Z4978" s="71">
        <f t="shared" si="578"/>
        <v>2.955742979140295E-2</v>
      </c>
      <c r="AA4978" s="45"/>
      <c r="AB4978" s="74">
        <v>49.729999999999002</v>
      </c>
      <c r="AC4978" s="75">
        <f t="shared" si="585"/>
        <v>-28.880000000001715</v>
      </c>
      <c r="AD4978" s="74">
        <f t="shared" si="579"/>
        <v>1.2941958414494743E-3</v>
      </c>
      <c r="AE4978" s="45"/>
      <c r="AF4978" s="76">
        <v>49.729999999999002</v>
      </c>
      <c r="AG4978" s="52">
        <f t="shared" si="583"/>
        <v>-58.890299956636895</v>
      </c>
      <c r="AH4978" s="76">
        <f t="shared" si="580"/>
        <v>1.2911300953181644E-6</v>
      </c>
      <c r="AJ4978" s="77">
        <v>49.729999999999002</v>
      </c>
      <c r="AK4978" s="52">
        <f t="shared" si="584"/>
        <v>-51.900599913277951</v>
      </c>
      <c r="AL4978" s="77">
        <f t="shared" si="581"/>
        <v>6.455650476588971E-6</v>
      </c>
    </row>
    <row r="4979" spans="4:38" x14ac:dyDescent="0.25">
      <c r="D4979" s="2">
        <v>49.61</v>
      </c>
      <c r="E4979" s="4"/>
      <c r="X4979" s="71">
        <v>49.739999999999</v>
      </c>
      <c r="Y4979" s="52">
        <f t="shared" si="582"/>
        <v>-15.296666666667431</v>
      </c>
      <c r="Z4979" s="71">
        <f t="shared" si="578"/>
        <v>2.9534752329572162E-2</v>
      </c>
      <c r="AA4979" s="45"/>
      <c r="AB4979" s="74">
        <v>49.739999999999</v>
      </c>
      <c r="AC4979" s="75">
        <f t="shared" si="585"/>
        <v>-28.890000000001717</v>
      </c>
      <c r="AD4979" s="74">
        <f t="shared" si="579"/>
        <v>1.2912192736130226E-3</v>
      </c>
      <c r="AE4979" s="45"/>
      <c r="AF4979" s="76">
        <v>49.739999999999</v>
      </c>
      <c r="AG4979" s="52">
        <f t="shared" si="583"/>
        <v>-58.900299956636893</v>
      </c>
      <c r="AH4979" s="76">
        <f t="shared" si="580"/>
        <v>1.2881605785021514E-6</v>
      </c>
      <c r="AJ4979" s="77">
        <v>49.739999999999</v>
      </c>
      <c r="AK4979" s="52">
        <f t="shared" si="584"/>
        <v>-51.910599913277949</v>
      </c>
      <c r="AL4979" s="77">
        <f t="shared" si="581"/>
        <v>6.4408028925089094E-6</v>
      </c>
    </row>
    <row r="4980" spans="4:38" x14ac:dyDescent="0.25">
      <c r="D4980" s="5">
        <v>49.62</v>
      </c>
      <c r="E4980" s="4"/>
      <c r="X4980" s="71">
        <v>49.749999999998998</v>
      </c>
      <c r="Y4980" s="52">
        <f t="shared" si="582"/>
        <v>-15.300000000000765</v>
      </c>
      <c r="Z4980" s="71">
        <f t="shared" si="578"/>
        <v>2.9512092266658654E-2</v>
      </c>
      <c r="AA4980" s="45"/>
      <c r="AB4980" s="74">
        <v>49.749999999998998</v>
      </c>
      <c r="AC4980" s="75">
        <f t="shared" si="585"/>
        <v>-28.900000000001718</v>
      </c>
      <c r="AD4980" s="74">
        <f t="shared" si="579"/>
        <v>1.2882495516926226E-3</v>
      </c>
      <c r="AE4980" s="45"/>
      <c r="AF4980" s="76">
        <v>49.749999999998998</v>
      </c>
      <c r="AG4980" s="52">
        <f t="shared" si="583"/>
        <v>-58.910299956636891</v>
      </c>
      <c r="AH4980" s="76">
        <f t="shared" si="580"/>
        <v>1.2851978913852948E-6</v>
      </c>
      <c r="AJ4980" s="77">
        <v>49.749999999998998</v>
      </c>
      <c r="AK4980" s="52">
        <f t="shared" si="584"/>
        <v>-51.920599913277947</v>
      </c>
      <c r="AL4980" s="77">
        <f t="shared" si="581"/>
        <v>6.425989456924632E-6</v>
      </c>
    </row>
    <row r="4981" spans="4:38" x14ac:dyDescent="0.25">
      <c r="D4981" s="2">
        <v>49.63</v>
      </c>
      <c r="E4981" s="4"/>
      <c r="X4981" s="71">
        <v>49.759999999999003</v>
      </c>
      <c r="Y4981" s="52">
        <f t="shared" si="582"/>
        <v>-15.303333333334098</v>
      </c>
      <c r="Z4981" s="71">
        <f t="shared" si="578"/>
        <v>2.9489449589313342E-2</v>
      </c>
      <c r="AA4981" s="45"/>
      <c r="AB4981" s="74">
        <v>49.759999999999003</v>
      </c>
      <c r="AC4981" s="75">
        <f t="shared" si="585"/>
        <v>-28.91000000000172</v>
      </c>
      <c r="AD4981" s="74">
        <f t="shared" si="579"/>
        <v>1.2852866599431054E-3</v>
      </c>
      <c r="AE4981" s="45"/>
      <c r="AF4981" s="76">
        <v>49.759999999999003</v>
      </c>
      <c r="AG4981" s="52">
        <f t="shared" si="583"/>
        <v>-58.920299956636889</v>
      </c>
      <c r="AH4981" s="76">
        <f t="shared" si="580"/>
        <v>1.2822420182597189E-6</v>
      </c>
      <c r="AJ4981" s="77">
        <v>49.759999999999003</v>
      </c>
      <c r="AK4981" s="52">
        <f t="shared" si="584"/>
        <v>-51.930599913277945</v>
      </c>
      <c r="AL4981" s="77">
        <f t="shared" si="581"/>
        <v>6.4112100912967554E-6</v>
      </c>
    </row>
    <row r="4982" spans="4:38" x14ac:dyDescent="0.25">
      <c r="D4982" s="5">
        <v>49.64</v>
      </c>
      <c r="E4982" s="4"/>
      <c r="X4982" s="71">
        <v>49.769999999999001</v>
      </c>
      <c r="Y4982" s="52">
        <f t="shared" si="582"/>
        <v>-15.306666666667432</v>
      </c>
      <c r="Z4982" s="71">
        <f t="shared" si="578"/>
        <v>2.9466824284197442E-2</v>
      </c>
      <c r="AA4982" s="45"/>
      <c r="AB4982" s="74">
        <v>49.769999999999001</v>
      </c>
      <c r="AC4982" s="75">
        <f t="shared" si="585"/>
        <v>-28.920000000001721</v>
      </c>
      <c r="AD4982" s="74">
        <f t="shared" si="579"/>
        <v>1.2823305826555119E-3</v>
      </c>
      <c r="AE4982" s="45"/>
      <c r="AF4982" s="76">
        <v>49.769999999999001</v>
      </c>
      <c r="AG4982" s="52">
        <f t="shared" si="583"/>
        <v>-58.930299956636887</v>
      </c>
      <c r="AH4982" s="76">
        <f t="shared" si="580"/>
        <v>1.2792929434536824E-6</v>
      </c>
      <c r="AJ4982" s="77">
        <v>49.769999999999001</v>
      </c>
      <c r="AK4982" s="52">
        <f t="shared" si="584"/>
        <v>-51.940599913277943</v>
      </c>
      <c r="AL4982" s="77">
        <f t="shared" si="581"/>
        <v>6.3964647172665768E-6</v>
      </c>
    </row>
    <row r="4983" spans="4:38" x14ac:dyDescent="0.25">
      <c r="D4983" s="2">
        <v>49.65</v>
      </c>
      <c r="E4983" s="4"/>
      <c r="X4983" s="71">
        <v>49.779999999998999</v>
      </c>
      <c r="Y4983" s="52">
        <f t="shared" si="582"/>
        <v>-15.310000000000766</v>
      </c>
      <c r="Z4983" s="71">
        <f t="shared" si="578"/>
        <v>2.9444216337982415E-2</v>
      </c>
      <c r="AA4983" s="45"/>
      <c r="AB4983" s="74">
        <v>49.779999999998999</v>
      </c>
      <c r="AC4983" s="75">
        <f t="shared" si="585"/>
        <v>-28.930000000001723</v>
      </c>
      <c r="AD4983" s="74">
        <f t="shared" si="579"/>
        <v>1.2793813041570164E-3</v>
      </c>
      <c r="AE4983" s="45"/>
      <c r="AF4983" s="76">
        <v>49.779999999998999</v>
      </c>
      <c r="AG4983" s="52">
        <f t="shared" si="583"/>
        <v>-58.940299956636885</v>
      </c>
      <c r="AH4983" s="76">
        <f t="shared" si="580"/>
        <v>1.2763506513314823E-6</v>
      </c>
      <c r="AJ4983" s="77">
        <v>49.779999999998999</v>
      </c>
      <c r="AK4983" s="52">
        <f t="shared" si="584"/>
        <v>-51.950599913277941</v>
      </c>
      <c r="AL4983" s="77">
        <f t="shared" si="581"/>
        <v>6.3817532566555936E-6</v>
      </c>
    </row>
    <row r="4984" spans="4:38" x14ac:dyDescent="0.25">
      <c r="D4984" s="5">
        <v>49.66</v>
      </c>
      <c r="E4984" s="4"/>
      <c r="X4984" s="71">
        <v>49.789999999998997</v>
      </c>
      <c r="Y4984" s="52">
        <f t="shared" si="582"/>
        <v>-15.3133333333341</v>
      </c>
      <c r="Z4984" s="71">
        <f t="shared" si="578"/>
        <v>2.9421625737349882E-2</v>
      </c>
      <c r="AA4984" s="45"/>
      <c r="AB4984" s="74">
        <v>49.789999999998997</v>
      </c>
      <c r="AC4984" s="75">
        <f t="shared" si="585"/>
        <v>-28.940000000001724</v>
      </c>
      <c r="AD4984" s="74">
        <f t="shared" si="579"/>
        <v>1.2764388088108358E-3</v>
      </c>
      <c r="AE4984" s="45"/>
      <c r="AF4984" s="76">
        <v>49.789999999998997</v>
      </c>
      <c r="AG4984" s="52">
        <f t="shared" si="583"/>
        <v>-58.950299956636883</v>
      </c>
      <c r="AH4984" s="76">
        <f t="shared" si="580"/>
        <v>1.2734151262933764E-6</v>
      </c>
      <c r="AJ4984" s="77">
        <v>49.789999999998997</v>
      </c>
      <c r="AK4984" s="52">
        <f t="shared" si="584"/>
        <v>-51.960599913277939</v>
      </c>
      <c r="AL4984" s="77">
        <f t="shared" si="581"/>
        <v>6.3670756314650683E-6</v>
      </c>
    </row>
    <row r="4985" spans="4:38" x14ac:dyDescent="0.25">
      <c r="D4985" s="2">
        <v>49.67</v>
      </c>
      <c r="E4985" s="4"/>
      <c r="X4985" s="71">
        <v>49.799999999999002</v>
      </c>
      <c r="Y4985" s="52">
        <f t="shared" si="582"/>
        <v>-15.316666666667434</v>
      </c>
      <c r="Z4985" s="71">
        <f t="shared" si="578"/>
        <v>2.9399052468991747E-2</v>
      </c>
      <c r="AA4985" s="45"/>
      <c r="AB4985" s="74">
        <v>49.799999999999002</v>
      </c>
      <c r="AC4985" s="75">
        <f t="shared" si="585"/>
        <v>-28.950000000001726</v>
      </c>
      <c r="AD4985" s="74">
        <f t="shared" si="579"/>
        <v>1.2735030810161539E-3</v>
      </c>
      <c r="AE4985" s="45"/>
      <c r="AF4985" s="76">
        <v>49.799999999999002</v>
      </c>
      <c r="AG4985" s="52">
        <f t="shared" si="583"/>
        <v>-58.960299956636881</v>
      </c>
      <c r="AH4985" s="76">
        <f t="shared" si="580"/>
        <v>1.2704863527755078E-6</v>
      </c>
      <c r="AJ4985" s="77">
        <v>49.799999999999002</v>
      </c>
      <c r="AK4985" s="52">
        <f t="shared" si="584"/>
        <v>-51.970599913277937</v>
      </c>
      <c r="AL4985" s="77">
        <f t="shared" si="581"/>
        <v>6.3524317638757301E-6</v>
      </c>
    </row>
    <row r="4986" spans="4:38" x14ac:dyDescent="0.25">
      <c r="D4986" s="5">
        <v>49.68</v>
      </c>
      <c r="E4986" s="4"/>
      <c r="X4986" s="71">
        <v>49.809999999999</v>
      </c>
      <c r="Y4986" s="52">
        <f t="shared" si="582"/>
        <v>-15.320000000000768</v>
      </c>
      <c r="Z4986" s="71">
        <f t="shared" si="578"/>
        <v>2.93764965196101E-2</v>
      </c>
      <c r="AA4986" s="45"/>
      <c r="AB4986" s="74">
        <v>49.809999999999</v>
      </c>
      <c r="AC4986" s="75">
        <f t="shared" si="585"/>
        <v>-28.960000000001727</v>
      </c>
      <c r="AD4986" s="74">
        <f t="shared" si="579"/>
        <v>1.2705741052080352E-3</v>
      </c>
      <c r="AE4986" s="45"/>
      <c r="AF4986" s="76">
        <v>49.809999999999</v>
      </c>
      <c r="AG4986" s="52">
        <f t="shared" si="583"/>
        <v>-58.970299956636879</v>
      </c>
      <c r="AH4986" s="76">
        <f t="shared" si="580"/>
        <v>1.2675643152498063E-6</v>
      </c>
      <c r="AJ4986" s="77">
        <v>49.809999999999</v>
      </c>
      <c r="AK4986" s="52">
        <f t="shared" si="584"/>
        <v>-51.980599913277935</v>
      </c>
      <c r="AL4986" s="77">
        <f t="shared" si="581"/>
        <v>6.3378215762472261E-6</v>
      </c>
    </row>
    <row r="4987" spans="4:38" x14ac:dyDescent="0.25">
      <c r="D4987" s="2">
        <v>49.69</v>
      </c>
      <c r="E4987" s="4"/>
      <c r="X4987" s="71">
        <v>49.819999999998998</v>
      </c>
      <c r="Y4987" s="52">
        <f t="shared" si="582"/>
        <v>-15.323333333334102</v>
      </c>
      <c r="Z4987" s="71">
        <f t="shared" si="578"/>
        <v>2.9353957875917245E-2</v>
      </c>
      <c r="AA4987" s="45"/>
      <c r="AB4987" s="74">
        <v>49.819999999998998</v>
      </c>
      <c r="AC4987" s="75">
        <f t="shared" si="585"/>
        <v>-28.970000000001729</v>
      </c>
      <c r="AD4987" s="74">
        <f t="shared" si="579"/>
        <v>1.2676518658573397E-3</v>
      </c>
      <c r="AE4987" s="45"/>
      <c r="AF4987" s="76">
        <v>49.819999999998998</v>
      </c>
      <c r="AG4987" s="52">
        <f t="shared" si="583"/>
        <v>-58.980299956636877</v>
      </c>
      <c r="AH4987" s="76">
        <f t="shared" si="580"/>
        <v>1.2646489982239242E-6</v>
      </c>
      <c r="AJ4987" s="77">
        <v>49.819999999998998</v>
      </c>
      <c r="AK4987" s="52">
        <f t="shared" si="584"/>
        <v>-51.990599913277933</v>
      </c>
      <c r="AL4987" s="77">
        <f t="shared" si="581"/>
        <v>6.3232449911178199E-6</v>
      </c>
    </row>
    <row r="4988" spans="4:38" x14ac:dyDescent="0.25">
      <c r="D4988" s="5">
        <v>49.7</v>
      </c>
      <c r="E4988" s="4"/>
      <c r="X4988" s="71">
        <v>49.829999999999004</v>
      </c>
      <c r="Y4988" s="52">
        <f t="shared" si="582"/>
        <v>-15.326666666667435</v>
      </c>
      <c r="Z4988" s="71">
        <f t="shared" si="578"/>
        <v>2.9331436524635657E-2</v>
      </c>
      <c r="AA4988" s="45"/>
      <c r="AB4988" s="74">
        <v>49.829999999999004</v>
      </c>
      <c r="AC4988" s="75">
        <f t="shared" si="585"/>
        <v>-28.980000000001731</v>
      </c>
      <c r="AD4988" s="74">
        <f t="shared" si="579"/>
        <v>1.2647363474706467E-3</v>
      </c>
      <c r="AE4988" s="45"/>
      <c r="AF4988" s="76">
        <v>49.829999999999004</v>
      </c>
      <c r="AG4988" s="52">
        <f t="shared" si="583"/>
        <v>-58.990299956636875</v>
      </c>
      <c r="AH4988" s="76">
        <f t="shared" si="580"/>
        <v>1.2617403862411408E-6</v>
      </c>
      <c r="AJ4988" s="77">
        <v>49.829999999999004</v>
      </c>
      <c r="AK4988" s="52">
        <f t="shared" si="584"/>
        <v>-52.000599913277931</v>
      </c>
      <c r="AL4988" s="77">
        <f t="shared" si="581"/>
        <v>6.308701931203895E-6</v>
      </c>
    </row>
    <row r="4989" spans="4:38" x14ac:dyDescent="0.25">
      <c r="D4989" s="2">
        <v>49.71</v>
      </c>
      <c r="E4989" s="4"/>
      <c r="X4989" s="71">
        <v>49.839999999999002</v>
      </c>
      <c r="Y4989" s="52">
        <f t="shared" si="582"/>
        <v>-15.330000000000769</v>
      </c>
      <c r="Z4989" s="71">
        <f t="shared" si="578"/>
        <v>2.9308932452498004E-2</v>
      </c>
      <c r="AA4989" s="45"/>
      <c r="AB4989" s="74">
        <v>49.839999999999002</v>
      </c>
      <c r="AC4989" s="75">
        <f t="shared" si="585"/>
        <v>-28.990000000001732</v>
      </c>
      <c r="AD4989" s="74">
        <f t="shared" si="579"/>
        <v>1.2618275345901663E-3</v>
      </c>
      <c r="AE4989" s="45"/>
      <c r="AF4989" s="76">
        <v>49.839999999999002</v>
      </c>
      <c r="AG4989" s="52">
        <f t="shared" si="583"/>
        <v>-59.000299956636873</v>
      </c>
      <c r="AH4989" s="76">
        <f t="shared" si="580"/>
        <v>1.2588384638802786E-6</v>
      </c>
      <c r="AJ4989" s="77">
        <v>49.839999999999002</v>
      </c>
      <c r="AK4989" s="52">
        <f t="shared" si="584"/>
        <v>-52.010599913277929</v>
      </c>
      <c r="AL4989" s="77">
        <f t="shared" si="581"/>
        <v>6.2941923193995874E-6</v>
      </c>
    </row>
    <row r="4990" spans="4:38" x14ac:dyDescent="0.25">
      <c r="D4990" s="5">
        <v>49.72</v>
      </c>
      <c r="E4990" s="4"/>
      <c r="X4990" s="71">
        <v>49.849999999999</v>
      </c>
      <c r="Y4990" s="52">
        <f t="shared" si="582"/>
        <v>-15.333333333334103</v>
      </c>
      <c r="Z4990" s="71">
        <f t="shared" si="578"/>
        <v>2.9286445646247168E-2</v>
      </c>
      <c r="AA4990" s="45"/>
      <c r="AB4990" s="74">
        <v>49.849999999999</v>
      </c>
      <c r="AC4990" s="75">
        <f t="shared" si="585"/>
        <v>-29.000000000001734</v>
      </c>
      <c r="AD4990" s="74">
        <f t="shared" si="579"/>
        <v>1.2589254117936631E-3</v>
      </c>
      <c r="AE4990" s="45"/>
      <c r="AF4990" s="76">
        <v>49.849999999999</v>
      </c>
      <c r="AG4990" s="52">
        <f t="shared" si="583"/>
        <v>-59.010299956636871</v>
      </c>
      <c r="AH4990" s="76">
        <f t="shared" si="580"/>
        <v>1.2559432157556403E-6</v>
      </c>
      <c r="AJ4990" s="77">
        <v>49.849999999999</v>
      </c>
      <c r="AK4990" s="52">
        <f t="shared" si="584"/>
        <v>-52.020599913277927</v>
      </c>
      <c r="AL4990" s="77">
        <f t="shared" si="581"/>
        <v>6.2797160787764E-6</v>
      </c>
    </row>
    <row r="4991" spans="4:38" x14ac:dyDescent="0.25">
      <c r="D4991" s="2">
        <v>49.73</v>
      </c>
      <c r="E4991" s="4"/>
      <c r="X4991" s="71">
        <v>49.859999999998998</v>
      </c>
      <c r="Y4991" s="52">
        <f t="shared" si="582"/>
        <v>-15.336666666667437</v>
      </c>
      <c r="Z4991" s="71">
        <f t="shared" si="578"/>
        <v>2.9263976092636139E-2</v>
      </c>
      <c r="AA4991" s="45"/>
      <c r="AB4991" s="74">
        <v>49.859999999998998</v>
      </c>
      <c r="AC4991" s="75">
        <f t="shared" si="585"/>
        <v>-29.010000000001735</v>
      </c>
      <c r="AD4991" s="74">
        <f t="shared" si="579"/>
        <v>1.2560299636943722E-3</v>
      </c>
      <c r="AE4991" s="45"/>
      <c r="AF4991" s="76">
        <v>49.859999999998998</v>
      </c>
      <c r="AG4991" s="52">
        <f t="shared" si="583"/>
        <v>-59.020299956636869</v>
      </c>
      <c r="AH4991" s="76">
        <f t="shared" si="580"/>
        <v>1.2530546265169043E-6</v>
      </c>
      <c r="AJ4991" s="77">
        <v>49.859999999998998</v>
      </c>
      <c r="AK4991" s="52">
        <f t="shared" si="584"/>
        <v>-52.030599913277925</v>
      </c>
      <c r="AL4991" s="77">
        <f t="shared" si="581"/>
        <v>6.2652731325827243E-6</v>
      </c>
    </row>
    <row r="4992" spans="4:38" x14ac:dyDescent="0.25">
      <c r="D4992" s="5">
        <v>49.74</v>
      </c>
      <c r="E4992" s="4"/>
      <c r="X4992" s="71">
        <v>49.869999999999003</v>
      </c>
      <c r="Y4992" s="52">
        <f t="shared" si="582"/>
        <v>-15.340000000000771</v>
      </c>
      <c r="Z4992" s="71">
        <f t="shared" si="578"/>
        <v>2.9241523778428154E-2</v>
      </c>
      <c r="AA4992" s="45"/>
      <c r="AB4992" s="74">
        <v>49.869999999999003</v>
      </c>
      <c r="AC4992" s="75">
        <f t="shared" si="585"/>
        <v>-29.020000000001737</v>
      </c>
      <c r="AD4992" s="74">
        <f t="shared" si="579"/>
        <v>1.2531411749409137E-3</v>
      </c>
      <c r="AE4992" s="45"/>
      <c r="AF4992" s="76">
        <v>49.869999999999003</v>
      </c>
      <c r="AG4992" s="52">
        <f t="shared" si="583"/>
        <v>-59.030299956636867</v>
      </c>
      <c r="AH4992" s="76">
        <f t="shared" si="580"/>
        <v>1.2501726808490626E-6</v>
      </c>
      <c r="AJ4992" s="77">
        <v>49.869999999999003</v>
      </c>
      <c r="AK4992" s="52">
        <f t="shared" si="584"/>
        <v>-52.040599913277923</v>
      </c>
      <c r="AL4992" s="77">
        <f t="shared" si="581"/>
        <v>6.2508634042435198E-6</v>
      </c>
    </row>
    <row r="4993" spans="4:38" x14ac:dyDescent="0.25">
      <c r="D4993" s="2">
        <v>49.75</v>
      </c>
      <c r="E4993" s="4"/>
      <c r="X4993" s="71">
        <v>49.879999999999001</v>
      </c>
      <c r="Y4993" s="52">
        <f t="shared" si="582"/>
        <v>-15.343333333334105</v>
      </c>
      <c r="Z4993" s="71">
        <f t="shared" si="578"/>
        <v>2.9219088690396532E-2</v>
      </c>
      <c r="AA4993" s="45"/>
      <c r="AB4993" s="74">
        <v>49.879999999999001</v>
      </c>
      <c r="AC4993" s="75">
        <f t="shared" si="585"/>
        <v>-29.030000000001738</v>
      </c>
      <c r="AD4993" s="74">
        <f t="shared" si="579"/>
        <v>1.250259030217219E-3</v>
      </c>
      <c r="AE4993" s="45"/>
      <c r="AF4993" s="76">
        <v>49.879999999999001</v>
      </c>
      <c r="AG4993" s="52">
        <f t="shared" si="583"/>
        <v>-59.040299956636865</v>
      </c>
      <c r="AH4993" s="76">
        <f t="shared" si="580"/>
        <v>1.2472973634723233E-6</v>
      </c>
      <c r="AJ4993" s="77">
        <v>49.879999999999001</v>
      </c>
      <c r="AK4993" s="52">
        <f t="shared" si="584"/>
        <v>-52.050599913277921</v>
      </c>
      <c r="AL4993" s="77">
        <f t="shared" si="581"/>
        <v>6.2364868173598292E-6</v>
      </c>
    </row>
    <row r="4994" spans="4:38" x14ac:dyDescent="0.25">
      <c r="D4994" s="5">
        <v>49.76</v>
      </c>
      <c r="E4994" s="4"/>
      <c r="X4994" s="71">
        <v>49.889999999998999</v>
      </c>
      <c r="Y4994" s="52">
        <f t="shared" si="582"/>
        <v>-15.346666666667439</v>
      </c>
      <c r="Z4994" s="71">
        <f t="shared" si="578"/>
        <v>2.9196670815324746E-2</v>
      </c>
      <c r="AA4994" s="45"/>
      <c r="AB4994" s="74">
        <v>49.889999999998999</v>
      </c>
      <c r="AC4994" s="75">
        <f t="shared" si="585"/>
        <v>-29.04000000000174</v>
      </c>
      <c r="AD4994" s="74">
        <f t="shared" si="579"/>
        <v>1.2473835142424422E-3</v>
      </c>
      <c r="AE4994" s="45"/>
      <c r="AF4994" s="76">
        <v>49.889999999998999</v>
      </c>
      <c r="AG4994" s="52">
        <f t="shared" si="583"/>
        <v>-59.050299956636863</v>
      </c>
      <c r="AH4994" s="76">
        <f t="shared" si="580"/>
        <v>1.2444286591420387E-6</v>
      </c>
      <c r="AJ4994" s="77">
        <v>49.889999999998999</v>
      </c>
      <c r="AK4994" s="52">
        <f t="shared" si="584"/>
        <v>-52.060599913277919</v>
      </c>
      <c r="AL4994" s="77">
        <f t="shared" si="581"/>
        <v>6.2221432957084094E-6</v>
      </c>
    </row>
    <row r="4995" spans="4:38" x14ac:dyDescent="0.25">
      <c r="D4995" s="2">
        <v>49.77</v>
      </c>
      <c r="E4995" s="4"/>
      <c r="X4995" s="71">
        <v>49.899999999998997</v>
      </c>
      <c r="Y4995" s="52">
        <f t="shared" si="582"/>
        <v>-15.350000000000772</v>
      </c>
      <c r="Z4995" s="71">
        <f t="shared" si="578"/>
        <v>2.9174270140006474E-2</v>
      </c>
      <c r="AA4995" s="45"/>
      <c r="AB4995" s="74">
        <v>49.899999999998997</v>
      </c>
      <c r="AC4995" s="75">
        <f t="shared" si="585"/>
        <v>-29.050000000001742</v>
      </c>
      <c r="AD4995" s="74">
        <f t="shared" si="579"/>
        <v>1.2445146117708846E-3</v>
      </c>
      <c r="AE4995" s="45"/>
      <c r="AF4995" s="76">
        <v>49.899999999998997</v>
      </c>
      <c r="AG4995" s="52">
        <f t="shared" si="583"/>
        <v>-59.060299956636861</v>
      </c>
      <c r="AH4995" s="76">
        <f t="shared" si="580"/>
        <v>1.2415665526486279E-6</v>
      </c>
      <c r="AJ4995" s="77">
        <v>49.899999999998997</v>
      </c>
      <c r="AK4995" s="52">
        <f t="shared" si="584"/>
        <v>-52.070599913277917</v>
      </c>
      <c r="AL4995" s="77">
        <f t="shared" si="581"/>
        <v>6.2078327632413591E-6</v>
      </c>
    </row>
    <row r="4996" spans="4:38" x14ac:dyDescent="0.25">
      <c r="D4996" s="5">
        <v>49.78</v>
      </c>
      <c r="E4996" s="4"/>
      <c r="X4996" s="71">
        <v>49.909999999999002</v>
      </c>
      <c r="Y4996" s="52">
        <f t="shared" si="582"/>
        <v>-15.353333333334106</v>
      </c>
      <c r="Z4996" s="71">
        <f t="shared" si="578"/>
        <v>2.9151886651245445E-2</v>
      </c>
      <c r="AA4996" s="45"/>
      <c r="AB4996" s="74">
        <v>49.909999999999002</v>
      </c>
      <c r="AC4996" s="75">
        <f t="shared" si="585"/>
        <v>-29.060000000001743</v>
      </c>
      <c r="AD4996" s="74">
        <f t="shared" si="579"/>
        <v>1.241652307591912E-3</v>
      </c>
      <c r="AE4996" s="45"/>
      <c r="AF4996" s="76">
        <v>49.909999999999002</v>
      </c>
      <c r="AG4996" s="52">
        <f t="shared" si="583"/>
        <v>-59.070299956636859</v>
      </c>
      <c r="AH4996" s="76">
        <f t="shared" si="580"/>
        <v>1.2387110288174826E-6</v>
      </c>
      <c r="AJ4996" s="77">
        <v>49.909999999999002</v>
      </c>
      <c r="AK4996" s="52">
        <f t="shared" si="584"/>
        <v>-52.080599913277915</v>
      </c>
      <c r="AL4996" s="77">
        <f t="shared" si="581"/>
        <v>6.1935551440856369E-6</v>
      </c>
    </row>
    <row r="4997" spans="4:38" x14ac:dyDescent="0.25">
      <c r="D4997" s="2">
        <v>49.79</v>
      </c>
      <c r="E4997" s="4"/>
      <c r="X4997" s="71">
        <v>49.919999999999</v>
      </c>
      <c r="Y4997" s="52">
        <f t="shared" si="582"/>
        <v>-15.35666666666744</v>
      </c>
      <c r="Z4997" s="71">
        <f t="shared" si="578"/>
        <v>2.9129520335855572E-2</v>
      </c>
      <c r="AA4997" s="45"/>
      <c r="AB4997" s="74">
        <v>49.919999999999</v>
      </c>
      <c r="AC4997" s="75">
        <f t="shared" si="585"/>
        <v>-29.070000000001745</v>
      </c>
      <c r="AD4997" s="74">
        <f t="shared" si="579"/>
        <v>1.2387965865298704E-3</v>
      </c>
      <c r="AE4997" s="45"/>
      <c r="AF4997" s="76">
        <v>49.919999999999</v>
      </c>
      <c r="AG4997" s="52">
        <f t="shared" si="583"/>
        <v>-59.080299956636857</v>
      </c>
      <c r="AH4997" s="76">
        <f t="shared" si="580"/>
        <v>1.2358620725089043E-6</v>
      </c>
      <c r="AJ4997" s="77">
        <v>49.919999999999</v>
      </c>
      <c r="AK4997" s="52">
        <f t="shared" si="584"/>
        <v>-52.090599913277913</v>
      </c>
      <c r="AL4997" s="77">
        <f t="shared" si="581"/>
        <v>6.1793103625427503E-6</v>
      </c>
    </row>
    <row r="4998" spans="4:38" x14ac:dyDescent="0.25">
      <c r="D4998" s="5">
        <v>49.8</v>
      </c>
      <c r="E4998" s="4"/>
      <c r="X4998" s="71">
        <v>49.929999999998998</v>
      </c>
      <c r="Y4998" s="52">
        <f t="shared" si="582"/>
        <v>-15.360000000000774</v>
      </c>
      <c r="Z4998" s="71">
        <f t="shared" ref="Z4998:Z5005" si="586">POWER(10,Y4998/10)</f>
        <v>2.9107171180660862E-2</v>
      </c>
      <c r="AA4998" s="45"/>
      <c r="AB4998" s="74">
        <v>49.929999999998998</v>
      </c>
      <c r="AC4998" s="75">
        <f t="shared" si="585"/>
        <v>-29.080000000001746</v>
      </c>
      <c r="AD4998" s="74">
        <f t="shared" ref="AD4998:AD5005" si="587">POWER(10,AC4998/10)</f>
        <v>1.2359474334440131E-3</v>
      </c>
      <c r="AE4998" s="45"/>
      <c r="AF4998" s="76">
        <v>49.929999999998998</v>
      </c>
      <c r="AG4998" s="52">
        <f t="shared" si="583"/>
        <v>-59.090299956636855</v>
      </c>
      <c r="AH4998" s="76">
        <f t="shared" ref="AH4998:AH5061" si="588">POWER(10,AG4998/10)</f>
        <v>1.2330196686180084E-6</v>
      </c>
      <c r="AJ4998" s="77">
        <v>49.929999999998998</v>
      </c>
      <c r="AK4998" s="52">
        <f t="shared" si="584"/>
        <v>-52.100599913277911</v>
      </c>
      <c r="AL4998" s="77">
        <f t="shared" ref="AL4998:AL5061" si="589">POWER(10,AK4998/10)</f>
        <v>6.1650983430882736E-6</v>
      </c>
    </row>
    <row r="4999" spans="4:38" x14ac:dyDescent="0.25">
      <c r="D4999" s="2">
        <v>49.81</v>
      </c>
      <c r="E4999" s="4"/>
      <c r="X4999" s="71">
        <v>49.939999999999003</v>
      </c>
      <c r="Y4999" s="52">
        <f t="shared" si="582"/>
        <v>-15.363333333334108</v>
      </c>
      <c r="Z4999" s="71">
        <f t="shared" si="586"/>
        <v>2.9084839172495418E-2</v>
      </c>
      <c r="AA4999" s="45"/>
      <c r="AB4999" s="74">
        <v>49.939999999999003</v>
      </c>
      <c r="AC4999" s="75">
        <f t="shared" si="585"/>
        <v>-29.090000000001748</v>
      </c>
      <c r="AD4999" s="74">
        <f t="shared" si="587"/>
        <v>1.2331048332284119E-3</v>
      </c>
      <c r="AE4999" s="45"/>
      <c r="AF4999" s="76">
        <v>49.939999999999003</v>
      </c>
      <c r="AG4999" s="52">
        <f t="shared" si="583"/>
        <v>-59.100299956636853</v>
      </c>
      <c r="AH4999" s="76">
        <f t="shared" si="588"/>
        <v>1.2301838020746494E-6</v>
      </c>
      <c r="AJ4999" s="77">
        <v>49.939999999999003</v>
      </c>
      <c r="AK4999" s="52">
        <f t="shared" si="584"/>
        <v>-52.110599913277909</v>
      </c>
      <c r="AL4999" s="77">
        <f t="shared" si="589"/>
        <v>6.1509190103714841E-6</v>
      </c>
    </row>
    <row r="5000" spans="4:38" x14ac:dyDescent="0.25">
      <c r="D5000" s="5">
        <v>49.82</v>
      </c>
      <c r="E5000" s="4"/>
      <c r="X5000" s="71">
        <v>49.949999999999001</v>
      </c>
      <c r="Y5000" s="52">
        <f t="shared" ref="Y5000:Y5063" si="590">Y4999-$Z$1</f>
        <v>-15.366666666667442</v>
      </c>
      <c r="Z5000" s="71">
        <f t="shared" si="586"/>
        <v>2.9062524298203458E-2</v>
      </c>
      <c r="AA5000" s="45"/>
      <c r="AB5000" s="74">
        <v>49.949999999999001</v>
      </c>
      <c r="AC5000" s="75">
        <f t="shared" si="585"/>
        <v>-29.100000000001749</v>
      </c>
      <c r="AD5000" s="74">
        <f t="shared" si="587"/>
        <v>1.2302687708118847E-3</v>
      </c>
      <c r="AE5000" s="45"/>
      <c r="AF5000" s="76">
        <v>49.949999999999001</v>
      </c>
      <c r="AG5000" s="52">
        <f t="shared" ref="AG5000:AG5063" si="591">AG4999-$AH$1</f>
        <v>-59.110299956636851</v>
      </c>
      <c r="AH5000" s="76">
        <f t="shared" si="588"/>
        <v>1.2273544578433506E-6</v>
      </c>
      <c r="AJ5000" s="77">
        <v>49.949999999999001</v>
      </c>
      <c r="AK5000" s="52">
        <f t="shared" ref="AK5000:AK5063" si="592">AK4999-$AL$1</f>
        <v>-52.120599913277907</v>
      </c>
      <c r="AL5000" s="77">
        <f t="shared" si="589"/>
        <v>6.1367722892149931E-6</v>
      </c>
    </row>
    <row r="5001" spans="4:38" x14ac:dyDescent="0.25">
      <c r="D5001" s="2">
        <v>49.83</v>
      </c>
      <c r="E5001" s="4"/>
      <c r="X5001" s="71">
        <v>49.959999999998999</v>
      </c>
      <c r="Y5001" s="52">
        <f t="shared" si="590"/>
        <v>-15.370000000000775</v>
      </c>
      <c r="Z5001" s="71">
        <f t="shared" si="586"/>
        <v>2.9040226544639305E-2</v>
      </c>
      <c r="AA5001" s="45"/>
      <c r="AB5001" s="74">
        <v>49.959999999998999</v>
      </c>
      <c r="AC5001" s="75">
        <f t="shared" si="585"/>
        <v>-29.110000000001751</v>
      </c>
      <c r="AD5001" s="74">
        <f t="shared" si="587"/>
        <v>1.2274392311579119E-3</v>
      </c>
      <c r="AE5001" s="45"/>
      <c r="AF5001" s="76">
        <v>49.959999999998999</v>
      </c>
      <c r="AG5001" s="52">
        <f t="shared" si="591"/>
        <v>-59.120299956636849</v>
      </c>
      <c r="AH5001" s="76">
        <f t="shared" si="588"/>
        <v>1.2245316209232052E-6</v>
      </c>
      <c r="AJ5001" s="77">
        <v>49.959999999998999</v>
      </c>
      <c r="AK5001" s="52">
        <f t="shared" si="592"/>
        <v>-52.130599913277905</v>
      </c>
      <c r="AL5001" s="77">
        <f t="shared" si="589"/>
        <v>6.1226581046142712E-6</v>
      </c>
    </row>
    <row r="5002" spans="4:38" x14ac:dyDescent="0.25">
      <c r="D5002" s="5">
        <v>49.84</v>
      </c>
      <c r="E5002" s="4"/>
      <c r="X5002" s="71">
        <v>49.969999999998997</v>
      </c>
      <c r="Y5002" s="52">
        <f t="shared" si="590"/>
        <v>-15.373333333334109</v>
      </c>
      <c r="Z5002" s="71">
        <f t="shared" si="586"/>
        <v>2.901794589866737E-2</v>
      </c>
      <c r="AA5002" s="45"/>
      <c r="AB5002" s="74">
        <v>49.969999999998997</v>
      </c>
      <c r="AC5002" s="75">
        <f t="shared" si="585"/>
        <v>-29.120000000001752</v>
      </c>
      <c r="AD5002" s="74">
        <f t="shared" si="587"/>
        <v>1.2246161992645534E-3</v>
      </c>
      <c r="AE5002" s="45"/>
      <c r="AF5002" s="76">
        <v>49.969999999998997</v>
      </c>
      <c r="AG5002" s="52">
        <f t="shared" si="591"/>
        <v>-59.130299956636847</v>
      </c>
      <c r="AH5002" s="76">
        <f t="shared" si="588"/>
        <v>1.2217152763478178E-6</v>
      </c>
      <c r="AJ5002" s="77">
        <v>49.969999999998997</v>
      </c>
      <c r="AK5002" s="52">
        <f t="shared" si="592"/>
        <v>-52.140599913277903</v>
      </c>
      <c r="AL5002" s="77">
        <f t="shared" si="589"/>
        <v>6.1085763817373481E-6</v>
      </c>
    </row>
    <row r="5003" spans="4:38" x14ac:dyDescent="0.25">
      <c r="D5003" s="2">
        <v>49.85</v>
      </c>
      <c r="E5003" s="4"/>
      <c r="X5003" s="71">
        <v>49.979999999999002</v>
      </c>
      <c r="Y5003" s="52">
        <f t="shared" si="590"/>
        <v>-15.376666666667443</v>
      </c>
      <c r="Z5003" s="71">
        <f t="shared" si="586"/>
        <v>2.8995682347162089E-2</v>
      </c>
      <c r="AA5003" s="45"/>
      <c r="AB5003" s="74">
        <v>49.979999999999002</v>
      </c>
      <c r="AC5003" s="75">
        <f t="shared" si="585"/>
        <v>-29.130000000001754</v>
      </c>
      <c r="AD5003" s="74">
        <f t="shared" si="587"/>
        <v>1.221799660164378E-3</v>
      </c>
      <c r="AE5003" s="45"/>
      <c r="AF5003" s="76">
        <v>49.979999999999002</v>
      </c>
      <c r="AG5003" s="52">
        <f t="shared" si="591"/>
        <v>-59.140299956636845</v>
      </c>
      <c r="AH5003" s="76">
        <f t="shared" si="588"/>
        <v>1.2189054091852075E-6</v>
      </c>
      <c r="AJ5003" s="77">
        <v>49.979999999999002</v>
      </c>
      <c r="AK5003" s="52">
        <f t="shared" si="592"/>
        <v>-52.150599913277901</v>
      </c>
      <c r="AL5003" s="77">
        <f t="shared" si="589"/>
        <v>6.0945270459243006E-6</v>
      </c>
    </row>
    <row r="5004" spans="4:38" x14ac:dyDescent="0.25">
      <c r="D5004" s="5">
        <v>49.86</v>
      </c>
      <c r="E5004" s="4"/>
      <c r="X5004" s="71">
        <v>49.989999999999</v>
      </c>
      <c r="Y5004" s="52">
        <f t="shared" si="590"/>
        <v>-15.380000000000777</v>
      </c>
      <c r="Z5004" s="71">
        <f t="shared" si="586"/>
        <v>2.8973435877008034E-2</v>
      </c>
      <c r="AA5004" s="45"/>
      <c r="AB5004" s="74">
        <v>49.989999999999</v>
      </c>
      <c r="AC5004" s="75">
        <f t="shared" si="585"/>
        <v>-29.140000000001756</v>
      </c>
      <c r="AD5004" s="74">
        <f t="shared" si="587"/>
        <v>1.218989598924373E-3</v>
      </c>
      <c r="AE5004" s="45"/>
      <c r="AF5004" s="76">
        <v>49.989999999999</v>
      </c>
      <c r="AG5004" s="52">
        <f t="shared" si="591"/>
        <v>-59.150299956636843</v>
      </c>
      <c r="AH5004" s="76">
        <f t="shared" si="588"/>
        <v>1.2161020045377361E-6</v>
      </c>
      <c r="AJ5004" s="77">
        <v>49.989999999999</v>
      </c>
      <c r="AK5004" s="52">
        <f t="shared" si="592"/>
        <v>-52.160599913277899</v>
      </c>
      <c r="AL5004" s="77">
        <f t="shared" si="589"/>
        <v>6.0805100226869486E-6</v>
      </c>
    </row>
    <row r="5005" spans="4:38" x14ac:dyDescent="0.25">
      <c r="D5005" s="2">
        <v>49.87</v>
      </c>
      <c r="E5005" s="4"/>
      <c r="X5005" s="71">
        <v>49.999999999998998</v>
      </c>
      <c r="Y5005" s="52">
        <f t="shared" si="590"/>
        <v>-15.383333333334111</v>
      </c>
      <c r="Z5005" s="71">
        <f t="shared" si="586"/>
        <v>2.8951206475099824E-2</v>
      </c>
      <c r="AA5005" s="45"/>
      <c r="AB5005" s="74">
        <v>49.999999999998998</v>
      </c>
      <c r="AC5005" s="75">
        <f t="shared" si="585"/>
        <v>-29.150000000001757</v>
      </c>
      <c r="AD5005" s="74">
        <f t="shared" si="587"/>
        <v>1.2161860006458748E-3</v>
      </c>
      <c r="AE5005" s="45"/>
      <c r="AF5005" s="76">
        <v>49.999999999998998</v>
      </c>
      <c r="AG5005" s="52">
        <f t="shared" si="591"/>
        <v>-59.160299956636841</v>
      </c>
      <c r="AH5005" s="76">
        <f t="shared" si="588"/>
        <v>1.2133050475420355E-6</v>
      </c>
      <c r="AJ5005" s="77">
        <v>49.999999999998998</v>
      </c>
      <c r="AK5005" s="52">
        <f t="shared" si="592"/>
        <v>-52.170599913277897</v>
      </c>
      <c r="AL5005" s="77">
        <f t="shared" si="589"/>
        <v>6.0665252377084493E-6</v>
      </c>
    </row>
    <row r="5006" spans="4:38" x14ac:dyDescent="0.25">
      <c r="D5006" s="5">
        <v>49.88</v>
      </c>
      <c r="E5006" s="4"/>
      <c r="X5006" s="71">
        <v>50.009999999999003</v>
      </c>
      <c r="Y5006" s="52">
        <f t="shared" si="590"/>
        <v>-15.386666666667445</v>
      </c>
      <c r="Z5006" s="71"/>
      <c r="AA5006" s="45"/>
      <c r="AB5006" s="74">
        <v>50.009999999999003</v>
      </c>
      <c r="AC5006" s="75">
        <f t="shared" si="585"/>
        <v>-29.160000000001759</v>
      </c>
      <c r="AD5006" s="74">
        <f>POWER(10,AC5006/10)</f>
        <v>1.2133888504644854E-3</v>
      </c>
      <c r="AE5006" s="45"/>
      <c r="AF5006" s="76">
        <v>50.009999999999003</v>
      </c>
      <c r="AG5006" s="52">
        <f t="shared" si="591"/>
        <v>-59.170299956636839</v>
      </c>
      <c r="AH5006" s="76">
        <f t="shared" si="588"/>
        <v>1.2105145233689141E-6</v>
      </c>
      <c r="AJ5006" s="77">
        <v>50.009999999999003</v>
      </c>
      <c r="AK5006" s="52">
        <f t="shared" si="592"/>
        <v>-52.180599913277895</v>
      </c>
      <c r="AL5006" s="77">
        <f t="shared" si="589"/>
        <v>6.052572616842847E-6</v>
      </c>
    </row>
    <row r="5007" spans="4:38" x14ac:dyDescent="0.25">
      <c r="D5007" s="2">
        <v>49.89</v>
      </c>
      <c r="E5007" s="4"/>
      <c r="X5007" s="71">
        <v>50.019999999999001</v>
      </c>
      <c r="Y5007" s="52">
        <f t="shared" si="590"/>
        <v>-15.390000000000779</v>
      </c>
      <c r="Z5007" s="71"/>
      <c r="AA5007" s="45"/>
      <c r="AB5007" s="74">
        <v>50.019999999999001</v>
      </c>
      <c r="AC5007" s="75">
        <f t="shared" si="585"/>
        <v>-29.17000000000176</v>
      </c>
      <c r="AD5007" s="74">
        <f t="shared" ref="AD5007:AD5070" si="593">POWER(10,AC5007/10)</f>
        <v>1.2105981335499907E-3</v>
      </c>
      <c r="AE5007" s="45"/>
      <c r="AF5007" s="76">
        <v>50.019999999999001</v>
      </c>
      <c r="AG5007" s="52">
        <f t="shared" si="591"/>
        <v>-59.180299956636837</v>
      </c>
      <c r="AH5007" s="76">
        <f t="shared" si="588"/>
        <v>1.2077304172232969E-6</v>
      </c>
      <c r="AJ5007" s="77">
        <v>50.019999999999001</v>
      </c>
      <c r="AK5007" s="52">
        <f t="shared" si="592"/>
        <v>-52.190599913277893</v>
      </c>
      <c r="AL5007" s="77">
        <f t="shared" si="589"/>
        <v>6.0386520861147521E-6</v>
      </c>
    </row>
    <row r="5008" spans="4:38" x14ac:dyDescent="0.25">
      <c r="D5008" s="5">
        <v>49.9</v>
      </c>
      <c r="E5008" s="4"/>
      <c r="X5008" s="71">
        <v>50.029999999998999</v>
      </c>
      <c r="Y5008" s="52">
        <f t="shared" si="590"/>
        <v>-15.393333333334112</v>
      </c>
      <c r="Z5008" s="71"/>
      <c r="AA5008" s="45"/>
      <c r="AB5008" s="74">
        <v>50.029999999998999</v>
      </c>
      <c r="AC5008" s="75">
        <f t="shared" si="585"/>
        <v>-29.180000000001762</v>
      </c>
      <c r="AD5008" s="74">
        <f t="shared" si="593"/>
        <v>1.20781383510629E-3</v>
      </c>
      <c r="AE5008" s="45"/>
      <c r="AF5008" s="76">
        <v>50.029999999998999</v>
      </c>
      <c r="AG5008" s="52">
        <f t="shared" si="591"/>
        <v>-59.190299956636835</v>
      </c>
      <c r="AH5008" s="76">
        <f t="shared" si="588"/>
        <v>1.2049527143441235E-6</v>
      </c>
      <c r="AJ5008" s="77">
        <v>50.029999999998999</v>
      </c>
      <c r="AK5008" s="52">
        <f t="shared" si="592"/>
        <v>-52.200599913277891</v>
      </c>
      <c r="AL5008" s="77">
        <f t="shared" si="589"/>
        <v>6.02476357171889E-6</v>
      </c>
    </row>
    <row r="5009" spans="4:38" x14ac:dyDescent="0.25">
      <c r="D5009" s="2">
        <v>49.91</v>
      </c>
      <c r="E5009" s="4"/>
      <c r="X5009" s="71">
        <v>50.039999999998997</v>
      </c>
      <c r="Y5009" s="52">
        <f t="shared" si="590"/>
        <v>-15.396666666667446</v>
      </c>
      <c r="Z5009" s="71"/>
      <c r="AB5009" s="74">
        <v>50.039999999998997</v>
      </c>
      <c r="AC5009" s="75">
        <f t="shared" si="585"/>
        <v>-29.190000000001763</v>
      </c>
      <c r="AD5009" s="74">
        <f t="shared" si="593"/>
        <v>1.2050359403713074E-3</v>
      </c>
      <c r="AF5009" s="76">
        <v>50.039999999998997</v>
      </c>
      <c r="AG5009" s="52">
        <f t="shared" si="591"/>
        <v>-59.200299956636833</v>
      </c>
      <c r="AH5009" s="76">
        <f t="shared" si="588"/>
        <v>1.2021814000042902E-6</v>
      </c>
      <c r="AJ5009" s="77">
        <v>50.039999999998997</v>
      </c>
      <c r="AK5009" s="52">
        <f t="shared" si="592"/>
        <v>-52.210599913277889</v>
      </c>
      <c r="AL5009" s="77">
        <f t="shared" si="589"/>
        <v>6.0109070000197269E-6</v>
      </c>
    </row>
    <row r="5010" spans="4:38" x14ac:dyDescent="0.25">
      <c r="D5010" s="5">
        <v>49.92</v>
      </c>
      <c r="E5010" s="4"/>
      <c r="X5010" s="71">
        <v>50.049999999999002</v>
      </c>
      <c r="Y5010" s="52">
        <f t="shared" si="590"/>
        <v>-15.40000000000078</v>
      </c>
      <c r="Z5010" s="71"/>
      <c r="AB5010" s="74">
        <v>50.049999999999002</v>
      </c>
      <c r="AC5010" s="75">
        <f t="shared" si="585"/>
        <v>-29.200000000001765</v>
      </c>
      <c r="AD5010" s="74">
        <f t="shared" si="593"/>
        <v>1.2022644346169232E-3</v>
      </c>
      <c r="AF5010" s="76">
        <v>50.049999999999002</v>
      </c>
      <c r="AG5010" s="52">
        <f t="shared" si="591"/>
        <v>-59.210299956636831</v>
      </c>
      <c r="AH5010" s="76">
        <f t="shared" si="588"/>
        <v>1.1994164595105682E-6</v>
      </c>
      <c r="AJ5010" s="77">
        <v>50.049999999999002</v>
      </c>
      <c r="AK5010" s="52">
        <f t="shared" si="592"/>
        <v>-52.220599913277887</v>
      </c>
      <c r="AL5010" s="77">
        <f t="shared" si="589"/>
        <v>5.9970822975511205E-6</v>
      </c>
    </row>
    <row r="5011" spans="4:38" x14ac:dyDescent="0.25">
      <c r="D5011" s="2">
        <v>49.93</v>
      </c>
      <c r="E5011" s="4"/>
      <c r="X5011" s="71">
        <v>50.059999999999</v>
      </c>
      <c r="Y5011" s="52">
        <f t="shared" si="590"/>
        <v>-15.403333333334114</v>
      </c>
      <c r="Z5011" s="71"/>
      <c r="AB5011" s="74">
        <v>50.059999999999</v>
      </c>
      <c r="AC5011" s="75">
        <f t="shared" si="585"/>
        <v>-29.210000000001767</v>
      </c>
      <c r="AD5011" s="74">
        <f t="shared" si="593"/>
        <v>1.1994993031488905E-3</v>
      </c>
      <c r="AF5011" s="76">
        <v>50.059999999999</v>
      </c>
      <c r="AG5011" s="52">
        <f t="shared" si="591"/>
        <v>-59.220299956636829</v>
      </c>
      <c r="AH5011" s="76">
        <f t="shared" si="588"/>
        <v>1.1966578782035139E-6</v>
      </c>
      <c r="AJ5011" s="77">
        <v>50.059999999999</v>
      </c>
      <c r="AK5011" s="52">
        <f t="shared" si="592"/>
        <v>-52.230599913277885</v>
      </c>
      <c r="AL5011" s="77">
        <f t="shared" si="589"/>
        <v>5.9832893910158532E-6</v>
      </c>
    </row>
    <row r="5012" spans="4:38" x14ac:dyDescent="0.25">
      <c r="D5012" s="5">
        <v>49.94</v>
      </c>
      <c r="E5012" s="4"/>
      <c r="X5012" s="71">
        <v>50.069999999998998</v>
      </c>
      <c r="Y5012" s="52">
        <f t="shared" si="590"/>
        <v>-15.406666666667448</v>
      </c>
      <c r="Z5012" s="71"/>
      <c r="AB5012" s="74">
        <v>50.069999999998998</v>
      </c>
      <c r="AC5012" s="75">
        <f t="shared" si="585"/>
        <v>-29.220000000001768</v>
      </c>
      <c r="AD5012" s="74">
        <f t="shared" si="593"/>
        <v>1.1967405313067555E-3</v>
      </c>
      <c r="AF5012" s="76">
        <v>50.069999999998998</v>
      </c>
      <c r="AG5012" s="52">
        <f t="shared" si="591"/>
        <v>-59.230299956636827</v>
      </c>
      <c r="AH5012" s="76">
        <f t="shared" si="588"/>
        <v>1.1939056414574081E-6</v>
      </c>
      <c r="AJ5012" s="77">
        <v>50.069999999998998</v>
      </c>
      <c r="AK5012" s="52">
        <f t="shared" si="592"/>
        <v>-52.240599913277883</v>
      </c>
      <c r="AL5012" s="77">
        <f t="shared" si="589"/>
        <v>5.9695282072853295E-6</v>
      </c>
    </row>
    <row r="5013" spans="4:38" x14ac:dyDescent="0.25">
      <c r="D5013" s="2">
        <v>49.95</v>
      </c>
      <c r="E5013" s="4"/>
      <c r="X5013" s="71">
        <v>50.079999999999004</v>
      </c>
      <c r="Y5013" s="52">
        <f t="shared" si="590"/>
        <v>-15.410000000000782</v>
      </c>
      <c r="Z5013" s="71"/>
      <c r="AB5013" s="74">
        <v>50.079999999999004</v>
      </c>
      <c r="AC5013" s="75">
        <f t="shared" si="585"/>
        <v>-29.23000000000177</v>
      </c>
      <c r="AD5013" s="74">
        <f t="shared" si="593"/>
        <v>1.1939881044637866E-3</v>
      </c>
      <c r="AF5013" s="76">
        <v>50.079999999999004</v>
      </c>
      <c r="AG5013" s="52">
        <f t="shared" si="591"/>
        <v>-59.240299956636825</v>
      </c>
      <c r="AH5013" s="76">
        <f t="shared" si="588"/>
        <v>1.191159734680164E-6</v>
      </c>
      <c r="AJ5013" s="77">
        <v>50.079999999999004</v>
      </c>
      <c r="AK5013" s="52">
        <f t="shared" si="592"/>
        <v>-52.250599913277881</v>
      </c>
      <c r="AL5013" s="77">
        <f t="shared" si="589"/>
        <v>5.9557986733991121E-6</v>
      </c>
    </row>
    <row r="5014" spans="4:38" x14ac:dyDescent="0.25">
      <c r="D5014" s="5">
        <v>49.96</v>
      </c>
      <c r="E5014" s="4"/>
      <c r="X5014" s="71">
        <v>50.089999999999002</v>
      </c>
      <c r="Y5014" s="52">
        <f t="shared" si="590"/>
        <v>-15.413333333334116</v>
      </c>
      <c r="Z5014" s="71"/>
      <c r="AB5014" s="74">
        <v>50.089999999999002</v>
      </c>
      <c r="AC5014" s="75">
        <f t="shared" si="585"/>
        <v>-29.240000000001771</v>
      </c>
      <c r="AD5014" s="74">
        <f t="shared" si="593"/>
        <v>1.1912420080268883E-3</v>
      </c>
      <c r="AF5014" s="76">
        <v>50.089999999999002</v>
      </c>
      <c r="AG5014" s="52">
        <f t="shared" si="591"/>
        <v>-59.250299956636823</v>
      </c>
      <c r="AH5014" s="76">
        <f t="shared" si="588"/>
        <v>1.1884201433132544E-6</v>
      </c>
      <c r="AJ5014" s="77">
        <v>50.089999999999002</v>
      </c>
      <c r="AK5014" s="52">
        <f t="shared" si="592"/>
        <v>-52.260599913277879</v>
      </c>
      <c r="AL5014" s="77">
        <f t="shared" si="589"/>
        <v>5.9421007165645677E-6</v>
      </c>
    </row>
    <row r="5015" spans="4:38" x14ac:dyDescent="0.25">
      <c r="D5015" s="2">
        <v>49.97</v>
      </c>
      <c r="E5015" s="4"/>
      <c r="X5015" s="71">
        <v>50.099999999999</v>
      </c>
      <c r="Y5015" s="52">
        <f t="shared" si="590"/>
        <v>-15.416666666667449</v>
      </c>
      <c r="Z5015" s="71"/>
      <c r="AB5015" s="74">
        <v>50.099999999999</v>
      </c>
      <c r="AC5015" s="75">
        <f t="shared" si="585"/>
        <v>-29.250000000001773</v>
      </c>
      <c r="AD5015" s="74">
        <f t="shared" si="593"/>
        <v>1.1885022274365322E-3</v>
      </c>
      <c r="AF5015" s="76">
        <v>50.099999999999</v>
      </c>
      <c r="AG5015" s="52">
        <f t="shared" si="591"/>
        <v>-59.260299956636821</v>
      </c>
      <c r="AH5015" s="76">
        <f t="shared" si="588"/>
        <v>1.1856868528316431E-6</v>
      </c>
      <c r="AJ5015" s="77">
        <v>50.099999999999</v>
      </c>
      <c r="AK5015" s="52">
        <f t="shared" si="592"/>
        <v>-52.270599913277877</v>
      </c>
      <c r="AL5015" s="77">
        <f t="shared" si="589"/>
        <v>5.9284342641565161E-6</v>
      </c>
    </row>
    <row r="5016" spans="4:38" x14ac:dyDescent="0.25">
      <c r="D5016" s="5">
        <v>49.98</v>
      </c>
      <c r="E5016" s="4"/>
      <c r="X5016" s="71">
        <v>50.109999999998998</v>
      </c>
      <c r="Y5016" s="52">
        <f t="shared" si="590"/>
        <v>-15.420000000000783</v>
      </c>
      <c r="Z5016" s="71"/>
      <c r="AB5016" s="74">
        <v>50.109999999998998</v>
      </c>
      <c r="AC5016" s="75">
        <f t="shared" si="585"/>
        <v>-29.260000000001774</v>
      </c>
      <c r="AD5016" s="74">
        <f t="shared" si="593"/>
        <v>1.1857687481666751E-3</v>
      </c>
      <c r="AF5016" s="76">
        <v>50.109999999998998</v>
      </c>
      <c r="AG5016" s="52">
        <f t="shared" si="591"/>
        <v>-59.270299956636819</v>
      </c>
      <c r="AH5016" s="76">
        <f t="shared" si="588"/>
        <v>1.1829598487436919E-6</v>
      </c>
      <c r="AJ5016" s="77">
        <v>50.109999999998998</v>
      </c>
      <c r="AK5016" s="52">
        <f t="shared" si="592"/>
        <v>-52.280599913277875</v>
      </c>
      <c r="AL5016" s="77">
        <f t="shared" si="589"/>
        <v>5.9147992437167639E-6</v>
      </c>
    </row>
    <row r="5017" spans="4:38" x14ac:dyDescent="0.25">
      <c r="D5017" s="2">
        <v>49.99</v>
      </c>
      <c r="E5017" s="4"/>
      <c r="X5017" s="71">
        <v>50.119999999999003</v>
      </c>
      <c r="Y5017" s="52">
        <f t="shared" si="590"/>
        <v>-15.423333333334117</v>
      </c>
      <c r="Z5017" s="71"/>
      <c r="AB5017" s="74">
        <v>50.119999999999003</v>
      </c>
      <c r="AC5017" s="75">
        <f t="shared" si="585"/>
        <v>-29.270000000001776</v>
      </c>
      <c r="AD5017" s="74">
        <f t="shared" si="593"/>
        <v>1.1830415557246804E-3</v>
      </c>
      <c r="AF5017" s="76">
        <v>50.119999999999003</v>
      </c>
      <c r="AG5017" s="52">
        <f t="shared" si="591"/>
        <v>-59.280299956636817</v>
      </c>
      <c r="AH5017" s="76">
        <f t="shared" si="588"/>
        <v>1.1802391165911008E-6</v>
      </c>
      <c r="AJ5017" s="77">
        <v>50.119999999999003</v>
      </c>
      <c r="AK5017" s="52">
        <f t="shared" si="592"/>
        <v>-52.290599913277873</v>
      </c>
      <c r="AL5017" s="77">
        <f t="shared" si="589"/>
        <v>5.9011955829538122E-6</v>
      </c>
    </row>
    <row r="5018" spans="4:38" x14ac:dyDescent="0.25">
      <c r="D5018" s="5">
        <v>50</v>
      </c>
      <c r="E5018" s="4"/>
      <c r="X5018" s="71">
        <v>50.129999999999001</v>
      </c>
      <c r="Y5018" s="52">
        <f t="shared" si="590"/>
        <v>-15.426666666667451</v>
      </c>
      <c r="Z5018" s="71"/>
      <c r="AB5018" s="74">
        <v>50.129999999999001</v>
      </c>
      <c r="AC5018" s="75">
        <f t="shared" si="585"/>
        <v>-29.280000000001777</v>
      </c>
      <c r="AD5018" s="74">
        <f t="shared" si="593"/>
        <v>1.1803206356512464E-3</v>
      </c>
      <c r="AF5018" s="76">
        <v>50.129999999999001</v>
      </c>
      <c r="AG5018" s="52">
        <f t="shared" si="591"/>
        <v>-59.290299956636815</v>
      </c>
      <c r="AH5018" s="76">
        <f t="shared" si="588"/>
        <v>1.1775246419488163E-6</v>
      </c>
      <c r="AJ5018" s="77">
        <v>50.129999999999001</v>
      </c>
      <c r="AK5018" s="52">
        <f t="shared" si="592"/>
        <v>-52.300599913277871</v>
      </c>
      <c r="AL5018" s="77">
        <f t="shared" si="589"/>
        <v>5.887623209742393E-6</v>
      </c>
    </row>
    <row r="5019" spans="4:38" x14ac:dyDescent="0.25">
      <c r="D5019" s="2">
        <v>50.01</v>
      </c>
      <c r="E5019" s="4"/>
      <c r="X5019" s="71">
        <v>50.139999999998999</v>
      </c>
      <c r="Y5019" s="52">
        <f t="shared" si="590"/>
        <v>-15.430000000000785</v>
      </c>
      <c r="Z5019" s="71"/>
      <c r="AB5019" s="74">
        <v>50.139999999998999</v>
      </c>
      <c r="AC5019" s="75">
        <f t="shared" si="585"/>
        <v>-29.290000000001779</v>
      </c>
      <c r="AD5019" s="74">
        <f t="shared" si="593"/>
        <v>1.1776059735203244E-3</v>
      </c>
      <c r="AF5019" s="76">
        <v>50.139999999998999</v>
      </c>
      <c r="AG5019" s="52">
        <f t="shared" si="591"/>
        <v>-59.300299956636813</v>
      </c>
      <c r="AH5019" s="76">
        <f t="shared" si="588"/>
        <v>1.1748164104249626E-6</v>
      </c>
      <c r="AJ5019" s="77">
        <v>50.139999999998999</v>
      </c>
      <c r="AK5019" s="52">
        <f t="shared" si="592"/>
        <v>-52.310599913277869</v>
      </c>
      <c r="AL5019" s="77">
        <f t="shared" si="589"/>
        <v>5.874082052123128E-6</v>
      </c>
    </row>
    <row r="5020" spans="4:38" x14ac:dyDescent="0.25">
      <c r="D5020" s="5">
        <v>50.02</v>
      </c>
      <c r="E5020" s="4"/>
      <c r="X5020" s="71">
        <v>50.149999999998997</v>
      </c>
      <c r="Y5020" s="52">
        <f t="shared" si="590"/>
        <v>-15.433333333334119</v>
      </c>
      <c r="Z5020" s="71"/>
      <c r="AB5020" s="74">
        <v>50.149999999998997</v>
      </c>
      <c r="AC5020" s="75">
        <f t="shared" si="585"/>
        <v>-29.300000000001781</v>
      </c>
      <c r="AD5020" s="74">
        <f t="shared" si="593"/>
        <v>1.174897554939047E-3</v>
      </c>
      <c r="AF5020" s="76">
        <v>50.149999999998997</v>
      </c>
      <c r="AG5020" s="52">
        <f t="shared" si="591"/>
        <v>-59.310299956636811</v>
      </c>
      <c r="AH5020" s="76">
        <f t="shared" si="588"/>
        <v>1.1721144076607694E-6</v>
      </c>
      <c r="AJ5020" s="77">
        <v>50.149999999998997</v>
      </c>
      <c r="AK5020" s="52">
        <f t="shared" si="592"/>
        <v>-52.320599913277867</v>
      </c>
      <c r="AL5020" s="77">
        <f t="shared" si="589"/>
        <v>5.8605720383021763E-6</v>
      </c>
    </row>
    <row r="5021" spans="4:38" x14ac:dyDescent="0.25">
      <c r="D5021" s="2">
        <v>50.03</v>
      </c>
      <c r="E5021" s="4"/>
      <c r="X5021" s="71">
        <v>50.159999999999002</v>
      </c>
      <c r="Y5021" s="52">
        <f t="shared" si="590"/>
        <v>-15.436666666667453</v>
      </c>
      <c r="Z5021" s="71"/>
      <c r="AB5021" s="74">
        <v>50.159999999999002</v>
      </c>
      <c r="AC5021" s="75">
        <f t="shared" si="585"/>
        <v>-29.310000000001782</v>
      </c>
      <c r="AD5021" s="74">
        <f t="shared" si="593"/>
        <v>1.1721953655476492E-3</v>
      </c>
      <c r="AF5021" s="76">
        <v>50.159999999999002</v>
      </c>
      <c r="AG5021" s="52">
        <f t="shared" si="591"/>
        <v>-59.320299956636809</v>
      </c>
      <c r="AH5021" s="76">
        <f t="shared" si="588"/>
        <v>1.1694186193304831E-6</v>
      </c>
      <c r="AJ5021" s="77">
        <v>50.159999999999002</v>
      </c>
      <c r="AK5021" s="52">
        <f t="shared" si="592"/>
        <v>-52.330599913277865</v>
      </c>
      <c r="AL5021" s="77">
        <f t="shared" si="589"/>
        <v>5.847093096650738E-6</v>
      </c>
    </row>
    <row r="5022" spans="4:38" x14ac:dyDescent="0.25">
      <c r="D5022" s="5">
        <v>50.04</v>
      </c>
      <c r="E5022" s="4"/>
      <c r="X5022" s="71">
        <v>50.169999999999</v>
      </c>
      <c r="Y5022" s="52">
        <f t="shared" si="590"/>
        <v>-15.440000000000786</v>
      </c>
      <c r="Z5022" s="71"/>
      <c r="AB5022" s="74">
        <v>50.169999999999</v>
      </c>
      <c r="AC5022" s="75">
        <f t="shared" si="585"/>
        <v>-29.320000000001784</v>
      </c>
      <c r="AD5022" s="74">
        <f t="shared" si="593"/>
        <v>1.1694993910193899E-3</v>
      </c>
      <c r="AF5022" s="76">
        <v>50.169999999999</v>
      </c>
      <c r="AG5022" s="52">
        <f t="shared" si="591"/>
        <v>-59.330299956636807</v>
      </c>
      <c r="AH5022" s="76">
        <f t="shared" si="588"/>
        <v>1.1667290311413064E-6</v>
      </c>
      <c r="AJ5022" s="77">
        <v>50.169999999999</v>
      </c>
      <c r="AK5022" s="52">
        <f t="shared" si="592"/>
        <v>-52.340599913277863</v>
      </c>
      <c r="AL5022" s="77">
        <f t="shared" si="589"/>
        <v>5.8336451557048694E-6</v>
      </c>
    </row>
    <row r="5023" spans="4:38" x14ac:dyDescent="0.25">
      <c r="D5023" s="2">
        <v>50.05</v>
      </c>
      <c r="E5023" s="4"/>
      <c r="X5023" s="71">
        <v>50.179999999998998</v>
      </c>
      <c r="Y5023" s="52">
        <f t="shared" si="590"/>
        <v>-15.44333333333412</v>
      </c>
      <c r="Z5023" s="71"/>
      <c r="AB5023" s="74">
        <v>50.179999999998998</v>
      </c>
      <c r="AC5023" s="75">
        <f t="shared" si="585"/>
        <v>-29.330000000001785</v>
      </c>
      <c r="AD5023" s="74">
        <f t="shared" si="593"/>
        <v>1.1668096170604828E-3</v>
      </c>
      <c r="AF5023" s="76">
        <v>50.179999999998998</v>
      </c>
      <c r="AG5023" s="52">
        <f t="shared" si="591"/>
        <v>-59.340299956636805</v>
      </c>
      <c r="AH5023" s="76">
        <f t="shared" si="588"/>
        <v>1.1640456288333084E-6</v>
      </c>
      <c r="AJ5023" s="77">
        <v>50.179999999998998</v>
      </c>
      <c r="AK5023" s="52">
        <f t="shared" si="592"/>
        <v>-52.350599913277861</v>
      </c>
      <c r="AL5023" s="77">
        <f t="shared" si="589"/>
        <v>5.8202281441648837E-6</v>
      </c>
    </row>
    <row r="5024" spans="4:38" x14ac:dyDescent="0.25">
      <c r="D5024" s="5">
        <v>50.06</v>
      </c>
      <c r="E5024" s="4"/>
      <c r="X5024" s="71">
        <v>50.189999999999003</v>
      </c>
      <c r="Y5024" s="52">
        <f t="shared" si="590"/>
        <v>-15.446666666667454</v>
      </c>
      <c r="Z5024" s="71"/>
      <c r="AB5024" s="74">
        <v>50.189999999999003</v>
      </c>
      <c r="AC5024" s="75">
        <f t="shared" si="585"/>
        <v>-29.340000000001787</v>
      </c>
      <c r="AD5024" s="74">
        <f t="shared" si="593"/>
        <v>1.1641260294100119E-3</v>
      </c>
      <c r="AF5024" s="76">
        <v>50.189999999999003</v>
      </c>
      <c r="AG5024" s="52">
        <f t="shared" si="591"/>
        <v>-59.350299956636803</v>
      </c>
      <c r="AH5024" s="76">
        <f t="shared" si="588"/>
        <v>1.1613683981793551E-6</v>
      </c>
      <c r="AJ5024" s="77">
        <v>50.189999999999003</v>
      </c>
      <c r="AK5024" s="52">
        <f t="shared" si="592"/>
        <v>-52.360599913277859</v>
      </c>
      <c r="AL5024" s="77">
        <f t="shared" si="589"/>
        <v>5.8068419908951216E-6</v>
      </c>
    </row>
    <row r="5025" spans="4:38" x14ac:dyDescent="0.25">
      <c r="D5025" s="2">
        <v>50.07</v>
      </c>
      <c r="E5025" s="4"/>
      <c r="X5025" s="71">
        <v>50.199999999999001</v>
      </c>
      <c r="Y5025" s="52">
        <f t="shared" si="590"/>
        <v>-15.450000000000788</v>
      </c>
      <c r="Z5025" s="71"/>
      <c r="AB5025" s="74">
        <v>50.199999999999001</v>
      </c>
      <c r="AC5025" s="75">
        <f t="shared" si="585"/>
        <v>-29.350000000001788</v>
      </c>
      <c r="AD5025" s="74">
        <f t="shared" si="593"/>
        <v>1.1614486138398635E-3</v>
      </c>
      <c r="AF5025" s="76">
        <v>50.199999999999001</v>
      </c>
      <c r="AG5025" s="52">
        <f t="shared" si="591"/>
        <v>-59.360299956636801</v>
      </c>
      <c r="AH5025" s="76">
        <f t="shared" si="588"/>
        <v>1.1586973249850426E-6</v>
      </c>
      <c r="AJ5025" s="77">
        <v>50.199999999999001</v>
      </c>
      <c r="AK5025" s="52">
        <f t="shared" si="592"/>
        <v>-52.370599913277857</v>
      </c>
      <c r="AL5025" s="77">
        <f t="shared" si="589"/>
        <v>5.7934866249235516E-6</v>
      </c>
    </row>
    <row r="5026" spans="4:38" x14ac:dyDescent="0.25">
      <c r="D5026" s="5">
        <v>50.08</v>
      </c>
      <c r="E5026" s="4"/>
      <c r="X5026" s="71">
        <v>50.209999999998999</v>
      </c>
      <c r="Y5026" s="52">
        <f t="shared" si="590"/>
        <v>-15.453333333334122</v>
      </c>
      <c r="Z5026" s="71"/>
      <c r="AB5026" s="74">
        <v>50.209999999998999</v>
      </c>
      <c r="AC5026" s="75">
        <f t="shared" si="585"/>
        <v>-29.36000000000179</v>
      </c>
      <c r="AD5026" s="74">
        <f t="shared" si="593"/>
        <v>1.1587773561546482E-3</v>
      </c>
      <c r="AF5026" s="76">
        <v>50.209999999998999</v>
      </c>
      <c r="AG5026" s="52">
        <f t="shared" si="591"/>
        <v>-59.370299956636799</v>
      </c>
      <c r="AH5026" s="76">
        <f t="shared" si="588"/>
        <v>1.156032395088596E-6</v>
      </c>
      <c r="AJ5026" s="77">
        <v>50.209999999998999</v>
      </c>
      <c r="AK5026" s="52">
        <f t="shared" si="592"/>
        <v>-52.380599913277855</v>
      </c>
      <c r="AL5026" s="77">
        <f t="shared" si="589"/>
        <v>5.7801619754413321E-6</v>
      </c>
    </row>
    <row r="5027" spans="4:38" x14ac:dyDescent="0.25">
      <c r="D5027" s="2">
        <v>50.09</v>
      </c>
      <c r="E5027" s="4"/>
      <c r="X5027" s="71">
        <v>50.219999999998997</v>
      </c>
      <c r="Y5027" s="52">
        <f t="shared" si="590"/>
        <v>-15.456666666667456</v>
      </c>
      <c r="Z5027" s="71"/>
      <c r="AB5027" s="74">
        <v>50.219999999998997</v>
      </c>
      <c r="AC5027" s="75">
        <f t="shared" si="585"/>
        <v>-29.370000000001792</v>
      </c>
      <c r="AD5027" s="74">
        <f t="shared" si="593"/>
        <v>1.1561122421916213E-3</v>
      </c>
      <c r="AF5027" s="76">
        <v>50.219999999998997</v>
      </c>
      <c r="AG5027" s="52">
        <f t="shared" si="591"/>
        <v>-59.380299956636797</v>
      </c>
      <c r="AH5027" s="76">
        <f t="shared" si="588"/>
        <v>1.1533735943608345E-6</v>
      </c>
      <c r="AJ5027" s="77">
        <v>50.219999999998997</v>
      </c>
      <c r="AK5027" s="52">
        <f t="shared" si="592"/>
        <v>-52.390599913277853</v>
      </c>
      <c r="AL5027" s="77">
        <f t="shared" si="589"/>
        <v>5.7668679718025194E-6</v>
      </c>
    </row>
    <row r="5028" spans="4:38" x14ac:dyDescent="0.25">
      <c r="D5028" s="5">
        <v>50.1</v>
      </c>
      <c r="E5028" s="4"/>
      <c r="X5028" s="71">
        <v>50.229999999999002</v>
      </c>
      <c r="Y5028" s="52">
        <f t="shared" si="590"/>
        <v>-15.46000000000079</v>
      </c>
      <c r="Z5028" s="71"/>
      <c r="AB5028" s="74">
        <v>50.229999999999002</v>
      </c>
      <c r="AC5028" s="75">
        <f t="shared" si="585"/>
        <v>-29.380000000001793</v>
      </c>
      <c r="AD5028" s="74">
        <f t="shared" si="593"/>
        <v>1.153453257820616E-3</v>
      </c>
      <c r="AF5028" s="76">
        <v>50.229999999999002</v>
      </c>
      <c r="AG5028" s="52">
        <f t="shared" si="591"/>
        <v>-59.390299956636795</v>
      </c>
      <c r="AH5028" s="76">
        <f t="shared" si="588"/>
        <v>1.1507209087050536E-6</v>
      </c>
      <c r="AJ5028" s="77">
        <v>50.229999999999002</v>
      </c>
      <c r="AK5028" s="52">
        <f t="shared" si="592"/>
        <v>-52.400599913277851</v>
      </c>
      <c r="AL5028" s="77">
        <f t="shared" si="589"/>
        <v>5.7536045435236183E-6</v>
      </c>
    </row>
    <row r="5029" spans="4:38" x14ac:dyDescent="0.25">
      <c r="D5029" s="2">
        <v>50.11</v>
      </c>
      <c r="E5029" s="4"/>
      <c r="X5029" s="71">
        <v>50.239999999999</v>
      </c>
      <c r="Y5029" s="52">
        <f t="shared" si="590"/>
        <v>-15.463333333334123</v>
      </c>
      <c r="Z5029" s="71"/>
      <c r="AB5029" s="74">
        <v>50.239999999999</v>
      </c>
      <c r="AC5029" s="75">
        <f t="shared" si="585"/>
        <v>-29.390000000001795</v>
      </c>
      <c r="AD5029" s="74">
        <f t="shared" si="593"/>
        <v>1.1508003889439599E-3</v>
      </c>
      <c r="AF5029" s="76">
        <v>50.239999999999</v>
      </c>
      <c r="AG5029" s="52">
        <f t="shared" si="591"/>
        <v>-59.400299956636793</v>
      </c>
      <c r="AH5029" s="76">
        <f t="shared" si="588"/>
        <v>1.1480743240569779E-6</v>
      </c>
      <c r="AJ5029" s="77">
        <v>50.239999999999</v>
      </c>
      <c r="AK5029" s="52">
        <f t="shared" si="592"/>
        <v>-52.410599913277849</v>
      </c>
      <c r="AL5029" s="77">
        <f t="shared" si="589"/>
        <v>5.7403716202832428E-6</v>
      </c>
    </row>
    <row r="5030" spans="4:38" x14ac:dyDescent="0.25">
      <c r="D5030" s="5">
        <v>50.12</v>
      </c>
      <c r="E5030" s="4"/>
      <c r="X5030" s="71">
        <v>50.249999999998998</v>
      </c>
      <c r="Y5030" s="52">
        <f t="shared" si="590"/>
        <v>-15.466666666667457</v>
      </c>
      <c r="Z5030" s="71"/>
      <c r="AB5030" s="74">
        <v>50.249999999998998</v>
      </c>
      <c r="AC5030" s="75">
        <f t="shared" si="585"/>
        <v>-29.400000000001796</v>
      </c>
      <c r="AD5030" s="74">
        <f t="shared" si="593"/>
        <v>1.1481536214964071E-3</v>
      </c>
      <c r="AF5030" s="76">
        <v>50.249999999998998</v>
      </c>
      <c r="AG5030" s="52">
        <f t="shared" si="591"/>
        <v>-59.410299956636791</v>
      </c>
      <c r="AH5030" s="76">
        <f t="shared" si="588"/>
        <v>1.1454338263846825E-6</v>
      </c>
      <c r="AJ5030" s="77">
        <v>50.249999999998998</v>
      </c>
      <c r="AK5030" s="52">
        <f t="shared" si="592"/>
        <v>-52.420599913277847</v>
      </c>
      <c r="AL5030" s="77">
        <f t="shared" si="589"/>
        <v>5.7271691319217708E-6</v>
      </c>
    </row>
    <row r="5031" spans="4:38" x14ac:dyDescent="0.25">
      <c r="D5031" s="2">
        <v>50.13</v>
      </c>
      <c r="E5031" s="4"/>
      <c r="X5031" s="71">
        <v>50.259999999999003</v>
      </c>
      <c r="Y5031" s="52">
        <f t="shared" si="590"/>
        <v>-15.470000000000791</v>
      </c>
      <c r="Z5031" s="71"/>
      <c r="AB5031" s="74">
        <v>50.259999999999003</v>
      </c>
      <c r="AC5031" s="75">
        <f t="shared" si="585"/>
        <v>-29.410000000001798</v>
      </c>
      <c r="AD5031" s="74">
        <f t="shared" si="593"/>
        <v>1.1455129414450615E-3</v>
      </c>
      <c r="AF5031" s="76">
        <v>50.259999999999003</v>
      </c>
      <c r="AG5031" s="52">
        <f t="shared" si="591"/>
        <v>-59.420299956636789</v>
      </c>
      <c r="AH5031" s="76">
        <f t="shared" si="588"/>
        <v>1.1427994016885085E-6</v>
      </c>
      <c r="AJ5031" s="77">
        <v>50.259999999999003</v>
      </c>
      <c r="AK5031" s="52">
        <f t="shared" si="592"/>
        <v>-52.430599913277845</v>
      </c>
      <c r="AL5031" s="77">
        <f t="shared" si="589"/>
        <v>5.7139970084409035E-6</v>
      </c>
    </row>
    <row r="5032" spans="4:38" x14ac:dyDescent="0.25">
      <c r="D5032" s="5">
        <v>50.14</v>
      </c>
      <c r="E5032" s="4"/>
      <c r="X5032" s="71">
        <v>50.269999999999001</v>
      </c>
      <c r="Y5032" s="52">
        <f t="shared" si="590"/>
        <v>-15.473333333334125</v>
      </c>
      <c r="Z5032" s="71"/>
      <c r="AB5032" s="74">
        <v>50.269999999999001</v>
      </c>
      <c r="AC5032" s="75">
        <f t="shared" si="585"/>
        <v>-29.420000000001799</v>
      </c>
      <c r="AD5032" s="74">
        <f t="shared" si="593"/>
        <v>1.1428783347892978E-3</v>
      </c>
      <c r="AF5032" s="76">
        <v>50.269999999999001</v>
      </c>
      <c r="AG5032" s="52">
        <f t="shared" si="591"/>
        <v>-59.430299956636787</v>
      </c>
      <c r="AH5032" s="76">
        <f t="shared" si="588"/>
        <v>1.1401710360010019E-6</v>
      </c>
      <c r="AJ5032" s="77">
        <v>50.269999999999001</v>
      </c>
      <c r="AK5032" s="52">
        <f t="shared" si="592"/>
        <v>-52.440599913277843</v>
      </c>
      <c r="AL5032" s="77">
        <f t="shared" si="589"/>
        <v>5.700855180003375E-6</v>
      </c>
    </row>
    <row r="5033" spans="4:38" x14ac:dyDescent="0.25">
      <c r="D5033" s="2">
        <v>50.15</v>
      </c>
      <c r="E5033" s="4"/>
      <c r="X5033" s="71">
        <v>50.279999999998999</v>
      </c>
      <c r="Y5033" s="52">
        <f t="shared" si="590"/>
        <v>-15.476666666667459</v>
      </c>
      <c r="Z5033" s="71"/>
      <c r="AB5033" s="74">
        <v>50.279999999998999</v>
      </c>
      <c r="AC5033" s="75">
        <f t="shared" si="585"/>
        <v>-29.430000000001801</v>
      </c>
      <c r="AD5033" s="74">
        <f t="shared" si="593"/>
        <v>1.140249787560696E-3</v>
      </c>
      <c r="AF5033" s="76">
        <v>50.279999999998999</v>
      </c>
      <c r="AG5033" s="52">
        <f t="shared" si="591"/>
        <v>-59.440299956636785</v>
      </c>
      <c r="AH5033" s="76">
        <f t="shared" si="588"/>
        <v>1.1375487153868276E-6</v>
      </c>
      <c r="AJ5033" s="77">
        <v>50.279999999998999</v>
      </c>
      <c r="AK5033" s="52">
        <f t="shared" si="592"/>
        <v>-52.450599913277841</v>
      </c>
      <c r="AL5033" s="77">
        <f t="shared" si="589"/>
        <v>5.6877435769325065E-6</v>
      </c>
    </row>
    <row r="5034" spans="4:38" x14ac:dyDescent="0.25">
      <c r="D5034" s="5">
        <v>50.16</v>
      </c>
      <c r="E5034" s="4"/>
      <c r="X5034" s="71">
        <v>50.289999999998997</v>
      </c>
      <c r="Y5034" s="52">
        <f t="shared" si="590"/>
        <v>-15.480000000000793</v>
      </c>
      <c r="Z5034" s="71"/>
      <c r="AB5034" s="74">
        <v>50.289999999998997</v>
      </c>
      <c r="AC5034" s="75">
        <f t="shared" si="585"/>
        <v>-29.440000000001803</v>
      </c>
      <c r="AD5034" s="74">
        <f t="shared" si="593"/>
        <v>1.1376272858229584E-3</v>
      </c>
      <c r="AF5034" s="76">
        <v>50.289999999998997</v>
      </c>
      <c r="AG5034" s="52">
        <f t="shared" si="591"/>
        <v>-59.450299956636783</v>
      </c>
      <c r="AH5034" s="76">
        <f t="shared" si="588"/>
        <v>1.1349324259427006E-6</v>
      </c>
      <c r="AJ5034" s="77">
        <v>50.289999999998997</v>
      </c>
      <c r="AK5034" s="52">
        <f t="shared" si="592"/>
        <v>-52.460599913277839</v>
      </c>
      <c r="AL5034" s="77">
        <f t="shared" si="589"/>
        <v>5.6746621297118764E-6</v>
      </c>
    </row>
    <row r="5035" spans="4:38" x14ac:dyDescent="0.25">
      <c r="D5035" s="2">
        <v>50.17</v>
      </c>
      <c r="E5035" s="4"/>
      <c r="X5035" s="71">
        <v>50.299999999999002</v>
      </c>
      <c r="Y5035" s="52">
        <f t="shared" si="590"/>
        <v>-15.483333333334127</v>
      </c>
      <c r="Z5035" s="71"/>
      <c r="AB5035" s="74">
        <v>50.299999999999002</v>
      </c>
      <c r="AC5035" s="75">
        <f t="shared" si="585"/>
        <v>-29.450000000001804</v>
      </c>
      <c r="AD5035" s="74">
        <f t="shared" si="593"/>
        <v>1.135010815671842E-3</v>
      </c>
      <c r="AF5035" s="76">
        <v>50.299999999999002</v>
      </c>
      <c r="AG5035" s="52">
        <f t="shared" si="591"/>
        <v>-59.460299956636781</v>
      </c>
      <c r="AH5035" s="76">
        <f t="shared" si="588"/>
        <v>1.132322153797319E-6</v>
      </c>
      <c r="AJ5035" s="77">
        <v>50.299999999999002</v>
      </c>
      <c r="AK5035" s="52">
        <f t="shared" si="592"/>
        <v>-52.470599913277837</v>
      </c>
      <c r="AL5035" s="77">
        <f t="shared" si="589"/>
        <v>5.6616107689849717E-6</v>
      </c>
    </row>
    <row r="5036" spans="4:38" x14ac:dyDescent="0.25">
      <c r="D5036" s="5">
        <v>50.18</v>
      </c>
      <c r="E5036" s="4"/>
      <c r="X5036" s="71">
        <v>50.309999999999</v>
      </c>
      <c r="Y5036" s="52">
        <f t="shared" si="590"/>
        <v>-15.48666666666746</v>
      </c>
      <c r="Z5036" s="71"/>
      <c r="AB5036" s="74">
        <v>50.309999999999</v>
      </c>
      <c r="AC5036" s="75">
        <f t="shared" ref="AC5036:AC5099" si="594">AC5035-$AD$1</f>
        <v>-29.460000000001806</v>
      </c>
      <c r="AD5036" s="74">
        <f t="shared" si="593"/>
        <v>1.1324003632350863E-3</v>
      </c>
      <c r="AF5036" s="76">
        <v>50.309999999999</v>
      </c>
      <c r="AG5036" s="52">
        <f t="shared" si="591"/>
        <v>-59.470299956636779</v>
      </c>
      <c r="AH5036" s="76">
        <f t="shared" si="588"/>
        <v>1.1297178851112753E-6</v>
      </c>
      <c r="AJ5036" s="77">
        <v>50.309999999999</v>
      </c>
      <c r="AK5036" s="52">
        <f t="shared" si="592"/>
        <v>-52.480599913277835</v>
      </c>
      <c r="AL5036" s="77">
        <f t="shared" si="589"/>
        <v>5.6485894255547563E-6</v>
      </c>
    </row>
    <row r="5037" spans="4:38" x14ac:dyDescent="0.25">
      <c r="D5037" s="2">
        <v>50.19</v>
      </c>
      <c r="E5037" s="4"/>
      <c r="X5037" s="71">
        <v>50.319999999998998</v>
      </c>
      <c r="Y5037" s="52">
        <f t="shared" si="590"/>
        <v>-15.490000000000794</v>
      </c>
      <c r="Z5037" s="71"/>
      <c r="AB5037" s="74">
        <v>50.319999999998998</v>
      </c>
      <c r="AC5037" s="75">
        <f t="shared" si="594"/>
        <v>-29.470000000001807</v>
      </c>
      <c r="AD5037" s="74">
        <f t="shared" si="593"/>
        <v>1.1297959146723262E-3</v>
      </c>
      <c r="AF5037" s="76">
        <v>50.319999999998998</v>
      </c>
      <c r="AG5037" s="52">
        <f t="shared" si="591"/>
        <v>-59.480299956636777</v>
      </c>
      <c r="AH5037" s="76">
        <f t="shared" si="588"/>
        <v>1.1271196060770005E-6</v>
      </c>
      <c r="AJ5037" s="77">
        <v>50.319999999998998</v>
      </c>
      <c r="AK5037" s="52">
        <f t="shared" si="592"/>
        <v>-52.490599913277833</v>
      </c>
      <c r="AL5037" s="77">
        <f t="shared" si="589"/>
        <v>5.6355980303833872E-6</v>
      </c>
    </row>
    <row r="5038" spans="4:38" x14ac:dyDescent="0.25">
      <c r="D5038" s="5">
        <v>50.2</v>
      </c>
      <c r="E5038" s="4"/>
      <c r="X5038" s="71">
        <v>50.329999999999004</v>
      </c>
      <c r="Y5038" s="52">
        <f t="shared" si="590"/>
        <v>-15.493333333334128</v>
      </c>
      <c r="Z5038" s="71"/>
      <c r="AB5038" s="74">
        <v>50.329999999999004</v>
      </c>
      <c r="AC5038" s="75">
        <f t="shared" si="594"/>
        <v>-29.480000000001809</v>
      </c>
      <c r="AD5038" s="74">
        <f t="shared" si="593"/>
        <v>1.127197456175041E-3</v>
      </c>
      <c r="AF5038" s="76">
        <v>50.329999999999004</v>
      </c>
      <c r="AG5038" s="52">
        <f t="shared" si="591"/>
        <v>-59.490299956636775</v>
      </c>
      <c r="AH5038" s="76">
        <f t="shared" si="588"/>
        <v>1.1245273029186758E-6</v>
      </c>
      <c r="AJ5038" s="77">
        <v>50.329999999999004</v>
      </c>
      <c r="AK5038" s="52">
        <f t="shared" si="592"/>
        <v>-52.500599913277831</v>
      </c>
      <c r="AL5038" s="77">
        <f t="shared" si="589"/>
        <v>5.6226365145917663E-6</v>
      </c>
    </row>
    <row r="5039" spans="4:38" x14ac:dyDescent="0.25">
      <c r="D5039" s="2">
        <v>50.21</v>
      </c>
      <c r="E5039" s="4"/>
      <c r="X5039" s="71">
        <v>50.339999999999002</v>
      </c>
      <c r="Y5039" s="52">
        <f t="shared" si="590"/>
        <v>-15.496666666667462</v>
      </c>
      <c r="Z5039" s="71"/>
      <c r="AB5039" s="74">
        <v>50.339999999999002</v>
      </c>
      <c r="AC5039" s="75">
        <f t="shared" si="594"/>
        <v>-29.49000000000181</v>
      </c>
      <c r="AD5039" s="74">
        <f t="shared" si="593"/>
        <v>1.1246049739664565E-3</v>
      </c>
      <c r="AF5039" s="76">
        <v>50.339999999999002</v>
      </c>
      <c r="AG5039" s="52">
        <f t="shared" si="591"/>
        <v>-59.500299956636773</v>
      </c>
      <c r="AH5039" s="76">
        <f t="shared" si="588"/>
        <v>1.1219409618921659E-6</v>
      </c>
      <c r="AJ5039" s="77">
        <v>50.339999999999002</v>
      </c>
      <c r="AK5039" s="52">
        <f t="shared" si="592"/>
        <v>-52.510599913277829</v>
      </c>
      <c r="AL5039" s="77">
        <f t="shared" si="589"/>
        <v>5.6097048094592204E-6</v>
      </c>
    </row>
    <row r="5040" spans="4:38" x14ac:dyDescent="0.25">
      <c r="D5040" s="5">
        <v>50.22</v>
      </c>
      <c r="E5040" s="4"/>
      <c r="X5040" s="71">
        <v>50.349999999999</v>
      </c>
      <c r="Y5040" s="52">
        <f t="shared" si="590"/>
        <v>-15.500000000000796</v>
      </c>
      <c r="Z5040" s="71"/>
      <c r="AB5040" s="74">
        <v>50.349999999999</v>
      </c>
      <c r="AC5040" s="75">
        <f t="shared" si="594"/>
        <v>-29.500000000001812</v>
      </c>
      <c r="AD5040" s="74">
        <f t="shared" si="593"/>
        <v>1.1220184543014938E-3</v>
      </c>
      <c r="AF5040" s="76">
        <v>50.349999999999</v>
      </c>
      <c r="AG5040" s="52">
        <f t="shared" si="591"/>
        <v>-59.510299956636771</v>
      </c>
      <c r="AH5040" s="76">
        <f t="shared" si="588"/>
        <v>1.1193605692849519E-6</v>
      </c>
      <c r="AJ5040" s="77">
        <v>50.349999999999</v>
      </c>
      <c r="AK5040" s="52">
        <f t="shared" si="592"/>
        <v>-52.520599913277827</v>
      </c>
      <c r="AL5040" s="77">
        <f t="shared" si="589"/>
        <v>5.5968028464231648E-6</v>
      </c>
    </row>
    <row r="5041" spans="4:38" x14ac:dyDescent="0.25">
      <c r="D5041" s="2">
        <v>50.23</v>
      </c>
      <c r="E5041" s="4"/>
      <c r="X5041" s="71">
        <v>50.359999999998998</v>
      </c>
      <c r="Y5041" s="52">
        <f t="shared" si="590"/>
        <v>-15.50333333333413</v>
      </c>
      <c r="Z5041" s="71"/>
      <c r="AB5041" s="74">
        <v>50.359999999998998</v>
      </c>
      <c r="AC5041" s="75">
        <f t="shared" si="594"/>
        <v>-29.510000000001813</v>
      </c>
      <c r="AD5041" s="74">
        <f t="shared" si="593"/>
        <v>1.1194378834666831E-3</v>
      </c>
      <c r="AF5041" s="76">
        <v>50.359999999998998</v>
      </c>
      <c r="AG5041" s="52">
        <f t="shared" si="591"/>
        <v>-59.520299956636769</v>
      </c>
      <c r="AH5041" s="76">
        <f t="shared" si="588"/>
        <v>1.1167861114160454E-6</v>
      </c>
      <c r="AJ5041" s="77">
        <v>50.359999999998998</v>
      </c>
      <c r="AK5041" s="52">
        <f t="shared" si="592"/>
        <v>-52.530599913277825</v>
      </c>
      <c r="AL5041" s="77">
        <f t="shared" si="589"/>
        <v>5.5839305570786349E-6</v>
      </c>
    </row>
    <row r="5042" spans="4:38" x14ac:dyDescent="0.25">
      <c r="D5042" s="5">
        <v>50.24</v>
      </c>
      <c r="E5042" s="4"/>
      <c r="X5042" s="71">
        <v>50.369999999999003</v>
      </c>
      <c r="Y5042" s="52">
        <f t="shared" si="590"/>
        <v>-15.506666666667464</v>
      </c>
      <c r="Z5042" s="71"/>
      <c r="AB5042" s="74">
        <v>50.369999999999003</v>
      </c>
      <c r="AC5042" s="75">
        <f t="shared" si="594"/>
        <v>-29.520000000001815</v>
      </c>
      <c r="AD5042" s="74">
        <f t="shared" si="593"/>
        <v>1.1168632477800929E-3</v>
      </c>
      <c r="AF5042" s="76">
        <v>50.369999999999003</v>
      </c>
      <c r="AG5042" s="52">
        <f t="shared" si="591"/>
        <v>-59.530299956636767</v>
      </c>
      <c r="AH5042" s="76">
        <f t="shared" si="588"/>
        <v>1.1142175746359308E-6</v>
      </c>
      <c r="AJ5042" s="77">
        <v>50.369999999999003</v>
      </c>
      <c r="AK5042" s="52">
        <f t="shared" si="592"/>
        <v>-52.540599913277823</v>
      </c>
      <c r="AL5042" s="77">
        <f t="shared" si="589"/>
        <v>5.5710878731780661E-6</v>
      </c>
    </row>
    <row r="5043" spans="4:38" x14ac:dyDescent="0.25">
      <c r="D5043" s="2">
        <v>50.25</v>
      </c>
      <c r="E5043" s="4"/>
      <c r="X5043" s="71">
        <v>50.379999999999001</v>
      </c>
      <c r="Y5043" s="52">
        <f t="shared" si="590"/>
        <v>-15.510000000000797</v>
      </c>
      <c r="Z5043" s="71"/>
      <c r="AB5043" s="74">
        <v>50.379999999999001</v>
      </c>
      <c r="AC5043" s="75">
        <f t="shared" si="594"/>
        <v>-29.530000000001817</v>
      </c>
      <c r="AD5043" s="74">
        <f t="shared" si="593"/>
        <v>1.1142945335912632E-3</v>
      </c>
      <c r="AF5043" s="76">
        <v>50.379999999999001</v>
      </c>
      <c r="AG5043" s="52">
        <f t="shared" si="591"/>
        <v>-59.540299956636765</v>
      </c>
      <c r="AH5043" s="76">
        <f t="shared" si="588"/>
        <v>1.11165494532648E-6</v>
      </c>
      <c r="AJ5043" s="77">
        <v>50.379999999999001</v>
      </c>
      <c r="AK5043" s="52">
        <f t="shared" si="592"/>
        <v>-52.550599913277821</v>
      </c>
      <c r="AL5043" s="77">
        <f t="shared" si="589"/>
        <v>5.5582747266308157E-6</v>
      </c>
    </row>
    <row r="5044" spans="4:38" x14ac:dyDescent="0.25">
      <c r="D5044" s="5">
        <v>50.26</v>
      </c>
      <c r="E5044" s="4"/>
      <c r="X5044" s="71">
        <v>50.389999999998999</v>
      </c>
      <c r="Y5044" s="52">
        <f t="shared" si="590"/>
        <v>-15.513333333334131</v>
      </c>
      <c r="Z5044" s="71"/>
      <c r="AB5044" s="74">
        <v>50.389999999998999</v>
      </c>
      <c r="AC5044" s="75">
        <f t="shared" si="594"/>
        <v>-29.540000000001818</v>
      </c>
      <c r="AD5044" s="74">
        <f t="shared" si="593"/>
        <v>1.1117317272811248E-3</v>
      </c>
      <c r="AF5044" s="76">
        <v>50.389999999998999</v>
      </c>
      <c r="AG5044" s="52">
        <f t="shared" si="591"/>
        <v>-59.550299956636763</v>
      </c>
      <c r="AH5044" s="76">
        <f t="shared" si="588"/>
        <v>1.1090982099008853E-6</v>
      </c>
      <c r="AJ5044" s="77">
        <v>50.389999999998999</v>
      </c>
      <c r="AK5044" s="52">
        <f t="shared" si="592"/>
        <v>-52.560599913277819</v>
      </c>
      <c r="AL5044" s="77">
        <f t="shared" si="589"/>
        <v>5.5454910495028459E-6</v>
      </c>
    </row>
    <row r="5045" spans="4:38" x14ac:dyDescent="0.25">
      <c r="D5045" s="2">
        <v>50.27</v>
      </c>
      <c r="E5045" s="4"/>
      <c r="X5045" s="71">
        <v>50.399999999998997</v>
      </c>
      <c r="Y5045" s="52">
        <f t="shared" si="590"/>
        <v>-15.516666666667465</v>
      </c>
      <c r="Z5045" s="71"/>
      <c r="AB5045" s="74">
        <v>50.399999999998997</v>
      </c>
      <c r="AC5045" s="75">
        <f t="shared" si="594"/>
        <v>-29.55000000000182</v>
      </c>
      <c r="AD5045" s="74">
        <f t="shared" si="593"/>
        <v>1.1091748152619349E-3</v>
      </c>
      <c r="AF5045" s="76">
        <v>50.399999999998997</v>
      </c>
      <c r="AG5045" s="52">
        <f t="shared" si="591"/>
        <v>-59.560299956636761</v>
      </c>
      <c r="AH5045" s="76">
        <f t="shared" si="588"/>
        <v>1.106547354803596E-6</v>
      </c>
      <c r="AJ5045" s="77">
        <v>50.399999999998997</v>
      </c>
      <c r="AK5045" s="52">
        <f t="shared" si="592"/>
        <v>-52.570599913277817</v>
      </c>
      <c r="AL5045" s="77">
        <f t="shared" si="589"/>
        <v>5.5327367740163937E-6</v>
      </c>
    </row>
    <row r="5046" spans="4:38" x14ac:dyDescent="0.25">
      <c r="D5046" s="5">
        <v>50.28</v>
      </c>
      <c r="E5046" s="4"/>
      <c r="X5046" s="71">
        <v>50.409999999999002</v>
      </c>
      <c r="Y5046" s="52">
        <f t="shared" si="590"/>
        <v>-15.520000000000799</v>
      </c>
      <c r="Z5046" s="71"/>
      <c r="AB5046" s="74">
        <v>50.409999999999002</v>
      </c>
      <c r="AC5046" s="75">
        <f t="shared" si="594"/>
        <v>-29.560000000001821</v>
      </c>
      <c r="AD5046" s="74">
        <f t="shared" si="593"/>
        <v>1.1066237839772015E-3</v>
      </c>
      <c r="AF5046" s="76">
        <v>50.409999999999002</v>
      </c>
      <c r="AG5046" s="52">
        <f t="shared" si="591"/>
        <v>-59.570299956636759</v>
      </c>
      <c r="AH5046" s="76">
        <f t="shared" si="588"/>
        <v>1.1040023665102245E-6</v>
      </c>
      <c r="AJ5046" s="77">
        <v>50.409999999999002</v>
      </c>
      <c r="AK5046" s="52">
        <f t="shared" si="592"/>
        <v>-52.580599913277815</v>
      </c>
      <c r="AL5046" s="77">
        <f t="shared" si="589"/>
        <v>5.52001183254954E-6</v>
      </c>
    </row>
    <row r="5047" spans="4:38" x14ac:dyDescent="0.25">
      <c r="D5047" s="2">
        <v>50.29</v>
      </c>
      <c r="E5047" s="4"/>
      <c r="X5047" s="71">
        <v>50.419999999999</v>
      </c>
      <c r="Y5047" s="52">
        <f t="shared" si="590"/>
        <v>-15.523333333334133</v>
      </c>
      <c r="Z5047" s="71"/>
      <c r="AB5047" s="74">
        <v>50.419999999999</v>
      </c>
      <c r="AC5047" s="75">
        <f t="shared" si="594"/>
        <v>-29.570000000001823</v>
      </c>
      <c r="AD5047" s="74">
        <f t="shared" si="593"/>
        <v>1.1040786199016084E-3</v>
      </c>
      <c r="AF5047" s="76">
        <v>50.419999999999</v>
      </c>
      <c r="AG5047" s="52">
        <f t="shared" si="591"/>
        <v>-59.580299956636757</v>
      </c>
      <c r="AH5047" s="76">
        <f t="shared" si="588"/>
        <v>1.1014632315275021E-6</v>
      </c>
      <c r="AJ5047" s="77">
        <v>50.419999999999</v>
      </c>
      <c r="AK5047" s="52">
        <f t="shared" si="592"/>
        <v>-52.590599913277813</v>
      </c>
      <c r="AL5047" s="77">
        <f t="shared" si="589"/>
        <v>5.507316157635931E-6</v>
      </c>
    </row>
    <row r="5048" spans="4:38" x14ac:dyDescent="0.25">
      <c r="D5048" s="5">
        <v>50.3</v>
      </c>
      <c r="E5048" s="4"/>
      <c r="X5048" s="71">
        <v>50.429999999998998</v>
      </c>
      <c r="Y5048" s="52">
        <f t="shared" si="590"/>
        <v>-15.526666666667467</v>
      </c>
      <c r="Z5048" s="71"/>
      <c r="AB5048" s="74">
        <v>50.429999999998998</v>
      </c>
      <c r="AC5048" s="75">
        <f t="shared" si="594"/>
        <v>-29.580000000001824</v>
      </c>
      <c r="AD5048" s="74">
        <f t="shared" si="593"/>
        <v>1.1015393095409516E-3</v>
      </c>
      <c r="AF5048" s="76">
        <v>50.429999999998998</v>
      </c>
      <c r="AG5048" s="52">
        <f t="shared" si="591"/>
        <v>-59.590299956636755</v>
      </c>
      <c r="AH5048" s="76">
        <f t="shared" si="588"/>
        <v>1.0989299363931859E-6</v>
      </c>
      <c r="AJ5048" s="77">
        <v>50.429999999998998</v>
      </c>
      <c r="AK5048" s="52">
        <f t="shared" si="592"/>
        <v>-52.600599913277811</v>
      </c>
      <c r="AL5048" s="77">
        <f t="shared" si="589"/>
        <v>5.4946496819643529E-6</v>
      </c>
    </row>
    <row r="5049" spans="4:38" x14ac:dyDescent="0.25">
      <c r="D5049" s="2">
        <v>50.31</v>
      </c>
      <c r="E5049" s="4"/>
      <c r="X5049" s="71">
        <v>50.439999999999003</v>
      </c>
      <c r="Y5049" s="52">
        <f t="shared" si="590"/>
        <v>-15.5300000000008</v>
      </c>
      <c r="Z5049" s="71"/>
      <c r="AB5049" s="74">
        <v>50.439999999999003</v>
      </c>
      <c r="AC5049" s="75">
        <f t="shared" si="594"/>
        <v>-29.590000000001826</v>
      </c>
      <c r="AD5049" s="74">
        <f t="shared" si="593"/>
        <v>1.0990058394320581E-3</v>
      </c>
      <c r="AF5049" s="76">
        <v>50.439999999999003</v>
      </c>
      <c r="AG5049" s="52">
        <f t="shared" si="591"/>
        <v>-59.600299956636754</v>
      </c>
      <c r="AH5049" s="76">
        <f t="shared" si="588"/>
        <v>1.0964024676759951E-6</v>
      </c>
      <c r="AJ5049" s="77">
        <v>50.439999999999003</v>
      </c>
      <c r="AK5049" s="52">
        <f t="shared" si="592"/>
        <v>-52.610599913277809</v>
      </c>
      <c r="AL5049" s="77">
        <f t="shared" si="589"/>
        <v>5.4820123383784033E-6</v>
      </c>
    </row>
    <row r="5050" spans="4:38" x14ac:dyDescent="0.25">
      <c r="D5050" s="5">
        <v>50.32</v>
      </c>
      <c r="E5050" s="4"/>
      <c r="X5050" s="71">
        <v>50.449999999999001</v>
      </c>
      <c r="Y5050" s="52">
        <f t="shared" si="590"/>
        <v>-15.533333333334134</v>
      </c>
      <c r="Z5050" s="71"/>
      <c r="AB5050" s="74">
        <v>50.449999999999001</v>
      </c>
      <c r="AC5050" s="75">
        <f t="shared" si="594"/>
        <v>-29.600000000001828</v>
      </c>
      <c r="AD5050" s="74">
        <f t="shared" si="593"/>
        <v>1.0964781961427224E-3</v>
      </c>
      <c r="AF5050" s="76">
        <v>50.449999999999001</v>
      </c>
      <c r="AG5050" s="52">
        <f t="shared" si="591"/>
        <v>-59.610299956636752</v>
      </c>
      <c r="AH5050" s="76">
        <f t="shared" si="588"/>
        <v>1.0938808119755465E-6</v>
      </c>
      <c r="AJ5050" s="77">
        <v>50.449999999999001</v>
      </c>
      <c r="AK5050" s="52">
        <f t="shared" si="592"/>
        <v>-52.620599913277808</v>
      </c>
      <c r="AL5050" s="77">
        <f t="shared" si="589"/>
        <v>5.4694040598761642E-6</v>
      </c>
    </row>
    <row r="5051" spans="4:38" x14ac:dyDescent="0.25">
      <c r="D5051" s="2">
        <v>50.33</v>
      </c>
      <c r="E5051" s="4"/>
      <c r="X5051" s="71">
        <v>50.459999999998999</v>
      </c>
      <c r="Y5051" s="52">
        <f t="shared" si="590"/>
        <v>-15.536666666667468</v>
      </c>
      <c r="Z5051" s="71"/>
      <c r="AB5051" s="74">
        <v>50.459999999998999</v>
      </c>
      <c r="AC5051" s="75">
        <f t="shared" si="594"/>
        <v>-29.610000000001829</v>
      </c>
      <c r="AD5051" s="74">
        <f t="shared" si="593"/>
        <v>1.0939563662716325E-3</v>
      </c>
      <c r="AF5051" s="76">
        <v>50.459999999998999</v>
      </c>
      <c r="AG5051" s="52">
        <f t="shared" si="591"/>
        <v>-59.62029995663675</v>
      </c>
      <c r="AH5051" s="76">
        <f t="shared" si="588"/>
        <v>1.0913649559222684E-6</v>
      </c>
      <c r="AJ5051" s="77">
        <v>50.459999999998999</v>
      </c>
      <c r="AK5051" s="52">
        <f t="shared" si="592"/>
        <v>-52.630599913277806</v>
      </c>
      <c r="AL5051" s="77">
        <f t="shared" si="589"/>
        <v>5.4568247796097775E-6</v>
      </c>
    </row>
    <row r="5052" spans="4:38" x14ac:dyDescent="0.25">
      <c r="D5052" s="5">
        <v>50.34</v>
      </c>
      <c r="E5052" s="4"/>
      <c r="X5052" s="71">
        <v>50.469999999998997</v>
      </c>
      <c r="Y5052" s="52">
        <f t="shared" si="590"/>
        <v>-15.540000000000802</v>
      </c>
      <c r="Z5052" s="71"/>
      <c r="AB5052" s="74">
        <v>50.469999999998997</v>
      </c>
      <c r="AC5052" s="75">
        <f t="shared" si="594"/>
        <v>-29.620000000001831</v>
      </c>
      <c r="AD5052" s="74">
        <f t="shared" si="593"/>
        <v>1.0914403364482954E-3</v>
      </c>
      <c r="AF5052" s="76">
        <v>50.469999999998997</v>
      </c>
      <c r="AG5052" s="52">
        <f t="shared" si="591"/>
        <v>-59.630299956636748</v>
      </c>
      <c r="AH5052" s="76">
        <f t="shared" si="588"/>
        <v>1.0888548861773464E-6</v>
      </c>
      <c r="AJ5052" s="77">
        <v>50.469999999998997</v>
      </c>
      <c r="AK5052" s="52">
        <f t="shared" si="592"/>
        <v>-52.640599913277804</v>
      </c>
      <c r="AL5052" s="77">
        <f t="shared" si="589"/>
        <v>5.4442744308851709E-6</v>
      </c>
    </row>
    <row r="5053" spans="4:38" x14ac:dyDescent="0.25">
      <c r="D5053" s="2">
        <v>50.35</v>
      </c>
      <c r="E5053" s="4"/>
      <c r="X5053" s="71">
        <v>50.479999999999002</v>
      </c>
      <c r="Y5053" s="52">
        <f t="shared" si="590"/>
        <v>-15.543333333334136</v>
      </c>
      <c r="Z5053" s="71"/>
      <c r="AB5053" s="74">
        <v>50.479999999999002</v>
      </c>
      <c r="AC5053" s="75">
        <f t="shared" si="594"/>
        <v>-29.630000000001832</v>
      </c>
      <c r="AD5053" s="74">
        <f t="shared" si="593"/>
        <v>1.0889300933329736E-3</v>
      </c>
      <c r="AF5053" s="76">
        <v>50.479999999999002</v>
      </c>
      <c r="AG5053" s="52">
        <f t="shared" si="591"/>
        <v>-59.640299956636746</v>
      </c>
      <c r="AH5053" s="76">
        <f t="shared" si="588"/>
        <v>1.0863505894326387E-6</v>
      </c>
      <c r="AJ5053" s="77">
        <v>50.479999999999002</v>
      </c>
      <c r="AK5053" s="52">
        <f t="shared" si="592"/>
        <v>-52.650599913277802</v>
      </c>
      <c r="AL5053" s="77">
        <f t="shared" si="589"/>
        <v>5.4317529471616367E-6</v>
      </c>
    </row>
    <row r="5054" spans="4:38" x14ac:dyDescent="0.25">
      <c r="D5054" s="5">
        <v>50.36</v>
      </c>
      <c r="E5054" s="4"/>
      <c r="X5054" s="71">
        <v>50.489999999999</v>
      </c>
      <c r="Y5054" s="52">
        <f t="shared" si="590"/>
        <v>-15.54666666666747</v>
      </c>
      <c r="Z5054" s="71"/>
      <c r="AB5054" s="74">
        <v>50.489999999999</v>
      </c>
      <c r="AC5054" s="75">
        <f t="shared" si="594"/>
        <v>-29.640000000001834</v>
      </c>
      <c r="AD5054" s="74">
        <f t="shared" si="593"/>
        <v>1.0864256236166059E-3</v>
      </c>
      <c r="AF5054" s="76">
        <v>50.489999999999</v>
      </c>
      <c r="AG5054" s="52">
        <f t="shared" si="591"/>
        <v>-59.650299956636744</v>
      </c>
      <c r="AH5054" s="76">
        <f t="shared" si="588"/>
        <v>1.0838520524106113E-6</v>
      </c>
      <c r="AJ5054" s="77">
        <v>50.489999999999</v>
      </c>
      <c r="AK5054" s="52">
        <f t="shared" si="592"/>
        <v>-52.6605999132778</v>
      </c>
      <c r="AL5054" s="77">
        <f t="shared" si="589"/>
        <v>5.419260262051503E-6</v>
      </c>
    </row>
    <row r="5055" spans="4:38" x14ac:dyDescent="0.25">
      <c r="D5055" s="2">
        <v>50.37</v>
      </c>
      <c r="E5055" s="4"/>
      <c r="X5055" s="71">
        <v>50.499999999998998</v>
      </c>
      <c r="Y5055" s="52">
        <f t="shared" si="590"/>
        <v>-15.550000000000804</v>
      </c>
      <c r="Z5055" s="71"/>
      <c r="AB5055" s="74">
        <v>50.499999999998998</v>
      </c>
      <c r="AC5055" s="75">
        <f t="shared" si="594"/>
        <v>-29.650000000001835</v>
      </c>
      <c r="AD5055" s="74">
        <f t="shared" si="593"/>
        <v>1.0839269140207443E-3</v>
      </c>
      <c r="AF5055" s="76">
        <v>50.499999999998998</v>
      </c>
      <c r="AG5055" s="52">
        <f t="shared" si="591"/>
        <v>-59.660299956636742</v>
      </c>
      <c r="AH5055" s="76">
        <f t="shared" si="588"/>
        <v>1.0813592618642735E-6</v>
      </c>
      <c r="AJ5055" s="77">
        <v>50.499999999998998</v>
      </c>
      <c r="AK5055" s="52">
        <f t="shared" si="592"/>
        <v>-52.670599913277798</v>
      </c>
      <c r="AL5055" s="77">
        <f t="shared" si="589"/>
        <v>5.4067963093198173E-6</v>
      </c>
    </row>
    <row r="5056" spans="4:38" x14ac:dyDescent="0.25">
      <c r="D5056" s="5">
        <v>50.38</v>
      </c>
      <c r="E5056" s="4"/>
      <c r="X5056" s="71">
        <v>50.509999999999003</v>
      </c>
      <c r="Y5056" s="52">
        <f t="shared" si="590"/>
        <v>-15.553333333334137</v>
      </c>
      <c r="Z5056" s="71"/>
      <c r="AB5056" s="74">
        <v>50.509999999999003</v>
      </c>
      <c r="AC5056" s="75">
        <f t="shared" si="594"/>
        <v>-29.660000000001837</v>
      </c>
      <c r="AD5056" s="74">
        <f t="shared" si="593"/>
        <v>1.0814339512974799E-3</v>
      </c>
      <c r="AF5056" s="76">
        <v>50.509999999999003</v>
      </c>
      <c r="AG5056" s="52">
        <f t="shared" si="591"/>
        <v>-59.67029995663674</v>
      </c>
      <c r="AH5056" s="76">
        <f t="shared" si="588"/>
        <v>1.0788722045770941E-6</v>
      </c>
      <c r="AJ5056" s="77">
        <v>50.509999999999003</v>
      </c>
      <c r="AK5056" s="52">
        <f t="shared" si="592"/>
        <v>-52.680599913277796</v>
      </c>
      <c r="AL5056" s="77">
        <f t="shared" si="589"/>
        <v>5.3943610228839236E-6</v>
      </c>
    </row>
    <row r="5057" spans="4:38" x14ac:dyDescent="0.25">
      <c r="D5057" s="2">
        <v>50.39</v>
      </c>
      <c r="E5057" s="4"/>
      <c r="X5057" s="71">
        <v>50.519999999999001</v>
      </c>
      <c r="Y5057" s="52">
        <f t="shared" si="590"/>
        <v>-15.556666666667471</v>
      </c>
      <c r="Z5057" s="71"/>
      <c r="AB5057" s="74">
        <v>50.519999999999001</v>
      </c>
      <c r="AC5057" s="75">
        <f t="shared" si="594"/>
        <v>-29.670000000001838</v>
      </c>
      <c r="AD5057" s="74">
        <f t="shared" si="593"/>
        <v>1.078946722229371E-3</v>
      </c>
      <c r="AF5057" s="76">
        <v>50.519999999999001</v>
      </c>
      <c r="AG5057" s="52">
        <f t="shared" si="591"/>
        <v>-59.680299956636738</v>
      </c>
      <c r="AH5057" s="76">
        <f t="shared" si="588"/>
        <v>1.0763908673629466E-6</v>
      </c>
      <c r="AJ5057" s="77">
        <v>50.519999999999001</v>
      </c>
      <c r="AK5057" s="52">
        <f t="shared" si="592"/>
        <v>-52.690599913277794</v>
      </c>
      <c r="AL5057" s="77">
        <f t="shared" si="589"/>
        <v>5.3819543368131896E-6</v>
      </c>
    </row>
    <row r="5058" spans="4:38" x14ac:dyDescent="0.25">
      <c r="D5058" s="5">
        <v>50.4</v>
      </c>
      <c r="E5058" s="4"/>
      <c r="X5058" s="71">
        <v>50.529999999998999</v>
      </c>
      <c r="Y5058" s="52">
        <f t="shared" si="590"/>
        <v>-15.560000000000805</v>
      </c>
      <c r="Z5058" s="71"/>
      <c r="AB5058" s="74">
        <v>50.529999999998999</v>
      </c>
      <c r="AC5058" s="75">
        <f t="shared" si="594"/>
        <v>-29.68000000000184</v>
      </c>
      <c r="AD5058" s="74">
        <f t="shared" si="593"/>
        <v>1.0764652136293783E-3</v>
      </c>
      <c r="AF5058" s="76">
        <v>50.529999999998999</v>
      </c>
      <c r="AG5058" s="52">
        <f t="shared" si="591"/>
        <v>-59.690299956636736</v>
      </c>
      <c r="AH5058" s="76">
        <f t="shared" si="588"/>
        <v>1.0739152370660265E-6</v>
      </c>
      <c r="AJ5058" s="77">
        <v>50.529999999998999</v>
      </c>
      <c r="AK5058" s="52">
        <f t="shared" si="592"/>
        <v>-52.700599913277792</v>
      </c>
      <c r="AL5058" s="77">
        <f t="shared" si="589"/>
        <v>5.3695761853286036E-6</v>
      </c>
    </row>
    <row r="5059" spans="4:38" x14ac:dyDescent="0.25">
      <c r="D5059" s="2">
        <v>50.41</v>
      </c>
      <c r="E5059" s="4"/>
      <c r="X5059" s="71">
        <v>50.539999999998997</v>
      </c>
      <c r="Y5059" s="52">
        <f t="shared" si="590"/>
        <v>-15.563333333334139</v>
      </c>
      <c r="Z5059" s="71"/>
      <c r="AB5059" s="74">
        <v>50.539999999998997</v>
      </c>
      <c r="AC5059" s="75">
        <f t="shared" si="594"/>
        <v>-29.690000000001842</v>
      </c>
      <c r="AD5059" s="74">
        <f t="shared" si="593"/>
        <v>1.0739894123407885E-3</v>
      </c>
      <c r="AF5059" s="76">
        <v>50.539999999998997</v>
      </c>
      <c r="AG5059" s="52">
        <f t="shared" si="591"/>
        <v>-59.700299956636734</v>
      </c>
      <c r="AH5059" s="76">
        <f t="shared" si="588"/>
        <v>1.0714453005607864E-6</v>
      </c>
      <c r="AJ5059" s="77">
        <v>50.539999999998997</v>
      </c>
      <c r="AK5059" s="52">
        <f t="shared" si="592"/>
        <v>-52.71059991327779</v>
      </c>
      <c r="AL5059" s="77">
        <f t="shared" si="589"/>
        <v>5.3572265028023968E-6</v>
      </c>
    </row>
    <row r="5060" spans="4:38" x14ac:dyDescent="0.25">
      <c r="D5060" s="5">
        <v>50.42</v>
      </c>
      <c r="E5060" s="4"/>
      <c r="X5060" s="71">
        <v>50.549999999999002</v>
      </c>
      <c r="Y5060" s="52">
        <f t="shared" si="590"/>
        <v>-15.566666666667473</v>
      </c>
      <c r="Z5060" s="71"/>
      <c r="AB5060" s="74">
        <v>50.549999999999002</v>
      </c>
      <c r="AC5060" s="75">
        <f t="shared" si="594"/>
        <v>-29.700000000001843</v>
      </c>
      <c r="AD5060" s="74">
        <f t="shared" si="593"/>
        <v>1.0715193052371504E-3</v>
      </c>
      <c r="AF5060" s="76">
        <v>50.549999999999002</v>
      </c>
      <c r="AG5060" s="52">
        <f t="shared" si="591"/>
        <v>-59.710299956636732</v>
      </c>
      <c r="AH5060" s="76">
        <f t="shared" si="588"/>
        <v>1.0689810447518727E-6</v>
      </c>
      <c r="AJ5060" s="77">
        <v>50.549999999999002</v>
      </c>
      <c r="AK5060" s="52">
        <f t="shared" si="592"/>
        <v>-52.720599913277788</v>
      </c>
      <c r="AL5060" s="77">
        <f t="shared" si="589"/>
        <v>5.3449052237578398E-6</v>
      </c>
    </row>
    <row r="5061" spans="4:38" x14ac:dyDescent="0.25">
      <c r="D5061" s="2">
        <v>50.43</v>
      </c>
      <c r="E5061" s="4"/>
      <c r="X5061" s="71">
        <v>50.559999999999</v>
      </c>
      <c r="Y5061" s="52">
        <f t="shared" si="590"/>
        <v>-15.570000000000807</v>
      </c>
      <c r="Z5061" s="71"/>
      <c r="AB5061" s="74">
        <v>50.559999999999</v>
      </c>
      <c r="AC5061" s="75">
        <f t="shared" si="594"/>
        <v>-29.710000000001845</v>
      </c>
      <c r="AD5061" s="74">
        <f t="shared" si="593"/>
        <v>1.0690548792222031E-3</v>
      </c>
      <c r="AF5061" s="76">
        <v>50.559999999999</v>
      </c>
      <c r="AG5061" s="52">
        <f t="shared" si="591"/>
        <v>-59.72029995663673</v>
      </c>
      <c r="AH5061" s="76">
        <f t="shared" si="588"/>
        <v>1.0665224565740423E-6</v>
      </c>
      <c r="AJ5061" s="77">
        <v>50.559999999999</v>
      </c>
      <c r="AK5061" s="52">
        <f t="shared" si="592"/>
        <v>-52.730599913277786</v>
      </c>
      <c r="AL5061" s="77">
        <f t="shared" si="589"/>
        <v>5.3326122828686914E-6</v>
      </c>
    </row>
    <row r="5062" spans="4:38" x14ac:dyDescent="0.25">
      <c r="D5062" s="5">
        <v>50.44</v>
      </c>
      <c r="E5062" s="4"/>
      <c r="X5062" s="71">
        <v>50.569999999998998</v>
      </c>
      <c r="Y5062" s="52">
        <f t="shared" si="590"/>
        <v>-15.573333333334141</v>
      </c>
      <c r="Z5062" s="71"/>
      <c r="AB5062" s="74">
        <v>50.569999999998998</v>
      </c>
      <c r="AC5062" s="75">
        <f t="shared" si="594"/>
        <v>-29.720000000001846</v>
      </c>
      <c r="AD5062" s="74">
        <f t="shared" si="593"/>
        <v>1.0665961212298035E-3</v>
      </c>
      <c r="AF5062" s="76">
        <v>50.569999999998998</v>
      </c>
      <c r="AG5062" s="52">
        <f t="shared" si="591"/>
        <v>-59.730299956636728</v>
      </c>
      <c r="AH5062" s="76">
        <f t="shared" ref="AH5062:AH5125" si="595">POWER(10,AG5062/10)</f>
        <v>1.0640695229921095E-6</v>
      </c>
      <c r="AJ5062" s="77">
        <v>50.569999999998998</v>
      </c>
      <c r="AK5062" s="52">
        <f t="shared" si="592"/>
        <v>-52.740599913277784</v>
      </c>
      <c r="AL5062" s="77">
        <f t="shared" ref="AL5062:AL5125" si="596">POWER(10,AK5062/10)</f>
        <v>5.3203476149590309E-6</v>
      </c>
    </row>
    <row r="5063" spans="4:38" x14ac:dyDescent="0.25">
      <c r="D5063" s="2">
        <v>50.45</v>
      </c>
      <c r="E5063" s="4"/>
      <c r="X5063" s="71">
        <v>50.579999999999004</v>
      </c>
      <c r="Y5063" s="52">
        <f t="shared" si="590"/>
        <v>-15.576666666667474</v>
      </c>
      <c r="Z5063" s="71"/>
      <c r="AB5063" s="74">
        <v>50.579999999999004</v>
      </c>
      <c r="AC5063" s="75">
        <f t="shared" si="594"/>
        <v>-29.730000000001848</v>
      </c>
      <c r="AD5063" s="74">
        <f t="shared" si="593"/>
        <v>1.064143018223863E-3</v>
      </c>
      <c r="AF5063" s="76">
        <v>50.579999999999004</v>
      </c>
      <c r="AG5063" s="52">
        <f t="shared" si="591"/>
        <v>-59.740299956636726</v>
      </c>
      <c r="AH5063" s="76">
        <f t="shared" si="595"/>
        <v>1.0616222310008646E-6</v>
      </c>
      <c r="AJ5063" s="77">
        <v>50.579999999999004</v>
      </c>
      <c r="AK5063" s="52">
        <f t="shared" si="592"/>
        <v>-52.750599913277782</v>
      </c>
      <c r="AL5063" s="77">
        <f t="shared" si="596"/>
        <v>5.3081111550028011E-6</v>
      </c>
    </row>
    <row r="5064" spans="4:38" x14ac:dyDescent="0.25">
      <c r="D5064" s="5">
        <v>50.46</v>
      </c>
      <c r="E5064" s="4"/>
      <c r="X5064" s="71">
        <v>50.589999999999002</v>
      </c>
      <c r="Y5064" s="52">
        <f t="shared" ref="Y5064:Y5127" si="597">Y5063-$Z$1</f>
        <v>-15.580000000000808</v>
      </c>
      <c r="Z5064" s="71"/>
      <c r="AB5064" s="74">
        <v>50.589999999999002</v>
      </c>
      <c r="AC5064" s="75">
        <f t="shared" si="594"/>
        <v>-29.740000000001849</v>
      </c>
      <c r="AD5064" s="74">
        <f t="shared" si="593"/>
        <v>1.0616955571982718E-3</v>
      </c>
      <c r="AF5064" s="76">
        <v>50.589999999999002</v>
      </c>
      <c r="AG5064" s="52">
        <f t="shared" ref="AG5064:AG5127" si="598">AG5063-$AH$1</f>
        <v>-59.750299956636724</v>
      </c>
      <c r="AH5064" s="76">
        <f t="shared" si="595"/>
        <v>1.0591805676250013E-6</v>
      </c>
      <c r="AJ5064" s="77">
        <v>50.589999999999002</v>
      </c>
      <c r="AK5064" s="52">
        <f t="shared" ref="AK5064:AK5127" si="599">AK5063-$AL$1</f>
        <v>-52.76059991327778</v>
      </c>
      <c r="AL5064" s="77">
        <f t="shared" si="596"/>
        <v>5.2959028381234982E-6</v>
      </c>
    </row>
    <row r="5065" spans="4:38" x14ac:dyDescent="0.25">
      <c r="D5065" s="2">
        <v>50.47</v>
      </c>
      <c r="E5065" s="4"/>
      <c r="X5065" s="71">
        <v>50.599999999999</v>
      </c>
      <c r="Y5065" s="52">
        <f t="shared" si="597"/>
        <v>-15.583333333334142</v>
      </c>
      <c r="Z5065" s="71"/>
      <c r="AB5065" s="74">
        <v>50.599999999999</v>
      </c>
      <c r="AC5065" s="75">
        <f t="shared" si="594"/>
        <v>-29.750000000001851</v>
      </c>
      <c r="AD5065" s="74">
        <f t="shared" si="593"/>
        <v>1.0592537251768363E-3</v>
      </c>
      <c r="AF5065" s="76">
        <v>50.599999999999</v>
      </c>
      <c r="AG5065" s="52">
        <f t="shared" si="598"/>
        <v>-59.760299956636722</v>
      </c>
      <c r="AH5065" s="76">
        <f t="shared" si="595"/>
        <v>1.056744519919075E-6</v>
      </c>
      <c r="AJ5065" s="77">
        <v>50.599999999999</v>
      </c>
      <c r="AK5065" s="52">
        <f t="shared" si="599"/>
        <v>-52.770599913277778</v>
      </c>
      <c r="AL5065" s="77">
        <f t="shared" si="596"/>
        <v>5.2837225995938601E-6</v>
      </c>
    </row>
    <row r="5066" spans="4:38" x14ac:dyDescent="0.25">
      <c r="D5066" s="5">
        <v>50.48</v>
      </c>
      <c r="E5066" s="4"/>
      <c r="X5066" s="71">
        <v>50.609999999998998</v>
      </c>
      <c r="Y5066" s="52">
        <f t="shared" si="597"/>
        <v>-15.586666666667476</v>
      </c>
      <c r="Z5066" s="71"/>
      <c r="AB5066" s="74">
        <v>50.609999999998998</v>
      </c>
      <c r="AC5066" s="75">
        <f t="shared" si="594"/>
        <v>-29.760000000001853</v>
      </c>
      <c r="AD5066" s="74">
        <f t="shared" si="593"/>
        <v>1.056817509213207E-3</v>
      </c>
      <c r="AF5066" s="76">
        <v>50.609999999998998</v>
      </c>
      <c r="AG5066" s="52">
        <f t="shared" si="598"/>
        <v>-59.77029995663672</v>
      </c>
      <c r="AH5066" s="76">
        <f t="shared" si="595"/>
        <v>1.054314074967394E-6</v>
      </c>
      <c r="AJ5066" s="77">
        <v>50.609999999998998</v>
      </c>
      <c r="AK5066" s="52">
        <f t="shared" si="599"/>
        <v>-52.780599913277776</v>
      </c>
      <c r="AL5066" s="77">
        <f t="shared" si="596"/>
        <v>5.271570374835459E-6</v>
      </c>
    </row>
    <row r="5067" spans="4:38" x14ac:dyDescent="0.25">
      <c r="D5067" s="2">
        <v>50.49</v>
      </c>
      <c r="E5067" s="4"/>
      <c r="X5067" s="71">
        <v>50.619999999999003</v>
      </c>
      <c r="Y5067" s="52">
        <f t="shared" si="597"/>
        <v>-15.59000000000081</v>
      </c>
      <c r="Z5067" s="71"/>
      <c r="AB5067" s="74">
        <v>50.619999999999003</v>
      </c>
      <c r="AC5067" s="75">
        <f t="shared" si="594"/>
        <v>-29.770000000001854</v>
      </c>
      <c r="AD5067" s="74">
        <f t="shared" si="593"/>
        <v>1.0543868963908078E-3</v>
      </c>
      <c r="AF5067" s="76">
        <v>50.619999999999003</v>
      </c>
      <c r="AG5067" s="52">
        <f t="shared" si="598"/>
        <v>-59.780299956636718</v>
      </c>
      <c r="AH5067" s="76">
        <f t="shared" si="595"/>
        <v>1.0518892198839865E-6</v>
      </c>
      <c r="AJ5067" s="77">
        <v>50.619999999999003</v>
      </c>
      <c r="AK5067" s="52">
        <f t="shared" si="599"/>
        <v>-52.790599913277774</v>
      </c>
      <c r="AL5067" s="77">
        <f t="shared" si="596"/>
        <v>5.2594460994184237E-6</v>
      </c>
    </row>
    <row r="5068" spans="4:38" x14ac:dyDescent="0.25">
      <c r="D5068" s="5">
        <v>50.5</v>
      </c>
      <c r="E5068" s="4"/>
      <c r="X5068" s="71">
        <v>50.629999999999001</v>
      </c>
      <c r="Y5068" s="52">
        <f t="shared" si="597"/>
        <v>-15.593333333334144</v>
      </c>
      <c r="Z5068" s="71"/>
      <c r="AB5068" s="74">
        <v>50.629999999999001</v>
      </c>
      <c r="AC5068" s="75">
        <f t="shared" si="594"/>
        <v>-29.780000000001856</v>
      </c>
      <c r="AD5068" s="74">
        <f t="shared" si="593"/>
        <v>1.0519618738227732E-3</v>
      </c>
      <c r="AF5068" s="76">
        <v>50.629999999999001</v>
      </c>
      <c r="AG5068" s="52">
        <f t="shared" si="598"/>
        <v>-59.790299956636716</v>
      </c>
      <c r="AH5068" s="76">
        <f t="shared" si="595"/>
        <v>1.0494699418125102E-6</v>
      </c>
      <c r="AJ5068" s="77">
        <v>50.629999999999001</v>
      </c>
      <c r="AK5068" s="52">
        <f t="shared" si="599"/>
        <v>-52.800599913277772</v>
      </c>
      <c r="AL5068" s="77">
        <f t="shared" si="596"/>
        <v>5.247349709061046E-6</v>
      </c>
    </row>
    <row r="5069" spans="4:38" x14ac:dyDescent="0.25">
      <c r="D5069" s="2">
        <v>50.51</v>
      </c>
      <c r="E5069" s="4"/>
      <c r="X5069" s="71">
        <v>50.639999999998999</v>
      </c>
      <c r="Y5069" s="52">
        <f t="shared" si="597"/>
        <v>-15.596666666667478</v>
      </c>
      <c r="Z5069" s="71"/>
      <c r="AB5069" s="74">
        <v>50.639999999998999</v>
      </c>
      <c r="AC5069" s="75">
        <f t="shared" si="594"/>
        <v>-29.790000000001857</v>
      </c>
      <c r="AD5069" s="74">
        <f t="shared" si="593"/>
        <v>1.0495424286518728E-3</v>
      </c>
      <c r="AF5069" s="76">
        <v>50.639999999998999</v>
      </c>
      <c r="AG5069" s="52">
        <f t="shared" si="598"/>
        <v>-59.800299956636714</v>
      </c>
      <c r="AH5069" s="76">
        <f t="shared" si="595"/>
        <v>1.047056227926192E-6</v>
      </c>
      <c r="AJ5069" s="77">
        <v>50.639999999998999</v>
      </c>
      <c r="AK5069" s="52">
        <f t="shared" si="599"/>
        <v>-52.81059991327777</v>
      </c>
      <c r="AL5069" s="77">
        <f t="shared" si="596"/>
        <v>5.2352811396294589E-6</v>
      </c>
    </row>
    <row r="5070" spans="4:38" x14ac:dyDescent="0.25">
      <c r="D5070" s="5">
        <v>50.52</v>
      </c>
      <c r="E5070" s="4"/>
      <c r="X5070" s="71">
        <v>50.649999999998997</v>
      </c>
      <c r="Y5070" s="52">
        <f t="shared" si="597"/>
        <v>-15.600000000000811</v>
      </c>
      <c r="Z5070" s="71"/>
      <c r="AB5070" s="74">
        <v>50.649999999998997</v>
      </c>
      <c r="AC5070" s="75">
        <f t="shared" si="594"/>
        <v>-29.800000000001859</v>
      </c>
      <c r="AD5070" s="74">
        <f t="shared" si="593"/>
        <v>1.0471285480504503E-3</v>
      </c>
      <c r="AF5070" s="76">
        <v>50.649999999998997</v>
      </c>
      <c r="AG5070" s="52">
        <f t="shared" si="598"/>
        <v>-59.810299956636712</v>
      </c>
      <c r="AH5070" s="76">
        <f t="shared" si="595"/>
        <v>1.0446480654277649E-6</v>
      </c>
      <c r="AJ5070" s="77">
        <v>50.649999999998997</v>
      </c>
      <c r="AK5070" s="52">
        <f t="shared" si="599"/>
        <v>-52.820599913277768</v>
      </c>
      <c r="AL5070" s="77">
        <f t="shared" si="596"/>
        <v>5.2232403271373266E-6</v>
      </c>
    </row>
    <row r="5071" spans="4:38" x14ac:dyDescent="0.25">
      <c r="D5071" s="2">
        <v>50.53</v>
      </c>
      <c r="E5071" s="4"/>
      <c r="X5071" s="71">
        <v>50.659999999999002</v>
      </c>
      <c r="Y5071" s="52">
        <f t="shared" si="597"/>
        <v>-15.603333333334145</v>
      </c>
      <c r="Z5071" s="71"/>
      <c r="AB5071" s="74">
        <v>50.659999999999002</v>
      </c>
      <c r="AC5071" s="75">
        <f t="shared" si="594"/>
        <v>-29.81000000000186</v>
      </c>
      <c r="AD5071" s="74">
        <f t="shared" ref="AD5071:AD5134" si="600">POWER(10,AC5071/10)</f>
        <v>1.0447202192203522E-3</v>
      </c>
      <c r="AF5071" s="76">
        <v>50.659999999999002</v>
      </c>
      <c r="AG5071" s="52">
        <f t="shared" si="598"/>
        <v>-59.82029995663671</v>
      </c>
      <c r="AH5071" s="76">
        <f t="shared" si="595"/>
        <v>1.042245441549387E-6</v>
      </c>
      <c r="AJ5071" s="77">
        <v>50.659999999999002</v>
      </c>
      <c r="AK5071" s="52">
        <f t="shared" si="599"/>
        <v>-52.830599913277766</v>
      </c>
      <c r="AL5071" s="77">
        <f t="shared" si="596"/>
        <v>5.211227207745441E-6</v>
      </c>
    </row>
    <row r="5072" spans="4:38" x14ac:dyDescent="0.25">
      <c r="D5072" s="5">
        <v>50.54</v>
      </c>
      <c r="E5072" s="4"/>
      <c r="X5072" s="71">
        <v>50.669999999999</v>
      </c>
      <c r="Y5072" s="52">
        <f t="shared" si="597"/>
        <v>-15.606666666667479</v>
      </c>
      <c r="Z5072" s="71"/>
      <c r="AB5072" s="74">
        <v>50.669999999999</v>
      </c>
      <c r="AC5072" s="75">
        <f t="shared" si="594"/>
        <v>-29.820000000001862</v>
      </c>
      <c r="AD5072" s="74">
        <f t="shared" si="600"/>
        <v>1.0423174293928564E-3</v>
      </c>
      <c r="AF5072" s="76">
        <v>50.669999999999</v>
      </c>
      <c r="AG5072" s="52">
        <f t="shared" si="598"/>
        <v>-59.830299956636708</v>
      </c>
      <c r="AH5072" s="76">
        <f t="shared" si="595"/>
        <v>1.0398483435525898E-6</v>
      </c>
      <c r="AJ5072" s="77">
        <v>50.669999999999</v>
      </c>
      <c r="AK5072" s="52">
        <f t="shared" si="599"/>
        <v>-52.840599913277764</v>
      </c>
      <c r="AL5072" s="77">
        <f t="shared" si="596"/>
        <v>5.1992417177614586E-6</v>
      </c>
    </row>
    <row r="5073" spans="4:38" x14ac:dyDescent="0.25">
      <c r="D5073" s="2">
        <v>50.55</v>
      </c>
      <c r="E5073" s="4"/>
      <c r="X5073" s="71">
        <v>50.679999999998998</v>
      </c>
      <c r="Y5073" s="52">
        <f t="shared" si="597"/>
        <v>-15.610000000000813</v>
      </c>
      <c r="Z5073" s="71"/>
      <c r="AB5073" s="74">
        <v>50.679999999998998</v>
      </c>
      <c r="AC5073" s="75">
        <f t="shared" si="594"/>
        <v>-29.830000000001863</v>
      </c>
      <c r="AD5073" s="74">
        <f t="shared" si="600"/>
        <v>1.0399201658286129E-3</v>
      </c>
      <c r="AF5073" s="76">
        <v>50.679999999998998</v>
      </c>
      <c r="AG5073" s="52">
        <f t="shared" si="598"/>
        <v>-59.840299956636706</v>
      </c>
      <c r="AH5073" s="76">
        <f t="shared" si="595"/>
        <v>1.0374567587281964E-6</v>
      </c>
      <c r="AJ5073" s="77">
        <v>50.679999999998998</v>
      </c>
      <c r="AK5073" s="52">
        <f t="shared" si="599"/>
        <v>-52.850599913277762</v>
      </c>
      <c r="AL5073" s="77">
        <f t="shared" si="596"/>
        <v>5.1872837936394949E-6</v>
      </c>
    </row>
    <row r="5074" spans="4:38" x14ac:dyDescent="0.25">
      <c r="D5074" s="5">
        <v>50.56</v>
      </c>
      <c r="E5074" s="4"/>
      <c r="X5074" s="71">
        <v>50.689999999999003</v>
      </c>
      <c r="Y5074" s="52">
        <f t="shared" si="597"/>
        <v>-15.613333333334147</v>
      </c>
      <c r="Z5074" s="71"/>
      <c r="AB5074" s="74">
        <v>50.689999999999003</v>
      </c>
      <c r="AC5074" s="75">
        <f t="shared" si="594"/>
        <v>-29.840000000001865</v>
      </c>
      <c r="AD5074" s="74">
        <f t="shared" si="600"/>
        <v>1.0375284158175666E-3</v>
      </c>
      <c r="AF5074" s="76">
        <v>50.689999999999003</v>
      </c>
      <c r="AG5074" s="52">
        <f t="shared" si="598"/>
        <v>-59.850299956636704</v>
      </c>
      <c r="AH5074" s="76">
        <f t="shared" si="595"/>
        <v>1.03507067439626E-6</v>
      </c>
      <c r="AJ5074" s="77">
        <v>50.689999999999003</v>
      </c>
      <c r="AK5074" s="52">
        <f t="shared" si="599"/>
        <v>-52.86059991327776</v>
      </c>
      <c r="AL5074" s="77">
        <f t="shared" si="596"/>
        <v>5.1753533719798163E-6</v>
      </c>
    </row>
    <row r="5075" spans="4:38" x14ac:dyDescent="0.25">
      <c r="D5075" s="2">
        <v>50.57</v>
      </c>
      <c r="E5075" s="4"/>
      <c r="X5075" s="71">
        <v>50.699999999999001</v>
      </c>
      <c r="Y5075" s="52">
        <f t="shared" si="597"/>
        <v>-15.616666666667481</v>
      </c>
      <c r="Z5075" s="71"/>
      <c r="AB5075" s="74">
        <v>50.699999999999001</v>
      </c>
      <c r="AC5075" s="75">
        <f t="shared" si="594"/>
        <v>-29.850000000001867</v>
      </c>
      <c r="AD5075" s="74">
        <f t="shared" si="600"/>
        <v>1.0351421666788981E-3</v>
      </c>
      <c r="AF5075" s="76">
        <v>50.699999999999001</v>
      </c>
      <c r="AG5075" s="52">
        <f t="shared" si="598"/>
        <v>-59.860299956636702</v>
      </c>
      <c r="AH5075" s="76">
        <f t="shared" si="595"/>
        <v>1.0326900779060031E-6</v>
      </c>
      <c r="AJ5075" s="77">
        <v>50.699999999999001</v>
      </c>
      <c r="AK5075" s="52">
        <f t="shared" si="599"/>
        <v>-52.870599913277758</v>
      </c>
      <c r="AL5075" s="77">
        <f t="shared" si="596"/>
        <v>5.1634503895285351E-6</v>
      </c>
    </row>
    <row r="5076" spans="4:38" x14ac:dyDescent="0.25">
      <c r="D5076" s="5">
        <v>50.58</v>
      </c>
      <c r="E5076" s="4"/>
      <c r="X5076" s="71">
        <v>50.709999999998999</v>
      </c>
      <c r="Y5076" s="52">
        <f t="shared" si="597"/>
        <v>-15.620000000000815</v>
      </c>
      <c r="Z5076" s="71"/>
      <c r="AB5076" s="74">
        <v>50.709999999998999</v>
      </c>
      <c r="AC5076" s="75">
        <f t="shared" si="594"/>
        <v>-29.860000000001868</v>
      </c>
      <c r="AD5076" s="74">
        <f t="shared" si="600"/>
        <v>1.0327614057609529E-3</v>
      </c>
      <c r="AF5076" s="76">
        <v>50.709999999998999</v>
      </c>
      <c r="AG5076" s="52">
        <f t="shared" si="598"/>
        <v>-59.8702999566367</v>
      </c>
      <c r="AH5076" s="76">
        <f t="shared" si="595"/>
        <v>1.0303149566357361E-6</v>
      </c>
      <c r="AJ5076" s="77">
        <v>50.709999999998999</v>
      </c>
      <c r="AK5076" s="52">
        <f t="shared" si="599"/>
        <v>-52.880599913277756</v>
      </c>
      <c r="AL5076" s="77">
        <f t="shared" si="596"/>
        <v>5.1515747831772032E-6</v>
      </c>
    </row>
    <row r="5077" spans="4:38" x14ac:dyDescent="0.25">
      <c r="D5077" s="2">
        <v>50.59</v>
      </c>
      <c r="E5077" s="4"/>
      <c r="X5077" s="71">
        <v>50.719999999998997</v>
      </c>
      <c r="Y5077" s="52">
        <f t="shared" si="597"/>
        <v>-15.623333333334148</v>
      </c>
      <c r="Z5077" s="71"/>
      <c r="AB5077" s="74">
        <v>50.719999999998997</v>
      </c>
      <c r="AC5077" s="75">
        <f t="shared" si="594"/>
        <v>-29.87000000000187</v>
      </c>
      <c r="AD5077" s="74">
        <f t="shared" si="600"/>
        <v>1.0303861204411719E-3</v>
      </c>
      <c r="AF5077" s="76">
        <v>50.719999999998997</v>
      </c>
      <c r="AG5077" s="52">
        <f t="shared" si="598"/>
        <v>-59.880299956636698</v>
      </c>
      <c r="AH5077" s="76">
        <f t="shared" si="595"/>
        <v>1.0279452979928063E-6</v>
      </c>
      <c r="AJ5077" s="77">
        <v>50.719999999998997</v>
      </c>
      <c r="AK5077" s="52">
        <f t="shared" si="599"/>
        <v>-52.890599913277754</v>
      </c>
      <c r="AL5077" s="77">
        <f t="shared" si="596"/>
        <v>5.1397264899625572E-6</v>
      </c>
    </row>
    <row r="5078" spans="4:38" x14ac:dyDescent="0.25">
      <c r="D5078" s="5">
        <v>50.6</v>
      </c>
      <c r="E5078" s="4"/>
      <c r="X5078" s="71">
        <v>50.729999999999002</v>
      </c>
      <c r="Y5078" s="52">
        <f t="shared" si="597"/>
        <v>-15.626666666667482</v>
      </c>
      <c r="Z5078" s="71"/>
      <c r="AB5078" s="74">
        <v>50.729999999999002</v>
      </c>
      <c r="AC5078" s="75">
        <f t="shared" si="594"/>
        <v>-29.880000000001871</v>
      </c>
      <c r="AD5078" s="74">
        <f t="shared" si="600"/>
        <v>1.0280162981260305E-3</v>
      </c>
      <c r="AF5078" s="76">
        <v>50.729999999999002</v>
      </c>
      <c r="AG5078" s="52">
        <f t="shared" si="598"/>
        <v>-59.890299956636696</v>
      </c>
      <c r="AH5078" s="76">
        <f t="shared" si="595"/>
        <v>1.0255810894135175E-6</v>
      </c>
      <c r="AJ5078" s="77">
        <v>50.729999999999002</v>
      </c>
      <c r="AK5078" s="52">
        <f t="shared" si="599"/>
        <v>-52.900599913277752</v>
      </c>
      <c r="AL5078" s="77">
        <f t="shared" si="596"/>
        <v>5.1279054470661266E-6</v>
      </c>
    </row>
    <row r="5079" spans="4:38" x14ac:dyDescent="0.25">
      <c r="D5079" s="2">
        <v>50.61</v>
      </c>
      <c r="E5079" s="4"/>
      <c r="X5079" s="71">
        <v>50.739999999999</v>
      </c>
      <c r="Y5079" s="52">
        <f t="shared" si="597"/>
        <v>-15.630000000000816</v>
      </c>
      <c r="Z5079" s="71"/>
      <c r="AB5079" s="74">
        <v>50.739999999999</v>
      </c>
      <c r="AC5079" s="75">
        <f t="shared" si="594"/>
        <v>-29.890000000001873</v>
      </c>
      <c r="AD5079" s="74">
        <f t="shared" si="600"/>
        <v>1.0256519262509649E-3</v>
      </c>
      <c r="AF5079" s="76">
        <v>50.739999999999</v>
      </c>
      <c r="AG5079" s="52">
        <f t="shared" si="598"/>
        <v>-59.900299956636694</v>
      </c>
      <c r="AH5079" s="76">
        <f t="shared" si="595"/>
        <v>1.0232223183630695E-6</v>
      </c>
      <c r="AJ5079" s="77">
        <v>50.739999999999</v>
      </c>
      <c r="AK5079" s="52">
        <f t="shared" si="599"/>
        <v>-52.91059991327775</v>
      </c>
      <c r="AL5079" s="77">
        <f t="shared" si="596"/>
        <v>5.1161115918138888E-6</v>
      </c>
    </row>
    <row r="5080" spans="4:38" x14ac:dyDescent="0.25">
      <c r="D5080" s="5">
        <v>50.62</v>
      </c>
      <c r="E5080" s="4"/>
      <c r="X5080" s="71">
        <v>50.749999999998998</v>
      </c>
      <c r="Y5080" s="52">
        <f t="shared" si="597"/>
        <v>-15.63333333333415</v>
      </c>
      <c r="Z5080" s="71"/>
      <c r="AB5080" s="74">
        <v>50.749999999998998</v>
      </c>
      <c r="AC5080" s="75">
        <f t="shared" si="594"/>
        <v>-29.900000000001874</v>
      </c>
      <c r="AD5080" s="74">
        <f t="shared" si="600"/>
        <v>1.0232929922803116E-3</v>
      </c>
      <c r="AF5080" s="76">
        <v>50.749999999998998</v>
      </c>
      <c r="AG5080" s="52">
        <f t="shared" si="598"/>
        <v>-59.910299956636692</v>
      </c>
      <c r="AH5080" s="76">
        <f t="shared" si="595"/>
        <v>1.0208689723354966E-6</v>
      </c>
      <c r="AJ5080" s="77">
        <v>50.749999999998998</v>
      </c>
      <c r="AK5080" s="52">
        <f t="shared" si="599"/>
        <v>-52.920599913277748</v>
      </c>
      <c r="AL5080" s="77">
        <f t="shared" si="596"/>
        <v>5.1043448616760276E-6</v>
      </c>
    </row>
    <row r="5081" spans="4:38" x14ac:dyDescent="0.25">
      <c r="D5081" s="2">
        <v>50.63</v>
      </c>
      <c r="E5081" s="4"/>
      <c r="X5081" s="71">
        <v>50.759999999999003</v>
      </c>
      <c r="Y5081" s="52">
        <f t="shared" si="597"/>
        <v>-15.636666666667484</v>
      </c>
      <c r="Z5081" s="71"/>
      <c r="AB5081" s="74">
        <v>50.759999999999003</v>
      </c>
      <c r="AC5081" s="75">
        <f t="shared" si="594"/>
        <v>-29.910000000001876</v>
      </c>
      <c r="AD5081" s="74">
        <f t="shared" si="600"/>
        <v>1.0209394837072388E-3</v>
      </c>
      <c r="AF5081" s="76">
        <v>50.759999999999003</v>
      </c>
      <c r="AG5081" s="52">
        <f t="shared" si="598"/>
        <v>-59.92029995663669</v>
      </c>
      <c r="AH5081" s="76">
        <f t="shared" si="595"/>
        <v>1.0185210388535885E-6</v>
      </c>
      <c r="AJ5081" s="77">
        <v>50.759999999999003</v>
      </c>
      <c r="AK5081" s="52">
        <f t="shared" si="599"/>
        <v>-52.930599913277746</v>
      </c>
      <c r="AL5081" s="77">
        <f t="shared" si="596"/>
        <v>5.092605194266492E-6</v>
      </c>
    </row>
    <row r="5082" spans="4:38" x14ac:dyDescent="0.25">
      <c r="D5082" s="5">
        <v>50.64</v>
      </c>
      <c r="E5082" s="4"/>
      <c r="X5082" s="71">
        <v>50.769999999999001</v>
      </c>
      <c r="Y5082" s="52">
        <f t="shared" si="597"/>
        <v>-15.640000000000818</v>
      </c>
      <c r="Z5082" s="71"/>
      <c r="AB5082" s="74">
        <v>50.769999999999001</v>
      </c>
      <c r="AC5082" s="75">
        <f t="shared" si="594"/>
        <v>-29.920000000001878</v>
      </c>
      <c r="AD5082" s="74">
        <f t="shared" si="600"/>
        <v>1.0185913880536761E-3</v>
      </c>
      <c r="AF5082" s="76">
        <v>50.769999999999001</v>
      </c>
      <c r="AG5082" s="52">
        <f t="shared" si="598"/>
        <v>-59.930299956636688</v>
      </c>
      <c r="AH5082" s="76">
        <f t="shared" si="595"/>
        <v>1.0161785054688397E-6</v>
      </c>
      <c r="AJ5082" s="77">
        <v>50.769999999999001</v>
      </c>
      <c r="AK5082" s="52">
        <f t="shared" si="599"/>
        <v>-52.940599913277744</v>
      </c>
      <c r="AL5082" s="77">
        <f t="shared" si="596"/>
        <v>5.0808925273427498E-6</v>
      </c>
    </row>
    <row r="5083" spans="4:38" x14ac:dyDescent="0.25">
      <c r="D5083" s="2">
        <v>50.65</v>
      </c>
      <c r="E5083" s="4"/>
      <c r="X5083" s="71">
        <v>50.779999999998999</v>
      </c>
      <c r="Y5083" s="52">
        <f t="shared" si="597"/>
        <v>-15.643333333334152</v>
      </c>
      <c r="Z5083" s="71"/>
      <c r="AB5083" s="74">
        <v>50.779999999998999</v>
      </c>
      <c r="AC5083" s="75">
        <f t="shared" si="594"/>
        <v>-29.930000000001879</v>
      </c>
      <c r="AD5083" s="74">
        <f t="shared" si="600"/>
        <v>1.0162486928702559E-3</v>
      </c>
      <c r="AF5083" s="76">
        <v>50.779999999998999</v>
      </c>
      <c r="AG5083" s="52">
        <f t="shared" si="598"/>
        <v>-59.940299956636686</v>
      </c>
      <c r="AH5083" s="76">
        <f t="shared" si="595"/>
        <v>1.0138413597613712E-6</v>
      </c>
      <c r="AJ5083" s="77">
        <v>50.779999999998999</v>
      </c>
      <c r="AK5083" s="52">
        <f t="shared" si="599"/>
        <v>-52.950599913277742</v>
      </c>
      <c r="AL5083" s="77">
        <f t="shared" si="596"/>
        <v>5.0692067988054021E-6</v>
      </c>
    </row>
    <row r="5084" spans="4:38" x14ac:dyDescent="0.25">
      <c r="D5084" s="5">
        <v>50.66</v>
      </c>
      <c r="E5084" s="4"/>
      <c r="X5084" s="71">
        <v>50.789999999998997</v>
      </c>
      <c r="Y5084" s="52">
        <f t="shared" si="597"/>
        <v>-15.646666666667485</v>
      </c>
      <c r="Z5084" s="71"/>
      <c r="AB5084" s="74">
        <v>50.789999999998997</v>
      </c>
      <c r="AC5084" s="75">
        <f t="shared" si="594"/>
        <v>-29.940000000001881</v>
      </c>
      <c r="AD5084" s="74">
        <f t="shared" si="600"/>
        <v>1.01391138573624E-3</v>
      </c>
      <c r="AF5084" s="76">
        <v>50.789999999998997</v>
      </c>
      <c r="AG5084" s="52">
        <f t="shared" si="598"/>
        <v>-59.950299956636684</v>
      </c>
      <c r="AH5084" s="76">
        <f t="shared" si="595"/>
        <v>1.0115095893398634E-6</v>
      </c>
      <c r="AJ5084" s="77">
        <v>50.789999999998997</v>
      </c>
      <c r="AK5084" s="52">
        <f t="shared" si="599"/>
        <v>-52.96059991327774</v>
      </c>
      <c r="AL5084" s="77">
        <f t="shared" si="596"/>
        <v>5.0575479466978666E-6</v>
      </c>
    </row>
    <row r="5085" spans="4:38" x14ac:dyDescent="0.25">
      <c r="D5085" s="2">
        <v>50.67</v>
      </c>
      <c r="E5085" s="4"/>
      <c r="X5085" s="71">
        <v>50.799999999999002</v>
      </c>
      <c r="Y5085" s="52">
        <f t="shared" si="597"/>
        <v>-15.650000000000819</v>
      </c>
      <c r="Z5085" s="71"/>
      <c r="AB5085" s="74">
        <v>50.799999999999002</v>
      </c>
      <c r="AC5085" s="75">
        <f t="shared" si="594"/>
        <v>-29.950000000001882</v>
      </c>
      <c r="AD5085" s="74">
        <f t="shared" si="600"/>
        <v>1.0115794542594593E-3</v>
      </c>
      <c r="AF5085" s="76">
        <v>50.799999999999002</v>
      </c>
      <c r="AG5085" s="52">
        <f t="shared" si="598"/>
        <v>-59.960299956636682</v>
      </c>
      <c r="AH5085" s="76">
        <f t="shared" si="595"/>
        <v>1.0091831818415076E-6</v>
      </c>
      <c r="AJ5085" s="77">
        <v>50.799999999999002</v>
      </c>
      <c r="AK5085" s="52">
        <f t="shared" si="599"/>
        <v>-52.970599913277738</v>
      </c>
      <c r="AL5085" s="77">
        <f t="shared" si="596"/>
        <v>5.045915909206091E-6</v>
      </c>
    </row>
    <row r="5086" spans="4:38" x14ac:dyDescent="0.25">
      <c r="D5086" s="5">
        <v>50.68</v>
      </c>
      <c r="E5086" s="4"/>
      <c r="X5086" s="71">
        <v>50.809999999999</v>
      </c>
      <c r="Y5086" s="52">
        <f t="shared" si="597"/>
        <v>-15.653333333334153</v>
      </c>
      <c r="Z5086" s="71"/>
      <c r="AB5086" s="74">
        <v>50.809999999999</v>
      </c>
      <c r="AC5086" s="75">
        <f t="shared" si="594"/>
        <v>-29.960000000001884</v>
      </c>
      <c r="AD5086" s="74">
        <f t="shared" si="600"/>
        <v>1.0092528860762464E-3</v>
      </c>
      <c r="AF5086" s="76">
        <v>50.809999999999</v>
      </c>
      <c r="AG5086" s="52">
        <f t="shared" si="598"/>
        <v>-59.97029995663668</v>
      </c>
      <c r="AH5086" s="76">
        <f t="shared" si="595"/>
        <v>1.0068621249319189E-6</v>
      </c>
      <c r="AJ5086" s="77">
        <v>50.809999999999</v>
      </c>
      <c r="AK5086" s="52">
        <f t="shared" si="599"/>
        <v>-52.980599913277736</v>
      </c>
      <c r="AL5086" s="77">
        <f t="shared" si="596"/>
        <v>5.0343106246581503E-6</v>
      </c>
    </row>
    <row r="5087" spans="4:38" x14ac:dyDescent="0.25">
      <c r="D5087" s="2">
        <v>50.69</v>
      </c>
      <c r="E5087" s="4"/>
      <c r="X5087" s="71">
        <v>50.819999999998998</v>
      </c>
      <c r="Y5087" s="52">
        <f t="shared" si="597"/>
        <v>-15.656666666667487</v>
      </c>
      <c r="Z5087" s="71"/>
      <c r="AB5087" s="74">
        <v>50.819999999998998</v>
      </c>
      <c r="AC5087" s="75">
        <f t="shared" si="594"/>
        <v>-29.970000000001885</v>
      </c>
      <c r="AD5087" s="74">
        <f t="shared" si="600"/>
        <v>1.0069316688513664E-3</v>
      </c>
      <c r="AF5087" s="76">
        <v>50.819999999998998</v>
      </c>
      <c r="AG5087" s="52">
        <f t="shared" si="598"/>
        <v>-59.980299956636678</v>
      </c>
      <c r="AH5087" s="76">
        <f t="shared" si="595"/>
        <v>1.0045464063050882E-6</v>
      </c>
      <c r="AJ5087" s="77">
        <v>50.819999999998998</v>
      </c>
      <c r="AK5087" s="52">
        <f t="shared" si="599"/>
        <v>-52.990599913277734</v>
      </c>
      <c r="AL5087" s="77">
        <f t="shared" si="596"/>
        <v>5.022732031524E-6</v>
      </c>
    </row>
    <row r="5088" spans="4:38" x14ac:dyDescent="0.25">
      <c r="D5088" s="5">
        <v>50.7</v>
      </c>
      <c r="E5088" s="4"/>
      <c r="X5088" s="71">
        <v>50.829999999999004</v>
      </c>
      <c r="Y5088" s="52">
        <f t="shared" si="597"/>
        <v>-15.660000000000821</v>
      </c>
      <c r="Z5088" s="71"/>
      <c r="AB5088" s="74">
        <v>50.829999999999004</v>
      </c>
      <c r="AC5088" s="75">
        <f t="shared" si="594"/>
        <v>-29.980000000001887</v>
      </c>
      <c r="AD5088" s="74">
        <f t="shared" si="600"/>
        <v>1.0046157902779587E-3</v>
      </c>
      <c r="AF5088" s="76">
        <v>50.829999999999004</v>
      </c>
      <c r="AG5088" s="52">
        <f t="shared" si="598"/>
        <v>-59.990299956636676</v>
      </c>
      <c r="AH5088" s="76">
        <f t="shared" si="595"/>
        <v>1.002236013683304E-6</v>
      </c>
      <c r="AJ5088" s="77">
        <v>50.829999999999004</v>
      </c>
      <c r="AK5088" s="52">
        <f t="shared" si="599"/>
        <v>-53.000599913277732</v>
      </c>
      <c r="AL5088" s="77">
        <f t="shared" si="596"/>
        <v>5.0111800684150831E-6</v>
      </c>
    </row>
    <row r="5089" spans="4:38" x14ac:dyDescent="0.25">
      <c r="D5089" s="2">
        <v>50.71</v>
      </c>
      <c r="E5089" s="4"/>
      <c r="X5089" s="71">
        <v>50.839999999999002</v>
      </c>
      <c r="Y5089" s="52">
        <f t="shared" si="597"/>
        <v>-15.663333333334155</v>
      </c>
      <c r="Z5089" s="71"/>
      <c r="AB5089" s="74">
        <v>50.839999999999002</v>
      </c>
      <c r="AC5089" s="75">
        <f t="shared" si="594"/>
        <v>-29.990000000001888</v>
      </c>
      <c r="AD5089" s="74">
        <f t="shared" si="600"/>
        <v>1.0023052380774636E-3</v>
      </c>
      <c r="AF5089" s="76">
        <v>50.839999999999002</v>
      </c>
      <c r="AG5089" s="52">
        <f t="shared" si="598"/>
        <v>-60.000299956636674</v>
      </c>
      <c r="AH5089" s="76">
        <f t="shared" si="595"/>
        <v>9.9993093481709323E-7</v>
      </c>
      <c r="AJ5089" s="77">
        <v>50.839999999999002</v>
      </c>
      <c r="AK5089" s="52">
        <f t="shared" si="599"/>
        <v>-53.01059991327773</v>
      </c>
      <c r="AL5089" s="77">
        <f t="shared" si="596"/>
        <v>4.9996546740840319E-6</v>
      </c>
    </row>
    <row r="5090" spans="4:38" x14ac:dyDescent="0.25">
      <c r="D5090" s="5">
        <v>50.72</v>
      </c>
      <c r="E5090" s="4"/>
      <c r="X5090" s="71">
        <v>50.849999999999</v>
      </c>
      <c r="Y5090" s="52">
        <f t="shared" si="597"/>
        <v>-15.666666666667489</v>
      </c>
      <c r="Z5090" s="71"/>
      <c r="AB5090" s="74">
        <v>50.849999999999</v>
      </c>
      <c r="AC5090" s="75">
        <f t="shared" si="594"/>
        <v>-30.00000000000189</v>
      </c>
      <c r="AD5090" s="74">
        <f t="shared" si="600"/>
        <v>9.9999999999956417E-4</v>
      </c>
      <c r="AF5090" s="76">
        <v>50.849999999999</v>
      </c>
      <c r="AG5090" s="52">
        <f t="shared" si="598"/>
        <v>-60.010299956636672</v>
      </c>
      <c r="AH5090" s="76">
        <f t="shared" si="595"/>
        <v>9.9763115748516039E-7</v>
      </c>
      <c r="AJ5090" s="77">
        <v>50.849999999999</v>
      </c>
      <c r="AK5090" s="52">
        <f t="shared" si="599"/>
        <v>-53.020599913277728</v>
      </c>
      <c r="AL5090" s="77">
        <f t="shared" si="596"/>
        <v>4.9881557874243717E-6</v>
      </c>
    </row>
    <row r="5091" spans="4:38" x14ac:dyDescent="0.25">
      <c r="D5091" s="2">
        <v>50.73</v>
      </c>
      <c r="E5091" s="4"/>
      <c r="X5091" s="71">
        <v>50.859999999998998</v>
      </c>
      <c r="Y5091" s="52">
        <f t="shared" si="597"/>
        <v>-15.670000000000822</v>
      </c>
      <c r="Z5091" s="71"/>
      <c r="AB5091" s="74">
        <v>50.859999999998998</v>
      </c>
      <c r="AC5091" s="75">
        <f t="shared" si="594"/>
        <v>-30.010000000001892</v>
      </c>
      <c r="AD5091" s="74">
        <f t="shared" si="600"/>
        <v>9.9770006382211862E-4</v>
      </c>
      <c r="AF5091" s="76">
        <v>50.859999999998998</v>
      </c>
      <c r="AG5091" s="52">
        <f t="shared" si="598"/>
        <v>-60.02029995663667</v>
      </c>
      <c r="AH5091" s="76">
        <f t="shared" si="595"/>
        <v>9.9533666949431144E-7</v>
      </c>
      <c r="AJ5091" s="77">
        <v>50.859999999998998</v>
      </c>
      <c r="AK5091" s="52">
        <f t="shared" si="599"/>
        <v>-53.030599913277726</v>
      </c>
      <c r="AL5091" s="77">
        <f t="shared" si="596"/>
        <v>4.9766833474701304E-6</v>
      </c>
    </row>
    <row r="5092" spans="4:38" x14ac:dyDescent="0.25">
      <c r="D5092" s="5">
        <v>50.74</v>
      </c>
      <c r="E5092" s="4"/>
      <c r="X5092" s="71">
        <v>50.869999999999003</v>
      </c>
      <c r="Y5092" s="52">
        <f t="shared" si="597"/>
        <v>-15.673333333334156</v>
      </c>
      <c r="Z5092" s="71"/>
      <c r="AB5092" s="74">
        <v>50.869999999999003</v>
      </c>
      <c r="AC5092" s="75">
        <f t="shared" si="594"/>
        <v>-30.020000000001893</v>
      </c>
      <c r="AD5092" s="74">
        <f t="shared" si="600"/>
        <v>9.9540541735109269E-4</v>
      </c>
      <c r="AF5092" s="76">
        <v>50.869999999999003</v>
      </c>
      <c r="AG5092" s="52">
        <f t="shared" si="598"/>
        <v>-60.030299956636668</v>
      </c>
      <c r="AH5092" s="76">
        <f t="shared" si="595"/>
        <v>9.9304745867940349E-7</v>
      </c>
      <c r="AJ5092" s="77">
        <v>50.869999999999003</v>
      </c>
      <c r="AK5092" s="52">
        <f t="shared" si="599"/>
        <v>-53.040599913277724</v>
      </c>
      <c r="AL5092" s="77">
        <f t="shared" si="596"/>
        <v>4.9652372933955932E-6</v>
      </c>
    </row>
    <row r="5093" spans="4:38" x14ac:dyDescent="0.25">
      <c r="D5093" s="2">
        <v>50.75</v>
      </c>
      <c r="E5093" s="4"/>
      <c r="X5093" s="71">
        <v>50.879999999999001</v>
      </c>
      <c r="Y5093" s="52">
        <f t="shared" si="597"/>
        <v>-15.67666666666749</v>
      </c>
      <c r="Z5093" s="71"/>
      <c r="AB5093" s="74">
        <v>50.879999999999001</v>
      </c>
      <c r="AC5093" s="75">
        <f t="shared" si="594"/>
        <v>-30.030000000001895</v>
      </c>
      <c r="AD5093" s="74">
        <f t="shared" si="600"/>
        <v>9.9311604842050052E-4</v>
      </c>
      <c r="AF5093" s="76">
        <v>50.879999999999001</v>
      </c>
      <c r="AG5093" s="52">
        <f t="shared" si="598"/>
        <v>-60.040299956636666</v>
      </c>
      <c r="AH5093" s="76">
        <f t="shared" si="595"/>
        <v>9.9076351290326629E-7</v>
      </c>
      <c r="AJ5093" s="77">
        <v>50.879999999999001</v>
      </c>
      <c r="AK5093" s="52">
        <f t="shared" si="599"/>
        <v>-53.050599913277722</v>
      </c>
      <c r="AL5093" s="77">
        <f t="shared" si="596"/>
        <v>4.9538175645149101E-6</v>
      </c>
    </row>
    <row r="5094" spans="4:38" x14ac:dyDescent="0.25">
      <c r="D5094" s="5">
        <v>50.76</v>
      </c>
      <c r="E5094" s="4"/>
      <c r="X5094" s="71">
        <v>50.889999999998999</v>
      </c>
      <c r="Y5094" s="52">
        <f t="shared" si="597"/>
        <v>-15.680000000000824</v>
      </c>
      <c r="Z5094" s="71"/>
      <c r="AB5094" s="74">
        <v>50.889999999998999</v>
      </c>
      <c r="AC5094" s="75">
        <f t="shared" si="594"/>
        <v>-30.040000000001896</v>
      </c>
      <c r="AD5094" s="74">
        <f t="shared" si="600"/>
        <v>9.9083194489233469E-4</v>
      </c>
      <c r="AF5094" s="76">
        <v>50.889999999998999</v>
      </c>
      <c r="AG5094" s="52">
        <f t="shared" si="598"/>
        <v>-60.050299956636664</v>
      </c>
      <c r="AH5094" s="76">
        <f t="shared" si="595"/>
        <v>9.8848482005664505E-7</v>
      </c>
      <c r="AJ5094" s="77">
        <v>50.889999999998999</v>
      </c>
      <c r="AK5094" s="52">
        <f t="shared" si="599"/>
        <v>-53.06059991327772</v>
      </c>
      <c r="AL5094" s="77">
        <f t="shared" si="596"/>
        <v>4.9424241002818079E-6</v>
      </c>
    </row>
    <row r="5095" spans="4:38" x14ac:dyDescent="0.25">
      <c r="D5095" s="2">
        <v>50.77</v>
      </c>
      <c r="E5095" s="4"/>
      <c r="X5095" s="71">
        <v>50.899999999998997</v>
      </c>
      <c r="Y5095" s="52">
        <f t="shared" si="597"/>
        <v>-15.683333333334158</v>
      </c>
      <c r="Z5095" s="71"/>
      <c r="AB5095" s="74">
        <v>50.899999999998997</v>
      </c>
      <c r="AC5095" s="75">
        <f t="shared" si="594"/>
        <v>-30.050000000001898</v>
      </c>
      <c r="AD5095" s="74">
        <f t="shared" si="600"/>
        <v>9.8855309465650538E-4</v>
      </c>
      <c r="AF5095" s="76">
        <v>50.899999999998997</v>
      </c>
      <c r="AG5095" s="52">
        <f t="shared" si="598"/>
        <v>-60.060299956636662</v>
      </c>
      <c r="AH5095" s="76">
        <f t="shared" si="595"/>
        <v>9.8621136805814111E-7</v>
      </c>
      <c r="AJ5095" s="77">
        <v>50.899999999998997</v>
      </c>
      <c r="AK5095" s="52">
        <f t="shared" si="599"/>
        <v>-53.070599913277718</v>
      </c>
      <c r="AL5095" s="77">
        <f t="shared" si="596"/>
        <v>4.9310568402892916E-6</v>
      </c>
    </row>
    <row r="5096" spans="4:38" x14ac:dyDescent="0.25">
      <c r="D5096" s="5">
        <v>50.78</v>
      </c>
      <c r="E5096" s="4"/>
      <c r="X5096" s="71">
        <v>50.909999999999002</v>
      </c>
      <c r="Y5096" s="52">
        <f t="shared" si="597"/>
        <v>-15.686666666667492</v>
      </c>
      <c r="Z5096" s="71"/>
      <c r="AB5096" s="74">
        <v>50.909999999999002</v>
      </c>
      <c r="AC5096" s="75">
        <f t="shared" si="594"/>
        <v>-30.060000000001899</v>
      </c>
      <c r="AD5096" s="74">
        <f t="shared" si="600"/>
        <v>9.8627948563077892E-4</v>
      </c>
      <c r="AF5096" s="76">
        <v>50.909999999999002</v>
      </c>
      <c r="AG5096" s="52">
        <f t="shared" si="598"/>
        <v>-60.07029995663666</v>
      </c>
      <c r="AH5096" s="76">
        <f t="shared" si="595"/>
        <v>9.8394314485413408E-7</v>
      </c>
      <c r="AJ5096" s="77">
        <v>50.909999999999002</v>
      </c>
      <c r="AK5096" s="52">
        <f t="shared" si="599"/>
        <v>-53.080599913277716</v>
      </c>
      <c r="AL5096" s="77">
        <f t="shared" si="596"/>
        <v>4.9197157242692603E-6</v>
      </c>
    </row>
    <row r="5097" spans="4:38" x14ac:dyDescent="0.25">
      <c r="D5097" s="2">
        <v>50.79</v>
      </c>
      <c r="E5097" s="4"/>
      <c r="X5097" s="71">
        <v>50.919999999999</v>
      </c>
      <c r="Y5097" s="52">
        <f t="shared" si="597"/>
        <v>-15.690000000000826</v>
      </c>
      <c r="Z5097" s="71"/>
      <c r="AB5097" s="74">
        <v>50.919999999999</v>
      </c>
      <c r="AC5097" s="75">
        <f t="shared" si="594"/>
        <v>-30.070000000001901</v>
      </c>
      <c r="AD5097" s="74">
        <f t="shared" si="600"/>
        <v>9.8401110576070176E-4</v>
      </c>
      <c r="AF5097" s="76">
        <v>50.919999999999</v>
      </c>
      <c r="AG5097" s="52">
        <f t="shared" si="598"/>
        <v>-60.080299956636658</v>
      </c>
      <c r="AH5097" s="76">
        <f t="shared" si="595"/>
        <v>9.8168013841873456E-7</v>
      </c>
      <c r="AJ5097" s="77">
        <v>50.919999999999</v>
      </c>
      <c r="AK5097" s="52">
        <f t="shared" si="599"/>
        <v>-53.090599913277714</v>
      </c>
      <c r="AL5097" s="77">
        <f t="shared" si="596"/>
        <v>4.9084006920922739E-6</v>
      </c>
    </row>
    <row r="5098" spans="4:38" x14ac:dyDescent="0.25">
      <c r="D5098" s="5">
        <v>50.8</v>
      </c>
      <c r="E5098" s="4"/>
      <c r="X5098" s="71">
        <v>50.929999999998998</v>
      </c>
      <c r="Y5098" s="52">
        <f t="shared" si="597"/>
        <v>-15.693333333334159</v>
      </c>
      <c r="Z5098" s="71"/>
      <c r="AB5098" s="74">
        <v>50.929999999998998</v>
      </c>
      <c r="AC5098" s="75">
        <f t="shared" si="594"/>
        <v>-30.080000000001903</v>
      </c>
      <c r="AD5098" s="74">
        <f t="shared" si="600"/>
        <v>9.8174794301955442E-4</v>
      </c>
      <c r="AF5098" s="76">
        <v>50.929999999998998</v>
      </c>
      <c r="AG5098" s="52">
        <f t="shared" si="598"/>
        <v>-60.090299956636656</v>
      </c>
      <c r="AH5098" s="76">
        <f t="shared" si="595"/>
        <v>9.7942233675370561E-7</v>
      </c>
      <c r="AJ5098" s="77">
        <v>50.929999999998998</v>
      </c>
      <c r="AK5098" s="52">
        <f t="shared" si="599"/>
        <v>-53.100599913277712</v>
      </c>
      <c r="AL5098" s="77">
        <f t="shared" si="596"/>
        <v>4.8971116837671317E-6</v>
      </c>
    </row>
    <row r="5099" spans="4:38" x14ac:dyDescent="0.25">
      <c r="D5099" s="2">
        <v>50.81</v>
      </c>
      <c r="E5099" s="4"/>
      <c r="X5099" s="71">
        <v>50.939999999999003</v>
      </c>
      <c r="Y5099" s="52">
        <f t="shared" si="597"/>
        <v>-15.696666666667493</v>
      </c>
      <c r="Z5099" s="71"/>
      <c r="AB5099" s="74">
        <v>50.939999999999003</v>
      </c>
      <c r="AC5099" s="75">
        <f t="shared" si="594"/>
        <v>-30.090000000001904</v>
      </c>
      <c r="AD5099" s="74">
        <f t="shared" si="600"/>
        <v>9.7948998540826828E-4</v>
      </c>
      <c r="AF5099" s="76">
        <v>50.939999999999003</v>
      </c>
      <c r="AG5099" s="52">
        <f t="shared" si="598"/>
        <v>-60.100299956636654</v>
      </c>
      <c r="AH5099" s="76">
        <f t="shared" si="595"/>
        <v>9.7716972788840555E-7</v>
      </c>
      <c r="AJ5099" s="77">
        <v>50.939999999999003</v>
      </c>
      <c r="AK5099" s="52">
        <f t="shared" si="599"/>
        <v>-53.11059991327771</v>
      </c>
      <c r="AL5099" s="77">
        <f t="shared" si="596"/>
        <v>4.8858486394406357E-6</v>
      </c>
    </row>
    <row r="5100" spans="4:38" x14ac:dyDescent="0.25">
      <c r="D5100" s="5">
        <v>50.82</v>
      </c>
      <c r="E5100" s="4"/>
      <c r="X5100" s="71">
        <v>50.949999999999001</v>
      </c>
      <c r="Y5100" s="52">
        <f t="shared" si="597"/>
        <v>-15.700000000000827</v>
      </c>
      <c r="Z5100" s="71"/>
      <c r="AB5100" s="74">
        <v>50.949999999999001</v>
      </c>
      <c r="AC5100" s="75">
        <f t="shared" ref="AC5100:AC5163" si="601">AC5099-$AD$1</f>
        <v>-30.100000000001906</v>
      </c>
      <c r="AD5100" s="74">
        <f t="shared" si="600"/>
        <v>9.7723722095538045E-4</v>
      </c>
      <c r="AF5100" s="76">
        <v>50.949999999999001</v>
      </c>
      <c r="AG5100" s="52">
        <f t="shared" si="598"/>
        <v>-60.110299956636652</v>
      </c>
      <c r="AH5100" s="76">
        <f t="shared" si="595"/>
        <v>9.749222998797304E-7</v>
      </c>
      <c r="AJ5100" s="77">
        <v>50.949999999999001</v>
      </c>
      <c r="AK5100" s="52">
        <f t="shared" si="599"/>
        <v>-53.120599913277708</v>
      </c>
      <c r="AL5100" s="77">
        <f t="shared" si="596"/>
        <v>4.8746114993972629E-6</v>
      </c>
    </row>
    <row r="5101" spans="4:38" x14ac:dyDescent="0.25">
      <c r="D5101" s="2">
        <v>50.83</v>
      </c>
      <c r="E5101" s="4"/>
      <c r="X5101" s="71">
        <v>50.959999999998999</v>
      </c>
      <c r="Y5101" s="52">
        <f t="shared" si="597"/>
        <v>-15.703333333334161</v>
      </c>
      <c r="Z5101" s="71"/>
      <c r="AB5101" s="74">
        <v>50.959999999998999</v>
      </c>
      <c r="AC5101" s="75">
        <f t="shared" si="601"/>
        <v>-30.110000000001907</v>
      </c>
      <c r="AD5101" s="74">
        <f t="shared" si="600"/>
        <v>9.7498963771695802E-4</v>
      </c>
      <c r="AF5101" s="76">
        <v>50.959999999998999</v>
      </c>
      <c r="AG5101" s="52">
        <f t="shared" si="598"/>
        <v>-60.12029995663665</v>
      </c>
      <c r="AH5101" s="76">
        <f t="shared" si="595"/>
        <v>9.7268004081203676E-7</v>
      </c>
      <c r="AJ5101" s="77">
        <v>50.959999999998999</v>
      </c>
      <c r="AK5101" s="52">
        <f t="shared" si="599"/>
        <v>-53.130599913277706</v>
      </c>
      <c r="AL5101" s="77">
        <f t="shared" si="596"/>
        <v>4.8634002040587978E-6</v>
      </c>
    </row>
    <row r="5102" spans="4:38" x14ac:dyDescent="0.25">
      <c r="D5102" s="5">
        <v>50.84</v>
      </c>
      <c r="E5102" s="4"/>
      <c r="X5102" s="71">
        <v>50.969999999998997</v>
      </c>
      <c r="Y5102" s="52">
        <f t="shared" si="597"/>
        <v>-15.706666666667495</v>
      </c>
      <c r="Z5102" s="71"/>
      <c r="AB5102" s="74">
        <v>50.969999999998997</v>
      </c>
      <c r="AC5102" s="75">
        <f t="shared" si="601"/>
        <v>-30.120000000001909</v>
      </c>
      <c r="AD5102" s="74">
        <f t="shared" si="600"/>
        <v>9.7274722377653641E-4</v>
      </c>
      <c r="AF5102" s="76">
        <v>50.969999999998997</v>
      </c>
      <c r="AG5102" s="52">
        <f t="shared" si="598"/>
        <v>-60.130299956636648</v>
      </c>
      <c r="AH5102" s="76">
        <f t="shared" si="595"/>
        <v>9.7044293879709566E-7</v>
      </c>
      <c r="AJ5102" s="77">
        <v>50.969999999998997</v>
      </c>
      <c r="AK5102" s="52">
        <f t="shared" si="599"/>
        <v>-53.140599913277704</v>
      </c>
      <c r="AL5102" s="77">
        <f t="shared" si="596"/>
        <v>4.8522146939840868E-6</v>
      </c>
    </row>
    <row r="5103" spans="4:38" x14ac:dyDescent="0.25">
      <c r="D5103" s="2">
        <v>50.85</v>
      </c>
      <c r="E5103" s="4"/>
      <c r="X5103" s="71">
        <v>50.979999999999002</v>
      </c>
      <c r="Y5103" s="52">
        <f t="shared" si="597"/>
        <v>-15.710000000000829</v>
      </c>
      <c r="Z5103" s="71"/>
      <c r="AB5103" s="74">
        <v>50.979999999999002</v>
      </c>
      <c r="AC5103" s="75">
        <f t="shared" si="601"/>
        <v>-30.13000000000191</v>
      </c>
      <c r="AD5103" s="74">
        <f t="shared" si="600"/>
        <v>9.7050996724506208E-4</v>
      </c>
      <c r="AF5103" s="76">
        <v>50.979999999999002</v>
      </c>
      <c r="AG5103" s="52">
        <f t="shared" si="598"/>
        <v>-60.140299956636646</v>
      </c>
      <c r="AH5103" s="76">
        <f t="shared" si="595"/>
        <v>9.6821098197400956E-7</v>
      </c>
      <c r="AJ5103" s="77">
        <v>50.979999999999002</v>
      </c>
      <c r="AK5103" s="52">
        <f t="shared" si="599"/>
        <v>-53.150599913277702</v>
      </c>
      <c r="AL5103" s="77">
        <f t="shared" si="596"/>
        <v>4.8410549098686602E-6</v>
      </c>
    </row>
    <row r="5104" spans="4:38" x14ac:dyDescent="0.25">
      <c r="D5104" s="5">
        <v>50.86</v>
      </c>
      <c r="E5104" s="4"/>
      <c r="X5104" s="71">
        <v>50.989999999999</v>
      </c>
      <c r="Y5104" s="52">
        <f t="shared" si="597"/>
        <v>-15.713333333334162</v>
      </c>
      <c r="Z5104" s="71"/>
      <c r="AB5104" s="74">
        <v>50.989999999999</v>
      </c>
      <c r="AC5104" s="75">
        <f t="shared" si="601"/>
        <v>-30.140000000001912</v>
      </c>
      <c r="AD5104" s="74">
        <f t="shared" si="600"/>
        <v>9.6827785626082182E-4</v>
      </c>
      <c r="AF5104" s="76">
        <v>50.989999999999</v>
      </c>
      <c r="AG5104" s="52">
        <f t="shared" si="598"/>
        <v>-60.150299956636644</v>
      </c>
      <c r="AH5104" s="76">
        <f t="shared" si="595"/>
        <v>9.6598415850916577E-7</v>
      </c>
      <c r="AJ5104" s="77">
        <v>50.989999999999</v>
      </c>
      <c r="AK5104" s="52">
        <f t="shared" si="599"/>
        <v>-53.1605999132777</v>
      </c>
      <c r="AL5104" s="77">
        <f t="shared" si="596"/>
        <v>4.8299207925444433E-6</v>
      </c>
    </row>
    <row r="5105" spans="4:38" x14ac:dyDescent="0.25">
      <c r="D5105" s="2">
        <v>50.87</v>
      </c>
      <c r="E5105" s="4"/>
      <c r="X5105" s="71">
        <v>50.999999999998998</v>
      </c>
      <c r="Y5105" s="52">
        <f t="shared" si="597"/>
        <v>-15.716666666667496</v>
      </c>
      <c r="Z5105" s="71"/>
      <c r="AB5105" s="74">
        <v>50.999999999998998</v>
      </c>
      <c r="AC5105" s="75">
        <f t="shared" si="601"/>
        <v>-30.150000000001913</v>
      </c>
      <c r="AD5105" s="74">
        <f t="shared" si="600"/>
        <v>9.6605087898938647E-4</v>
      </c>
      <c r="AF5105" s="76">
        <v>50.999999999998998</v>
      </c>
      <c r="AG5105" s="52">
        <f t="shared" si="598"/>
        <v>-60.160299956636642</v>
      </c>
      <c r="AH5105" s="76">
        <f t="shared" si="595"/>
        <v>9.6376245659617118E-7</v>
      </c>
      <c r="AJ5105" s="77">
        <v>50.999999999998998</v>
      </c>
      <c r="AK5105" s="52">
        <f t="shared" si="599"/>
        <v>-53.170599913277698</v>
      </c>
      <c r="AL5105" s="77">
        <f t="shared" si="596"/>
        <v>4.818812282979474E-6</v>
      </c>
    </row>
    <row r="5106" spans="4:38" x14ac:dyDescent="0.25">
      <c r="D5106" s="5">
        <v>50.88</v>
      </c>
      <c r="E5106" s="4"/>
      <c r="X5106" s="71">
        <v>51.009999999999003</v>
      </c>
      <c r="Y5106" s="52">
        <f t="shared" si="597"/>
        <v>-15.72000000000083</v>
      </c>
      <c r="Z5106" s="71"/>
      <c r="AB5106" s="74">
        <v>51.009999999999003</v>
      </c>
      <c r="AC5106" s="75">
        <f t="shared" si="601"/>
        <v>-30.160000000001915</v>
      </c>
      <c r="AD5106" s="74">
        <f t="shared" si="600"/>
        <v>9.6382902362354477E-4</v>
      </c>
      <c r="AF5106" s="76">
        <v>51.009999999999003</v>
      </c>
      <c r="AG5106" s="52">
        <f t="shared" si="598"/>
        <v>-60.17029995663664</v>
      </c>
      <c r="AH5106" s="76">
        <f t="shared" si="595"/>
        <v>9.6154586445578013E-7</v>
      </c>
      <c r="AJ5106" s="77">
        <v>51.009999999999003</v>
      </c>
      <c r="AK5106" s="52">
        <f t="shared" si="599"/>
        <v>-53.180599913277696</v>
      </c>
      <c r="AL5106" s="77">
        <f t="shared" si="596"/>
        <v>4.8077293222775219E-6</v>
      </c>
    </row>
    <row r="5107" spans="4:38" x14ac:dyDescent="0.25">
      <c r="D5107" s="2">
        <v>50.89</v>
      </c>
      <c r="E5107" s="4"/>
      <c r="X5107" s="71">
        <v>51.019999999999001</v>
      </c>
      <c r="Y5107" s="52">
        <f t="shared" si="597"/>
        <v>-15.723333333334164</v>
      </c>
      <c r="Z5107" s="71"/>
      <c r="AB5107" s="74">
        <v>51.019999999999001</v>
      </c>
      <c r="AC5107" s="75">
        <f t="shared" si="601"/>
        <v>-30.170000000001917</v>
      </c>
      <c r="AD5107" s="74">
        <f t="shared" si="600"/>
        <v>9.6161227838323913E-4</v>
      </c>
      <c r="AF5107" s="76">
        <v>51.019999999999001</v>
      </c>
      <c r="AG5107" s="52">
        <f t="shared" si="598"/>
        <v>-60.180299956636638</v>
      </c>
      <c r="AH5107" s="76">
        <f t="shared" si="595"/>
        <v>9.5933437033584499E-7</v>
      </c>
      <c r="AJ5107" s="77">
        <v>51.019999999999001</v>
      </c>
      <c r="AK5107" s="52">
        <f t="shared" si="599"/>
        <v>-53.190599913277694</v>
      </c>
      <c r="AL5107" s="77">
        <f t="shared" si="596"/>
        <v>4.7966718516778489E-6</v>
      </c>
    </row>
    <row r="5108" spans="4:38" x14ac:dyDescent="0.25">
      <c r="D5108" s="5">
        <v>50.9</v>
      </c>
      <c r="E5108" s="4"/>
      <c r="X5108" s="71">
        <v>51.029999999998999</v>
      </c>
      <c r="Y5108" s="52">
        <f t="shared" si="597"/>
        <v>-15.726666666667498</v>
      </c>
      <c r="Z5108" s="71"/>
      <c r="AB5108" s="74">
        <v>51.029999999998999</v>
      </c>
      <c r="AC5108" s="75">
        <f t="shared" si="601"/>
        <v>-30.180000000001918</v>
      </c>
      <c r="AD5108" s="74">
        <f t="shared" si="600"/>
        <v>9.5940063151550895E-4</v>
      </c>
      <c r="AF5108" s="76">
        <v>51.029999999998999</v>
      </c>
      <c r="AG5108" s="52">
        <f t="shared" si="598"/>
        <v>-60.190299956636636</v>
      </c>
      <c r="AH5108" s="76">
        <f t="shared" si="595"/>
        <v>9.5712796251124253E-7</v>
      </c>
      <c r="AJ5108" s="77">
        <v>51.029999999998999</v>
      </c>
      <c r="AK5108" s="52">
        <f t="shared" si="599"/>
        <v>-53.200599913277692</v>
      </c>
      <c r="AL5108" s="77">
        <f t="shared" si="596"/>
        <v>4.78563981255484E-6</v>
      </c>
    </row>
    <row r="5109" spans="4:38" x14ac:dyDescent="0.25">
      <c r="D5109" s="2">
        <v>50.91</v>
      </c>
      <c r="E5109" s="4"/>
      <c r="X5109" s="71">
        <v>51.039999999998997</v>
      </c>
      <c r="Y5109" s="52">
        <f t="shared" si="597"/>
        <v>-15.730000000000832</v>
      </c>
      <c r="Z5109" s="71"/>
      <c r="AB5109" s="74">
        <v>51.039999999998997</v>
      </c>
      <c r="AC5109" s="75">
        <f t="shared" si="601"/>
        <v>-30.19000000000192</v>
      </c>
      <c r="AD5109" s="74">
        <f t="shared" si="600"/>
        <v>9.5719407129442042E-4</v>
      </c>
      <c r="AF5109" s="76">
        <v>51.039999999998997</v>
      </c>
      <c r="AG5109" s="52">
        <f t="shared" si="598"/>
        <v>-60.200299956636634</v>
      </c>
      <c r="AH5109" s="76">
        <f t="shared" si="595"/>
        <v>9.5492662928381627E-7</v>
      </c>
      <c r="AJ5109" s="77">
        <v>51.039999999998997</v>
      </c>
      <c r="AK5109" s="52">
        <f t="shared" si="599"/>
        <v>-53.21059991327769</v>
      </c>
      <c r="AL5109" s="77">
        <f t="shared" si="596"/>
        <v>4.7746331464177123E-6</v>
      </c>
    </row>
    <row r="5110" spans="4:38" x14ac:dyDescent="0.25">
      <c r="D5110" s="5">
        <v>50.92</v>
      </c>
      <c r="E5110" s="4"/>
      <c r="X5110" s="71">
        <v>51.049999999999002</v>
      </c>
      <c r="Y5110" s="52">
        <f t="shared" si="597"/>
        <v>-15.733333333334166</v>
      </c>
      <c r="Z5110" s="71"/>
      <c r="AB5110" s="74">
        <v>51.049999999999002</v>
      </c>
      <c r="AC5110" s="75">
        <f t="shared" si="601"/>
        <v>-30.200000000001921</v>
      </c>
      <c r="AD5110" s="74">
        <f t="shared" si="600"/>
        <v>9.5499258602101231E-4</v>
      </c>
      <c r="AF5110" s="76">
        <v>51.049999999999002</v>
      </c>
      <c r="AG5110" s="52">
        <f t="shared" si="598"/>
        <v>-60.210299956636632</v>
      </c>
      <c r="AH5110" s="76">
        <f t="shared" si="595"/>
        <v>9.5273035898232032E-7</v>
      </c>
      <c r="AJ5110" s="77">
        <v>51.049999999999002</v>
      </c>
      <c r="AK5110" s="52">
        <f t="shared" si="599"/>
        <v>-53.220599913277688</v>
      </c>
      <c r="AL5110" s="77">
        <f t="shared" si="596"/>
        <v>4.7636517949102361E-6</v>
      </c>
    </row>
    <row r="5111" spans="4:38" x14ac:dyDescent="0.25">
      <c r="D5111" s="2">
        <v>50.93</v>
      </c>
      <c r="E5111" s="4"/>
      <c r="X5111" s="71">
        <v>51.059999999999</v>
      </c>
      <c r="Y5111" s="52">
        <f t="shared" si="597"/>
        <v>-15.736666666667499</v>
      </c>
      <c r="Z5111" s="71"/>
      <c r="AB5111" s="74">
        <v>51.059999999999</v>
      </c>
      <c r="AC5111" s="75">
        <f t="shared" si="601"/>
        <v>-30.210000000001923</v>
      </c>
      <c r="AD5111" s="74">
        <f t="shared" si="600"/>
        <v>9.5279616402322936E-4</v>
      </c>
      <c r="AF5111" s="76">
        <v>51.059999999999</v>
      </c>
      <c r="AG5111" s="52">
        <f t="shared" si="598"/>
        <v>-60.22029995663663</v>
      </c>
      <c r="AH5111" s="76">
        <f t="shared" si="595"/>
        <v>9.5053913996234445E-7</v>
      </c>
      <c r="AJ5111" s="77">
        <v>51.059999999999</v>
      </c>
      <c r="AK5111" s="52">
        <f t="shared" si="599"/>
        <v>-53.230599913277686</v>
      </c>
      <c r="AL5111" s="77">
        <f t="shared" si="596"/>
        <v>4.7526956998103598E-6</v>
      </c>
    </row>
    <row r="5112" spans="4:38" x14ac:dyDescent="0.25">
      <c r="D5112" s="5">
        <v>50.94</v>
      </c>
      <c r="E5112" s="4"/>
      <c r="X5112" s="71">
        <v>51.069999999998998</v>
      </c>
      <c r="Y5112" s="52">
        <f t="shared" si="597"/>
        <v>-15.740000000000833</v>
      </c>
      <c r="Z5112" s="71"/>
      <c r="AB5112" s="74">
        <v>51.069999999998998</v>
      </c>
      <c r="AC5112" s="75">
        <f t="shared" si="601"/>
        <v>-30.220000000001924</v>
      </c>
      <c r="AD5112" s="74">
        <f t="shared" si="600"/>
        <v>9.5060479365585921E-4</v>
      </c>
      <c r="AF5112" s="76">
        <v>51.069999999998998</v>
      </c>
      <c r="AG5112" s="52">
        <f t="shared" si="598"/>
        <v>-60.230299956636628</v>
      </c>
      <c r="AH5112" s="76">
        <f t="shared" si="595"/>
        <v>9.4835296060626694E-7</v>
      </c>
      <c r="AJ5112" s="77">
        <v>51.069999999998998</v>
      </c>
      <c r="AK5112" s="52">
        <f t="shared" si="599"/>
        <v>-53.240599913277684</v>
      </c>
      <c r="AL5112" s="77">
        <f t="shared" si="596"/>
        <v>4.7417648030299752E-6</v>
      </c>
    </row>
    <row r="5113" spans="4:38" x14ac:dyDescent="0.25">
      <c r="D5113" s="2">
        <v>50.95</v>
      </c>
      <c r="E5113" s="4"/>
      <c r="X5113" s="71">
        <v>51.079999999999004</v>
      </c>
      <c r="Y5113" s="52">
        <f t="shared" si="597"/>
        <v>-15.743333333334167</v>
      </c>
      <c r="Z5113" s="71"/>
      <c r="AB5113" s="74">
        <v>51.079999999999004</v>
      </c>
      <c r="AC5113" s="75">
        <f t="shared" si="601"/>
        <v>-30.230000000001926</v>
      </c>
      <c r="AD5113" s="74">
        <f t="shared" si="600"/>
        <v>9.4841846330047603E-4</v>
      </c>
      <c r="AF5113" s="76">
        <v>51.079999999999004</v>
      </c>
      <c r="AG5113" s="52">
        <f t="shared" si="598"/>
        <v>-60.240299956636626</v>
      </c>
      <c r="AH5113" s="76">
        <f t="shared" si="595"/>
        <v>9.4617180932318114E-7</v>
      </c>
      <c r="AJ5113" s="77">
        <v>51.079999999999004</v>
      </c>
      <c r="AK5113" s="52">
        <f t="shared" si="599"/>
        <v>-53.250599913277682</v>
      </c>
      <c r="AL5113" s="77">
        <f t="shared" si="596"/>
        <v>4.7308590466145484E-6</v>
      </c>
    </row>
    <row r="5114" spans="4:38" x14ac:dyDescent="0.25">
      <c r="D5114" s="5">
        <v>50.96</v>
      </c>
      <c r="E5114" s="4"/>
      <c r="X5114" s="71">
        <v>51.089999999999002</v>
      </c>
      <c r="Y5114" s="52">
        <f t="shared" si="597"/>
        <v>-15.746666666667501</v>
      </c>
      <c r="Z5114" s="71"/>
      <c r="AB5114" s="74">
        <v>51.089999999999002</v>
      </c>
      <c r="AC5114" s="75">
        <f t="shared" si="601"/>
        <v>-30.240000000001928</v>
      </c>
      <c r="AD5114" s="74">
        <f t="shared" si="600"/>
        <v>9.4623716136537218E-4</v>
      </c>
      <c r="AF5114" s="76">
        <v>51.089999999999002</v>
      </c>
      <c r="AG5114" s="52">
        <f t="shared" si="598"/>
        <v>-60.250299956636624</v>
      </c>
      <c r="AH5114" s="76">
        <f t="shared" si="595"/>
        <v>9.4399567454883782E-7</v>
      </c>
      <c r="AJ5114" s="77">
        <v>51.089999999999002</v>
      </c>
      <c r="AK5114" s="52">
        <f t="shared" si="599"/>
        <v>-53.26059991327768</v>
      </c>
      <c r="AL5114" s="77">
        <f t="shared" si="596"/>
        <v>4.7199783727428356E-6</v>
      </c>
    </row>
    <row r="5115" spans="4:38" x14ac:dyDescent="0.25">
      <c r="D5115" s="2">
        <v>50.97</v>
      </c>
      <c r="E5115" s="4"/>
      <c r="X5115" s="71">
        <v>51.099999999999</v>
      </c>
      <c r="Y5115" s="52">
        <f t="shared" si="597"/>
        <v>-15.750000000000835</v>
      </c>
      <c r="Z5115" s="71"/>
      <c r="AB5115" s="74">
        <v>51.099999999999</v>
      </c>
      <c r="AC5115" s="75">
        <f t="shared" si="601"/>
        <v>-30.250000000001929</v>
      </c>
      <c r="AD5115" s="74">
        <f t="shared" si="600"/>
        <v>9.4406087628550286E-4</v>
      </c>
      <c r="AF5115" s="76">
        <v>51.099999999999</v>
      </c>
      <c r="AG5115" s="52">
        <f t="shared" si="598"/>
        <v>-60.260299956636622</v>
      </c>
      <c r="AH5115" s="76">
        <f t="shared" si="595"/>
        <v>9.4182454474559082E-7</v>
      </c>
      <c r="AJ5115" s="77">
        <v>51.099999999999</v>
      </c>
      <c r="AK5115" s="52">
        <f t="shared" si="599"/>
        <v>-53.270599913277678</v>
      </c>
      <c r="AL5115" s="77">
        <f t="shared" si="596"/>
        <v>4.7091227237266042E-6</v>
      </c>
    </row>
    <row r="5116" spans="4:38" x14ac:dyDescent="0.25">
      <c r="D5116" s="5">
        <v>50.98</v>
      </c>
      <c r="E5116" s="4"/>
      <c r="X5116" s="71">
        <v>51.109999999998998</v>
      </c>
      <c r="Y5116" s="52">
        <f t="shared" si="597"/>
        <v>-15.753333333334169</v>
      </c>
      <c r="Z5116" s="71"/>
      <c r="AB5116" s="74">
        <v>51.109999999998998</v>
      </c>
      <c r="AC5116" s="75">
        <f t="shared" si="601"/>
        <v>-30.260000000001931</v>
      </c>
      <c r="AD5116" s="74">
        <f t="shared" si="600"/>
        <v>9.4188959652242207E-4</v>
      </c>
      <c r="AF5116" s="76">
        <v>51.109999999998998</v>
      </c>
      <c r="AG5116" s="52">
        <f t="shared" si="598"/>
        <v>-60.27029995663662</v>
      </c>
      <c r="AH5116" s="76">
        <f t="shared" si="595"/>
        <v>9.3965840840232252E-7</v>
      </c>
      <c r="AJ5116" s="77">
        <v>51.109999999998998</v>
      </c>
      <c r="AK5116" s="52">
        <f t="shared" si="599"/>
        <v>-53.280599913277676</v>
      </c>
      <c r="AL5116" s="77">
        <f t="shared" si="596"/>
        <v>4.6982920420102653E-6</v>
      </c>
    </row>
    <row r="5117" spans="4:38" x14ac:dyDescent="0.25">
      <c r="D5117" s="2">
        <v>50.99</v>
      </c>
      <c r="E5117" s="4"/>
      <c r="X5117" s="71">
        <v>51.119999999999003</v>
      </c>
      <c r="Y5117" s="52">
        <f t="shared" si="597"/>
        <v>-15.756666666667503</v>
      </c>
      <c r="Z5117" s="71"/>
      <c r="AB5117" s="74">
        <v>51.119999999999003</v>
      </c>
      <c r="AC5117" s="75">
        <f t="shared" si="601"/>
        <v>-30.270000000001932</v>
      </c>
      <c r="AD5117" s="74">
        <f t="shared" si="600"/>
        <v>9.3972331056421893E-4</v>
      </c>
      <c r="AF5117" s="76">
        <v>51.119999999999003</v>
      </c>
      <c r="AG5117" s="52">
        <f t="shared" si="598"/>
        <v>-60.280299956636618</v>
      </c>
      <c r="AH5117" s="76">
        <f t="shared" si="595"/>
        <v>9.3749725403439707E-7</v>
      </c>
      <c r="AJ5117" s="77">
        <v>51.119999999999003</v>
      </c>
      <c r="AK5117" s="52">
        <f t="shared" si="599"/>
        <v>-53.290599913277674</v>
      </c>
      <c r="AL5117" s="77">
        <f t="shared" si="596"/>
        <v>4.6874862701706492E-6</v>
      </c>
    </row>
    <row r="5118" spans="4:38" x14ac:dyDescent="0.25">
      <c r="D5118" s="5">
        <v>51</v>
      </c>
      <c r="E5118" s="4"/>
      <c r="X5118" s="71">
        <v>51.129999999999001</v>
      </c>
      <c r="Y5118" s="52">
        <f t="shared" si="597"/>
        <v>-15.760000000000836</v>
      </c>
      <c r="Z5118" s="71"/>
      <c r="AB5118" s="74">
        <v>51.129999999999001</v>
      </c>
      <c r="AC5118" s="75">
        <f t="shared" si="601"/>
        <v>-30.280000000001934</v>
      </c>
      <c r="AD5118" s="74">
        <f t="shared" si="600"/>
        <v>9.3756200692546245E-4</v>
      </c>
      <c r="AF5118" s="76">
        <v>51.129999999999001</v>
      </c>
      <c r="AG5118" s="52">
        <f t="shared" si="598"/>
        <v>-60.290299956636616</v>
      </c>
      <c r="AH5118" s="76">
        <f t="shared" si="595"/>
        <v>9.3534107018358738E-7</v>
      </c>
      <c r="AJ5118" s="77">
        <v>51.129999999999001</v>
      </c>
      <c r="AK5118" s="52">
        <f t="shared" si="599"/>
        <v>-53.300599913277672</v>
      </c>
      <c r="AL5118" s="77">
        <f t="shared" si="596"/>
        <v>4.6767053509166038E-6</v>
      </c>
    </row>
    <row r="5119" spans="4:38" x14ac:dyDescent="0.25">
      <c r="D5119" s="2">
        <v>51.01</v>
      </c>
      <c r="E5119" s="4"/>
      <c r="X5119" s="71">
        <v>51.139999999998999</v>
      </c>
      <c r="Y5119" s="52">
        <f t="shared" si="597"/>
        <v>-15.76333333333417</v>
      </c>
      <c r="Z5119" s="71"/>
      <c r="AB5119" s="74">
        <v>51.139999999998999</v>
      </c>
      <c r="AC5119" s="75">
        <f t="shared" si="601"/>
        <v>-30.290000000001935</v>
      </c>
      <c r="AD5119" s="74">
        <f t="shared" si="600"/>
        <v>9.3540567414713421E-4</v>
      </c>
      <c r="AF5119" s="76">
        <v>51.139999999998999</v>
      </c>
      <c r="AG5119" s="52">
        <f t="shared" si="598"/>
        <v>-60.300299956636614</v>
      </c>
      <c r="AH5119" s="76">
        <f t="shared" si="595"/>
        <v>9.3318984541801979E-7</v>
      </c>
      <c r="AJ5119" s="77">
        <v>51.139999999998999</v>
      </c>
      <c r="AK5119" s="52">
        <f t="shared" si="599"/>
        <v>-53.31059991327767</v>
      </c>
      <c r="AL5119" s="77">
        <f t="shared" si="596"/>
        <v>4.6659492270887695E-6</v>
      </c>
    </row>
    <row r="5120" spans="4:38" x14ac:dyDescent="0.25">
      <c r="D5120" s="5">
        <v>51.02</v>
      </c>
      <c r="E5120" s="4"/>
      <c r="X5120" s="71">
        <v>51.149999999998997</v>
      </c>
      <c r="Y5120" s="52">
        <f t="shared" si="597"/>
        <v>-15.766666666667504</v>
      </c>
      <c r="Z5120" s="71"/>
      <c r="AB5120" s="74">
        <v>51.149999999998997</v>
      </c>
      <c r="AC5120" s="75">
        <f t="shared" si="601"/>
        <v>-30.300000000001937</v>
      </c>
      <c r="AD5120" s="74">
        <f t="shared" si="600"/>
        <v>9.3325430079657374E-4</v>
      </c>
      <c r="AF5120" s="76">
        <v>51.149999999998997</v>
      </c>
      <c r="AG5120" s="52">
        <f t="shared" si="598"/>
        <v>-60.310299956636612</v>
      </c>
      <c r="AH5120" s="76">
        <f t="shared" si="595"/>
        <v>9.3104356833211815E-7</v>
      </c>
      <c r="AJ5120" s="77">
        <v>51.149999999998997</v>
      </c>
      <c r="AK5120" s="52">
        <f t="shared" si="599"/>
        <v>-53.320599913277668</v>
      </c>
      <c r="AL5120" s="77">
        <f t="shared" si="596"/>
        <v>4.6552178416592633E-6</v>
      </c>
    </row>
    <row r="5121" spans="4:38" x14ac:dyDescent="0.25">
      <c r="D5121" s="2">
        <v>51.03</v>
      </c>
      <c r="E5121" s="4"/>
      <c r="X5121" s="71">
        <v>51.159999999999002</v>
      </c>
      <c r="Y5121" s="52">
        <f t="shared" si="597"/>
        <v>-15.770000000000838</v>
      </c>
      <c r="Z5121" s="71"/>
      <c r="AB5121" s="74">
        <v>51.159999999999002</v>
      </c>
      <c r="AC5121" s="75">
        <f t="shared" si="601"/>
        <v>-30.310000000001939</v>
      </c>
      <c r="AD5121" s="74">
        <f t="shared" si="600"/>
        <v>9.3110787546741419E-4</v>
      </c>
      <c r="AF5121" s="76">
        <v>51.159999999999002</v>
      </c>
      <c r="AG5121" s="52">
        <f t="shared" si="598"/>
        <v>-60.32029995663661</v>
      </c>
      <c r="AH5121" s="76">
        <f t="shared" si="595"/>
        <v>9.2890222754653122E-7</v>
      </c>
      <c r="AJ5121" s="77">
        <v>51.159999999999002</v>
      </c>
      <c r="AK5121" s="52">
        <f t="shared" si="599"/>
        <v>-53.330599913277666</v>
      </c>
      <c r="AL5121" s="77">
        <f t="shared" si="596"/>
        <v>4.6445111377313327E-6</v>
      </c>
    </row>
    <row r="5122" spans="4:38" x14ac:dyDescent="0.25">
      <c r="D5122" s="5">
        <v>51.04</v>
      </c>
      <c r="E5122" s="4"/>
      <c r="X5122" s="71">
        <v>51.169999999999</v>
      </c>
      <c r="Y5122" s="52">
        <f t="shared" si="597"/>
        <v>-15.773333333334172</v>
      </c>
      <c r="Z5122" s="71"/>
      <c r="AB5122" s="74">
        <v>51.169999999999</v>
      </c>
      <c r="AC5122" s="75">
        <f t="shared" si="601"/>
        <v>-30.32000000000194</v>
      </c>
      <c r="AD5122" s="74">
        <f t="shared" si="600"/>
        <v>9.2896638677952045E-4</v>
      </c>
      <c r="AF5122" s="76">
        <v>51.169999999999</v>
      </c>
      <c r="AG5122" s="52">
        <f t="shared" si="598"/>
        <v>-60.330299956636608</v>
      </c>
      <c r="AH5122" s="76">
        <f t="shared" si="595"/>
        <v>9.2676581170808876E-7</v>
      </c>
      <c r="AJ5122" s="77">
        <v>51.169999999999</v>
      </c>
      <c r="AK5122" s="52">
        <f t="shared" si="599"/>
        <v>-53.340599913277664</v>
      </c>
      <c r="AL5122" s="77">
        <f t="shared" si="596"/>
        <v>4.6338290585391159E-6</v>
      </c>
    </row>
    <row r="5123" spans="4:38" x14ac:dyDescent="0.25">
      <c r="D5123" s="2">
        <v>51.05</v>
      </c>
      <c r="E5123" s="4"/>
      <c r="X5123" s="71">
        <v>51.179999999998998</v>
      </c>
      <c r="Y5123" s="52">
        <f t="shared" si="597"/>
        <v>-15.776666666667506</v>
      </c>
      <c r="Z5123" s="71"/>
      <c r="AB5123" s="74">
        <v>51.179999999998998</v>
      </c>
      <c r="AC5123" s="75">
        <f t="shared" si="601"/>
        <v>-30.330000000001942</v>
      </c>
      <c r="AD5123" s="74">
        <f t="shared" si="600"/>
        <v>9.2682982337893459E-4</v>
      </c>
      <c r="AF5123" s="76">
        <v>51.179999999998998</v>
      </c>
      <c r="AG5123" s="52">
        <f t="shared" si="598"/>
        <v>-60.340299956636606</v>
      </c>
      <c r="AH5123" s="76">
        <f t="shared" si="595"/>
        <v>9.2463430948972168E-7</v>
      </c>
      <c r="AJ5123" s="77">
        <v>51.179999999998998</v>
      </c>
      <c r="AK5123" s="52">
        <f t="shared" si="599"/>
        <v>-53.350599913277662</v>
      </c>
      <c r="AL5123" s="77">
        <f t="shared" si="596"/>
        <v>4.6231715474472828E-6</v>
      </c>
    </row>
    <row r="5124" spans="4:38" x14ac:dyDescent="0.25">
      <c r="D5124" s="5">
        <v>51.06</v>
      </c>
      <c r="E5124" s="4"/>
      <c r="X5124" s="71">
        <v>51.189999999999003</v>
      </c>
      <c r="Y5124" s="52">
        <f t="shared" si="597"/>
        <v>-15.78000000000084</v>
      </c>
      <c r="Z5124" s="71"/>
      <c r="AB5124" s="74">
        <v>51.189999999999003</v>
      </c>
      <c r="AC5124" s="75">
        <f t="shared" si="601"/>
        <v>-30.340000000001943</v>
      </c>
      <c r="AD5124" s="74">
        <f t="shared" si="600"/>
        <v>9.2469817393780812E-4</v>
      </c>
      <c r="AF5124" s="76">
        <v>51.189999999999003</v>
      </c>
      <c r="AG5124" s="52">
        <f t="shared" si="598"/>
        <v>-60.350299956636604</v>
      </c>
      <c r="AH5124" s="76">
        <f t="shared" si="595"/>
        <v>9.2250770959041719E-7</v>
      </c>
      <c r="AJ5124" s="77">
        <v>51.189999999999003</v>
      </c>
      <c r="AK5124" s="52">
        <f t="shared" si="599"/>
        <v>-53.36059991327766</v>
      </c>
      <c r="AL5124" s="77">
        <f t="shared" si="596"/>
        <v>4.6125385479507636E-6</v>
      </c>
    </row>
    <row r="5125" spans="4:38" x14ac:dyDescent="0.25">
      <c r="D5125" s="2">
        <v>51.07</v>
      </c>
      <c r="E5125" s="4"/>
      <c r="X5125" s="71">
        <v>51.199999999999001</v>
      </c>
      <c r="Y5125" s="52">
        <f t="shared" si="597"/>
        <v>-15.783333333334173</v>
      </c>
      <c r="Z5125" s="71"/>
      <c r="AB5125" s="74">
        <v>51.199999999999001</v>
      </c>
      <c r="AC5125" s="75">
        <f t="shared" si="601"/>
        <v>-30.350000000001945</v>
      </c>
      <c r="AD5125" s="74">
        <f t="shared" si="600"/>
        <v>9.2257142715434907E-4</v>
      </c>
      <c r="AF5125" s="76">
        <v>51.199999999999001</v>
      </c>
      <c r="AG5125" s="52">
        <f t="shared" si="598"/>
        <v>-60.360299956636602</v>
      </c>
      <c r="AH5125" s="76">
        <f t="shared" si="595"/>
        <v>9.2038600073515773E-7</v>
      </c>
      <c r="AJ5125" s="77">
        <v>51.199999999999001</v>
      </c>
      <c r="AK5125" s="52">
        <f t="shared" si="599"/>
        <v>-53.370599913277658</v>
      </c>
      <c r="AL5125" s="77">
        <f t="shared" si="596"/>
        <v>4.6019300036744691E-6</v>
      </c>
    </row>
    <row r="5126" spans="4:38" x14ac:dyDescent="0.25">
      <c r="D5126" s="5">
        <v>51.08</v>
      </c>
      <c r="E5126" s="4"/>
      <c r="X5126" s="71">
        <v>51.209999999998999</v>
      </c>
      <c r="Y5126" s="52">
        <f t="shared" si="597"/>
        <v>-15.786666666667507</v>
      </c>
      <c r="Z5126" s="71"/>
      <c r="AB5126" s="74">
        <v>51.209999999998999</v>
      </c>
      <c r="AC5126" s="75">
        <f t="shared" si="601"/>
        <v>-30.360000000001946</v>
      </c>
      <c r="AD5126" s="74">
        <f t="shared" si="600"/>
        <v>9.2044957175275836E-4</v>
      </c>
      <c r="AF5126" s="76">
        <v>51.209999999998999</v>
      </c>
      <c r="AG5126" s="52">
        <f t="shared" si="598"/>
        <v>-60.3702999566366</v>
      </c>
      <c r="AH5126" s="76">
        <f t="shared" ref="AH5126:AH5189" si="602">POWER(10,AG5126/10)</f>
        <v>9.1826917167485067E-7</v>
      </c>
      <c r="AJ5126" s="77">
        <v>51.209999999998999</v>
      </c>
      <c r="AK5126" s="52">
        <f t="shared" si="599"/>
        <v>-53.380599913277656</v>
      </c>
      <c r="AL5126" s="77">
        <f t="shared" ref="AL5126:AL5189" si="603">POWER(10,AK5126/10)</f>
        <v>4.5913458583729373E-6</v>
      </c>
    </row>
    <row r="5127" spans="4:38" x14ac:dyDescent="0.25">
      <c r="D5127" s="2">
        <v>51.09</v>
      </c>
      <c r="E5127" s="4"/>
      <c r="X5127" s="71">
        <v>51.219999999998997</v>
      </c>
      <c r="Y5127" s="52">
        <f t="shared" si="597"/>
        <v>-15.790000000000841</v>
      </c>
      <c r="Z5127" s="71"/>
      <c r="AB5127" s="74">
        <v>51.219999999998997</v>
      </c>
      <c r="AC5127" s="75">
        <f t="shared" si="601"/>
        <v>-30.370000000001948</v>
      </c>
      <c r="AD5127" s="74">
        <f t="shared" si="600"/>
        <v>9.183325964831682E-4</v>
      </c>
      <c r="AF5127" s="76">
        <v>51.219999999998997</v>
      </c>
      <c r="AG5127" s="52">
        <f t="shared" si="598"/>
        <v>-60.380299956636598</v>
      </c>
      <c r="AH5127" s="76">
        <f t="shared" si="602"/>
        <v>9.1615721118628278E-7</v>
      </c>
      <c r="AJ5127" s="77">
        <v>51.219999999998997</v>
      </c>
      <c r="AK5127" s="52">
        <f t="shared" si="599"/>
        <v>-53.390599913277654</v>
      </c>
      <c r="AL5127" s="77">
        <f t="shared" si="603"/>
        <v>4.5807860559301008E-6</v>
      </c>
    </row>
    <row r="5128" spans="4:38" x14ac:dyDescent="0.25">
      <c r="D5128" s="5">
        <v>51.1</v>
      </c>
      <c r="E5128" s="4"/>
      <c r="X5128" s="71">
        <v>51.229999999999002</v>
      </c>
      <c r="Y5128" s="52">
        <f t="shared" ref="Y5128:Y5191" si="604">Y5127-$Z$1</f>
        <v>-15.793333333334175</v>
      </c>
      <c r="Z5128" s="71"/>
      <c r="AB5128" s="74">
        <v>51.229999999999002</v>
      </c>
      <c r="AC5128" s="75">
        <f t="shared" si="601"/>
        <v>-30.380000000001949</v>
      </c>
      <c r="AD5128" s="74">
        <f t="shared" si="600"/>
        <v>9.162204901215881E-4</v>
      </c>
      <c r="AF5128" s="76">
        <v>51.229999999999002</v>
      </c>
      <c r="AG5128" s="52">
        <f t="shared" ref="AG5128:AG5191" si="605">AG5127-$AH$1</f>
        <v>-60.390299956636596</v>
      </c>
      <c r="AH5128" s="76">
        <f t="shared" si="602"/>
        <v>9.140501080720477E-7</v>
      </c>
      <c r="AJ5128" s="77">
        <v>51.229999999999002</v>
      </c>
      <c r="AK5128" s="52">
        <f t="shared" ref="AK5128:AK5191" si="606">AK5127-$AL$1</f>
        <v>-53.400599913277652</v>
      </c>
      <c r="AL5128" s="77">
        <f t="shared" si="603"/>
        <v>4.5702505403589284E-6</v>
      </c>
    </row>
    <row r="5129" spans="4:38" x14ac:dyDescent="0.25">
      <c r="D5129" s="2">
        <v>51.11</v>
      </c>
      <c r="E5129" s="4"/>
      <c r="X5129" s="71">
        <v>51.239999999999</v>
      </c>
      <c r="Y5129" s="52">
        <f t="shared" si="604"/>
        <v>-15.796666666667509</v>
      </c>
      <c r="Z5129" s="71"/>
      <c r="AB5129" s="74">
        <v>51.239999999999</v>
      </c>
      <c r="AC5129" s="75">
        <f t="shared" si="601"/>
        <v>-30.390000000001951</v>
      </c>
      <c r="AD5129" s="74">
        <f t="shared" si="600"/>
        <v>9.1411324146983906E-4</v>
      </c>
      <c r="AF5129" s="76">
        <v>51.239999999999</v>
      </c>
      <c r="AG5129" s="52">
        <f t="shared" si="605"/>
        <v>-60.400299956636594</v>
      </c>
      <c r="AH5129" s="76">
        <f t="shared" si="602"/>
        <v>9.1194785116049321E-7</v>
      </c>
      <c r="AJ5129" s="77">
        <v>51.239999999999</v>
      </c>
      <c r="AK5129" s="52">
        <f t="shared" si="606"/>
        <v>-53.41059991327765</v>
      </c>
      <c r="AL5129" s="77">
        <f t="shared" si="603"/>
        <v>4.559739255801158E-6</v>
      </c>
    </row>
    <row r="5130" spans="4:38" x14ac:dyDescent="0.25">
      <c r="D5130" s="5">
        <v>51.12</v>
      </c>
      <c r="E5130" s="4"/>
      <c r="X5130" s="71">
        <v>51.249999999998998</v>
      </c>
      <c r="Y5130" s="52">
        <f t="shared" si="604"/>
        <v>-15.800000000000843</v>
      </c>
      <c r="Z5130" s="71"/>
      <c r="AB5130" s="74">
        <v>51.249999999998998</v>
      </c>
      <c r="AC5130" s="75">
        <f t="shared" si="601"/>
        <v>-30.400000000001953</v>
      </c>
      <c r="AD5130" s="74">
        <f t="shared" si="600"/>
        <v>9.1201083935549883E-4</v>
      </c>
      <c r="AF5130" s="76">
        <v>51.249999999998998</v>
      </c>
      <c r="AG5130" s="52">
        <f t="shared" si="605"/>
        <v>-60.410299956636592</v>
      </c>
      <c r="AH5130" s="76">
        <f t="shared" si="602"/>
        <v>9.0985042930566553E-7</v>
      </c>
      <c r="AJ5130" s="77">
        <v>51.249999999998998</v>
      </c>
      <c r="AK5130" s="52">
        <f t="shared" si="606"/>
        <v>-53.420599913277648</v>
      </c>
      <c r="AL5130" s="77">
        <f t="shared" si="603"/>
        <v>4.5492521465270227E-6</v>
      </c>
    </row>
    <row r="5131" spans="4:38" x14ac:dyDescent="0.25">
      <c r="D5131" s="2">
        <v>51.13</v>
      </c>
      <c r="E5131" s="4"/>
      <c r="X5131" s="71">
        <v>51.259999999999003</v>
      </c>
      <c r="Y5131" s="52">
        <f t="shared" si="604"/>
        <v>-15.803333333334177</v>
      </c>
      <c r="Z5131" s="71"/>
      <c r="AB5131" s="74">
        <v>51.259999999999003</v>
      </c>
      <c r="AC5131" s="75">
        <f t="shared" si="601"/>
        <v>-30.410000000001954</v>
      </c>
      <c r="AD5131" s="74">
        <f t="shared" si="600"/>
        <v>9.0991327263184173E-4</v>
      </c>
      <c r="AF5131" s="76">
        <v>51.259999999999003</v>
      </c>
      <c r="AG5131" s="52">
        <f t="shared" si="605"/>
        <v>-60.42029995663659</v>
      </c>
      <c r="AH5131" s="76">
        <f t="shared" si="602"/>
        <v>9.0775783138723926E-7</v>
      </c>
      <c r="AJ5131" s="77">
        <v>51.259999999999003</v>
      </c>
      <c r="AK5131" s="52">
        <f t="shared" si="606"/>
        <v>-53.430599913277646</v>
      </c>
      <c r="AL5131" s="77">
        <f t="shared" si="603"/>
        <v>4.5387891569348945E-6</v>
      </c>
    </row>
    <row r="5132" spans="4:38" x14ac:dyDescent="0.25">
      <c r="D5132" s="5">
        <v>51.14</v>
      </c>
      <c r="E5132" s="4"/>
      <c r="X5132" s="71">
        <v>51.269999999999001</v>
      </c>
      <c r="Y5132" s="52">
        <f t="shared" si="604"/>
        <v>-15.80666666666751</v>
      </c>
      <c r="Z5132" s="71"/>
      <c r="AB5132" s="74">
        <v>51.269999999999001</v>
      </c>
      <c r="AC5132" s="75">
        <f t="shared" si="601"/>
        <v>-30.420000000001956</v>
      </c>
      <c r="AD5132" s="74">
        <f t="shared" si="600"/>
        <v>9.0782053017777618E-4</v>
      </c>
      <c r="AF5132" s="76">
        <v>51.269999999999001</v>
      </c>
      <c r="AG5132" s="52">
        <f t="shared" si="605"/>
        <v>-60.430299956636588</v>
      </c>
      <c r="AH5132" s="76">
        <f t="shared" si="602"/>
        <v>9.0567004631047214E-7</v>
      </c>
      <c r="AJ5132" s="77">
        <v>51.269999999999001</v>
      </c>
      <c r="AK5132" s="52">
        <f t="shared" si="606"/>
        <v>-53.440599913277644</v>
      </c>
      <c r="AL5132" s="77">
        <f t="shared" si="603"/>
        <v>4.5283502315510628E-6</v>
      </c>
    </row>
    <row r="5133" spans="4:38" x14ac:dyDescent="0.25">
      <c r="D5133" s="2">
        <v>51.15</v>
      </c>
      <c r="E5133" s="4"/>
      <c r="X5133" s="71">
        <v>51.279999999998999</v>
      </c>
      <c r="Y5133" s="52">
        <f t="shared" si="604"/>
        <v>-15.810000000000844</v>
      </c>
      <c r="Z5133" s="71"/>
      <c r="AB5133" s="74">
        <v>51.279999999998999</v>
      </c>
      <c r="AC5133" s="75">
        <f t="shared" si="601"/>
        <v>-30.430000000001957</v>
      </c>
      <c r="AD5133" s="74">
        <f t="shared" si="600"/>
        <v>9.0573260089779162E-4</v>
      </c>
      <c r="AF5133" s="76">
        <v>51.279999999998999</v>
      </c>
      <c r="AG5133" s="52">
        <f t="shared" si="605"/>
        <v>-60.440299956636586</v>
      </c>
      <c r="AH5133" s="76">
        <f t="shared" si="602"/>
        <v>9.0358706300613389E-7</v>
      </c>
      <c r="AJ5133" s="77">
        <v>51.279999999998999</v>
      </c>
      <c r="AK5133" s="52">
        <f t="shared" si="606"/>
        <v>-53.450599913277642</v>
      </c>
      <c r="AL5133" s="77">
        <f t="shared" si="603"/>
        <v>4.5179353150293741E-6</v>
      </c>
    </row>
    <row r="5134" spans="4:38" x14ac:dyDescent="0.25">
      <c r="D5134" s="5">
        <v>51.16</v>
      </c>
      <c r="E5134" s="4"/>
      <c r="X5134" s="71">
        <v>51.289999999998997</v>
      </c>
      <c r="Y5134" s="52">
        <f t="shared" si="604"/>
        <v>-15.813333333334178</v>
      </c>
      <c r="Z5134" s="71"/>
      <c r="AB5134" s="74">
        <v>51.289999999998997</v>
      </c>
      <c r="AC5134" s="75">
        <f t="shared" si="601"/>
        <v>-30.440000000001959</v>
      </c>
      <c r="AD5134" s="74">
        <f t="shared" si="600"/>
        <v>9.0364947372189339E-4</v>
      </c>
      <c r="AF5134" s="76">
        <v>51.289999999998997</v>
      </c>
      <c r="AG5134" s="52">
        <f t="shared" si="605"/>
        <v>-60.450299956636584</v>
      </c>
      <c r="AH5134" s="76">
        <f t="shared" si="602"/>
        <v>9.0150887043045268E-7</v>
      </c>
      <c r="AJ5134" s="77">
        <v>51.289999999998997</v>
      </c>
      <c r="AK5134" s="52">
        <f t="shared" si="606"/>
        <v>-53.46059991327764</v>
      </c>
      <c r="AL5134" s="77">
        <f t="shared" si="603"/>
        <v>4.5075443521509713E-6</v>
      </c>
    </row>
    <row r="5135" spans="4:38" x14ac:dyDescent="0.25">
      <c r="D5135" s="2">
        <v>51.17</v>
      </c>
      <c r="E5135" s="4"/>
      <c r="X5135" s="71">
        <v>51.299999999999002</v>
      </c>
      <c r="Y5135" s="52">
        <f t="shared" si="604"/>
        <v>-15.816666666667512</v>
      </c>
      <c r="Z5135" s="71"/>
      <c r="AB5135" s="74">
        <v>51.299999999999002</v>
      </c>
      <c r="AC5135" s="75">
        <f t="shared" si="601"/>
        <v>-30.45000000000196</v>
      </c>
      <c r="AD5135" s="74">
        <f t="shared" ref="AD5135:AD5198" si="607">POWER(10,AC5135/10)</f>
        <v>9.0157113760554913E-4</v>
      </c>
      <c r="AF5135" s="76">
        <v>51.299999999999002</v>
      </c>
      <c r="AG5135" s="52">
        <f t="shared" si="605"/>
        <v>-60.460299956636582</v>
      </c>
      <c r="AH5135" s="76">
        <f t="shared" si="602"/>
        <v>8.994354575650615E-7</v>
      </c>
      <c r="AJ5135" s="77">
        <v>51.299999999999002</v>
      </c>
      <c r="AK5135" s="52">
        <f t="shared" si="606"/>
        <v>-53.470599913277638</v>
      </c>
      <c r="AL5135" s="77">
        <f t="shared" si="603"/>
        <v>4.497177287824026E-6</v>
      </c>
    </row>
    <row r="5136" spans="4:38" x14ac:dyDescent="0.25">
      <c r="D5136" s="5">
        <v>51.18</v>
      </c>
      <c r="E5136" s="4"/>
      <c r="X5136" s="71">
        <v>51.309999999999</v>
      </c>
      <c r="Y5136" s="52">
        <f t="shared" si="604"/>
        <v>-15.820000000000846</v>
      </c>
      <c r="Z5136" s="71"/>
      <c r="AB5136" s="74">
        <v>51.309999999999</v>
      </c>
      <c r="AC5136" s="75">
        <f t="shared" si="601"/>
        <v>-30.460000000001962</v>
      </c>
      <c r="AD5136" s="74">
        <f t="shared" si="607"/>
        <v>8.9949758152962846E-4</v>
      </c>
      <c r="AF5136" s="76">
        <v>51.309999999999</v>
      </c>
      <c r="AG5136" s="52">
        <f t="shared" si="605"/>
        <v>-60.47029995663658</v>
      </c>
      <c r="AH5136" s="76">
        <f t="shared" si="602"/>
        <v>8.9736681341692876E-7</v>
      </c>
      <c r="AJ5136" s="77">
        <v>51.309999999999</v>
      </c>
      <c r="AK5136" s="52">
        <f t="shared" si="606"/>
        <v>-53.480599913277636</v>
      </c>
      <c r="AL5136" s="77">
        <f t="shared" si="603"/>
        <v>4.4868340670833573E-6</v>
      </c>
    </row>
    <row r="5137" spans="4:38" x14ac:dyDescent="0.25">
      <c r="D5137" s="2">
        <v>51.19</v>
      </c>
      <c r="E5137" s="4"/>
      <c r="X5137" s="71">
        <v>51.319999999998998</v>
      </c>
      <c r="Y5137" s="52">
        <f t="shared" si="604"/>
        <v>-15.82333333333418</v>
      </c>
      <c r="Z5137" s="71"/>
      <c r="AB5137" s="74">
        <v>51.319999999998998</v>
      </c>
      <c r="AC5137" s="75">
        <f t="shared" si="601"/>
        <v>-30.470000000001964</v>
      </c>
      <c r="AD5137" s="74">
        <f t="shared" si="607"/>
        <v>8.9742879450034206E-4</v>
      </c>
      <c r="AF5137" s="76">
        <v>51.319999999998998</v>
      </c>
      <c r="AG5137" s="52">
        <f t="shared" si="605"/>
        <v>-60.480299956636578</v>
      </c>
      <c r="AH5137" s="76">
        <f t="shared" si="602"/>
        <v>8.9530292701831196E-7</v>
      </c>
      <c r="AJ5137" s="77">
        <v>51.319999999998998</v>
      </c>
      <c r="AK5137" s="52">
        <f t="shared" si="606"/>
        <v>-53.490599913277634</v>
      </c>
      <c r="AL5137" s="77">
        <f t="shared" si="603"/>
        <v>4.4765146350902845E-6</v>
      </c>
    </row>
    <row r="5138" spans="4:38" x14ac:dyDescent="0.25">
      <c r="D5138" s="5">
        <v>51.2</v>
      </c>
      <c r="E5138" s="4"/>
      <c r="X5138" s="71">
        <v>51.329999999999004</v>
      </c>
      <c r="Y5138" s="52">
        <f t="shared" si="604"/>
        <v>-15.826666666667514</v>
      </c>
      <c r="Z5138" s="71"/>
      <c r="AB5138" s="74">
        <v>51.329999999999004</v>
      </c>
      <c r="AC5138" s="75">
        <f t="shared" si="601"/>
        <v>-30.480000000001965</v>
      </c>
      <c r="AD5138" s="74">
        <f t="shared" si="607"/>
        <v>8.9536476554918866E-4</v>
      </c>
      <c r="AF5138" s="76">
        <v>51.329999999999004</v>
      </c>
      <c r="AG5138" s="52">
        <f t="shared" si="605"/>
        <v>-60.490299956636576</v>
      </c>
      <c r="AH5138" s="76">
        <f t="shared" si="602"/>
        <v>8.9324378742668967E-7</v>
      </c>
      <c r="AJ5138" s="77">
        <v>51.329999999999004</v>
      </c>
      <c r="AK5138" s="52">
        <f t="shared" si="606"/>
        <v>-53.500599913277632</v>
      </c>
      <c r="AL5138" s="77">
        <f t="shared" si="603"/>
        <v>4.4662189371321754E-6</v>
      </c>
    </row>
    <row r="5139" spans="4:38" x14ac:dyDescent="0.25">
      <c r="D5139" s="2">
        <v>51.21</v>
      </c>
      <c r="E5139" s="4"/>
      <c r="X5139" s="71">
        <v>51.339999999999002</v>
      </c>
      <c r="Y5139" s="52">
        <f t="shared" si="604"/>
        <v>-15.830000000000847</v>
      </c>
      <c r="Z5139" s="71"/>
      <c r="AB5139" s="74">
        <v>51.339999999999002</v>
      </c>
      <c r="AC5139" s="75">
        <f t="shared" si="601"/>
        <v>-30.490000000001967</v>
      </c>
      <c r="AD5139" s="74">
        <f t="shared" si="607"/>
        <v>8.9330548373289028E-4</v>
      </c>
      <c r="AF5139" s="76">
        <v>51.339999999999002</v>
      </c>
      <c r="AG5139" s="52">
        <f t="shared" si="605"/>
        <v>-60.500299956636574</v>
      </c>
      <c r="AH5139" s="76">
        <f t="shared" si="602"/>
        <v>8.9118938372470695E-7</v>
      </c>
      <c r="AJ5139" s="77">
        <v>51.339999999999002</v>
      </c>
      <c r="AK5139" s="52">
        <f t="shared" si="606"/>
        <v>-53.51059991327763</v>
      </c>
      <c r="AL5139" s="77">
        <f t="shared" si="603"/>
        <v>4.4559469186222653E-6</v>
      </c>
    </row>
    <row r="5140" spans="4:38" x14ac:dyDescent="0.25">
      <c r="D5140" s="5">
        <v>51.22</v>
      </c>
      <c r="E5140" s="4"/>
      <c r="X5140" s="71">
        <v>51.349999999999</v>
      </c>
      <c r="Y5140" s="52">
        <f t="shared" si="604"/>
        <v>-15.833333333334181</v>
      </c>
      <c r="Z5140" s="71"/>
      <c r="AB5140" s="74">
        <v>51.349999999999</v>
      </c>
      <c r="AC5140" s="75">
        <f t="shared" si="601"/>
        <v>-30.500000000001968</v>
      </c>
      <c r="AD5140" s="74">
        <f t="shared" si="607"/>
        <v>8.9125093813334077E-4</v>
      </c>
      <c r="AF5140" s="76">
        <v>51.349999999999</v>
      </c>
      <c r="AG5140" s="52">
        <f t="shared" si="605"/>
        <v>-60.510299956636572</v>
      </c>
      <c r="AH5140" s="76">
        <f t="shared" si="602"/>
        <v>8.8913970502012447E-7</v>
      </c>
      <c r="AJ5140" s="77">
        <v>51.349999999999</v>
      </c>
      <c r="AK5140" s="52">
        <f t="shared" si="606"/>
        <v>-53.520599913277628</v>
      </c>
      <c r="AL5140" s="77">
        <f t="shared" si="603"/>
        <v>4.4456985250993478E-6</v>
      </c>
    </row>
    <row r="5141" spans="4:38" x14ac:dyDescent="0.25">
      <c r="D5141" s="2">
        <v>51.23</v>
      </c>
      <c r="E5141" s="4"/>
      <c r="X5141" s="71">
        <v>51.359999999998998</v>
      </c>
      <c r="Y5141" s="52">
        <f t="shared" si="604"/>
        <v>-15.836666666667515</v>
      </c>
      <c r="Z5141" s="71"/>
      <c r="AB5141" s="74">
        <v>51.359999999998998</v>
      </c>
      <c r="AC5141" s="75">
        <f t="shared" si="601"/>
        <v>-30.51000000000197</v>
      </c>
      <c r="AD5141" s="74">
        <f t="shared" si="607"/>
        <v>8.8920111785754496E-4</v>
      </c>
      <c r="AF5141" s="76">
        <v>51.359999999998998</v>
      </c>
      <c r="AG5141" s="52">
        <f t="shared" si="605"/>
        <v>-60.52029995663657</v>
      </c>
      <c r="AH5141" s="76">
        <f t="shared" si="602"/>
        <v>8.8709474044574233E-7</v>
      </c>
      <c r="AJ5141" s="77">
        <v>51.359999999998998</v>
      </c>
      <c r="AK5141" s="52">
        <f t="shared" si="606"/>
        <v>-53.530599913277626</v>
      </c>
      <c r="AL5141" s="77">
        <f t="shared" si="603"/>
        <v>4.4354737022274477E-6</v>
      </c>
    </row>
    <row r="5142" spans="4:38" x14ac:dyDescent="0.25">
      <c r="D5142" s="5">
        <v>51.24</v>
      </c>
      <c r="E5142" s="4"/>
      <c r="X5142" s="71">
        <v>51.369999999999003</v>
      </c>
      <c r="Y5142" s="52">
        <f t="shared" si="604"/>
        <v>-15.840000000000849</v>
      </c>
      <c r="Z5142" s="71"/>
      <c r="AB5142" s="74">
        <v>51.369999999999003</v>
      </c>
      <c r="AC5142" s="75">
        <f t="shared" si="601"/>
        <v>-30.520000000001971</v>
      </c>
      <c r="AD5142" s="74">
        <f t="shared" si="607"/>
        <v>8.8715601203755764E-4</v>
      </c>
      <c r="AF5142" s="76">
        <v>51.369999999999003</v>
      </c>
      <c r="AG5142" s="52">
        <f t="shared" si="605"/>
        <v>-60.530299956636568</v>
      </c>
      <c r="AH5142" s="76">
        <f t="shared" si="602"/>
        <v>8.8505447915937099E-7</v>
      </c>
      <c r="AJ5142" s="77">
        <v>51.369999999999003</v>
      </c>
      <c r="AK5142" s="52">
        <f t="shared" si="606"/>
        <v>-53.540599913277624</v>
      </c>
      <c r="AL5142" s="77">
        <f t="shared" si="603"/>
        <v>4.4252723957955856E-6</v>
      </c>
    </row>
    <row r="5143" spans="4:38" x14ac:dyDescent="0.25">
      <c r="D5143" s="2">
        <v>51.25</v>
      </c>
      <c r="E5143" s="4"/>
      <c r="X5143" s="71">
        <v>51.379999999999001</v>
      </c>
      <c r="Y5143" s="52">
        <f t="shared" si="604"/>
        <v>-15.843333333334183</v>
      </c>
      <c r="Z5143" s="71"/>
      <c r="AB5143" s="74">
        <v>51.379999999999001</v>
      </c>
      <c r="AC5143" s="75">
        <f t="shared" si="601"/>
        <v>-30.530000000001973</v>
      </c>
      <c r="AD5143" s="74">
        <f t="shared" si="607"/>
        <v>8.8511560983043323E-4</v>
      </c>
      <c r="AF5143" s="76">
        <v>51.379999999999001</v>
      </c>
      <c r="AG5143" s="52">
        <f t="shared" si="605"/>
        <v>-60.540299956636566</v>
      </c>
      <c r="AH5143" s="76">
        <f t="shared" si="602"/>
        <v>8.83018910343742E-7</v>
      </c>
      <c r="AJ5143" s="77">
        <v>51.379999999999001</v>
      </c>
      <c r="AK5143" s="52">
        <f t="shared" si="606"/>
        <v>-53.550599913277622</v>
      </c>
      <c r="AL5143" s="77">
        <f t="shared" si="603"/>
        <v>4.4150945517174442E-6</v>
      </c>
    </row>
    <row r="5144" spans="4:38" x14ac:dyDescent="0.25">
      <c r="D5144" s="5">
        <v>51.26</v>
      </c>
      <c r="E5144" s="4"/>
      <c r="X5144" s="71">
        <v>51.389999999998999</v>
      </c>
      <c r="Y5144" s="52">
        <f t="shared" si="604"/>
        <v>-15.846666666667517</v>
      </c>
      <c r="Z5144" s="71"/>
      <c r="AB5144" s="74">
        <v>51.389999999998999</v>
      </c>
      <c r="AC5144" s="75">
        <f t="shared" si="601"/>
        <v>-30.540000000001974</v>
      </c>
      <c r="AD5144" s="74">
        <f t="shared" si="607"/>
        <v>8.8307990041816098E-4</v>
      </c>
      <c r="AF5144" s="76">
        <v>51.389999999998999</v>
      </c>
      <c r="AG5144" s="52">
        <f t="shared" si="605"/>
        <v>-60.550299956636565</v>
      </c>
      <c r="AH5144" s="76">
        <f t="shared" si="602"/>
        <v>8.8098802320647241E-7</v>
      </c>
      <c r="AJ5144" s="77">
        <v>51.389999999998999</v>
      </c>
      <c r="AK5144" s="52">
        <f t="shared" si="606"/>
        <v>-53.56059991327762</v>
      </c>
      <c r="AL5144" s="77">
        <f t="shared" si="603"/>
        <v>4.4049401160310982E-6</v>
      </c>
    </row>
    <row r="5145" spans="4:38" x14ac:dyDescent="0.25">
      <c r="D5145" s="2">
        <v>51.27</v>
      </c>
      <c r="E5145" s="4"/>
      <c r="X5145" s="71">
        <v>51.399999999998997</v>
      </c>
      <c r="Y5145" s="52">
        <f t="shared" si="604"/>
        <v>-15.850000000000851</v>
      </c>
      <c r="Z5145" s="71"/>
      <c r="AB5145" s="74">
        <v>51.399999999998997</v>
      </c>
      <c r="AC5145" s="75">
        <f t="shared" si="601"/>
        <v>-30.550000000001976</v>
      </c>
      <c r="AD5145" s="74">
        <f t="shared" si="607"/>
        <v>8.8104887300761243E-4</v>
      </c>
      <c r="AF5145" s="76">
        <v>51.399999999998997</v>
      </c>
      <c r="AG5145" s="52">
        <f t="shared" si="605"/>
        <v>-60.560299956636563</v>
      </c>
      <c r="AH5145" s="76">
        <f t="shared" si="602"/>
        <v>8.7896180698000348E-7</v>
      </c>
      <c r="AJ5145" s="77">
        <v>51.399999999998997</v>
      </c>
      <c r="AK5145" s="52">
        <f t="shared" si="606"/>
        <v>-53.570599913277618</v>
      </c>
      <c r="AL5145" s="77">
        <f t="shared" si="603"/>
        <v>4.3948090348987572E-6</v>
      </c>
    </row>
    <row r="5146" spans="4:38" x14ac:dyDescent="0.25">
      <c r="D5146" s="5">
        <v>51.28</v>
      </c>
      <c r="E5146" s="4"/>
      <c r="X5146" s="71">
        <v>51.409999999999002</v>
      </c>
      <c r="Y5146" s="52">
        <f t="shared" si="604"/>
        <v>-15.853333333334184</v>
      </c>
      <c r="Z5146" s="71"/>
      <c r="AB5146" s="74">
        <v>51.409999999999002</v>
      </c>
      <c r="AC5146" s="75">
        <f t="shared" si="601"/>
        <v>-30.560000000001978</v>
      </c>
      <c r="AD5146" s="74">
        <f t="shared" si="607"/>
        <v>8.7902251683048393E-4</v>
      </c>
      <c r="AF5146" s="76">
        <v>51.409999999999002</v>
      </c>
      <c r="AG5146" s="52">
        <f t="shared" si="605"/>
        <v>-60.570299956636561</v>
      </c>
      <c r="AH5146" s="76">
        <f t="shared" si="602"/>
        <v>8.7694025092153566E-7</v>
      </c>
      <c r="AJ5146" s="77">
        <v>51.409999999999002</v>
      </c>
      <c r="AK5146" s="52">
        <f t="shared" si="606"/>
        <v>-53.580599913277617</v>
      </c>
      <c r="AL5146" s="77">
        <f t="shared" si="603"/>
        <v>4.3847012546064208E-6</v>
      </c>
    </row>
    <row r="5147" spans="4:38" x14ac:dyDescent="0.25">
      <c r="D5147" s="2">
        <v>51.29</v>
      </c>
      <c r="E5147" s="4"/>
      <c r="X5147" s="71">
        <v>51.419999999999</v>
      </c>
      <c r="Y5147" s="52">
        <f t="shared" si="604"/>
        <v>-15.856666666667518</v>
      </c>
      <c r="Z5147" s="71"/>
      <c r="AB5147" s="74">
        <v>51.419999999999</v>
      </c>
      <c r="AC5147" s="75">
        <f t="shared" si="601"/>
        <v>-30.570000000001979</v>
      </c>
      <c r="AD5147" s="74">
        <f t="shared" si="607"/>
        <v>8.7700082114323464E-4</v>
      </c>
      <c r="AF5147" s="76">
        <v>51.419999999999</v>
      </c>
      <c r="AG5147" s="52">
        <f t="shared" si="605"/>
        <v>-60.580299956636559</v>
      </c>
      <c r="AH5147" s="76">
        <f t="shared" si="602"/>
        <v>8.7492334431298308E-7</v>
      </c>
      <c r="AJ5147" s="77">
        <v>51.419999999999</v>
      </c>
      <c r="AK5147" s="52">
        <f t="shared" si="606"/>
        <v>-53.590599913277615</v>
      </c>
      <c r="AL5147" s="77">
        <f t="shared" si="603"/>
        <v>4.3746167215636602E-6</v>
      </c>
    </row>
    <row r="5148" spans="4:38" x14ac:dyDescent="0.25">
      <c r="D5148" s="5">
        <v>51.3</v>
      </c>
      <c r="E5148" s="4"/>
      <c r="X5148" s="71">
        <v>51.429999999998998</v>
      </c>
      <c r="Y5148" s="52">
        <f t="shared" si="604"/>
        <v>-15.860000000000852</v>
      </c>
      <c r="Z5148" s="71"/>
      <c r="AB5148" s="74">
        <v>51.429999999998998</v>
      </c>
      <c r="AC5148" s="75">
        <f t="shared" si="601"/>
        <v>-30.580000000001981</v>
      </c>
      <c r="AD5148" s="74">
        <f t="shared" si="607"/>
        <v>8.7498377522703705E-4</v>
      </c>
      <c r="AF5148" s="76">
        <v>51.429999999998998</v>
      </c>
      <c r="AG5148" s="52">
        <f t="shared" si="605"/>
        <v>-60.590299956636557</v>
      </c>
      <c r="AH5148" s="76">
        <f t="shared" si="602"/>
        <v>8.7291107646090587E-7</v>
      </c>
      <c r="AJ5148" s="77">
        <v>51.429999999998998</v>
      </c>
      <c r="AK5148" s="52">
        <f t="shared" si="606"/>
        <v>-53.600599913277613</v>
      </c>
      <c r="AL5148" s="77">
        <f t="shared" si="603"/>
        <v>4.3645553823032774E-6</v>
      </c>
    </row>
    <row r="5149" spans="4:38" x14ac:dyDescent="0.25">
      <c r="D5149" s="2">
        <v>51.31</v>
      </c>
      <c r="E5149" s="4"/>
      <c r="X5149" s="71">
        <v>51.439999999999003</v>
      </c>
      <c r="Y5149" s="52">
        <f t="shared" si="604"/>
        <v>-15.863333333334186</v>
      </c>
      <c r="Z5149" s="71"/>
      <c r="AB5149" s="74">
        <v>51.439999999999003</v>
      </c>
      <c r="AC5149" s="75">
        <f t="shared" si="601"/>
        <v>-30.590000000001982</v>
      </c>
      <c r="AD5149" s="74">
        <f t="shared" si="607"/>
        <v>8.7297136838771286E-4</v>
      </c>
      <c r="AF5149" s="76">
        <v>51.439999999999003</v>
      </c>
      <c r="AG5149" s="52">
        <f t="shared" si="605"/>
        <v>-60.600299956636555</v>
      </c>
      <c r="AH5149" s="76">
        <f t="shared" si="602"/>
        <v>8.7090343669645883E-7</v>
      </c>
      <c r="AJ5149" s="77">
        <v>51.439999999999003</v>
      </c>
      <c r="AK5149" s="52">
        <f t="shared" si="606"/>
        <v>-53.610599913277611</v>
      </c>
      <c r="AL5149" s="77">
        <f t="shared" si="603"/>
        <v>4.3545171834810458E-6</v>
      </c>
    </row>
    <row r="5150" spans="4:38" x14ac:dyDescent="0.25">
      <c r="D5150" s="5">
        <v>51.32</v>
      </c>
      <c r="E5150" s="4"/>
      <c r="X5150" s="71">
        <v>51.449999999999001</v>
      </c>
      <c r="Y5150" s="52">
        <f t="shared" si="604"/>
        <v>-15.86666666666752</v>
      </c>
      <c r="Z5150" s="71"/>
      <c r="AB5150" s="74">
        <v>51.449999999999001</v>
      </c>
      <c r="AC5150" s="75">
        <f t="shared" si="601"/>
        <v>-30.600000000001984</v>
      </c>
      <c r="AD5150" s="74">
        <f t="shared" si="607"/>
        <v>8.7096358995568217E-4</v>
      </c>
      <c r="AF5150" s="76">
        <v>51.449999999999001</v>
      </c>
      <c r="AG5150" s="52">
        <f t="shared" si="605"/>
        <v>-60.610299956636553</v>
      </c>
      <c r="AH5150" s="76">
        <f t="shared" si="602"/>
        <v>8.6890041437533901E-7</v>
      </c>
      <c r="AJ5150" s="77">
        <v>51.449999999999001</v>
      </c>
      <c r="AK5150" s="52">
        <f t="shared" si="606"/>
        <v>-53.620599913277609</v>
      </c>
      <c r="AL5150" s="77">
        <f t="shared" si="603"/>
        <v>4.3445020718754493E-6</v>
      </c>
    </row>
    <row r="5151" spans="4:38" x14ac:dyDescent="0.25">
      <c r="D5151" s="2">
        <v>51.33</v>
      </c>
      <c r="E5151" s="4"/>
      <c r="X5151" s="71">
        <v>51.459999999998999</v>
      </c>
      <c r="Y5151" s="52">
        <f t="shared" si="604"/>
        <v>-15.870000000000854</v>
      </c>
      <c r="Z5151" s="71"/>
      <c r="AB5151" s="74">
        <v>51.459999999998999</v>
      </c>
      <c r="AC5151" s="75">
        <f t="shared" si="601"/>
        <v>-30.610000000001985</v>
      </c>
      <c r="AD5151" s="74">
        <f t="shared" si="607"/>
        <v>8.6896042928590457E-4</v>
      </c>
      <c r="AF5151" s="76">
        <v>51.459999999998999</v>
      </c>
      <c r="AG5151" s="52">
        <f t="shared" si="605"/>
        <v>-60.620299956636551</v>
      </c>
      <c r="AH5151" s="76">
        <f t="shared" si="602"/>
        <v>8.6690199887771805E-7</v>
      </c>
      <c r="AJ5151" s="77">
        <v>51.459999999998999</v>
      </c>
      <c r="AK5151" s="52">
        <f t="shared" si="606"/>
        <v>-53.630599913277607</v>
      </c>
      <c r="AL5151" s="77">
        <f t="shared" si="603"/>
        <v>4.3345099943873475E-6</v>
      </c>
    </row>
    <row r="5152" spans="4:38" x14ac:dyDescent="0.25">
      <c r="D5152" s="5">
        <v>51.34</v>
      </c>
      <c r="E5152" s="4"/>
      <c r="X5152" s="71">
        <v>51.469999999998997</v>
      </c>
      <c r="Y5152" s="52">
        <f t="shared" si="604"/>
        <v>-15.873333333334188</v>
      </c>
      <c r="Z5152" s="71"/>
      <c r="AB5152" s="74">
        <v>51.469999999998997</v>
      </c>
      <c r="AC5152" s="75">
        <f t="shared" si="601"/>
        <v>-30.620000000001987</v>
      </c>
      <c r="AD5152" s="74">
        <f t="shared" si="607"/>
        <v>8.6696187575781953E-4</v>
      </c>
      <c r="AF5152" s="76">
        <v>51.469999999998997</v>
      </c>
      <c r="AG5152" s="52">
        <f t="shared" si="605"/>
        <v>-60.630299956636549</v>
      </c>
      <c r="AH5152" s="76">
        <f t="shared" si="602"/>
        <v>8.6490817960819929E-7</v>
      </c>
      <c r="AJ5152" s="77">
        <v>51.469999999998997</v>
      </c>
      <c r="AK5152" s="52">
        <f t="shared" si="606"/>
        <v>-53.640599913277605</v>
      </c>
      <c r="AL5152" s="77">
        <f t="shared" si="603"/>
        <v>4.3245408980397561E-6</v>
      </c>
    </row>
    <row r="5153" spans="4:38" x14ac:dyDescent="0.25">
      <c r="D5153" s="2">
        <v>51.35</v>
      </c>
      <c r="E5153" s="4"/>
      <c r="X5153" s="71">
        <v>51.479999999999002</v>
      </c>
      <c r="Y5153" s="52">
        <f t="shared" si="604"/>
        <v>-15.876666666667521</v>
      </c>
      <c r="Z5153" s="71"/>
      <c r="AB5153" s="74">
        <v>51.479999999999002</v>
      </c>
      <c r="AC5153" s="75">
        <f t="shared" si="601"/>
        <v>-30.630000000001989</v>
      </c>
      <c r="AD5153" s="74">
        <f t="shared" si="607"/>
        <v>8.6496791877529729E-4</v>
      </c>
      <c r="AF5153" s="76">
        <v>51.479999999999002</v>
      </c>
      <c r="AG5153" s="52">
        <f t="shared" si="605"/>
        <v>-60.640299956636547</v>
      </c>
      <c r="AH5153" s="76">
        <f t="shared" si="602"/>
        <v>8.6291894599574974E-7</v>
      </c>
      <c r="AJ5153" s="77">
        <v>51.479999999999002</v>
      </c>
      <c r="AK5153" s="52">
        <f t="shared" si="606"/>
        <v>-53.650599913277603</v>
      </c>
      <c r="AL5153" s="77">
        <f t="shared" si="603"/>
        <v>4.3145947299775192E-6</v>
      </c>
    </row>
    <row r="5154" spans="4:38" x14ac:dyDescent="0.25">
      <c r="D5154" s="5">
        <v>51.36</v>
      </c>
      <c r="E5154" s="4"/>
      <c r="X5154" s="71">
        <v>51.489999999999</v>
      </c>
      <c r="Y5154" s="52">
        <f t="shared" si="604"/>
        <v>-15.880000000000855</v>
      </c>
      <c r="Z5154" s="71"/>
      <c r="AB5154" s="74">
        <v>51.489999999999</v>
      </c>
      <c r="AC5154" s="75">
        <f t="shared" si="601"/>
        <v>-30.64000000000199</v>
      </c>
      <c r="AD5154" s="74">
        <f t="shared" si="607"/>
        <v>8.6297854776657464E-4</v>
      </c>
      <c r="AF5154" s="76">
        <v>51.489999999999</v>
      </c>
      <c r="AG5154" s="52">
        <f t="shared" si="605"/>
        <v>-60.650299956636545</v>
      </c>
      <c r="AH5154" s="76">
        <f t="shared" si="602"/>
        <v>8.6093428749364938E-7</v>
      </c>
      <c r="AJ5154" s="77">
        <v>51.489999999999</v>
      </c>
      <c r="AK5154" s="52">
        <f t="shared" si="606"/>
        <v>-53.660599913277601</v>
      </c>
      <c r="AL5154" s="77">
        <f t="shared" si="603"/>
        <v>4.3046714374670126E-6</v>
      </c>
    </row>
    <row r="5155" spans="4:38" x14ac:dyDescent="0.25">
      <c r="D5155" s="2">
        <v>51.37</v>
      </c>
      <c r="E5155" s="4"/>
      <c r="X5155" s="71">
        <v>51.499999999998998</v>
      </c>
      <c r="Y5155" s="52">
        <f t="shared" si="604"/>
        <v>-15.883333333334189</v>
      </c>
      <c r="Z5155" s="71"/>
      <c r="AB5155" s="74">
        <v>51.499999999998998</v>
      </c>
      <c r="AC5155" s="75">
        <f t="shared" si="601"/>
        <v>-30.650000000001992</v>
      </c>
      <c r="AD5155" s="74">
        <f t="shared" si="607"/>
        <v>8.6099375218420446E-4</v>
      </c>
      <c r="AF5155" s="76">
        <v>51.499999999998998</v>
      </c>
      <c r="AG5155" s="52">
        <f t="shared" si="605"/>
        <v>-60.660299956636543</v>
      </c>
      <c r="AH5155" s="76">
        <f t="shared" si="602"/>
        <v>8.5895419357943937E-7</v>
      </c>
      <c r="AJ5155" s="77">
        <v>51.499999999998998</v>
      </c>
      <c r="AK5155" s="52">
        <f t="shared" si="606"/>
        <v>-53.670599913277599</v>
      </c>
      <c r="AL5155" s="77">
        <f t="shared" si="603"/>
        <v>4.294770967895973E-6</v>
      </c>
    </row>
    <row r="5156" spans="4:38" x14ac:dyDescent="0.25">
      <c r="D5156" s="5">
        <v>51.38</v>
      </c>
      <c r="E5156" s="4"/>
      <c r="X5156" s="71">
        <v>51.509999999999003</v>
      </c>
      <c r="Y5156" s="52">
        <f t="shared" si="604"/>
        <v>-15.886666666667523</v>
      </c>
      <c r="Z5156" s="71"/>
      <c r="AB5156" s="74">
        <v>51.509999999999003</v>
      </c>
      <c r="AC5156" s="75">
        <f t="shared" si="601"/>
        <v>-30.660000000001993</v>
      </c>
      <c r="AD5156" s="74">
        <f t="shared" si="607"/>
        <v>8.5901352150500134E-4</v>
      </c>
      <c r="AF5156" s="76">
        <v>51.509999999999003</v>
      </c>
      <c r="AG5156" s="52">
        <f t="shared" si="605"/>
        <v>-60.670299956636541</v>
      </c>
      <c r="AH5156" s="76">
        <f t="shared" si="602"/>
        <v>8.5697865375485594E-7</v>
      </c>
      <c r="AJ5156" s="77">
        <v>51.509999999999003</v>
      </c>
      <c r="AK5156" s="52">
        <f t="shared" si="606"/>
        <v>-53.680599913277597</v>
      </c>
      <c r="AL5156" s="77">
        <f t="shared" si="603"/>
        <v>4.284893268773059E-6</v>
      </c>
    </row>
    <row r="5157" spans="4:38" x14ac:dyDescent="0.25">
      <c r="D5157" s="2">
        <v>51.39</v>
      </c>
      <c r="E5157" s="4"/>
      <c r="X5157" s="71">
        <v>51.519999999999001</v>
      </c>
      <c r="Y5157" s="52">
        <f t="shared" si="604"/>
        <v>-15.890000000000857</v>
      </c>
      <c r="Z5157" s="71"/>
      <c r="AB5157" s="74">
        <v>51.519999999999001</v>
      </c>
      <c r="AC5157" s="75">
        <f t="shared" si="601"/>
        <v>-30.670000000001995</v>
      </c>
      <c r="AD5157" s="74">
        <f t="shared" si="607"/>
        <v>8.5703784522997482E-4</v>
      </c>
      <c r="AF5157" s="76">
        <v>51.519999999999001</v>
      </c>
      <c r="AG5157" s="52">
        <f t="shared" si="605"/>
        <v>-60.680299956636539</v>
      </c>
      <c r="AH5157" s="76">
        <f t="shared" si="602"/>
        <v>8.5500765754578642E-7</v>
      </c>
      <c r="AJ5157" s="77">
        <v>51.519999999999001</v>
      </c>
      <c r="AK5157" s="52">
        <f t="shared" si="606"/>
        <v>-53.690599913277595</v>
      </c>
      <c r="AL5157" s="77">
        <f t="shared" si="603"/>
        <v>4.2750382877277142E-6</v>
      </c>
    </row>
    <row r="5158" spans="4:38" x14ac:dyDescent="0.25">
      <c r="D5158" s="5">
        <v>51.4</v>
      </c>
      <c r="E5158" s="4"/>
      <c r="X5158" s="71">
        <v>51.529999999998999</v>
      </c>
      <c r="Y5158" s="52">
        <f t="shared" si="604"/>
        <v>-15.893333333334191</v>
      </c>
      <c r="Z5158" s="71"/>
      <c r="AB5158" s="74">
        <v>51.529999999998999</v>
      </c>
      <c r="AC5158" s="75">
        <f t="shared" si="601"/>
        <v>-30.680000000001996</v>
      </c>
      <c r="AD5158" s="74">
        <f t="shared" si="607"/>
        <v>8.5506671288429037E-4</v>
      </c>
      <c r="AF5158" s="76">
        <v>51.529999999998999</v>
      </c>
      <c r="AG5158" s="52">
        <f t="shared" si="605"/>
        <v>-60.690299956636537</v>
      </c>
      <c r="AH5158" s="76">
        <f t="shared" si="602"/>
        <v>8.5304119450220547E-7</v>
      </c>
      <c r="AJ5158" s="77">
        <v>51.529999999998999</v>
      </c>
      <c r="AK5158" s="52">
        <f t="shared" si="606"/>
        <v>-53.700599913277593</v>
      </c>
      <c r="AL5158" s="77">
        <f t="shared" si="603"/>
        <v>4.265205972509804E-6</v>
      </c>
    </row>
    <row r="5159" spans="4:38" x14ac:dyDescent="0.25">
      <c r="D5159" s="2">
        <v>51.41</v>
      </c>
      <c r="E5159" s="4"/>
      <c r="X5159" s="71">
        <v>51.539999999998997</v>
      </c>
      <c r="Y5159" s="52">
        <f t="shared" si="604"/>
        <v>-15.896666666667524</v>
      </c>
      <c r="Z5159" s="71"/>
      <c r="AB5159" s="74">
        <v>51.539999999998997</v>
      </c>
      <c r="AC5159" s="75">
        <f t="shared" si="601"/>
        <v>-30.690000000001998</v>
      </c>
      <c r="AD5159" s="74">
        <f t="shared" si="607"/>
        <v>8.5310011401719605E-4</v>
      </c>
      <c r="AF5159" s="76">
        <v>51.539999999998997</v>
      </c>
      <c r="AG5159" s="52">
        <f t="shared" si="605"/>
        <v>-60.700299956636535</v>
      </c>
      <c r="AH5159" s="76">
        <f t="shared" si="602"/>
        <v>8.5107925419811541E-7</v>
      </c>
      <c r="AJ5159" s="77">
        <v>51.539999999998997</v>
      </c>
      <c r="AK5159" s="52">
        <f t="shared" si="606"/>
        <v>-53.710599913277591</v>
      </c>
      <c r="AL5159" s="77">
        <f t="shared" si="603"/>
        <v>4.2553962709893643E-6</v>
      </c>
    </row>
    <row r="5160" spans="4:38" x14ac:dyDescent="0.25">
      <c r="D5160" s="5">
        <v>51.42</v>
      </c>
      <c r="E5160" s="4"/>
      <c r="X5160" s="71">
        <v>51.549999999999002</v>
      </c>
      <c r="Y5160" s="52">
        <f t="shared" si="604"/>
        <v>-15.900000000000858</v>
      </c>
      <c r="Z5160" s="71"/>
      <c r="AB5160" s="74">
        <v>51.549999999999002</v>
      </c>
      <c r="AC5160" s="75">
        <f t="shared" si="601"/>
        <v>-30.700000000001999</v>
      </c>
      <c r="AD5160" s="74">
        <f t="shared" si="607"/>
        <v>8.5113803820198344E-4</v>
      </c>
      <c r="AF5160" s="76">
        <v>51.549999999999002</v>
      </c>
      <c r="AG5160" s="52">
        <f t="shared" si="605"/>
        <v>-60.710299956636533</v>
      </c>
      <c r="AH5160" s="76">
        <f t="shared" si="602"/>
        <v>8.4912182623151319E-7</v>
      </c>
      <c r="AJ5160" s="77">
        <v>51.549999999999002</v>
      </c>
      <c r="AK5160" s="52">
        <f t="shared" si="606"/>
        <v>-53.720599913277589</v>
      </c>
      <c r="AL5160" s="77">
        <f t="shared" si="603"/>
        <v>4.2456091311563486E-6</v>
      </c>
    </row>
    <row r="5161" spans="4:38" x14ac:dyDescent="0.25">
      <c r="D5161" s="2">
        <v>51.43</v>
      </c>
      <c r="E5161" s="4"/>
      <c r="X5161" s="71">
        <v>51.559999999999</v>
      </c>
      <c r="Y5161" s="52">
        <f t="shared" si="604"/>
        <v>-15.903333333334192</v>
      </c>
      <c r="Z5161" s="71"/>
      <c r="AB5161" s="74">
        <v>51.559999999999</v>
      </c>
      <c r="AC5161" s="75">
        <f t="shared" si="601"/>
        <v>-30.710000000002001</v>
      </c>
      <c r="AD5161" s="74">
        <f t="shared" si="607"/>
        <v>8.4918047503592178E-4</v>
      </c>
      <c r="AF5161" s="76">
        <v>51.559999999999</v>
      </c>
      <c r="AG5161" s="52">
        <f t="shared" si="605"/>
        <v>-60.720299956636531</v>
      </c>
      <c r="AH5161" s="76">
        <f t="shared" si="602"/>
        <v>8.4716890022430318E-7</v>
      </c>
      <c r="AJ5161" s="77">
        <v>51.559999999999</v>
      </c>
      <c r="AK5161" s="52">
        <f t="shared" si="606"/>
        <v>-53.730599913277587</v>
      </c>
      <c r="AL5161" s="77">
        <f t="shared" si="603"/>
        <v>4.2358445011203013E-6</v>
      </c>
    </row>
    <row r="5162" spans="4:38" x14ac:dyDescent="0.25">
      <c r="D5162" s="5">
        <v>51.44</v>
      </c>
      <c r="E5162" s="4"/>
      <c r="X5162" s="71">
        <v>51.569999999998998</v>
      </c>
      <c r="Y5162" s="52">
        <f t="shared" si="604"/>
        <v>-15.906666666667526</v>
      </c>
      <c r="Z5162" s="71"/>
      <c r="AB5162" s="74">
        <v>51.569999999998998</v>
      </c>
      <c r="AC5162" s="75">
        <f t="shared" si="601"/>
        <v>-30.720000000002003</v>
      </c>
      <c r="AD5162" s="74">
        <f t="shared" si="607"/>
        <v>8.4722741414020475E-4</v>
      </c>
      <c r="AF5162" s="76">
        <v>51.569999999998998</v>
      </c>
      <c r="AG5162" s="52">
        <f t="shared" si="605"/>
        <v>-60.730299956636529</v>
      </c>
      <c r="AH5162" s="76">
        <f t="shared" si="602"/>
        <v>8.4522046582227046E-7</v>
      </c>
      <c r="AJ5162" s="77">
        <v>51.569999999998998</v>
      </c>
      <c r="AK5162" s="52">
        <f t="shared" si="606"/>
        <v>-53.740599913277585</v>
      </c>
      <c r="AL5162" s="77">
        <f t="shared" si="603"/>
        <v>4.2261023291101401E-6</v>
      </c>
    </row>
    <row r="5163" spans="4:38" x14ac:dyDescent="0.25">
      <c r="D5163" s="2">
        <v>51.45</v>
      </c>
      <c r="E5163" s="4"/>
      <c r="X5163" s="71">
        <v>51.579999999999004</v>
      </c>
      <c r="Y5163" s="52">
        <f t="shared" si="604"/>
        <v>-15.91000000000086</v>
      </c>
      <c r="Z5163" s="71"/>
      <c r="AB5163" s="74">
        <v>51.579999999999004</v>
      </c>
      <c r="AC5163" s="75">
        <f t="shared" si="601"/>
        <v>-30.730000000002004</v>
      </c>
      <c r="AD5163" s="74">
        <f t="shared" si="607"/>
        <v>8.4527884515989919E-4</v>
      </c>
      <c r="AF5163" s="76">
        <v>51.579999999999004</v>
      </c>
      <c r="AG5163" s="52">
        <f t="shared" si="605"/>
        <v>-60.740299956636527</v>
      </c>
      <c r="AH5163" s="76">
        <f t="shared" si="602"/>
        <v>8.4327651269500839E-7</v>
      </c>
      <c r="AJ5163" s="77">
        <v>51.579999999999004</v>
      </c>
      <c r="AK5163" s="52">
        <f t="shared" si="606"/>
        <v>-53.750599913277583</v>
      </c>
      <c r="AL5163" s="77">
        <f t="shared" si="603"/>
        <v>4.2163825634738331E-6</v>
      </c>
    </row>
    <row r="5164" spans="4:38" x14ac:dyDescent="0.25">
      <c r="D5164" s="5">
        <v>51.46</v>
      </c>
      <c r="E5164" s="4"/>
      <c r="X5164" s="71">
        <v>51.589999999999002</v>
      </c>
      <c r="Y5164" s="52">
        <f t="shared" si="604"/>
        <v>-15.913333333334194</v>
      </c>
      <c r="Z5164" s="71"/>
      <c r="AB5164" s="74">
        <v>51.589999999999002</v>
      </c>
      <c r="AC5164" s="75">
        <f t="shared" ref="AC5164:AC5227" si="608">AC5163-$AD$1</f>
        <v>-30.740000000002006</v>
      </c>
      <c r="AD5164" s="74">
        <f t="shared" si="607"/>
        <v>8.4333475776388501E-4</v>
      </c>
      <c r="AF5164" s="76">
        <v>51.589999999999002</v>
      </c>
      <c r="AG5164" s="52">
        <f t="shared" si="605"/>
        <v>-60.750299956636525</v>
      </c>
      <c r="AH5164" s="76">
        <f t="shared" si="602"/>
        <v>8.4133703053586943E-7</v>
      </c>
      <c r="AJ5164" s="77">
        <v>51.589999999999002</v>
      </c>
      <c r="AK5164" s="52">
        <f t="shared" si="606"/>
        <v>-53.760599913277581</v>
      </c>
      <c r="AL5164" s="77">
        <f t="shared" si="603"/>
        <v>4.2066851526781416E-6</v>
      </c>
    </row>
    <row r="5165" spans="4:38" x14ac:dyDescent="0.25">
      <c r="D5165" s="2">
        <v>51.47</v>
      </c>
      <c r="E5165" s="4"/>
      <c r="X5165" s="71">
        <v>51.599999999999</v>
      </c>
      <c r="Y5165" s="52">
        <f t="shared" si="604"/>
        <v>-15.916666666667528</v>
      </c>
      <c r="Z5165" s="71"/>
      <c r="AB5165" s="74">
        <v>51.599999999999</v>
      </c>
      <c r="AC5165" s="75">
        <f t="shared" si="608"/>
        <v>-30.750000000002007</v>
      </c>
      <c r="AD5165" s="74">
        <f t="shared" si="607"/>
        <v>8.4139514164480503E-4</v>
      </c>
      <c r="AF5165" s="76">
        <v>51.599999999999</v>
      </c>
      <c r="AG5165" s="52">
        <f t="shared" si="605"/>
        <v>-60.760299956636523</v>
      </c>
      <c r="AH5165" s="76">
        <f t="shared" si="602"/>
        <v>8.394020090619153E-7</v>
      </c>
      <c r="AJ5165" s="77">
        <v>51.599999999999</v>
      </c>
      <c r="AK5165" s="52">
        <f t="shared" si="606"/>
        <v>-53.770599913277579</v>
      </c>
      <c r="AL5165" s="77">
        <f t="shared" si="603"/>
        <v>4.1970100453083731E-6</v>
      </c>
    </row>
    <row r="5166" spans="4:38" x14ac:dyDescent="0.25">
      <c r="D5166" s="5">
        <v>51.48</v>
      </c>
      <c r="E5166" s="4"/>
      <c r="X5166" s="71">
        <v>51.609999999998998</v>
      </c>
      <c r="Y5166" s="52">
        <f t="shared" si="604"/>
        <v>-15.920000000000861</v>
      </c>
      <c r="Z5166" s="71"/>
      <c r="AB5166" s="74">
        <v>51.609999999998998</v>
      </c>
      <c r="AC5166" s="75">
        <f t="shared" si="608"/>
        <v>-30.760000000002009</v>
      </c>
      <c r="AD5166" s="74">
        <f t="shared" si="607"/>
        <v>8.3945998651900838E-4</v>
      </c>
      <c r="AF5166" s="76">
        <v>51.609999999998998</v>
      </c>
      <c r="AG5166" s="52">
        <f t="shared" si="605"/>
        <v>-60.770299956636521</v>
      </c>
      <c r="AH5166" s="76">
        <f t="shared" si="602"/>
        <v>8.3747143801385182E-7</v>
      </c>
      <c r="AJ5166" s="77">
        <v>51.609999999998998</v>
      </c>
      <c r="AK5166" s="52">
        <f t="shared" si="606"/>
        <v>-53.780599913277577</v>
      </c>
      <c r="AL5166" s="77">
        <f t="shared" si="603"/>
        <v>4.1873571900680589E-6</v>
      </c>
    </row>
    <row r="5167" spans="4:38" x14ac:dyDescent="0.25">
      <c r="D5167" s="2">
        <v>51.49</v>
      </c>
      <c r="E5167" s="4"/>
      <c r="X5167" s="71">
        <v>51.619999999999003</v>
      </c>
      <c r="Y5167" s="52">
        <f t="shared" si="604"/>
        <v>-15.923333333334195</v>
      </c>
      <c r="Z5167" s="71"/>
      <c r="AB5167" s="74">
        <v>51.619999999999003</v>
      </c>
      <c r="AC5167" s="75">
        <f t="shared" si="608"/>
        <v>-30.77000000000201</v>
      </c>
      <c r="AD5167" s="74">
        <f t="shared" si="607"/>
        <v>8.3752928212649388E-4</v>
      </c>
      <c r="AF5167" s="76">
        <v>51.619999999999003</v>
      </c>
      <c r="AG5167" s="52">
        <f t="shared" si="605"/>
        <v>-60.780299956636519</v>
      </c>
      <c r="AH5167" s="76">
        <f t="shared" si="602"/>
        <v>8.3554530715598632E-7</v>
      </c>
      <c r="AJ5167" s="77">
        <v>51.619999999999003</v>
      </c>
      <c r="AK5167" s="52">
        <f t="shared" si="606"/>
        <v>-53.790599913277575</v>
      </c>
      <c r="AL5167" s="77">
        <f t="shared" si="603"/>
        <v>4.1777265357787342E-6</v>
      </c>
    </row>
    <row r="5168" spans="4:38" x14ac:dyDescent="0.25">
      <c r="D5168" s="5">
        <v>51.5</v>
      </c>
      <c r="E5168" s="4"/>
      <c r="X5168" s="71">
        <v>51.629999999999001</v>
      </c>
      <c r="Y5168" s="52">
        <f t="shared" si="604"/>
        <v>-15.926666666667529</v>
      </c>
      <c r="Z5168" s="71"/>
      <c r="AB5168" s="74">
        <v>51.629999999999001</v>
      </c>
      <c r="AC5168" s="75">
        <f t="shared" si="608"/>
        <v>-30.780000000002012</v>
      </c>
      <c r="AD5168" s="74">
        <f t="shared" si="607"/>
        <v>8.3560301823086037E-4</v>
      </c>
      <c r="AF5168" s="76">
        <v>51.629999999999001</v>
      </c>
      <c r="AG5168" s="52">
        <f t="shared" si="605"/>
        <v>-60.790299956636517</v>
      </c>
      <c r="AH5168" s="76">
        <f t="shared" si="602"/>
        <v>8.3362360627616337E-7</v>
      </c>
      <c r="AJ5168" s="77">
        <v>51.629999999999001</v>
      </c>
      <c r="AK5168" s="52">
        <f t="shared" si="606"/>
        <v>-53.800599913277573</v>
      </c>
      <c r="AL5168" s="77">
        <f t="shared" si="603"/>
        <v>4.1681180313796222E-6</v>
      </c>
    </row>
    <row r="5169" spans="4:38" x14ac:dyDescent="0.25">
      <c r="D5169" s="2">
        <v>51.51</v>
      </c>
      <c r="E5169" s="4"/>
      <c r="X5169" s="71">
        <v>51.639999999998999</v>
      </c>
      <c r="Y5169" s="52">
        <f t="shared" si="604"/>
        <v>-15.930000000000863</v>
      </c>
      <c r="Z5169" s="71"/>
      <c r="AB5169" s="74">
        <v>51.639999999998999</v>
      </c>
      <c r="AC5169" s="75">
        <f t="shared" si="608"/>
        <v>-30.790000000002014</v>
      </c>
      <c r="AD5169" s="74">
        <f t="shared" si="607"/>
        <v>8.3368118461924694E-4</v>
      </c>
      <c r="AF5169" s="76">
        <v>51.639999999998999</v>
      </c>
      <c r="AG5169" s="52">
        <f t="shared" si="605"/>
        <v>-60.800299956636515</v>
      </c>
      <c r="AH5169" s="76">
        <f t="shared" si="602"/>
        <v>8.3170632518571482E-7</v>
      </c>
      <c r="AJ5169" s="77">
        <v>51.639999999998999</v>
      </c>
      <c r="AK5169" s="52">
        <f t="shared" si="606"/>
        <v>-53.810599913277571</v>
      </c>
      <c r="AL5169" s="77">
        <f t="shared" si="603"/>
        <v>4.1585316259273807E-6</v>
      </c>
    </row>
    <row r="5170" spans="4:38" x14ac:dyDescent="0.25">
      <c r="D5170" s="5">
        <v>51.52</v>
      </c>
      <c r="E5170" s="4"/>
      <c r="X5170" s="71">
        <v>51.649999999998997</v>
      </c>
      <c r="Y5170" s="52">
        <f t="shared" si="604"/>
        <v>-15.933333333334197</v>
      </c>
      <c r="Z5170" s="71"/>
      <c r="AB5170" s="74">
        <v>51.649999999998997</v>
      </c>
      <c r="AC5170" s="75">
        <f t="shared" si="608"/>
        <v>-30.800000000002015</v>
      </c>
      <c r="AD5170" s="74">
        <f t="shared" si="607"/>
        <v>8.3176377110228403E-4</v>
      </c>
      <c r="AF5170" s="76">
        <v>51.649999999998997</v>
      </c>
      <c r="AG5170" s="52">
        <f t="shared" si="605"/>
        <v>-60.810299956636513</v>
      </c>
      <c r="AH5170" s="76">
        <f t="shared" si="602"/>
        <v>8.297934537194097E-7</v>
      </c>
      <c r="AJ5170" s="77">
        <v>51.649999999998997</v>
      </c>
      <c r="AK5170" s="52">
        <f t="shared" si="606"/>
        <v>-53.820599913277569</v>
      </c>
      <c r="AL5170" s="77">
        <f t="shared" si="603"/>
        <v>4.1489672685958587E-6</v>
      </c>
    </row>
    <row r="5171" spans="4:38" x14ac:dyDescent="0.25">
      <c r="D5171" s="2">
        <v>51.53</v>
      </c>
      <c r="E5171" s="4"/>
      <c r="X5171" s="71">
        <v>51.659999999999002</v>
      </c>
      <c r="Y5171" s="52">
        <f t="shared" si="604"/>
        <v>-15.936666666667531</v>
      </c>
      <c r="Z5171" s="71"/>
      <c r="AB5171" s="74">
        <v>51.659999999999002</v>
      </c>
      <c r="AC5171" s="75">
        <f t="shared" si="608"/>
        <v>-30.810000000002017</v>
      </c>
      <c r="AD5171" s="74">
        <f t="shared" si="607"/>
        <v>8.2985076751403652E-4</v>
      </c>
      <c r="AF5171" s="76">
        <v>51.659999999999002</v>
      </c>
      <c r="AG5171" s="52">
        <f t="shared" si="605"/>
        <v>-60.820299956636511</v>
      </c>
      <c r="AH5171" s="76">
        <f t="shared" si="602"/>
        <v>8.2788498173539145E-7</v>
      </c>
      <c r="AJ5171" s="77">
        <v>51.659999999999002</v>
      </c>
      <c r="AK5171" s="52">
        <f t="shared" si="606"/>
        <v>-53.830599913277567</v>
      </c>
      <c r="AL5171" s="77">
        <f t="shared" si="603"/>
        <v>4.1394249086757704E-6</v>
      </c>
    </row>
    <row r="5172" spans="4:38" x14ac:dyDescent="0.25">
      <c r="D5172" s="5">
        <v>51.54</v>
      </c>
      <c r="E5172" s="4"/>
      <c r="X5172" s="71">
        <v>51.669999999999</v>
      </c>
      <c r="Y5172" s="52">
        <f t="shared" si="604"/>
        <v>-15.940000000000865</v>
      </c>
      <c r="Z5172" s="71"/>
      <c r="AB5172" s="74">
        <v>51.669999999999</v>
      </c>
      <c r="AC5172" s="75">
        <f t="shared" si="608"/>
        <v>-30.820000000002018</v>
      </c>
      <c r="AD5172" s="74">
        <f t="shared" si="607"/>
        <v>8.2794216371194853E-4</v>
      </c>
      <c r="AF5172" s="76">
        <v>51.669999999999</v>
      </c>
      <c r="AG5172" s="52">
        <f t="shared" si="605"/>
        <v>-60.830299956636509</v>
      </c>
      <c r="AH5172" s="76">
        <f t="shared" si="602"/>
        <v>8.259808991151344E-7</v>
      </c>
      <c r="AJ5172" s="77">
        <v>51.669999999999</v>
      </c>
      <c r="AK5172" s="52">
        <f t="shared" si="606"/>
        <v>-53.840599913277565</v>
      </c>
      <c r="AL5172" s="77">
        <f t="shared" si="603"/>
        <v>4.1299044955744873E-6</v>
      </c>
    </row>
    <row r="5173" spans="4:38" x14ac:dyDescent="0.25">
      <c r="D5173" s="2">
        <v>51.55</v>
      </c>
      <c r="E5173" s="4"/>
      <c r="X5173" s="71">
        <v>51.679999999998998</v>
      </c>
      <c r="Y5173" s="52">
        <f t="shared" si="604"/>
        <v>-15.943333333334198</v>
      </c>
      <c r="Z5173" s="71"/>
      <c r="AB5173" s="74">
        <v>51.679999999998998</v>
      </c>
      <c r="AC5173" s="75">
        <f t="shared" si="608"/>
        <v>-30.83000000000202</v>
      </c>
      <c r="AD5173" s="74">
        <f t="shared" si="607"/>
        <v>8.260379495767941E-4</v>
      </c>
      <c r="AF5173" s="76">
        <v>51.679999999998998</v>
      </c>
      <c r="AG5173" s="52">
        <f t="shared" si="605"/>
        <v>-60.840299956636507</v>
      </c>
      <c r="AH5173" s="76">
        <f t="shared" si="602"/>
        <v>8.2408119576338045E-7</v>
      </c>
      <c r="AJ5173" s="77">
        <v>51.679999999998998</v>
      </c>
      <c r="AK5173" s="52">
        <f t="shared" si="606"/>
        <v>-53.850599913277563</v>
      </c>
      <c r="AL5173" s="77">
        <f t="shared" si="603"/>
        <v>4.1204059788157273E-6</v>
      </c>
    </row>
    <row r="5174" spans="4:38" x14ac:dyDescent="0.25">
      <c r="D5174" s="5">
        <v>51.56</v>
      </c>
      <c r="E5174" s="4"/>
      <c r="X5174" s="71">
        <v>51.689999999999003</v>
      </c>
      <c r="Y5174" s="52">
        <f t="shared" si="604"/>
        <v>-15.946666666667532</v>
      </c>
      <c r="Z5174" s="71"/>
      <c r="AB5174" s="74">
        <v>51.689999999999003</v>
      </c>
      <c r="AC5174" s="75">
        <f t="shared" si="608"/>
        <v>-30.840000000002021</v>
      </c>
      <c r="AD5174" s="74">
        <f t="shared" si="607"/>
        <v>8.2413811501261789E-4</v>
      </c>
      <c r="AF5174" s="76">
        <v>51.689999999999003</v>
      </c>
      <c r="AG5174" s="52">
        <f t="shared" si="605"/>
        <v>-60.850299956636505</v>
      </c>
      <c r="AH5174" s="76">
        <f t="shared" si="602"/>
        <v>8.2218586160809003E-7</v>
      </c>
      <c r="AJ5174" s="77">
        <v>51.689999999999003</v>
      </c>
      <c r="AK5174" s="52">
        <f t="shared" si="606"/>
        <v>-53.860599913277561</v>
      </c>
      <c r="AL5174" s="77">
        <f t="shared" si="603"/>
        <v>4.1109293080392794E-6</v>
      </c>
    </row>
    <row r="5175" spans="4:38" x14ac:dyDescent="0.25">
      <c r="D5175" s="2">
        <v>51.57</v>
      </c>
      <c r="E5175" s="4"/>
      <c r="X5175" s="71">
        <v>51.699999999999001</v>
      </c>
      <c r="Y5175" s="52">
        <f t="shared" si="604"/>
        <v>-15.950000000000866</v>
      </c>
      <c r="Z5175" s="71"/>
      <c r="AB5175" s="74">
        <v>51.699999999999001</v>
      </c>
      <c r="AC5175" s="75">
        <f t="shared" si="608"/>
        <v>-30.850000000002023</v>
      </c>
      <c r="AD5175" s="74">
        <f t="shared" si="607"/>
        <v>8.2224264994668712E-4</v>
      </c>
      <c r="AF5175" s="76">
        <v>51.699999999999001</v>
      </c>
      <c r="AG5175" s="52">
        <f t="shared" si="605"/>
        <v>-60.860299956636503</v>
      </c>
      <c r="AH5175" s="76">
        <f t="shared" si="602"/>
        <v>8.2029488660039335E-7</v>
      </c>
      <c r="AJ5175" s="77">
        <v>51.699999999999001</v>
      </c>
      <c r="AK5175" s="52">
        <f t="shared" si="606"/>
        <v>-53.870599913277559</v>
      </c>
      <c r="AL5175" s="77">
        <f t="shared" si="603"/>
        <v>4.1014744330007983E-6</v>
      </c>
    </row>
    <row r="5176" spans="4:38" x14ac:dyDescent="0.25">
      <c r="D5176" s="5">
        <v>51.58</v>
      </c>
      <c r="E5176" s="4"/>
      <c r="X5176" s="71">
        <v>51.709999999998999</v>
      </c>
      <c r="Y5176" s="52">
        <f t="shared" si="604"/>
        <v>-15.9533333333342</v>
      </c>
      <c r="Z5176" s="71"/>
      <c r="AB5176" s="74">
        <v>51.709999999998999</v>
      </c>
      <c r="AC5176" s="75">
        <f t="shared" si="608"/>
        <v>-30.860000000002024</v>
      </c>
      <c r="AD5176" s="74">
        <f t="shared" si="607"/>
        <v>8.2035154432943535E-4</v>
      </c>
      <c r="AF5176" s="76">
        <v>51.709999999998999</v>
      </c>
      <c r="AG5176" s="52">
        <f t="shared" si="605"/>
        <v>-60.870299956636501</v>
      </c>
      <c r="AH5176" s="76">
        <f t="shared" si="602"/>
        <v>8.1840826071452605E-7</v>
      </c>
      <c r="AJ5176" s="77">
        <v>51.709999999998999</v>
      </c>
      <c r="AK5176" s="52">
        <f t="shared" si="606"/>
        <v>-53.880599913277557</v>
      </c>
      <c r="AL5176" s="77">
        <f t="shared" si="603"/>
        <v>4.0920413035714639E-6</v>
      </c>
    </row>
    <row r="5177" spans="4:38" x14ac:dyDescent="0.25">
      <c r="D5177" s="2">
        <v>51.59</v>
      </c>
      <c r="E5177" s="4"/>
      <c r="X5177" s="71">
        <v>51.719999999998997</v>
      </c>
      <c r="Y5177" s="52">
        <f t="shared" si="604"/>
        <v>-15.956666666667534</v>
      </c>
      <c r="Z5177" s="71"/>
      <c r="AB5177" s="74">
        <v>51.719999999998997</v>
      </c>
      <c r="AC5177" s="75">
        <f t="shared" si="608"/>
        <v>-30.870000000002026</v>
      </c>
      <c r="AD5177" s="74">
        <f t="shared" si="607"/>
        <v>8.1846478813440721E-4</v>
      </c>
      <c r="AF5177" s="76">
        <v>51.719999999998997</v>
      </c>
      <c r="AG5177" s="52">
        <f t="shared" si="605"/>
        <v>-60.880299956636499</v>
      </c>
      <c r="AH5177" s="76">
        <f t="shared" si="602"/>
        <v>8.1652597394778828E-7</v>
      </c>
      <c r="AJ5177" s="77">
        <v>51.719999999998997</v>
      </c>
      <c r="AK5177" s="52">
        <f t="shared" si="606"/>
        <v>-53.890599913277555</v>
      </c>
      <c r="AL5177" s="77">
        <f t="shared" si="603"/>
        <v>4.0826298697377787E-6</v>
      </c>
    </row>
    <row r="5178" spans="4:38" x14ac:dyDescent="0.25">
      <c r="D5178" s="5">
        <v>51.6</v>
      </c>
      <c r="E5178" s="4"/>
      <c r="X5178" s="71">
        <v>51.729999999999002</v>
      </c>
      <c r="Y5178" s="52">
        <f t="shared" si="604"/>
        <v>-15.960000000000868</v>
      </c>
      <c r="Z5178" s="71"/>
      <c r="AB5178" s="74">
        <v>51.729999999999002</v>
      </c>
      <c r="AC5178" s="75">
        <f t="shared" si="608"/>
        <v>-30.880000000002028</v>
      </c>
      <c r="AD5178" s="74">
        <f t="shared" si="607"/>
        <v>8.1658237135821083E-4</v>
      </c>
      <c r="AF5178" s="76">
        <v>51.729999999999002</v>
      </c>
      <c r="AG5178" s="52">
        <f t="shared" si="605"/>
        <v>-60.890299956636497</v>
      </c>
      <c r="AH5178" s="76">
        <f t="shared" si="602"/>
        <v>8.1464801632048339E-7</v>
      </c>
      <c r="AJ5178" s="77">
        <v>51.729999999999002</v>
      </c>
      <c r="AK5178" s="52">
        <f t="shared" si="606"/>
        <v>-53.900599913277553</v>
      </c>
      <c r="AL5178" s="77">
        <f t="shared" si="603"/>
        <v>4.073240081601248E-6</v>
      </c>
    </row>
    <row r="5179" spans="4:38" x14ac:dyDescent="0.25">
      <c r="D5179" s="2">
        <v>51.61</v>
      </c>
      <c r="E5179" s="4"/>
      <c r="X5179" s="71">
        <v>51.739999999999</v>
      </c>
      <c r="Y5179" s="52">
        <f t="shared" si="604"/>
        <v>-15.963333333334202</v>
      </c>
      <c r="Z5179" s="71"/>
      <c r="AB5179" s="74">
        <v>51.739999999999</v>
      </c>
      <c r="AC5179" s="75">
        <f t="shared" si="608"/>
        <v>-30.890000000002029</v>
      </c>
      <c r="AD5179" s="74">
        <f t="shared" si="607"/>
        <v>8.1470428402045827E-4</v>
      </c>
      <c r="AF5179" s="76">
        <v>51.739999999999</v>
      </c>
      <c r="AG5179" s="52">
        <f t="shared" si="605"/>
        <v>-60.900299956636495</v>
      </c>
      <c r="AH5179" s="76">
        <f t="shared" si="602"/>
        <v>8.1277437787586202E-7</v>
      </c>
      <c r="AJ5179" s="77">
        <v>51.739999999999</v>
      </c>
      <c r="AK5179" s="52">
        <f t="shared" si="606"/>
        <v>-53.910599913277551</v>
      </c>
      <c r="AL5179" s="77">
        <f t="shared" si="603"/>
        <v>4.0638718893781453E-6</v>
      </c>
    </row>
    <row r="5180" spans="4:38" x14ac:dyDescent="0.25">
      <c r="D5180" s="5">
        <v>51.62</v>
      </c>
      <c r="E5180" s="4"/>
      <c r="X5180" s="71">
        <v>51.749999999998998</v>
      </c>
      <c r="Y5180" s="52">
        <f t="shared" si="604"/>
        <v>-15.966666666667535</v>
      </c>
      <c r="Z5180" s="71"/>
      <c r="AB5180" s="74">
        <v>51.749999999998998</v>
      </c>
      <c r="AC5180" s="75">
        <f t="shared" si="608"/>
        <v>-30.900000000002031</v>
      </c>
      <c r="AD5180" s="74">
        <f t="shared" si="607"/>
        <v>8.1283051616371828E-4</v>
      </c>
      <c r="AF5180" s="76">
        <v>51.749999999998998</v>
      </c>
      <c r="AG5180" s="52">
        <f t="shared" si="605"/>
        <v>-60.910299956636493</v>
      </c>
      <c r="AH5180" s="76">
        <f t="shared" si="602"/>
        <v>8.1090504868008448E-7</v>
      </c>
      <c r="AJ5180" s="77">
        <v>51.749999999998998</v>
      </c>
      <c r="AK5180" s="52">
        <f t="shared" si="606"/>
        <v>-53.920599913277549</v>
      </c>
      <c r="AL5180" s="77">
        <f t="shared" si="603"/>
        <v>4.0545252433992601E-6</v>
      </c>
    </row>
    <row r="5181" spans="4:38" x14ac:dyDescent="0.25">
      <c r="D5181" s="2">
        <v>51.63</v>
      </c>
      <c r="E5181" s="4"/>
      <c r="X5181" s="71">
        <v>51.759999999999003</v>
      </c>
      <c r="Y5181" s="52">
        <f t="shared" si="604"/>
        <v>-15.970000000000869</v>
      </c>
      <c r="Z5181" s="71"/>
      <c r="AB5181" s="74">
        <v>51.759999999999003</v>
      </c>
      <c r="AC5181" s="75">
        <f t="shared" si="608"/>
        <v>-30.910000000002032</v>
      </c>
      <c r="AD5181" s="74">
        <f t="shared" si="607"/>
        <v>8.1096105785346086E-4</v>
      </c>
      <c r="AF5181" s="76">
        <v>51.759999999999003</v>
      </c>
      <c r="AG5181" s="52">
        <f t="shared" si="605"/>
        <v>-60.920299956636491</v>
      </c>
      <c r="AH5181" s="76">
        <f t="shared" si="602"/>
        <v>8.0904001882215041E-7</v>
      </c>
      <c r="AJ5181" s="77">
        <v>51.759999999999003</v>
      </c>
      <c r="AK5181" s="52">
        <f t="shared" si="606"/>
        <v>-53.930599913277547</v>
      </c>
      <c r="AL5181" s="77">
        <f t="shared" si="603"/>
        <v>4.045200094109592E-6</v>
      </c>
    </row>
    <row r="5182" spans="4:38" x14ac:dyDescent="0.25">
      <c r="D5182" s="5">
        <v>51.64</v>
      </c>
      <c r="E5182" s="4"/>
      <c r="X5182" s="71">
        <v>51.769999999999001</v>
      </c>
      <c r="Y5182" s="52">
        <f t="shared" si="604"/>
        <v>-15.973333333334203</v>
      </c>
      <c r="Z5182" s="71"/>
      <c r="AB5182" s="74">
        <v>51.769999999999001</v>
      </c>
      <c r="AC5182" s="75">
        <f t="shared" si="608"/>
        <v>-30.920000000002034</v>
      </c>
      <c r="AD5182" s="74">
        <f t="shared" si="607"/>
        <v>8.0909589917800269E-4</v>
      </c>
      <c r="AF5182" s="76">
        <v>51.769999999999001</v>
      </c>
      <c r="AG5182" s="52">
        <f t="shared" si="605"/>
        <v>-60.930299956636489</v>
      </c>
      <c r="AH5182" s="76">
        <f t="shared" si="602"/>
        <v>8.0717927841386007E-7</v>
      </c>
      <c r="AJ5182" s="77">
        <v>51.769999999999001</v>
      </c>
      <c r="AK5182" s="52">
        <f t="shared" si="606"/>
        <v>-53.940599913277545</v>
      </c>
      <c r="AL5182" s="77">
        <f t="shared" si="603"/>
        <v>4.0358963920681432E-6</v>
      </c>
    </row>
    <row r="5183" spans="4:38" x14ac:dyDescent="0.25">
      <c r="D5183" s="2">
        <v>51.65</v>
      </c>
      <c r="E5183" s="4"/>
      <c r="X5183" s="71">
        <v>51.779999999998999</v>
      </c>
      <c r="Y5183" s="52">
        <f t="shared" si="604"/>
        <v>-15.976666666667537</v>
      </c>
      <c r="Z5183" s="71"/>
      <c r="AB5183" s="74">
        <v>51.779999999998999</v>
      </c>
      <c r="AC5183" s="75">
        <f t="shared" si="608"/>
        <v>-30.930000000002035</v>
      </c>
      <c r="AD5183" s="74">
        <f t="shared" si="607"/>
        <v>8.0723503024845956E-4</v>
      </c>
      <c r="AF5183" s="76">
        <v>51.779999999998999</v>
      </c>
      <c r="AG5183" s="52">
        <f t="shared" si="605"/>
        <v>-60.940299956636487</v>
      </c>
      <c r="AH5183" s="76">
        <f t="shared" si="602"/>
        <v>8.0532281758975158E-7</v>
      </c>
      <c r="AJ5183" s="77">
        <v>51.779999999998999</v>
      </c>
      <c r="AK5183" s="52">
        <f t="shared" si="606"/>
        <v>-53.950599913277543</v>
      </c>
      <c r="AL5183" s="77">
        <f t="shared" si="603"/>
        <v>4.0266140879476034E-6</v>
      </c>
    </row>
    <row r="5184" spans="4:38" x14ac:dyDescent="0.25">
      <c r="D5184" s="5">
        <v>51.66</v>
      </c>
      <c r="E5184" s="4"/>
      <c r="X5184" s="71">
        <v>51.789999999998997</v>
      </c>
      <c r="Y5184" s="52">
        <f t="shared" si="604"/>
        <v>-15.980000000000871</v>
      </c>
      <c r="Z5184" s="71"/>
      <c r="AB5184" s="74">
        <v>51.789999999998997</v>
      </c>
      <c r="AC5184" s="75">
        <f t="shared" si="608"/>
        <v>-30.940000000002037</v>
      </c>
      <c r="AD5184" s="74">
        <f t="shared" si="607"/>
        <v>8.0537844119868819E-4</v>
      </c>
      <c r="AF5184" s="76">
        <v>51.789999999998997</v>
      </c>
      <c r="AG5184" s="52">
        <f t="shared" si="605"/>
        <v>-60.950299956636485</v>
      </c>
      <c r="AH5184" s="76">
        <f t="shared" si="602"/>
        <v>8.0347062650705306E-7</v>
      </c>
      <c r="AJ5184" s="77">
        <v>51.789999999998997</v>
      </c>
      <c r="AK5184" s="52">
        <f t="shared" si="606"/>
        <v>-53.960599913277541</v>
      </c>
      <c r="AL5184" s="77">
        <f t="shared" si="603"/>
        <v>4.0173531325341132E-6</v>
      </c>
    </row>
    <row r="5185" spans="4:38" x14ac:dyDescent="0.25">
      <c r="D5185" s="2">
        <v>51.67</v>
      </c>
      <c r="E5185" s="4"/>
      <c r="X5185" s="71">
        <v>51.799999999999002</v>
      </c>
      <c r="Y5185" s="52">
        <f t="shared" si="604"/>
        <v>-15.983333333334205</v>
      </c>
      <c r="Z5185" s="71"/>
      <c r="AB5185" s="74">
        <v>51.799999999999002</v>
      </c>
      <c r="AC5185" s="75">
        <f t="shared" si="608"/>
        <v>-30.950000000002039</v>
      </c>
      <c r="AD5185" s="74">
        <f t="shared" si="607"/>
        <v>8.0352612218523929E-4</v>
      </c>
      <c r="AF5185" s="76">
        <v>51.799999999999002</v>
      </c>
      <c r="AG5185" s="52">
        <f t="shared" si="605"/>
        <v>-60.960299956636483</v>
      </c>
      <c r="AH5185" s="76">
        <f t="shared" si="602"/>
        <v>8.0162269534563469E-7</v>
      </c>
      <c r="AJ5185" s="77">
        <v>51.799999999999002</v>
      </c>
      <c r="AK5185" s="52">
        <f t="shared" si="606"/>
        <v>-53.970599913277539</v>
      </c>
      <c r="AL5185" s="77">
        <f t="shared" si="603"/>
        <v>4.0081134767270236E-6</v>
      </c>
    </row>
    <row r="5186" spans="4:38" x14ac:dyDescent="0.25">
      <c r="D5186" s="5">
        <v>51.68</v>
      </c>
      <c r="E5186" s="4"/>
      <c r="X5186" s="71">
        <v>51.809999999999</v>
      </c>
      <c r="Y5186" s="52">
        <f t="shared" si="604"/>
        <v>-15.986666666667539</v>
      </c>
      <c r="Z5186" s="71"/>
      <c r="AB5186" s="74">
        <v>51.809999999999</v>
      </c>
      <c r="AC5186" s="75">
        <f t="shared" si="608"/>
        <v>-30.96000000000204</v>
      </c>
      <c r="AD5186" s="74">
        <f t="shared" si="607"/>
        <v>8.0167806338730214E-4</v>
      </c>
      <c r="AF5186" s="76">
        <v>51.809999999999</v>
      </c>
      <c r="AG5186" s="52">
        <f t="shared" si="605"/>
        <v>-60.970299956636481</v>
      </c>
      <c r="AH5186" s="76">
        <f t="shared" si="602"/>
        <v>7.997790143079464E-7</v>
      </c>
      <c r="AJ5186" s="77">
        <v>51.809999999999</v>
      </c>
      <c r="AK5186" s="52">
        <f t="shared" si="606"/>
        <v>-53.980599913277537</v>
      </c>
      <c r="AL5186" s="77">
        <f t="shared" si="603"/>
        <v>3.9988950715385846E-6</v>
      </c>
    </row>
    <row r="5187" spans="4:38" x14ac:dyDescent="0.25">
      <c r="D5187" s="2">
        <v>51.69</v>
      </c>
      <c r="E5187" s="4"/>
      <c r="X5187" s="71">
        <v>51.819999999998998</v>
      </c>
      <c r="Y5187" s="52">
        <f t="shared" si="604"/>
        <v>-15.990000000000872</v>
      </c>
      <c r="Z5187" s="71"/>
      <c r="AB5187" s="74">
        <v>51.819999999998998</v>
      </c>
      <c r="AC5187" s="75">
        <f t="shared" si="608"/>
        <v>-30.970000000002042</v>
      </c>
      <c r="AD5187" s="74">
        <f t="shared" si="607"/>
        <v>7.9983425500665178E-4</v>
      </c>
      <c r="AF5187" s="76">
        <v>51.819999999998998</v>
      </c>
      <c r="AG5187" s="52">
        <f t="shared" si="605"/>
        <v>-60.980299956636479</v>
      </c>
      <c r="AH5187" s="76">
        <f t="shared" si="602"/>
        <v>7.9793957361897779E-7</v>
      </c>
      <c r="AJ5187" s="77">
        <v>51.819999999998998</v>
      </c>
      <c r="AK5187" s="52">
        <f t="shared" si="606"/>
        <v>-53.990599913277535</v>
      </c>
      <c r="AL5187" s="77">
        <f t="shared" si="603"/>
        <v>3.9896978680937441E-6</v>
      </c>
    </row>
    <row r="5188" spans="4:38" x14ac:dyDescent="0.25">
      <c r="D5188" s="5">
        <v>51.7</v>
      </c>
      <c r="E5188" s="4"/>
      <c r="X5188" s="71">
        <v>51.829999999999004</v>
      </c>
      <c r="Y5188" s="52">
        <f t="shared" si="604"/>
        <v>-15.993333333334206</v>
      </c>
      <c r="Z5188" s="71"/>
      <c r="AB5188" s="74">
        <v>51.829999999999004</v>
      </c>
      <c r="AC5188" s="75">
        <f t="shared" si="608"/>
        <v>-30.980000000002043</v>
      </c>
      <c r="AD5188" s="74">
        <f t="shared" si="607"/>
        <v>7.979946872676008E-4</v>
      </c>
      <c r="AF5188" s="76">
        <v>51.829999999999004</v>
      </c>
      <c r="AG5188" s="52">
        <f t="shared" si="605"/>
        <v>-60.990299956636477</v>
      </c>
      <c r="AH5188" s="76">
        <f t="shared" si="602"/>
        <v>7.9610436352619596E-7</v>
      </c>
      <c r="AJ5188" s="77">
        <v>51.829999999999004</v>
      </c>
      <c r="AK5188" s="52">
        <f t="shared" si="606"/>
        <v>-54.000599913277533</v>
      </c>
      <c r="AL5188" s="77">
        <f t="shared" si="603"/>
        <v>3.9805218176298377E-6</v>
      </c>
    </row>
    <row r="5189" spans="4:38" x14ac:dyDescent="0.25">
      <c r="D5189" s="2">
        <v>51.71</v>
      </c>
      <c r="E5189" s="4"/>
      <c r="X5189" s="71">
        <v>51.839999999999002</v>
      </c>
      <c r="Y5189" s="52">
        <f t="shared" si="604"/>
        <v>-15.99666666666754</v>
      </c>
      <c r="Z5189" s="71"/>
      <c r="AB5189" s="74">
        <v>51.839999999999002</v>
      </c>
      <c r="AC5189" s="75">
        <f t="shared" si="608"/>
        <v>-30.990000000002045</v>
      </c>
      <c r="AD5189" s="74">
        <f t="shared" si="607"/>
        <v>7.9615935041694335E-4</v>
      </c>
      <c r="AF5189" s="76">
        <v>51.839999999999002</v>
      </c>
      <c r="AG5189" s="52">
        <f t="shared" si="605"/>
        <v>-61.000299956636475</v>
      </c>
      <c r="AH5189" s="76">
        <f t="shared" si="602"/>
        <v>7.9427337429949819E-7</v>
      </c>
      <c r="AJ5189" s="77">
        <v>51.839999999999002</v>
      </c>
      <c r="AK5189" s="52">
        <f t="shared" si="606"/>
        <v>-54.010599913277531</v>
      </c>
      <c r="AL5189" s="77">
        <f t="shared" si="603"/>
        <v>3.9713668714963524E-6</v>
      </c>
    </row>
    <row r="5190" spans="4:38" x14ac:dyDescent="0.25">
      <c r="D5190" s="5">
        <v>51.72</v>
      </c>
      <c r="E5190" s="4"/>
      <c r="X5190" s="71">
        <v>51.849999999999</v>
      </c>
      <c r="Y5190" s="52">
        <f t="shared" si="604"/>
        <v>-16.000000000000874</v>
      </c>
      <c r="Z5190" s="71"/>
      <c r="AB5190" s="74">
        <v>51.849999999999</v>
      </c>
      <c r="AC5190" s="75">
        <f t="shared" si="608"/>
        <v>-31.000000000002046</v>
      </c>
      <c r="AD5190" s="74">
        <f t="shared" si="607"/>
        <v>7.943282347239064E-4</v>
      </c>
      <c r="AF5190" s="76">
        <v>51.849999999999</v>
      </c>
      <c r="AG5190" s="52">
        <f t="shared" si="605"/>
        <v>-61.010299956636473</v>
      </c>
      <c r="AH5190" s="76">
        <f t="shared" ref="AH5190:AH5253" si="609">POWER(10,AG5190/10)</f>
        <v>7.92446596231165E-7</v>
      </c>
      <c r="AJ5190" s="77">
        <v>51.849999999999</v>
      </c>
      <c r="AK5190" s="52">
        <f t="shared" si="606"/>
        <v>-54.020599913277529</v>
      </c>
      <c r="AL5190" s="77">
        <f t="shared" ref="AL5190:AL5253" si="610">POWER(10,AK5190/10)</f>
        <v>3.9622329811546894E-6</v>
      </c>
    </row>
    <row r="5191" spans="4:38" x14ac:dyDescent="0.25">
      <c r="D5191" s="2">
        <v>51.73</v>
      </c>
      <c r="E5191" s="4"/>
      <c r="X5191" s="71">
        <v>51.859999999998998</v>
      </c>
      <c r="Y5191" s="52">
        <f t="shared" si="604"/>
        <v>-16.003333333334208</v>
      </c>
      <c r="Z5191" s="71"/>
      <c r="AB5191" s="74">
        <v>51.859999999998998</v>
      </c>
      <c r="AC5191" s="75">
        <f t="shared" si="608"/>
        <v>-31.010000000002048</v>
      </c>
      <c r="AD5191" s="74">
        <f t="shared" si="607"/>
        <v>7.9250133048009775E-4</v>
      </c>
      <c r="AF5191" s="76">
        <v>51.859999999998998</v>
      </c>
      <c r="AG5191" s="52">
        <f t="shared" si="605"/>
        <v>-61.020299956636471</v>
      </c>
      <c r="AH5191" s="76">
        <f t="shared" si="609"/>
        <v>7.9062401963579795E-7</v>
      </c>
      <c r="AJ5191" s="77">
        <v>51.859999999998998</v>
      </c>
      <c r="AK5191" s="52">
        <f t="shared" si="606"/>
        <v>-54.030599913277527</v>
      </c>
      <c r="AL5191" s="77">
        <f t="shared" si="610"/>
        <v>3.9531200981778559E-6</v>
      </c>
    </row>
    <row r="5192" spans="4:38" x14ac:dyDescent="0.25">
      <c r="D5192" s="5">
        <v>51.74</v>
      </c>
      <c r="E5192" s="4"/>
      <c r="X5192" s="71">
        <v>51.869999999999003</v>
      </c>
      <c r="Y5192" s="52">
        <f t="shared" ref="Y5192:Y5255" si="611">Y5191-$Z$1</f>
        <v>-16.006666666667542</v>
      </c>
      <c r="Z5192" s="71"/>
      <c r="AB5192" s="74">
        <v>51.869999999999003</v>
      </c>
      <c r="AC5192" s="75">
        <f t="shared" si="608"/>
        <v>-31.020000000002049</v>
      </c>
      <c r="AD5192" s="74">
        <f t="shared" si="607"/>
        <v>7.9067862799945133E-4</v>
      </c>
      <c r="AF5192" s="76">
        <v>51.869999999999003</v>
      </c>
      <c r="AG5192" s="52">
        <f t="shared" ref="AG5192:AG5255" si="612">AG5191-$AH$1</f>
        <v>-61.030299956636469</v>
      </c>
      <c r="AH5192" s="76">
        <f t="shared" si="609"/>
        <v>7.8880563485028013E-7</v>
      </c>
      <c r="AJ5192" s="77">
        <v>51.869999999999003</v>
      </c>
      <c r="AK5192" s="52">
        <f t="shared" ref="AK5192:AK5255" si="613">AK5191-$AL$1</f>
        <v>-54.040599913277525</v>
      </c>
      <c r="AL5192" s="77">
        <f t="shared" si="610"/>
        <v>3.9440281742502701E-6</v>
      </c>
    </row>
    <row r="5193" spans="4:38" x14ac:dyDescent="0.25">
      <c r="D5193" s="2">
        <v>51.75</v>
      </c>
      <c r="E5193" s="4"/>
      <c r="X5193" s="71">
        <v>51.879999999999001</v>
      </c>
      <c r="Y5193" s="52">
        <f t="shared" si="611"/>
        <v>-16.010000000000876</v>
      </c>
      <c r="Z5193" s="71"/>
      <c r="AB5193" s="74">
        <v>51.879999999999001</v>
      </c>
      <c r="AC5193" s="75">
        <f t="shared" si="608"/>
        <v>-31.030000000002051</v>
      </c>
      <c r="AD5193" s="74">
        <f t="shared" si="607"/>
        <v>7.8886011761818164E-4</v>
      </c>
      <c r="AF5193" s="76">
        <v>51.879999999999001</v>
      </c>
      <c r="AG5193" s="52">
        <f t="shared" si="612"/>
        <v>-61.040299956636467</v>
      </c>
      <c r="AH5193" s="76">
        <f t="shared" si="609"/>
        <v>7.8699143223371501E-7</v>
      </c>
      <c r="AJ5193" s="77">
        <v>51.879999999999001</v>
      </c>
      <c r="AK5193" s="52">
        <f t="shared" si="613"/>
        <v>-54.050599913277523</v>
      </c>
      <c r="AL5193" s="77">
        <f t="shared" si="610"/>
        <v>3.9349571611674537E-6</v>
      </c>
    </row>
    <row r="5194" spans="4:38" x14ac:dyDescent="0.25">
      <c r="D5194" s="5">
        <v>51.76</v>
      </c>
      <c r="E5194" s="4"/>
      <c r="X5194" s="71">
        <v>51.889999999998999</v>
      </c>
      <c r="Y5194" s="52">
        <f t="shared" si="611"/>
        <v>-16.013333333334209</v>
      </c>
      <c r="Z5194" s="71"/>
      <c r="AB5194" s="74">
        <v>51.889999999998999</v>
      </c>
      <c r="AC5194" s="75">
        <f t="shared" si="608"/>
        <v>-31.040000000002053</v>
      </c>
      <c r="AD5194" s="74">
        <f t="shared" si="607"/>
        <v>7.8704578969472617E-4</v>
      </c>
      <c r="AF5194" s="76">
        <v>51.889999999998999</v>
      </c>
      <c r="AG5194" s="52">
        <f t="shared" si="612"/>
        <v>-61.050299956636465</v>
      </c>
      <c r="AH5194" s="76">
        <f t="shared" si="609"/>
        <v>7.8518140216737953E-7</v>
      </c>
      <c r="AJ5194" s="77">
        <v>51.889999999998999</v>
      </c>
      <c r="AK5194" s="52">
        <f t="shared" si="613"/>
        <v>-54.060599913277521</v>
      </c>
      <c r="AL5194" s="77">
        <f t="shared" si="610"/>
        <v>3.925907010835779E-6</v>
      </c>
    </row>
    <row r="5195" spans="4:38" x14ac:dyDescent="0.25">
      <c r="D5195" s="2">
        <v>51.77</v>
      </c>
      <c r="E5195" s="4"/>
      <c r="X5195" s="71">
        <v>51.899999999998997</v>
      </c>
      <c r="Y5195" s="52">
        <f t="shared" si="611"/>
        <v>-16.016666666667543</v>
      </c>
      <c r="Z5195" s="71"/>
      <c r="AB5195" s="74">
        <v>51.899999999998997</v>
      </c>
      <c r="AC5195" s="75">
        <f t="shared" si="608"/>
        <v>-31.050000000002054</v>
      </c>
      <c r="AD5195" s="74">
        <f t="shared" si="607"/>
        <v>7.8523563460969966E-4</v>
      </c>
      <c r="AF5195" s="76">
        <v>51.899999999998997</v>
      </c>
      <c r="AG5195" s="52">
        <f t="shared" si="612"/>
        <v>-61.060299956636463</v>
      </c>
      <c r="AH5195" s="76">
        <f t="shared" si="609"/>
        <v>7.8337553505467732E-7</v>
      </c>
      <c r="AJ5195" s="77">
        <v>51.899999999998997</v>
      </c>
      <c r="AK5195" s="52">
        <f t="shared" si="613"/>
        <v>-54.070599913277519</v>
      </c>
      <c r="AL5195" s="77">
        <f t="shared" si="610"/>
        <v>3.9168776752722704E-6</v>
      </c>
    </row>
    <row r="5196" spans="4:38" x14ac:dyDescent="0.25">
      <c r="D5196" s="5">
        <v>51.78</v>
      </c>
      <c r="E5196" s="4"/>
      <c r="X5196" s="71">
        <v>51.909999999999002</v>
      </c>
      <c r="Y5196" s="52">
        <f t="shared" si="611"/>
        <v>-16.020000000000877</v>
      </c>
      <c r="Z5196" s="71"/>
      <c r="AB5196" s="74">
        <v>51.909999999999002</v>
      </c>
      <c r="AC5196" s="75">
        <f t="shared" si="608"/>
        <v>-31.060000000002056</v>
      </c>
      <c r="AD5196" s="74">
        <f t="shared" si="607"/>
        <v>7.8342964276584064E-4</v>
      </c>
      <c r="AF5196" s="76">
        <v>51.909999999999002</v>
      </c>
      <c r="AG5196" s="52">
        <f t="shared" si="612"/>
        <v>-61.070299956636461</v>
      </c>
      <c r="AH5196" s="76">
        <f t="shared" si="609"/>
        <v>7.8157382132107786E-7</v>
      </c>
      <c r="AJ5196" s="77">
        <v>51.909999999999002</v>
      </c>
      <c r="AK5196" s="52">
        <f t="shared" si="613"/>
        <v>-54.080599913277517</v>
      </c>
      <c r="AL5196" s="77">
        <f t="shared" si="610"/>
        <v>3.9078691066042757E-6</v>
      </c>
    </row>
    <row r="5197" spans="4:38" x14ac:dyDescent="0.25">
      <c r="D5197" s="2">
        <v>51.79</v>
      </c>
      <c r="E5197" s="4"/>
      <c r="X5197" s="71">
        <v>51.919999999999</v>
      </c>
      <c r="Y5197" s="52">
        <f t="shared" si="611"/>
        <v>-16.023333333334211</v>
      </c>
      <c r="Z5197" s="71"/>
      <c r="AB5197" s="74">
        <v>51.919999999999</v>
      </c>
      <c r="AC5197" s="75">
        <f t="shared" si="608"/>
        <v>-31.070000000002057</v>
      </c>
      <c r="AD5197" s="74">
        <f t="shared" si="607"/>
        <v>7.8162780458795888E-4</v>
      </c>
      <c r="AF5197" s="76">
        <v>51.919999999999</v>
      </c>
      <c r="AG5197" s="52">
        <f t="shared" si="612"/>
        <v>-61.080299956636459</v>
      </c>
      <c r="AH5197" s="76">
        <f t="shared" si="609"/>
        <v>7.797762514140771E-7</v>
      </c>
      <c r="AJ5197" s="77">
        <v>51.919999999999</v>
      </c>
      <c r="AK5197" s="52">
        <f t="shared" si="613"/>
        <v>-54.090599913277515</v>
      </c>
      <c r="AL5197" s="77">
        <f t="shared" si="610"/>
        <v>3.8988812570692747E-6</v>
      </c>
    </row>
    <row r="5198" spans="4:38" x14ac:dyDescent="0.25">
      <c r="D5198" s="5">
        <v>51.8</v>
      </c>
      <c r="E5198" s="4"/>
      <c r="X5198" s="71">
        <v>51.929999999998998</v>
      </c>
      <c r="Y5198" s="52">
        <f t="shared" si="611"/>
        <v>-16.026666666667545</v>
      </c>
      <c r="Z5198" s="71"/>
      <c r="AB5198" s="74">
        <v>51.929999999998998</v>
      </c>
      <c r="AC5198" s="75">
        <f t="shared" si="608"/>
        <v>-31.080000000002059</v>
      </c>
      <c r="AD5198" s="74">
        <f t="shared" si="607"/>
        <v>7.7983011052288882E-4</v>
      </c>
      <c r="AF5198" s="76">
        <v>51.929999999998998</v>
      </c>
      <c r="AG5198" s="52">
        <f t="shared" si="612"/>
        <v>-61.090299956636457</v>
      </c>
      <c r="AH5198" s="76">
        <f t="shared" si="609"/>
        <v>7.7798281580313835E-7</v>
      </c>
      <c r="AJ5198" s="77">
        <v>51.929999999998998</v>
      </c>
      <c r="AK5198" s="52">
        <f t="shared" si="613"/>
        <v>-54.100599913277513</v>
      </c>
      <c r="AL5198" s="77">
        <f t="shared" si="610"/>
        <v>3.8899140790145763E-6</v>
      </c>
    </row>
    <row r="5199" spans="4:38" x14ac:dyDescent="0.25">
      <c r="D5199" s="2">
        <v>51.81</v>
      </c>
      <c r="E5199" s="4"/>
      <c r="X5199" s="71">
        <v>51.939999999999003</v>
      </c>
      <c r="Y5199" s="52">
        <f t="shared" si="611"/>
        <v>-16.030000000000879</v>
      </c>
      <c r="Z5199" s="71"/>
      <c r="AB5199" s="74">
        <v>51.939999999999003</v>
      </c>
      <c r="AC5199" s="75">
        <f t="shared" si="608"/>
        <v>-31.09000000000206</v>
      </c>
      <c r="AD5199" s="74">
        <f t="shared" ref="AD5199:AD5262" si="614">POWER(10,AC5199/10)</f>
        <v>7.7803655103943453E-4</v>
      </c>
      <c r="AF5199" s="76">
        <v>51.939999999999003</v>
      </c>
      <c r="AG5199" s="52">
        <f t="shared" si="612"/>
        <v>-61.100299956636455</v>
      </c>
      <c r="AH5199" s="76">
        <f t="shared" si="609"/>
        <v>7.7619350497964032E-7</v>
      </c>
      <c r="AJ5199" s="77">
        <v>51.939999999999003</v>
      </c>
      <c r="AK5199" s="52">
        <f t="shared" si="613"/>
        <v>-54.110599913277511</v>
      </c>
      <c r="AL5199" s="77">
        <f t="shared" si="610"/>
        <v>3.8809675248970885E-6</v>
      </c>
    </row>
    <row r="5200" spans="4:38" x14ac:dyDescent="0.25">
      <c r="D5200" s="5">
        <v>51.82</v>
      </c>
      <c r="E5200" s="4"/>
      <c r="X5200" s="71">
        <v>51.949999999999001</v>
      </c>
      <c r="Y5200" s="52">
        <f t="shared" si="611"/>
        <v>-16.033333333334213</v>
      </c>
      <c r="Z5200" s="71"/>
      <c r="AB5200" s="74">
        <v>51.949999999999001</v>
      </c>
      <c r="AC5200" s="75">
        <f t="shared" si="608"/>
        <v>-31.100000000002062</v>
      </c>
      <c r="AD5200" s="74">
        <f t="shared" si="614"/>
        <v>7.7624711662832254E-4</v>
      </c>
      <c r="AF5200" s="76">
        <v>51.949999999999001</v>
      </c>
      <c r="AG5200" s="52">
        <f t="shared" si="612"/>
        <v>-61.110299956636453</v>
      </c>
      <c r="AH5200" s="76">
        <f t="shared" si="609"/>
        <v>7.744083094568393E-7</v>
      </c>
      <c r="AJ5200" s="77">
        <v>51.949999999999001</v>
      </c>
      <c r="AK5200" s="52">
        <f t="shared" si="613"/>
        <v>-54.120599913277509</v>
      </c>
      <c r="AL5200" s="77">
        <f t="shared" si="610"/>
        <v>3.8720415472830864E-6</v>
      </c>
    </row>
    <row r="5201" spans="4:38" x14ac:dyDescent="0.25">
      <c r="D5201" s="2">
        <v>51.83</v>
      </c>
      <c r="E5201" s="4"/>
      <c r="X5201" s="71">
        <v>51.959999999998999</v>
      </c>
      <c r="Y5201" s="52">
        <f t="shared" si="611"/>
        <v>-16.036666666667546</v>
      </c>
      <c r="Z5201" s="71"/>
      <c r="AB5201" s="74">
        <v>51.959999999998999</v>
      </c>
      <c r="AC5201" s="75">
        <f t="shared" si="608"/>
        <v>-31.110000000002064</v>
      </c>
      <c r="AD5201" s="74">
        <f t="shared" si="614"/>
        <v>7.7446179780215057E-4</v>
      </c>
      <c r="AF5201" s="76">
        <v>51.959999999998999</v>
      </c>
      <c r="AG5201" s="52">
        <f t="shared" si="612"/>
        <v>-61.120299956636451</v>
      </c>
      <c r="AH5201" s="76">
        <f t="shared" si="609"/>
        <v>7.7262721976980363E-7</v>
      </c>
      <c r="AJ5201" s="77">
        <v>51.959999999998999</v>
      </c>
      <c r="AK5201" s="52">
        <f t="shared" si="613"/>
        <v>-54.130599913277507</v>
      </c>
      <c r="AL5201" s="77">
        <f t="shared" si="610"/>
        <v>3.8631360988479111E-6</v>
      </c>
    </row>
    <row r="5202" spans="4:38" x14ac:dyDescent="0.25">
      <c r="D5202" s="5">
        <v>51.84</v>
      </c>
      <c r="E5202" s="4"/>
      <c r="X5202" s="71">
        <v>51.969999999998997</v>
      </c>
      <c r="Y5202" s="52">
        <f t="shared" si="611"/>
        <v>-16.04000000000088</v>
      </c>
      <c r="Z5202" s="71"/>
      <c r="AB5202" s="74">
        <v>51.969999999998997</v>
      </c>
      <c r="AC5202" s="75">
        <f t="shared" si="608"/>
        <v>-31.120000000002065</v>
      </c>
      <c r="AD5202" s="74">
        <f t="shared" si="614"/>
        <v>7.7268058509533436E-4</v>
      </c>
      <c r="AF5202" s="76">
        <v>51.969999999998997</v>
      </c>
      <c r="AG5202" s="52">
        <f t="shared" si="612"/>
        <v>-61.130299956636449</v>
      </c>
      <c r="AH5202" s="76">
        <f t="shared" si="609"/>
        <v>7.7085022647537582E-7</v>
      </c>
      <c r="AJ5202" s="77">
        <v>51.969999999998997</v>
      </c>
      <c r="AK5202" s="52">
        <f t="shared" si="613"/>
        <v>-54.140599913277505</v>
      </c>
      <c r="AL5202" s="77">
        <f t="shared" si="610"/>
        <v>3.8542511323757742E-6</v>
      </c>
    </row>
    <row r="5203" spans="4:38" x14ac:dyDescent="0.25">
      <c r="D5203" s="2">
        <v>51.85</v>
      </c>
      <c r="E5203" s="4"/>
      <c r="X5203" s="71">
        <v>51.979999999999002</v>
      </c>
      <c r="Y5203" s="52">
        <f t="shared" si="611"/>
        <v>-16.043333333334214</v>
      </c>
      <c r="Z5203" s="71"/>
      <c r="AB5203" s="74">
        <v>51.979999999999002</v>
      </c>
      <c r="AC5203" s="75">
        <f t="shared" si="608"/>
        <v>-31.130000000002067</v>
      </c>
      <c r="AD5203" s="74">
        <f t="shared" si="614"/>
        <v>7.7090346906406317E-4</v>
      </c>
      <c r="AF5203" s="76">
        <v>51.979999999999002</v>
      </c>
      <c r="AG5203" s="52">
        <f t="shared" si="612"/>
        <v>-61.140299956636447</v>
      </c>
      <c r="AH5203" s="76">
        <f t="shared" si="609"/>
        <v>7.69077320152113E-7</v>
      </c>
      <c r="AJ5203" s="77">
        <v>51.979999999999002</v>
      </c>
      <c r="AK5203" s="52">
        <f t="shared" si="613"/>
        <v>-54.150599913277503</v>
      </c>
      <c r="AL5203" s="77">
        <f t="shared" si="610"/>
        <v>3.8453866007594626E-6</v>
      </c>
    </row>
    <row r="5204" spans="4:38" x14ac:dyDescent="0.25">
      <c r="D5204" s="5">
        <v>51.86</v>
      </c>
      <c r="E5204" s="4"/>
      <c r="X5204" s="71">
        <v>51.989999999999</v>
      </c>
      <c r="Y5204" s="52">
        <f t="shared" si="611"/>
        <v>-16.046666666667548</v>
      </c>
      <c r="Z5204" s="71"/>
      <c r="AB5204" s="74">
        <v>51.989999999999</v>
      </c>
      <c r="AC5204" s="75">
        <f t="shared" si="608"/>
        <v>-31.140000000002068</v>
      </c>
      <c r="AD5204" s="74">
        <f t="shared" si="614"/>
        <v>7.6913044028624293E-4</v>
      </c>
      <c r="AF5204" s="76">
        <v>51.989999999999</v>
      </c>
      <c r="AG5204" s="52">
        <f t="shared" si="612"/>
        <v>-61.150299956636445</v>
      </c>
      <c r="AH5204" s="76">
        <f t="shared" si="609"/>
        <v>7.6730849140024089E-7</v>
      </c>
      <c r="AJ5204" s="77">
        <v>51.989999999999</v>
      </c>
      <c r="AK5204" s="52">
        <f t="shared" si="613"/>
        <v>-54.160599913277501</v>
      </c>
      <c r="AL5204" s="77">
        <f t="shared" si="610"/>
        <v>3.836542457000104E-6</v>
      </c>
    </row>
    <row r="5205" spans="4:38" x14ac:dyDescent="0.25">
      <c r="D5205" s="2">
        <v>51.87</v>
      </c>
      <c r="E5205" s="4"/>
      <c r="X5205" s="71">
        <v>51.999999999998998</v>
      </c>
      <c r="Y5205" s="52">
        <f t="shared" si="611"/>
        <v>-16.050000000000882</v>
      </c>
      <c r="Z5205" s="71"/>
      <c r="AB5205" s="74">
        <v>51.999999999998998</v>
      </c>
      <c r="AC5205" s="75">
        <f t="shared" si="608"/>
        <v>-31.15000000000207</v>
      </c>
      <c r="AD5205" s="74">
        <f t="shared" si="614"/>
        <v>7.6736148936145255E-4</v>
      </c>
      <c r="AF5205" s="76">
        <v>51.999999999998998</v>
      </c>
      <c r="AG5205" s="52">
        <f t="shared" si="612"/>
        <v>-61.160299956636443</v>
      </c>
      <c r="AH5205" s="76">
        <f t="shared" si="609"/>
        <v>7.6554373084160827E-7</v>
      </c>
      <c r="AJ5205" s="77">
        <v>51.999999999998998</v>
      </c>
      <c r="AK5205" s="52">
        <f t="shared" si="613"/>
        <v>-54.170599913277499</v>
      </c>
      <c r="AL5205" s="77">
        <f t="shared" si="610"/>
        <v>3.8277186542069436E-6</v>
      </c>
    </row>
    <row r="5206" spans="4:38" x14ac:dyDescent="0.25">
      <c r="D5206" s="5">
        <v>51.88</v>
      </c>
      <c r="E5206" s="4"/>
      <c r="X5206" s="71">
        <v>52.009999999999003</v>
      </c>
      <c r="Y5206" s="52">
        <f t="shared" si="611"/>
        <v>-16.053333333334216</v>
      </c>
      <c r="Z5206" s="71"/>
      <c r="AB5206" s="74">
        <v>52.009999999999003</v>
      </c>
      <c r="AC5206" s="75">
        <f t="shared" si="608"/>
        <v>-31.160000000002071</v>
      </c>
      <c r="AD5206" s="74">
        <f t="shared" si="614"/>
        <v>7.6559660691089091E-4</v>
      </c>
      <c r="AF5206" s="76">
        <v>52.009999999999003</v>
      </c>
      <c r="AG5206" s="52">
        <f t="shared" si="612"/>
        <v>-61.170299956636441</v>
      </c>
      <c r="AH5206" s="76">
        <f t="shared" si="609"/>
        <v>7.6378302911962768E-7</v>
      </c>
      <c r="AJ5206" s="77">
        <v>52.009999999999003</v>
      </c>
      <c r="AK5206" s="52">
        <f t="shared" si="613"/>
        <v>-54.180599913277497</v>
      </c>
      <c r="AL5206" s="77">
        <f t="shared" si="610"/>
        <v>3.8189151455970432E-6</v>
      </c>
    </row>
    <row r="5207" spans="4:38" x14ac:dyDescent="0.25">
      <c r="D5207" s="2">
        <v>51.89</v>
      </c>
      <c r="E5207" s="4"/>
      <c r="X5207" s="71">
        <v>52.019999999999001</v>
      </c>
      <c r="Y5207" s="52">
        <f t="shared" si="611"/>
        <v>-16.056666666667549</v>
      </c>
      <c r="Z5207" s="71"/>
      <c r="AB5207" s="74">
        <v>52.019999999999001</v>
      </c>
      <c r="AC5207" s="75">
        <f t="shared" si="608"/>
        <v>-31.170000000002073</v>
      </c>
      <c r="AD5207" s="74">
        <f t="shared" si="614"/>
        <v>7.6383578357732567E-4</v>
      </c>
      <c r="AF5207" s="76">
        <v>52.019999999999001</v>
      </c>
      <c r="AG5207" s="52">
        <f t="shared" si="612"/>
        <v>-61.180299956636439</v>
      </c>
      <c r="AH5207" s="76">
        <f t="shared" si="609"/>
        <v>7.6202637689923637E-7</v>
      </c>
      <c r="AJ5207" s="77">
        <v>52.019999999999001</v>
      </c>
      <c r="AK5207" s="52">
        <f t="shared" si="613"/>
        <v>-54.190599913277495</v>
      </c>
      <c r="AL5207" s="77">
        <f t="shared" si="610"/>
        <v>3.8101318844950893E-6</v>
      </c>
    </row>
    <row r="5208" spans="4:38" x14ac:dyDescent="0.25">
      <c r="D5208" s="5">
        <v>51.9</v>
      </c>
      <c r="E5208" s="4"/>
      <c r="X5208" s="71">
        <v>52.029999999998999</v>
      </c>
      <c r="Y5208" s="52">
        <f t="shared" si="611"/>
        <v>-16.060000000000883</v>
      </c>
      <c r="Z5208" s="71"/>
      <c r="AB5208" s="74">
        <v>52.029999999998999</v>
      </c>
      <c r="AC5208" s="75">
        <f t="shared" si="608"/>
        <v>-31.180000000002075</v>
      </c>
      <c r="AD5208" s="74">
        <f t="shared" si="614"/>
        <v>7.6207901002504788E-4</v>
      </c>
      <c r="AF5208" s="76">
        <v>52.029999999998999</v>
      </c>
      <c r="AG5208" s="52">
        <f t="shared" si="612"/>
        <v>-61.190299956636437</v>
      </c>
      <c r="AH5208" s="76">
        <f t="shared" si="609"/>
        <v>7.6027376486683813E-7</v>
      </c>
      <c r="AJ5208" s="77">
        <v>52.029999999998999</v>
      </c>
      <c r="AK5208" s="52">
        <f t="shared" si="613"/>
        <v>-54.200599913277493</v>
      </c>
      <c r="AL5208" s="77">
        <f t="shared" si="610"/>
        <v>3.8013688243331005E-6</v>
      </c>
    </row>
    <row r="5209" spans="4:38" x14ac:dyDescent="0.25">
      <c r="D5209" s="2">
        <v>51.91</v>
      </c>
      <c r="E5209" s="4"/>
      <c r="X5209" s="71">
        <v>52.039999999998997</v>
      </c>
      <c r="Y5209" s="52">
        <f t="shared" si="611"/>
        <v>-16.063333333334217</v>
      </c>
      <c r="Z5209" s="71"/>
      <c r="AB5209" s="74">
        <v>52.039999999998997</v>
      </c>
      <c r="AC5209" s="75">
        <f t="shared" si="608"/>
        <v>-31.190000000002076</v>
      </c>
      <c r="AD5209" s="74">
        <f t="shared" si="614"/>
        <v>7.6032627693981805E-4</v>
      </c>
      <c r="AF5209" s="76">
        <v>52.039999999998997</v>
      </c>
      <c r="AG5209" s="52">
        <f t="shared" si="612"/>
        <v>-61.200299956636435</v>
      </c>
      <c r="AH5209" s="76">
        <f t="shared" si="609"/>
        <v>7.5852518373025675E-7</v>
      </c>
      <c r="AJ5209" s="77">
        <v>52.039999999998997</v>
      </c>
      <c r="AK5209" s="52">
        <f t="shared" si="613"/>
        <v>-54.210599913277491</v>
      </c>
      <c r="AL5209" s="77">
        <f t="shared" si="610"/>
        <v>3.7926259186501957E-6</v>
      </c>
    </row>
    <row r="5210" spans="4:38" x14ac:dyDescent="0.25">
      <c r="D5210" s="5">
        <v>51.92</v>
      </c>
      <c r="E5210" s="4"/>
      <c r="X5210" s="71">
        <v>52.049999999999002</v>
      </c>
      <c r="Y5210" s="52">
        <f t="shared" si="611"/>
        <v>-16.066666666667551</v>
      </c>
      <c r="Z5210" s="71"/>
      <c r="AB5210" s="74">
        <v>52.049999999999002</v>
      </c>
      <c r="AC5210" s="75">
        <f t="shared" si="608"/>
        <v>-31.200000000002078</v>
      </c>
      <c r="AD5210" s="74">
        <f t="shared" si="614"/>
        <v>7.5857757502882032E-4</v>
      </c>
      <c r="AF5210" s="76">
        <v>52.049999999999002</v>
      </c>
      <c r="AG5210" s="52">
        <f t="shared" si="612"/>
        <v>-61.210299956636433</v>
      </c>
      <c r="AH5210" s="76">
        <f t="shared" si="609"/>
        <v>7.5678062421869196E-7</v>
      </c>
      <c r="AJ5210" s="77">
        <v>52.049999999999002</v>
      </c>
      <c r="AK5210" s="52">
        <f t="shared" si="613"/>
        <v>-54.220599913277489</v>
      </c>
      <c r="AL5210" s="77">
        <f t="shared" si="610"/>
        <v>3.7839031210923745E-6</v>
      </c>
    </row>
    <row r="5211" spans="4:38" x14ac:dyDescent="0.25">
      <c r="D5211" s="2">
        <v>51.93</v>
      </c>
      <c r="E5211" s="4"/>
      <c r="X5211" s="71">
        <v>52.059999999999</v>
      </c>
      <c r="Y5211" s="52">
        <f t="shared" si="611"/>
        <v>-16.070000000000885</v>
      </c>
      <c r="Z5211" s="71"/>
      <c r="AB5211" s="74">
        <v>52.059999999999</v>
      </c>
      <c r="AC5211" s="75">
        <f t="shared" si="608"/>
        <v>-31.210000000002079</v>
      </c>
      <c r="AD5211" s="74">
        <f t="shared" si="614"/>
        <v>7.5683289502061191E-4</v>
      </c>
      <c r="AF5211" s="76">
        <v>52.059999999999</v>
      </c>
      <c r="AG5211" s="52">
        <f t="shared" si="612"/>
        <v>-61.220299956636431</v>
      </c>
      <c r="AH5211" s="76">
        <f t="shared" si="609"/>
        <v>7.5504007708266002E-7</v>
      </c>
      <c r="AJ5211" s="77">
        <v>52.059999999999</v>
      </c>
      <c r="AK5211" s="52">
        <f t="shared" si="613"/>
        <v>-54.230599913277487</v>
      </c>
      <c r="AL5211" s="77">
        <f t="shared" si="610"/>
        <v>3.7752003854122182E-6</v>
      </c>
    </row>
    <row r="5212" spans="4:38" x14ac:dyDescent="0.25">
      <c r="D5212" s="5">
        <v>51.94</v>
      </c>
      <c r="E5212" s="4"/>
      <c r="X5212" s="71">
        <v>52.069999999998998</v>
      </c>
      <c r="Y5212" s="52">
        <f t="shared" si="611"/>
        <v>-16.073333333334219</v>
      </c>
      <c r="Z5212" s="71"/>
      <c r="AB5212" s="74">
        <v>52.069999999998998</v>
      </c>
      <c r="AC5212" s="75">
        <f t="shared" si="608"/>
        <v>-31.220000000002081</v>
      </c>
      <c r="AD5212" s="74">
        <f t="shared" si="614"/>
        <v>7.5509222766507176E-4</v>
      </c>
      <c r="AF5212" s="76">
        <v>52.069999999998998</v>
      </c>
      <c r="AG5212" s="52">
        <f t="shared" si="612"/>
        <v>-61.230299956636429</v>
      </c>
      <c r="AH5212" s="76">
        <f t="shared" si="609"/>
        <v>7.5330353309395645E-7</v>
      </c>
      <c r="AJ5212" s="77">
        <v>52.069999999998998</v>
      </c>
      <c r="AK5212" s="52">
        <f t="shared" si="613"/>
        <v>-54.240599913277485</v>
      </c>
      <c r="AL5212" s="77">
        <f t="shared" si="610"/>
        <v>3.7665176654687085E-6</v>
      </c>
    </row>
    <row r="5213" spans="4:38" x14ac:dyDescent="0.25">
      <c r="D5213" s="2">
        <v>51.95</v>
      </c>
      <c r="E5213" s="4"/>
      <c r="X5213" s="71">
        <v>52.079999999999004</v>
      </c>
      <c r="Y5213" s="52">
        <f t="shared" si="611"/>
        <v>-16.076666666667553</v>
      </c>
      <c r="Z5213" s="71"/>
      <c r="AB5213" s="74">
        <v>52.079999999999004</v>
      </c>
      <c r="AC5213" s="75">
        <f t="shared" si="608"/>
        <v>-31.230000000002082</v>
      </c>
      <c r="AD5213" s="74">
        <f t="shared" si="614"/>
        <v>7.5335556373335615E-4</v>
      </c>
      <c r="AF5213" s="76">
        <v>52.079999999999004</v>
      </c>
      <c r="AG5213" s="52">
        <f t="shared" si="612"/>
        <v>-61.240299956636427</v>
      </c>
      <c r="AH5213" s="76">
        <f t="shared" si="609"/>
        <v>7.5157098304559601E-7</v>
      </c>
      <c r="AJ5213" s="77">
        <v>52.079999999999004</v>
      </c>
      <c r="AK5213" s="52">
        <f t="shared" si="613"/>
        <v>-54.250599913277483</v>
      </c>
      <c r="AL5213" s="77">
        <f t="shared" si="610"/>
        <v>3.7578549152269092E-6</v>
      </c>
    </row>
    <row r="5214" spans="4:38" x14ac:dyDescent="0.25">
      <c r="D5214" s="5">
        <v>51.96</v>
      </c>
      <c r="E5214" s="4"/>
      <c r="X5214" s="71">
        <v>52.089999999999002</v>
      </c>
      <c r="Y5214" s="52">
        <f t="shared" si="611"/>
        <v>-16.080000000000886</v>
      </c>
      <c r="Z5214" s="71"/>
      <c r="AB5214" s="74">
        <v>52.089999999999002</v>
      </c>
      <c r="AC5214" s="75">
        <f t="shared" si="608"/>
        <v>-31.240000000002084</v>
      </c>
      <c r="AD5214" s="74">
        <f t="shared" si="614"/>
        <v>7.5162289401784453E-4</v>
      </c>
      <c r="AF5214" s="76">
        <v>52.089999999999002</v>
      </c>
      <c r="AG5214" s="52">
        <f t="shared" si="612"/>
        <v>-61.250299956636425</v>
      </c>
      <c r="AH5214" s="76">
        <f t="shared" si="609"/>
        <v>7.4984241775176972E-7</v>
      </c>
      <c r="AJ5214" s="77">
        <v>52.089999999999002</v>
      </c>
      <c r="AK5214" s="52">
        <f t="shared" si="613"/>
        <v>-54.260599913277481</v>
      </c>
      <c r="AL5214" s="77">
        <f t="shared" si="610"/>
        <v>3.7492120887577801E-6</v>
      </c>
    </row>
    <row r="5215" spans="4:38" x14ac:dyDescent="0.25">
      <c r="D5215" s="2">
        <v>51.97</v>
      </c>
      <c r="E5215" s="4"/>
      <c r="X5215" s="71">
        <v>52.099999999999</v>
      </c>
      <c r="Y5215" s="52">
        <f t="shared" si="611"/>
        <v>-16.08333333333422</v>
      </c>
      <c r="Z5215" s="71"/>
      <c r="AB5215" s="74">
        <v>52.099999999999</v>
      </c>
      <c r="AC5215" s="75">
        <f t="shared" si="608"/>
        <v>-31.250000000002085</v>
      </c>
      <c r="AD5215" s="74">
        <f t="shared" si="614"/>
        <v>7.4989420933209525E-4</v>
      </c>
      <c r="AF5215" s="76">
        <v>52.099999999999</v>
      </c>
      <c r="AG5215" s="52">
        <f t="shared" si="612"/>
        <v>-61.260299956636423</v>
      </c>
      <c r="AH5215" s="76">
        <f t="shared" si="609"/>
        <v>7.4811782804779909E-7</v>
      </c>
      <c r="AJ5215" s="77">
        <v>52.099999999999</v>
      </c>
      <c r="AK5215" s="52">
        <f t="shared" si="613"/>
        <v>-54.270599913277479</v>
      </c>
      <c r="AL5215" s="77">
        <f t="shared" si="610"/>
        <v>3.7405891402379301E-6</v>
      </c>
    </row>
    <row r="5216" spans="4:38" x14ac:dyDescent="0.25">
      <c r="D5216" s="5">
        <v>51.98</v>
      </c>
      <c r="E5216" s="4"/>
      <c r="X5216" s="71">
        <v>52.109999999998998</v>
      </c>
      <c r="Y5216" s="52">
        <f t="shared" si="611"/>
        <v>-16.086666666667554</v>
      </c>
      <c r="Z5216" s="71"/>
      <c r="AB5216" s="74">
        <v>52.109999999998998</v>
      </c>
      <c r="AC5216" s="75">
        <f t="shared" si="608"/>
        <v>-31.260000000002087</v>
      </c>
      <c r="AD5216" s="74">
        <f t="shared" si="614"/>
        <v>7.4816950051079473E-4</v>
      </c>
      <c r="AF5216" s="76">
        <v>52.109999999998998</v>
      </c>
      <c r="AG5216" s="52">
        <f t="shared" si="612"/>
        <v>-61.270299956636421</v>
      </c>
      <c r="AH5216" s="76">
        <f t="shared" si="609"/>
        <v>7.4639720479007865E-7</v>
      </c>
      <c r="AJ5216" s="77">
        <v>52.109999999998998</v>
      </c>
      <c r="AK5216" s="52">
        <f t="shared" si="613"/>
        <v>-54.280599913277477</v>
      </c>
      <c r="AL5216" s="77">
        <f t="shared" si="610"/>
        <v>3.7319860239493294E-6</v>
      </c>
    </row>
    <row r="5217" spans="4:38" x14ac:dyDescent="0.25">
      <c r="D5217" s="2">
        <v>51.99</v>
      </c>
      <c r="E5217" s="4"/>
      <c r="X5217" s="71">
        <v>52.119999999999003</v>
      </c>
      <c r="Y5217" s="52">
        <f t="shared" si="611"/>
        <v>-16.090000000000888</v>
      </c>
      <c r="Z5217" s="71"/>
      <c r="AB5217" s="74">
        <v>52.119999999999003</v>
      </c>
      <c r="AC5217" s="75">
        <f t="shared" si="608"/>
        <v>-31.270000000002089</v>
      </c>
      <c r="AD5217" s="74">
        <f t="shared" si="614"/>
        <v>7.4644875840970714E-4</v>
      </c>
      <c r="AF5217" s="76">
        <v>52.119999999999003</v>
      </c>
      <c r="AG5217" s="52">
        <f t="shared" si="612"/>
        <v>-61.280299956636419</v>
      </c>
      <c r="AH5217" s="76">
        <f t="shared" si="609"/>
        <v>7.4468053885603899E-7</v>
      </c>
      <c r="AJ5217" s="77">
        <v>52.119999999999003</v>
      </c>
      <c r="AK5217" s="52">
        <f t="shared" si="613"/>
        <v>-54.290599913277475</v>
      </c>
      <c r="AL5217" s="77">
        <f t="shared" si="610"/>
        <v>3.723402694279127E-6</v>
      </c>
    </row>
    <row r="5218" spans="4:38" x14ac:dyDescent="0.25">
      <c r="D5218" s="5">
        <v>52</v>
      </c>
      <c r="E5218" s="4"/>
      <c r="X5218" s="71">
        <v>52.129999999999001</v>
      </c>
      <c r="Y5218" s="52">
        <f t="shared" si="611"/>
        <v>-16.093333333334222</v>
      </c>
      <c r="Z5218" s="71"/>
      <c r="AB5218" s="74">
        <v>52.129999999999001</v>
      </c>
      <c r="AC5218" s="75">
        <f t="shared" si="608"/>
        <v>-31.28000000000209</v>
      </c>
      <c r="AD5218" s="74">
        <f t="shared" si="614"/>
        <v>7.4473197390563062E-4</v>
      </c>
      <c r="AF5218" s="76">
        <v>52.129999999999001</v>
      </c>
      <c r="AG5218" s="52">
        <f t="shared" si="612"/>
        <v>-61.290299956636417</v>
      </c>
      <c r="AH5218" s="76">
        <f t="shared" si="609"/>
        <v>7.429678211440843E-7</v>
      </c>
      <c r="AJ5218" s="77">
        <v>52.129999999999001</v>
      </c>
      <c r="AK5218" s="52">
        <f t="shared" si="613"/>
        <v>-54.300599913277473</v>
      </c>
      <c r="AL5218" s="77">
        <f t="shared" si="610"/>
        <v>3.7148391057193561E-6</v>
      </c>
    </row>
    <row r="5219" spans="4:38" x14ac:dyDescent="0.25">
      <c r="D5219" s="2">
        <v>52.01</v>
      </c>
      <c r="E5219" s="4"/>
      <c r="X5219" s="71">
        <v>52.139999999998999</v>
      </c>
      <c r="Y5219" s="52">
        <f t="shared" si="611"/>
        <v>-16.096666666667556</v>
      </c>
      <c r="Z5219" s="71"/>
      <c r="AB5219" s="74">
        <v>52.139999999998999</v>
      </c>
      <c r="AC5219" s="75">
        <f t="shared" si="608"/>
        <v>-31.290000000002092</v>
      </c>
      <c r="AD5219" s="74">
        <f t="shared" si="614"/>
        <v>7.4301913789634336E-4</v>
      </c>
      <c r="AF5219" s="76">
        <v>52.139999999998999</v>
      </c>
      <c r="AG5219" s="52">
        <f t="shared" si="612"/>
        <v>-61.300299956636415</v>
      </c>
      <c r="AH5219" s="76">
        <f t="shared" si="609"/>
        <v>7.4125904257355584E-7</v>
      </c>
      <c r="AJ5219" s="77">
        <v>52.139999999998999</v>
      </c>
      <c r="AK5219" s="52">
        <f t="shared" si="613"/>
        <v>-54.310599913277471</v>
      </c>
      <c r="AL5219" s="77">
        <f t="shared" si="610"/>
        <v>3.7062952128667159E-6</v>
      </c>
    </row>
    <row r="5220" spans="4:38" x14ac:dyDescent="0.25">
      <c r="D5220" s="5">
        <v>52.02</v>
      </c>
      <c r="E5220" s="4"/>
      <c r="X5220" s="71">
        <v>52.149999999998997</v>
      </c>
      <c r="Y5220" s="52">
        <f t="shared" si="611"/>
        <v>-16.10000000000089</v>
      </c>
      <c r="Z5220" s="71"/>
      <c r="AB5220" s="74">
        <v>52.149999999998997</v>
      </c>
      <c r="AC5220" s="75">
        <f t="shared" si="608"/>
        <v>-31.300000000002093</v>
      </c>
      <c r="AD5220" s="74">
        <f t="shared" si="614"/>
        <v>7.4131024130055919E-4</v>
      </c>
      <c r="AF5220" s="76">
        <v>52.149999999998997</v>
      </c>
      <c r="AG5220" s="52">
        <f t="shared" si="612"/>
        <v>-61.310299956636413</v>
      </c>
      <c r="AH5220" s="76">
        <f t="shared" si="609"/>
        <v>7.3955419408468206E-7</v>
      </c>
      <c r="AJ5220" s="77">
        <v>52.149999999998997</v>
      </c>
      <c r="AK5220" s="52">
        <f t="shared" si="613"/>
        <v>-54.320599913277469</v>
      </c>
      <c r="AL5220" s="77">
        <f t="shared" si="610"/>
        <v>3.69777097042235E-6</v>
      </c>
    </row>
    <row r="5221" spans="4:38" x14ac:dyDescent="0.25">
      <c r="D5221" s="2">
        <v>52.03</v>
      </c>
      <c r="E5221" s="4"/>
      <c r="X5221" s="71">
        <v>52.159999999999002</v>
      </c>
      <c r="Y5221" s="52">
        <f t="shared" si="611"/>
        <v>-16.103333333334223</v>
      </c>
      <c r="Z5221" s="71"/>
      <c r="AB5221" s="74">
        <v>52.159999999999002</v>
      </c>
      <c r="AC5221" s="75">
        <f t="shared" si="608"/>
        <v>-31.310000000002095</v>
      </c>
      <c r="AD5221" s="74">
        <f t="shared" si="614"/>
        <v>7.3960527505788104E-4</v>
      </c>
      <c r="AF5221" s="76">
        <v>52.159999999999002</v>
      </c>
      <c r="AG5221" s="52">
        <f t="shared" si="612"/>
        <v>-61.320299956636411</v>
      </c>
      <c r="AH5221" s="76">
        <f t="shared" si="609"/>
        <v>7.3785326663852387E-7</v>
      </c>
      <c r="AJ5221" s="77">
        <v>52.159999999999002</v>
      </c>
      <c r="AK5221" s="52">
        <f t="shared" si="613"/>
        <v>-54.330599913277467</v>
      </c>
      <c r="AL5221" s="77">
        <f t="shared" si="610"/>
        <v>3.6892663331915609E-6</v>
      </c>
    </row>
    <row r="5222" spans="4:38" x14ac:dyDescent="0.25">
      <c r="D5222" s="5">
        <v>52.04</v>
      </c>
      <c r="E5222" s="4"/>
      <c r="X5222" s="71">
        <v>52.169999999999</v>
      </c>
      <c r="Y5222" s="52">
        <f t="shared" si="611"/>
        <v>-16.106666666667557</v>
      </c>
      <c r="Z5222" s="71"/>
      <c r="AB5222" s="74">
        <v>52.169999999999</v>
      </c>
      <c r="AC5222" s="75">
        <f t="shared" si="608"/>
        <v>-31.320000000002096</v>
      </c>
      <c r="AD5222" s="74">
        <f t="shared" si="614"/>
        <v>7.3790423012874381E-4</v>
      </c>
      <c r="AF5222" s="76">
        <v>52.169999999999</v>
      </c>
      <c r="AG5222" s="52">
        <f t="shared" si="612"/>
        <v>-61.330299956636409</v>
      </c>
      <c r="AH5222" s="76">
        <f t="shared" si="609"/>
        <v>7.3615625121693546E-7</v>
      </c>
      <c r="AJ5222" s="77">
        <v>52.169999999999</v>
      </c>
      <c r="AK5222" s="52">
        <f t="shared" si="613"/>
        <v>-54.340599913277465</v>
      </c>
      <c r="AL5222" s="77">
        <f t="shared" si="610"/>
        <v>3.6807812560836222E-6</v>
      </c>
    </row>
    <row r="5223" spans="4:38" x14ac:dyDescent="0.25">
      <c r="D5223" s="2">
        <v>52.05</v>
      </c>
      <c r="E5223" s="4"/>
      <c r="X5223" s="71">
        <v>52.179999999998998</v>
      </c>
      <c r="Y5223" s="52">
        <f t="shared" si="611"/>
        <v>-16.110000000000891</v>
      </c>
      <c r="Z5223" s="71"/>
      <c r="AB5223" s="74">
        <v>52.179999999998998</v>
      </c>
      <c r="AC5223" s="75">
        <f t="shared" si="608"/>
        <v>-31.330000000002098</v>
      </c>
      <c r="AD5223" s="74">
        <f t="shared" si="614"/>
        <v>7.3620709749438052E-4</v>
      </c>
      <c r="AF5223" s="76">
        <v>52.179999999998998</v>
      </c>
      <c r="AG5223" s="52">
        <f t="shared" si="612"/>
        <v>-61.340299956636407</v>
      </c>
      <c r="AH5223" s="76">
        <f t="shared" si="609"/>
        <v>7.3446313882250894E-7</v>
      </c>
      <c r="AJ5223" s="77">
        <v>52.179999999998998</v>
      </c>
      <c r="AK5223" s="52">
        <f t="shared" si="613"/>
        <v>-54.350599913277463</v>
      </c>
      <c r="AL5223" s="77">
        <f t="shared" si="610"/>
        <v>3.6723156941114915E-6</v>
      </c>
    </row>
    <row r="5224" spans="4:38" x14ac:dyDescent="0.25">
      <c r="D5224" s="5">
        <v>52.06</v>
      </c>
      <c r="E5224" s="4"/>
      <c r="X5224" s="71">
        <v>52.189999999999003</v>
      </c>
      <c r="Y5224" s="52">
        <f t="shared" si="611"/>
        <v>-16.113333333334225</v>
      </c>
      <c r="Z5224" s="71"/>
      <c r="AB5224" s="74">
        <v>52.189999999999003</v>
      </c>
      <c r="AC5224" s="75">
        <f t="shared" si="608"/>
        <v>-31.3400000000021</v>
      </c>
      <c r="AD5224" s="74">
        <f t="shared" si="614"/>
        <v>7.3451386815675916E-4</v>
      </c>
      <c r="AF5224" s="76">
        <v>52.189999999999003</v>
      </c>
      <c r="AG5224" s="52">
        <f t="shared" si="612"/>
        <v>-61.350299956636405</v>
      </c>
      <c r="AH5224" s="76">
        <f t="shared" si="609"/>
        <v>7.3277392047852941E-7</v>
      </c>
      <c r="AJ5224" s="77">
        <v>52.189999999999003</v>
      </c>
      <c r="AK5224" s="52">
        <f t="shared" si="613"/>
        <v>-54.360599913277461</v>
      </c>
      <c r="AL5224" s="77">
        <f t="shared" si="610"/>
        <v>3.6638696023915967E-6</v>
      </c>
    </row>
    <row r="5225" spans="4:38" x14ac:dyDescent="0.25">
      <c r="D5225" s="2">
        <v>52.07</v>
      </c>
      <c r="E5225" s="4"/>
      <c r="X5225" s="71">
        <v>52.199999999999001</v>
      </c>
      <c r="Y5225" s="52">
        <f t="shared" si="611"/>
        <v>-16.116666666667559</v>
      </c>
      <c r="Z5225" s="71"/>
      <c r="AB5225" s="74">
        <v>52.199999999999001</v>
      </c>
      <c r="AC5225" s="75">
        <f t="shared" si="608"/>
        <v>-31.350000000002101</v>
      </c>
      <c r="AD5225" s="74">
        <f t="shared" si="614"/>
        <v>7.3282453313854858E-4</v>
      </c>
      <c r="AF5225" s="76">
        <v>52.199999999999001</v>
      </c>
      <c r="AG5225" s="52">
        <f t="shared" si="612"/>
        <v>-61.360299956636403</v>
      </c>
      <c r="AH5225" s="76">
        <f t="shared" si="609"/>
        <v>7.3108858722893223E-7</v>
      </c>
      <c r="AJ5225" s="77">
        <v>52.199999999999001</v>
      </c>
      <c r="AK5225" s="52">
        <f t="shared" si="613"/>
        <v>-54.370599913277459</v>
      </c>
      <c r="AL5225" s="77">
        <f t="shared" si="610"/>
        <v>3.6554429361436132E-6</v>
      </c>
    </row>
    <row r="5226" spans="4:38" x14ac:dyDescent="0.25">
      <c r="D5226" s="5">
        <v>52.08</v>
      </c>
      <c r="E5226" s="4"/>
      <c r="X5226" s="71">
        <v>52.209999999998999</v>
      </c>
      <c r="Y5226" s="52">
        <f t="shared" si="611"/>
        <v>-16.120000000000893</v>
      </c>
      <c r="Z5226" s="71"/>
      <c r="AB5226" s="74">
        <v>52.209999999998999</v>
      </c>
      <c r="AC5226" s="75">
        <f t="shared" si="608"/>
        <v>-31.360000000002103</v>
      </c>
      <c r="AD5226" s="74">
        <f t="shared" si="614"/>
        <v>7.3113908348306281E-4</v>
      </c>
      <c r="AF5226" s="76">
        <v>52.209999999998999</v>
      </c>
      <c r="AG5226" s="52">
        <f t="shared" si="612"/>
        <v>-61.370299956636401</v>
      </c>
      <c r="AH5226" s="76">
        <f t="shared" si="609"/>
        <v>7.294071301382455E-7</v>
      </c>
      <c r="AJ5226" s="77">
        <v>52.209999999998999</v>
      </c>
      <c r="AK5226" s="52">
        <f t="shared" si="613"/>
        <v>-54.380599913277457</v>
      </c>
      <c r="AL5226" s="77">
        <f t="shared" si="610"/>
        <v>3.6470356506901814E-6</v>
      </c>
    </row>
    <row r="5227" spans="4:38" x14ac:dyDescent="0.25">
      <c r="D5227" s="2">
        <v>52.09</v>
      </c>
      <c r="E5227" s="4"/>
      <c r="X5227" s="71">
        <v>52.219999999998997</v>
      </c>
      <c r="Y5227" s="52">
        <f t="shared" si="611"/>
        <v>-16.123333333334227</v>
      </c>
      <c r="Z5227" s="71"/>
      <c r="AB5227" s="74">
        <v>52.219999999998997</v>
      </c>
      <c r="AC5227" s="75">
        <f t="shared" si="608"/>
        <v>-31.370000000002104</v>
      </c>
      <c r="AD5227" s="74">
        <f t="shared" si="614"/>
        <v>7.294575102542144E-4</v>
      </c>
      <c r="AF5227" s="76">
        <v>52.219999999998997</v>
      </c>
      <c r="AG5227" s="52">
        <f t="shared" si="612"/>
        <v>-61.380299956636399</v>
      </c>
      <c r="AH5227" s="76">
        <f t="shared" si="609"/>
        <v>7.2772954029155376E-7</v>
      </c>
      <c r="AJ5227" s="77">
        <v>52.219999999998997</v>
      </c>
      <c r="AK5227" s="52">
        <f t="shared" si="613"/>
        <v>-54.390599913277455</v>
      </c>
      <c r="AL5227" s="77">
        <f t="shared" si="610"/>
        <v>3.638647701456726E-6</v>
      </c>
    </row>
    <row r="5228" spans="4:38" x14ac:dyDescent="0.25">
      <c r="D5228" s="5">
        <v>52.1</v>
      </c>
      <c r="E5228" s="4"/>
      <c r="X5228" s="71">
        <v>52.229999999999002</v>
      </c>
      <c r="Y5228" s="52">
        <f t="shared" si="611"/>
        <v>-16.12666666666756</v>
      </c>
      <c r="Z5228" s="71"/>
      <c r="AB5228" s="74">
        <v>52.229999999999002</v>
      </c>
      <c r="AC5228" s="75">
        <f t="shared" ref="AC5228:AC5291" si="615">AC5227-$AD$1</f>
        <v>-31.380000000002106</v>
      </c>
      <c r="AD5228" s="74">
        <f t="shared" si="614"/>
        <v>7.2777980453647077E-4</v>
      </c>
      <c r="AF5228" s="76">
        <v>52.229999999999002</v>
      </c>
      <c r="AG5228" s="52">
        <f t="shared" si="612"/>
        <v>-61.390299956636397</v>
      </c>
      <c r="AH5228" s="76">
        <f t="shared" si="609"/>
        <v>7.2605580879444143E-7</v>
      </c>
      <c r="AJ5228" s="77">
        <v>52.229999999999002</v>
      </c>
      <c r="AK5228" s="52">
        <f t="shared" si="613"/>
        <v>-54.400599913277453</v>
      </c>
      <c r="AL5228" s="77">
        <f t="shared" si="610"/>
        <v>3.6302790439711657E-6</v>
      </c>
    </row>
    <row r="5229" spans="4:38" x14ac:dyDescent="0.25">
      <c r="D5229" s="2">
        <v>52.11</v>
      </c>
      <c r="E5229" s="4"/>
      <c r="X5229" s="71">
        <v>52.239999999999</v>
      </c>
      <c r="Y5229" s="52">
        <f t="shared" si="611"/>
        <v>-16.130000000000894</v>
      </c>
      <c r="Z5229" s="71"/>
      <c r="AB5229" s="74">
        <v>52.239999999999</v>
      </c>
      <c r="AC5229" s="75">
        <f t="shared" si="615"/>
        <v>-31.390000000002107</v>
      </c>
      <c r="AD5229" s="74">
        <f t="shared" si="614"/>
        <v>7.2610595743480169E-4</v>
      </c>
      <c r="AF5229" s="76">
        <v>52.239999999999</v>
      </c>
      <c r="AG5229" s="52">
        <f t="shared" si="612"/>
        <v>-61.400299956636395</v>
      </c>
      <c r="AH5229" s="76">
        <f t="shared" si="609"/>
        <v>7.2438592677294931E-7</v>
      </c>
      <c r="AJ5229" s="77">
        <v>52.239999999999</v>
      </c>
      <c r="AK5229" s="52">
        <f t="shared" si="613"/>
        <v>-54.410599913277451</v>
      </c>
      <c r="AL5229" s="77">
        <f t="shared" si="610"/>
        <v>3.6219296338637075E-6</v>
      </c>
    </row>
    <row r="5230" spans="4:38" x14ac:dyDescent="0.25">
      <c r="D5230" s="5">
        <v>52.12</v>
      </c>
      <c r="E5230" s="4"/>
      <c r="X5230" s="71">
        <v>52.249999999998998</v>
      </c>
      <c r="Y5230" s="52">
        <f t="shared" si="611"/>
        <v>-16.133333333334228</v>
      </c>
      <c r="Z5230" s="71"/>
      <c r="AB5230" s="74">
        <v>52.249999999998998</v>
      </c>
      <c r="AC5230" s="75">
        <f t="shared" si="615"/>
        <v>-31.400000000002109</v>
      </c>
      <c r="AD5230" s="74">
        <f t="shared" si="614"/>
        <v>7.2443596007463725E-4</v>
      </c>
      <c r="AF5230" s="76">
        <v>52.249999999998998</v>
      </c>
      <c r="AG5230" s="52">
        <f t="shared" si="612"/>
        <v>-61.410299956636393</v>
      </c>
      <c r="AH5230" s="76">
        <f t="shared" si="609"/>
        <v>7.2271988537353159E-7</v>
      </c>
      <c r="AJ5230" s="77">
        <v>52.249999999998998</v>
      </c>
      <c r="AK5230" s="52">
        <f t="shared" si="613"/>
        <v>-54.420599913277449</v>
      </c>
      <c r="AL5230" s="77">
        <f t="shared" si="610"/>
        <v>3.6135994268666285E-6</v>
      </c>
    </row>
    <row r="5231" spans="4:38" x14ac:dyDescent="0.25">
      <c r="D5231" s="2">
        <v>52.13</v>
      </c>
      <c r="E5231" s="4"/>
      <c r="X5231" s="71">
        <v>52.259999999999003</v>
      </c>
      <c r="Y5231" s="52">
        <f t="shared" si="611"/>
        <v>-16.136666666667562</v>
      </c>
      <c r="Z5231" s="71"/>
      <c r="AB5231" s="74">
        <v>52.259999999999003</v>
      </c>
      <c r="AC5231" s="75">
        <f t="shared" si="615"/>
        <v>-31.41000000000211</v>
      </c>
      <c r="AD5231" s="74">
        <f t="shared" si="614"/>
        <v>7.2276980360181839E-4</v>
      </c>
      <c r="AF5231" s="76">
        <v>52.259999999999003</v>
      </c>
      <c r="AG5231" s="52">
        <f t="shared" si="612"/>
        <v>-61.420299956636391</v>
      </c>
      <c r="AH5231" s="76">
        <f t="shared" si="609"/>
        <v>7.2105767576300046E-7</v>
      </c>
      <c r="AJ5231" s="77">
        <v>52.259999999999003</v>
      </c>
      <c r="AK5231" s="52">
        <f t="shared" si="613"/>
        <v>-54.430599913277447</v>
      </c>
      <c r="AL5231" s="77">
        <f t="shared" si="610"/>
        <v>3.6052883788139686E-6</v>
      </c>
    </row>
    <row r="5232" spans="4:38" x14ac:dyDescent="0.25">
      <c r="D5232" s="5">
        <v>52.14</v>
      </c>
      <c r="E5232" s="4"/>
      <c r="X5232" s="71">
        <v>52.269999999999001</v>
      </c>
      <c r="Y5232" s="52">
        <f t="shared" si="611"/>
        <v>-16.140000000000896</v>
      </c>
      <c r="Z5232" s="71"/>
      <c r="AB5232" s="74">
        <v>52.269999999999001</v>
      </c>
      <c r="AC5232" s="75">
        <f t="shared" si="615"/>
        <v>-31.420000000002112</v>
      </c>
      <c r="AD5232" s="74">
        <f t="shared" si="614"/>
        <v>7.2110747918254804E-4</v>
      </c>
      <c r="AF5232" s="76">
        <v>52.269999999999001</v>
      </c>
      <c r="AG5232" s="52">
        <f t="shared" si="612"/>
        <v>-61.430299956636389</v>
      </c>
      <c r="AH5232" s="76">
        <f t="shared" si="609"/>
        <v>7.1939928912848824E-7</v>
      </c>
      <c r="AJ5232" s="77">
        <v>52.269999999999001</v>
      </c>
      <c r="AK5232" s="52">
        <f t="shared" si="613"/>
        <v>-54.440599913277445</v>
      </c>
      <c r="AL5232" s="77">
        <f t="shared" si="610"/>
        <v>3.5969964456414163E-6</v>
      </c>
    </row>
    <row r="5233" spans="4:38" x14ac:dyDescent="0.25">
      <c r="D5233" s="2">
        <v>52.15</v>
      </c>
      <c r="E5233" s="4"/>
      <c r="X5233" s="71">
        <v>52.279999999998999</v>
      </c>
      <c r="Y5233" s="52">
        <f t="shared" si="611"/>
        <v>-16.14333333333423</v>
      </c>
      <c r="Z5233" s="71"/>
      <c r="AB5233" s="74">
        <v>52.279999999998999</v>
      </c>
      <c r="AC5233" s="75">
        <f t="shared" si="615"/>
        <v>-31.430000000002114</v>
      </c>
      <c r="AD5233" s="74">
        <f t="shared" si="614"/>
        <v>7.1944897800334891E-4</v>
      </c>
      <c r="AF5233" s="76">
        <v>52.279999999998999</v>
      </c>
      <c r="AG5233" s="52">
        <f t="shared" si="612"/>
        <v>-61.440299956636387</v>
      </c>
      <c r="AH5233" s="76">
        <f t="shared" si="609"/>
        <v>7.1774471667739292E-7</v>
      </c>
      <c r="AJ5233" s="77">
        <v>52.279999999998999</v>
      </c>
      <c r="AK5233" s="52">
        <f t="shared" si="613"/>
        <v>-54.450599913277443</v>
      </c>
      <c r="AL5233" s="77">
        <f t="shared" si="610"/>
        <v>3.5887235833859427E-6</v>
      </c>
    </row>
    <row r="5234" spans="4:38" x14ac:dyDescent="0.25">
      <c r="D5234" s="5">
        <v>52.16</v>
      </c>
      <c r="E5234" s="4"/>
      <c r="X5234" s="71">
        <v>52.289999999998997</v>
      </c>
      <c r="Y5234" s="52">
        <f t="shared" si="611"/>
        <v>-16.146666666667564</v>
      </c>
      <c r="Z5234" s="71"/>
      <c r="AB5234" s="74">
        <v>52.289999999998997</v>
      </c>
      <c r="AC5234" s="75">
        <f t="shared" si="615"/>
        <v>-31.440000000002115</v>
      </c>
      <c r="AD5234" s="74">
        <f t="shared" si="614"/>
        <v>7.1779429127101144E-4</v>
      </c>
      <c r="AF5234" s="76">
        <v>52.289999999998997</v>
      </c>
      <c r="AG5234" s="52">
        <f t="shared" si="612"/>
        <v>-61.450299956636385</v>
      </c>
      <c r="AH5234" s="76">
        <f t="shared" si="609"/>
        <v>7.1609394963733489E-7</v>
      </c>
      <c r="AJ5234" s="77">
        <v>52.289999999998997</v>
      </c>
      <c r="AK5234" s="52">
        <f t="shared" si="613"/>
        <v>-54.460599913277441</v>
      </c>
      <c r="AL5234" s="77">
        <f t="shared" si="610"/>
        <v>3.5804697481856546E-6</v>
      </c>
    </row>
    <row r="5235" spans="4:38" x14ac:dyDescent="0.25">
      <c r="D5235" s="2">
        <v>52.17</v>
      </c>
      <c r="E5235" s="4"/>
      <c r="X5235" s="71">
        <v>52.299999999999002</v>
      </c>
      <c r="Y5235" s="52">
        <f t="shared" si="611"/>
        <v>-16.150000000000897</v>
      </c>
      <c r="Z5235" s="71"/>
      <c r="AB5235" s="74">
        <v>52.299999999999002</v>
      </c>
      <c r="AC5235" s="75">
        <f t="shared" si="615"/>
        <v>-31.450000000002117</v>
      </c>
      <c r="AD5235" s="74">
        <f t="shared" si="614"/>
        <v>7.1614341021255211E-4</v>
      </c>
      <c r="AF5235" s="76">
        <v>52.299999999999002</v>
      </c>
      <c r="AG5235" s="52">
        <f t="shared" si="612"/>
        <v>-61.460299956636383</v>
      </c>
      <c r="AH5235" s="76">
        <f t="shared" si="609"/>
        <v>7.1444697925611549E-7</v>
      </c>
      <c r="AJ5235" s="77">
        <v>52.299999999999002</v>
      </c>
      <c r="AK5235" s="52">
        <f t="shared" si="613"/>
        <v>-54.470599913277439</v>
      </c>
      <c r="AL5235" s="77">
        <f t="shared" si="610"/>
        <v>3.5722348962795525E-6</v>
      </c>
    </row>
    <row r="5236" spans="4:38" x14ac:dyDescent="0.25">
      <c r="D5236" s="5">
        <v>52.18</v>
      </c>
      <c r="E5236" s="4"/>
      <c r="X5236" s="71">
        <v>52.309999999999</v>
      </c>
      <c r="Y5236" s="52">
        <f t="shared" si="611"/>
        <v>-16.153333333334231</v>
      </c>
      <c r="Z5236" s="71"/>
      <c r="AB5236" s="74">
        <v>52.309999999999</v>
      </c>
      <c r="AC5236" s="75">
        <f t="shared" si="615"/>
        <v>-31.460000000002118</v>
      </c>
      <c r="AD5236" s="74">
        <f t="shared" si="614"/>
        <v>7.1449632607516439E-4</v>
      </c>
      <c r="AF5236" s="76">
        <v>52.309999999999</v>
      </c>
      <c r="AG5236" s="52">
        <f t="shared" si="612"/>
        <v>-61.470299956636381</v>
      </c>
      <c r="AH5236" s="76">
        <f t="shared" si="609"/>
        <v>7.1280379680165494E-7</v>
      </c>
      <c r="AJ5236" s="77">
        <v>52.309999999999</v>
      </c>
      <c r="AK5236" s="52">
        <f t="shared" si="613"/>
        <v>-54.480599913277437</v>
      </c>
      <c r="AL5236" s="77">
        <f t="shared" si="610"/>
        <v>3.564018984007259E-6</v>
      </c>
    </row>
    <row r="5237" spans="4:38" x14ac:dyDescent="0.25">
      <c r="D5237" s="2">
        <v>52.19</v>
      </c>
      <c r="E5237" s="4"/>
      <c r="X5237" s="71">
        <v>52.319999999998998</v>
      </c>
      <c r="Y5237" s="52">
        <f t="shared" si="611"/>
        <v>-16.156666666667565</v>
      </c>
      <c r="Z5237" s="71"/>
      <c r="AB5237" s="74">
        <v>52.319999999998998</v>
      </c>
      <c r="AC5237" s="75">
        <f t="shared" si="615"/>
        <v>-31.47000000000212</v>
      </c>
      <c r="AD5237" s="74">
        <f t="shared" si="614"/>
        <v>7.1285303012617082E-4</v>
      </c>
      <c r="AF5237" s="76">
        <v>52.319999999998998</v>
      </c>
      <c r="AG5237" s="52">
        <f t="shared" si="612"/>
        <v>-61.480299956636379</v>
      </c>
      <c r="AH5237" s="76">
        <f t="shared" si="609"/>
        <v>7.111643935619715E-7</v>
      </c>
      <c r="AJ5237" s="77">
        <v>52.319999999998998</v>
      </c>
      <c r="AK5237" s="52">
        <f t="shared" si="613"/>
        <v>-54.490599913277435</v>
      </c>
      <c r="AL5237" s="77">
        <f t="shared" si="610"/>
        <v>3.5558219678088382E-6</v>
      </c>
    </row>
    <row r="5238" spans="4:38" x14ac:dyDescent="0.25">
      <c r="D5238" s="5">
        <v>52.2</v>
      </c>
      <c r="E5238" s="4"/>
      <c r="X5238" s="71">
        <v>52.329999999999004</v>
      </c>
      <c r="Y5238" s="52">
        <f t="shared" si="611"/>
        <v>-16.160000000000899</v>
      </c>
      <c r="Z5238" s="71"/>
      <c r="AB5238" s="74">
        <v>52.329999999999004</v>
      </c>
      <c r="AC5238" s="75">
        <f t="shared" si="615"/>
        <v>-31.480000000002121</v>
      </c>
      <c r="AD5238" s="74">
        <f t="shared" si="614"/>
        <v>7.112135136529813E-4</v>
      </c>
      <c r="AF5238" s="76">
        <v>52.329999999999004</v>
      </c>
      <c r="AG5238" s="52">
        <f t="shared" si="612"/>
        <v>-61.490299956636377</v>
      </c>
      <c r="AH5238" s="76">
        <f t="shared" si="609"/>
        <v>7.0952876084510719E-7</v>
      </c>
      <c r="AJ5238" s="77">
        <v>52.329999999999004</v>
      </c>
      <c r="AK5238" s="52">
        <f t="shared" si="613"/>
        <v>-54.500599913277433</v>
      </c>
      <c r="AL5238" s="77">
        <f t="shared" si="610"/>
        <v>3.5476438042245182E-6</v>
      </c>
    </row>
    <row r="5239" spans="4:38" x14ac:dyDescent="0.25">
      <c r="D5239" s="2">
        <v>52.21</v>
      </c>
      <c r="E5239" s="4"/>
      <c r="X5239" s="71">
        <v>52.339999999999002</v>
      </c>
      <c r="Y5239" s="52">
        <f t="shared" si="611"/>
        <v>-16.163333333334233</v>
      </c>
      <c r="Z5239" s="71"/>
      <c r="AB5239" s="74">
        <v>52.339999999999002</v>
      </c>
      <c r="AC5239" s="75">
        <f t="shared" si="615"/>
        <v>-31.490000000002123</v>
      </c>
      <c r="AD5239" s="74">
        <f t="shared" si="614"/>
        <v>7.0957776796304122E-4</v>
      </c>
      <c r="AF5239" s="76">
        <v>52.339999999999002</v>
      </c>
      <c r="AG5239" s="52">
        <f t="shared" si="612"/>
        <v>-61.500299956636375</v>
      </c>
      <c r="AH5239" s="76">
        <f t="shared" si="609"/>
        <v>7.0789688997910018E-7</v>
      </c>
      <c r="AJ5239" s="77">
        <v>52.339999999999002</v>
      </c>
      <c r="AK5239" s="52">
        <f t="shared" si="613"/>
        <v>-54.510599913277431</v>
      </c>
      <c r="AL5239" s="77">
        <f t="shared" si="610"/>
        <v>3.5394844498944854E-6</v>
      </c>
    </row>
    <row r="5240" spans="4:38" x14ac:dyDescent="0.25">
      <c r="D5240" s="5">
        <v>52.22</v>
      </c>
      <c r="E5240" s="4"/>
      <c r="X5240" s="71">
        <v>52.349999999999</v>
      </c>
      <c r="Y5240" s="52">
        <f t="shared" si="611"/>
        <v>-16.166666666667567</v>
      </c>
      <c r="Z5240" s="71"/>
      <c r="AB5240" s="74">
        <v>52.349999999999</v>
      </c>
      <c r="AC5240" s="75">
        <f t="shared" si="615"/>
        <v>-31.500000000002125</v>
      </c>
      <c r="AD5240" s="74">
        <f t="shared" si="614"/>
        <v>7.0794578438379075E-4</v>
      </c>
      <c r="AF5240" s="76">
        <v>52.349999999999</v>
      </c>
      <c r="AG5240" s="52">
        <f t="shared" si="612"/>
        <v>-61.510299956636374</v>
      </c>
      <c r="AH5240" s="76">
        <f t="shared" si="609"/>
        <v>7.0626877231193601E-7</v>
      </c>
      <c r="AJ5240" s="77">
        <v>52.349999999999</v>
      </c>
      <c r="AK5240" s="52">
        <f t="shared" si="613"/>
        <v>-54.520599913277429</v>
      </c>
      <c r="AL5240" s="77">
        <f t="shared" si="610"/>
        <v>3.5313438615586667E-6</v>
      </c>
    </row>
    <row r="5241" spans="4:38" x14ac:dyDescent="0.25">
      <c r="D5241" s="2">
        <v>52.23</v>
      </c>
      <c r="E5241" s="4"/>
      <c r="X5241" s="71">
        <v>52.359999999998998</v>
      </c>
      <c r="Y5241" s="52">
        <f t="shared" si="611"/>
        <v>-16.170000000000901</v>
      </c>
      <c r="Z5241" s="71"/>
      <c r="AB5241" s="74">
        <v>52.359999999998998</v>
      </c>
      <c r="AC5241" s="75">
        <f t="shared" si="615"/>
        <v>-31.510000000002126</v>
      </c>
      <c r="AD5241" s="74">
        <f t="shared" si="614"/>
        <v>7.0631755426261576E-4</v>
      </c>
      <c r="AF5241" s="76">
        <v>52.359999999998998</v>
      </c>
      <c r="AG5241" s="52">
        <f t="shared" si="612"/>
        <v>-61.520299956636372</v>
      </c>
      <c r="AH5241" s="76">
        <f t="shared" si="609"/>
        <v>7.046443992114944E-7</v>
      </c>
      <c r="AJ5241" s="77">
        <v>52.359999999998998</v>
      </c>
      <c r="AK5241" s="52">
        <f t="shared" si="613"/>
        <v>-54.530599913277428</v>
      </c>
      <c r="AL5241" s="77">
        <f t="shared" si="610"/>
        <v>3.5232219960564613E-6</v>
      </c>
    </row>
    <row r="5242" spans="4:38" x14ac:dyDescent="0.25">
      <c r="D5242" s="5">
        <v>52.24</v>
      </c>
      <c r="E5242" s="4"/>
      <c r="X5242" s="71">
        <v>52.369999999999003</v>
      </c>
      <c r="Y5242" s="52">
        <f t="shared" si="611"/>
        <v>-16.173333333334234</v>
      </c>
      <c r="Z5242" s="71"/>
      <c r="AB5242" s="74">
        <v>52.369999999999003</v>
      </c>
      <c r="AC5242" s="75">
        <f t="shared" si="615"/>
        <v>-31.520000000002128</v>
      </c>
      <c r="AD5242" s="74">
        <f t="shared" si="614"/>
        <v>7.0469306896680107E-4</v>
      </c>
      <c r="AF5242" s="76">
        <v>52.369999999999003</v>
      </c>
      <c r="AG5242" s="52">
        <f t="shared" si="612"/>
        <v>-61.53029995663637</v>
      </c>
      <c r="AH5242" s="76">
        <f t="shared" si="609"/>
        <v>7.0302376206551344E-7</v>
      </c>
      <c r="AJ5242" s="77">
        <v>52.369999999999003</v>
      </c>
      <c r="AK5242" s="52">
        <f t="shared" si="613"/>
        <v>-54.540599913277426</v>
      </c>
      <c r="AL5242" s="77">
        <f t="shared" si="610"/>
        <v>3.5151188103265594E-6</v>
      </c>
    </row>
    <row r="5243" spans="4:38" x14ac:dyDescent="0.25">
      <c r="D5243" s="2">
        <v>52.25</v>
      </c>
      <c r="E5243" s="4"/>
      <c r="X5243" s="71">
        <v>52.379999999999001</v>
      </c>
      <c r="Y5243" s="52">
        <f t="shared" si="611"/>
        <v>-16.176666666667568</v>
      </c>
      <c r="Z5243" s="71"/>
      <c r="AB5243" s="74">
        <v>52.379999999999001</v>
      </c>
      <c r="AC5243" s="75">
        <f t="shared" si="615"/>
        <v>-31.530000000002129</v>
      </c>
      <c r="AD5243" s="74">
        <f t="shared" si="614"/>
        <v>7.0307231988348841E-4</v>
      </c>
      <c r="AF5243" s="76">
        <v>52.379999999999001</v>
      </c>
      <c r="AG5243" s="52">
        <f t="shared" si="612"/>
        <v>-61.540299956636368</v>
      </c>
      <c r="AH5243" s="76">
        <f t="shared" si="609"/>
        <v>7.0140685228153506E-7</v>
      </c>
      <c r="AJ5243" s="77">
        <v>52.379999999999001</v>
      </c>
      <c r="AK5243" s="52">
        <f t="shared" si="613"/>
        <v>-54.550599913277424</v>
      </c>
      <c r="AL5243" s="77">
        <f t="shared" si="610"/>
        <v>3.50703426140667E-6</v>
      </c>
    </row>
    <row r="5244" spans="4:38" x14ac:dyDescent="0.25">
      <c r="D5244" s="5">
        <v>52.26</v>
      </c>
      <c r="E5244" s="4"/>
      <c r="X5244" s="71">
        <v>52.389999999998999</v>
      </c>
      <c r="Y5244" s="52">
        <f t="shared" si="611"/>
        <v>-16.180000000000902</v>
      </c>
      <c r="Z5244" s="71"/>
      <c r="AB5244" s="74">
        <v>52.389999999998999</v>
      </c>
      <c r="AC5244" s="75">
        <f t="shared" si="615"/>
        <v>-31.540000000002131</v>
      </c>
      <c r="AD5244" s="74">
        <f t="shared" si="614"/>
        <v>7.0145529841962649E-4</v>
      </c>
      <c r="AF5244" s="76">
        <v>52.389999999998999</v>
      </c>
      <c r="AG5244" s="52">
        <f t="shared" si="612"/>
        <v>-61.550299956636366</v>
      </c>
      <c r="AH5244" s="76">
        <f t="shared" si="609"/>
        <v>6.9979366128686321E-7</v>
      </c>
      <c r="AJ5244" s="77">
        <v>52.389999999998999</v>
      </c>
      <c r="AK5244" s="52">
        <f t="shared" si="613"/>
        <v>-54.560599913277422</v>
      </c>
      <c r="AL5244" s="77">
        <f t="shared" si="610"/>
        <v>3.4989683064333131E-6</v>
      </c>
    </row>
    <row r="5245" spans="4:38" x14ac:dyDescent="0.25">
      <c r="D5245" s="2">
        <v>52.27</v>
      </c>
      <c r="E5245" s="4"/>
      <c r="X5245" s="71">
        <v>52.399999999998997</v>
      </c>
      <c r="Y5245" s="52">
        <f t="shared" si="611"/>
        <v>-16.183333333334236</v>
      </c>
      <c r="Z5245" s="71"/>
      <c r="AB5245" s="74">
        <v>52.399999999998997</v>
      </c>
      <c r="AC5245" s="75">
        <f t="shared" si="615"/>
        <v>-31.550000000002132</v>
      </c>
      <c r="AD5245" s="74">
        <f t="shared" si="614"/>
        <v>6.9984199600192914E-4</v>
      </c>
      <c r="AF5245" s="76">
        <v>52.399999999998997</v>
      </c>
      <c r="AG5245" s="52">
        <f t="shared" si="612"/>
        <v>-61.560299956636364</v>
      </c>
      <c r="AH5245" s="76">
        <f t="shared" si="609"/>
        <v>6.9818418052852245E-7</v>
      </c>
      <c r="AJ5245" s="77">
        <v>52.399999999998997</v>
      </c>
      <c r="AK5245" s="52">
        <f t="shared" si="613"/>
        <v>-54.57059991327742</v>
      </c>
      <c r="AL5245" s="77">
        <f t="shared" si="610"/>
        <v>3.4909209026416115E-6</v>
      </c>
    </row>
    <row r="5246" spans="4:38" x14ac:dyDescent="0.25">
      <c r="D5246" s="5">
        <v>52.28</v>
      </c>
      <c r="E5246" s="4"/>
      <c r="X5246" s="71">
        <v>52.409999999999002</v>
      </c>
      <c r="Y5246" s="52">
        <f t="shared" si="611"/>
        <v>-16.18666666666757</v>
      </c>
      <c r="Z5246" s="71"/>
      <c r="AB5246" s="74">
        <v>52.409999999999002</v>
      </c>
      <c r="AC5246" s="75">
        <f t="shared" si="615"/>
        <v>-31.560000000002134</v>
      </c>
      <c r="AD5246" s="74">
        <f t="shared" si="614"/>
        <v>6.982324040768279E-4</v>
      </c>
      <c r="AF5246" s="76">
        <v>52.409999999999002</v>
      </c>
      <c r="AG5246" s="52">
        <f t="shared" si="612"/>
        <v>-61.570299956636362</v>
      </c>
      <c r="AH5246" s="76">
        <f t="shared" si="609"/>
        <v>6.9657840147320356E-7</v>
      </c>
      <c r="AJ5246" s="77">
        <v>52.409999999999002</v>
      </c>
      <c r="AK5246" s="52">
        <f t="shared" si="613"/>
        <v>-54.580599913277418</v>
      </c>
      <c r="AL5246" s="77">
        <f t="shared" si="610"/>
        <v>3.4828920073650187E-6</v>
      </c>
    </row>
    <row r="5247" spans="4:38" x14ac:dyDescent="0.25">
      <c r="D5247" s="2">
        <v>52.29</v>
      </c>
      <c r="E5247" s="4"/>
      <c r="X5247" s="71">
        <v>52.419999999999</v>
      </c>
      <c r="Y5247" s="52">
        <f t="shared" si="611"/>
        <v>-16.190000000000904</v>
      </c>
      <c r="Z5247" s="71"/>
      <c r="AB5247" s="74">
        <v>52.419999999999</v>
      </c>
      <c r="AC5247" s="75">
        <f t="shared" si="615"/>
        <v>-31.570000000002135</v>
      </c>
      <c r="AD5247" s="74">
        <f t="shared" si="614"/>
        <v>6.9662651411042545E-4</v>
      </c>
      <c r="AF5247" s="76">
        <v>52.419999999999</v>
      </c>
      <c r="AG5247" s="52">
        <f t="shared" si="612"/>
        <v>-61.58029995663636</v>
      </c>
      <c r="AH5247" s="76">
        <f t="shared" si="609"/>
        <v>6.9497631560722804E-7</v>
      </c>
      <c r="AJ5247" s="77">
        <v>52.419999999999</v>
      </c>
      <c r="AK5247" s="52">
        <f t="shared" si="613"/>
        <v>-54.590599913277416</v>
      </c>
      <c r="AL5247" s="77">
        <f t="shared" si="610"/>
        <v>3.4748815780351441E-6</v>
      </c>
    </row>
    <row r="5248" spans="4:38" x14ac:dyDescent="0.25">
      <c r="D5248" s="5">
        <v>52.3</v>
      </c>
      <c r="E5248" s="4"/>
      <c r="X5248" s="71">
        <v>52.429999999998998</v>
      </c>
      <c r="Y5248" s="52">
        <f t="shared" si="611"/>
        <v>-16.193333333334238</v>
      </c>
      <c r="Z5248" s="71"/>
      <c r="AB5248" s="74">
        <v>52.429999999998998</v>
      </c>
      <c r="AC5248" s="75">
        <f t="shared" si="615"/>
        <v>-31.580000000002137</v>
      </c>
      <c r="AD5248" s="74">
        <f t="shared" si="614"/>
        <v>6.9502431758845448E-4</v>
      </c>
      <c r="AF5248" s="76">
        <v>52.429999999998998</v>
      </c>
      <c r="AG5248" s="52">
        <f t="shared" si="612"/>
        <v>-61.590299956636358</v>
      </c>
      <c r="AH5248" s="76">
        <f t="shared" si="609"/>
        <v>6.9337791443649507E-7</v>
      </c>
      <c r="AJ5248" s="77">
        <v>52.429999999998998</v>
      </c>
      <c r="AK5248" s="52">
        <f t="shared" si="613"/>
        <v>-54.600599913277414</v>
      </c>
      <c r="AL5248" s="77">
        <f t="shared" si="610"/>
        <v>3.4668895721814815E-6</v>
      </c>
    </row>
    <row r="5249" spans="4:38" x14ac:dyDescent="0.25">
      <c r="D5249" s="2">
        <v>52.31</v>
      </c>
      <c r="E5249" s="4"/>
      <c r="X5249" s="71">
        <v>52.439999999999003</v>
      </c>
      <c r="Y5249" s="52">
        <f t="shared" si="611"/>
        <v>-16.196666666667571</v>
      </c>
      <c r="Z5249" s="71"/>
      <c r="AB5249" s="74">
        <v>52.439999999999003</v>
      </c>
      <c r="AC5249" s="75">
        <f t="shared" si="615"/>
        <v>-31.590000000002139</v>
      </c>
      <c r="AD5249" s="74">
        <f t="shared" si="614"/>
        <v>6.9342580601622719E-4</v>
      </c>
      <c r="AF5249" s="76">
        <v>52.439999999999003</v>
      </c>
      <c r="AG5249" s="52">
        <f t="shared" si="612"/>
        <v>-61.600299956636356</v>
      </c>
      <c r="AH5249" s="76">
        <f t="shared" si="609"/>
        <v>6.9178318948643968E-7</v>
      </c>
      <c r="AJ5249" s="77">
        <v>52.439999999999003</v>
      </c>
      <c r="AK5249" s="52">
        <f t="shared" si="613"/>
        <v>-54.610599913277412</v>
      </c>
      <c r="AL5249" s="77">
        <f t="shared" si="610"/>
        <v>3.4589159474312058E-6</v>
      </c>
    </row>
    <row r="5250" spans="4:38" x14ac:dyDescent="0.25">
      <c r="D5250" s="5">
        <v>52.32</v>
      </c>
      <c r="E5250" s="4"/>
      <c r="X5250" s="71">
        <v>52.449999999999001</v>
      </c>
      <c r="Y5250" s="52">
        <f t="shared" si="611"/>
        <v>-16.200000000000905</v>
      </c>
      <c r="Z5250" s="71"/>
      <c r="AB5250" s="74">
        <v>52.449999999999001</v>
      </c>
      <c r="AC5250" s="75">
        <f t="shared" si="615"/>
        <v>-31.60000000000214</v>
      </c>
      <c r="AD5250" s="74">
        <f t="shared" si="614"/>
        <v>6.9183097091859492E-4</v>
      </c>
      <c r="AF5250" s="76">
        <v>52.449999999999001</v>
      </c>
      <c r="AG5250" s="52">
        <f t="shared" si="612"/>
        <v>-61.610299956636354</v>
      </c>
      <c r="AH5250" s="76">
        <f t="shared" si="609"/>
        <v>6.9019213230199098E-7</v>
      </c>
      <c r="AJ5250" s="77">
        <v>52.449999999999001</v>
      </c>
      <c r="AK5250" s="52">
        <f t="shared" si="613"/>
        <v>-54.62059991327741</v>
      </c>
      <c r="AL5250" s="77">
        <f t="shared" si="610"/>
        <v>3.4509606615089719E-6</v>
      </c>
    </row>
    <row r="5251" spans="4:38" x14ac:dyDescent="0.25">
      <c r="D5251" s="2">
        <v>52.33</v>
      </c>
      <c r="E5251" s="4"/>
      <c r="X5251" s="71">
        <v>52.459999999998999</v>
      </c>
      <c r="Y5251" s="52">
        <f t="shared" si="611"/>
        <v>-16.203333333334239</v>
      </c>
      <c r="Z5251" s="71"/>
      <c r="AB5251" s="74">
        <v>52.459999999998999</v>
      </c>
      <c r="AC5251" s="75">
        <f t="shared" si="615"/>
        <v>-31.610000000002142</v>
      </c>
      <c r="AD5251" s="74">
        <f t="shared" si="614"/>
        <v>6.9023980383990126E-4</v>
      </c>
      <c r="AF5251" s="76">
        <v>52.459999999998999</v>
      </c>
      <c r="AG5251" s="52">
        <f t="shared" si="612"/>
        <v>-61.620299956636352</v>
      </c>
      <c r="AH5251" s="76">
        <f t="shared" si="609"/>
        <v>6.886047344475201E-7</v>
      </c>
      <c r="AJ5251" s="77">
        <v>52.459999999998999</v>
      </c>
      <c r="AK5251" s="52">
        <f t="shared" si="613"/>
        <v>-54.630599913277408</v>
      </c>
      <c r="AL5251" s="77">
        <f t="shared" si="610"/>
        <v>3.4430236722366193E-6</v>
      </c>
    </row>
    <row r="5252" spans="4:38" x14ac:dyDescent="0.25">
      <c r="D5252" s="5">
        <v>52.34</v>
      </c>
      <c r="E5252" s="4"/>
      <c r="X5252" s="71">
        <v>52.469999999998997</v>
      </c>
      <c r="Y5252" s="52">
        <f t="shared" si="611"/>
        <v>-16.206666666667573</v>
      </c>
      <c r="Z5252" s="71"/>
      <c r="AB5252" s="74">
        <v>52.469999999998997</v>
      </c>
      <c r="AC5252" s="75">
        <f t="shared" si="615"/>
        <v>-31.620000000002143</v>
      </c>
      <c r="AD5252" s="74">
        <f t="shared" si="614"/>
        <v>6.886522963439356E-4</v>
      </c>
      <c r="AF5252" s="76">
        <v>52.469999999998997</v>
      </c>
      <c r="AG5252" s="52">
        <f t="shared" si="612"/>
        <v>-61.63029995663635</v>
      </c>
      <c r="AH5252" s="76">
        <f t="shared" si="609"/>
        <v>6.870209875068039E-7</v>
      </c>
      <c r="AJ5252" s="77">
        <v>52.469999999998997</v>
      </c>
      <c r="AK5252" s="52">
        <f t="shared" si="613"/>
        <v>-54.640599913277406</v>
      </c>
      <c r="AL5252" s="77">
        <f t="shared" si="610"/>
        <v>3.4351049375330408E-6</v>
      </c>
    </row>
    <row r="5253" spans="4:38" x14ac:dyDescent="0.25">
      <c r="D5253" s="2">
        <v>52.35</v>
      </c>
      <c r="E5253" s="4"/>
      <c r="X5253" s="71">
        <v>52.479999999999002</v>
      </c>
      <c r="Y5253" s="52">
        <f t="shared" si="611"/>
        <v>-16.210000000000907</v>
      </c>
      <c r="Z5253" s="71"/>
      <c r="AB5253" s="74">
        <v>52.479999999999002</v>
      </c>
      <c r="AC5253" s="75">
        <f t="shared" si="615"/>
        <v>-31.630000000002145</v>
      </c>
      <c r="AD5253" s="74">
        <f t="shared" si="614"/>
        <v>6.8706844001389272E-4</v>
      </c>
      <c r="AF5253" s="76">
        <v>52.479999999999002</v>
      </c>
      <c r="AG5253" s="52">
        <f t="shared" si="612"/>
        <v>-61.640299956636348</v>
      </c>
      <c r="AH5253" s="76">
        <f t="shared" si="609"/>
        <v>6.854408830829726E-7</v>
      </c>
      <c r="AJ5253" s="77">
        <v>52.479999999999002</v>
      </c>
      <c r="AK5253" s="52">
        <f t="shared" si="613"/>
        <v>-54.650599913277404</v>
      </c>
      <c r="AL5253" s="77">
        <f t="shared" si="610"/>
        <v>3.427204415413887E-6</v>
      </c>
    </row>
    <row r="5254" spans="4:38" x14ac:dyDescent="0.25">
      <c r="D5254" s="5">
        <v>52.36</v>
      </c>
      <c r="E5254" s="4"/>
      <c r="X5254" s="71">
        <v>52.489999999999</v>
      </c>
      <c r="Y5254" s="52">
        <f t="shared" si="611"/>
        <v>-16.213333333334241</v>
      </c>
      <c r="Z5254" s="71"/>
      <c r="AB5254" s="74">
        <v>52.489999999999</v>
      </c>
      <c r="AC5254" s="75">
        <f t="shared" si="615"/>
        <v>-31.640000000002146</v>
      </c>
      <c r="AD5254" s="74">
        <f t="shared" si="614"/>
        <v>6.8548822645232233E-4</v>
      </c>
      <c r="AF5254" s="76">
        <v>52.489999999999</v>
      </c>
      <c r="AG5254" s="52">
        <f t="shared" si="612"/>
        <v>-61.650299956636346</v>
      </c>
      <c r="AH5254" s="76">
        <f t="shared" ref="AH5254:AH5317" si="616">POWER(10,AG5254/10)</f>
        <v>6.8386441279846863E-7</v>
      </c>
      <c r="AJ5254" s="77">
        <v>52.489999999999</v>
      </c>
      <c r="AK5254" s="52">
        <f t="shared" si="613"/>
        <v>-54.660599913277402</v>
      </c>
      <c r="AL5254" s="77">
        <f t="shared" ref="AL5254:AL5317" si="617">POWER(10,AK5254/10)</f>
        <v>3.4193220639913688E-6</v>
      </c>
    </row>
    <row r="5255" spans="4:38" x14ac:dyDescent="0.25">
      <c r="D5255" s="2">
        <v>52.37</v>
      </c>
      <c r="E5255" s="4"/>
      <c r="X5255" s="71">
        <v>52.499999999998998</v>
      </c>
      <c r="Y5255" s="52">
        <f t="shared" si="611"/>
        <v>-16.216666666667575</v>
      </c>
      <c r="Z5255" s="71"/>
      <c r="AB5255" s="74">
        <v>52.499999999998998</v>
      </c>
      <c r="AC5255" s="75">
        <f t="shared" si="615"/>
        <v>-31.650000000002148</v>
      </c>
      <c r="AD5255" s="74">
        <f t="shared" si="614"/>
        <v>6.8391164728109043E-4</v>
      </c>
      <c r="AF5255" s="76">
        <v>52.499999999998998</v>
      </c>
      <c r="AG5255" s="52">
        <f t="shared" si="612"/>
        <v>-61.660299956636344</v>
      </c>
      <c r="AH5255" s="76">
        <f t="shared" si="616"/>
        <v>6.822915682950071E-7</v>
      </c>
      <c r="AJ5255" s="77">
        <v>52.499999999998998</v>
      </c>
      <c r="AK5255" s="52">
        <f t="shared" si="613"/>
        <v>-54.6705999132774</v>
      </c>
      <c r="AL5255" s="77">
        <f t="shared" si="617"/>
        <v>3.411457841474057E-6</v>
      </c>
    </row>
    <row r="5256" spans="4:38" x14ac:dyDescent="0.25">
      <c r="D5256" s="5">
        <v>52.38</v>
      </c>
      <c r="E5256" s="4"/>
      <c r="X5256" s="71">
        <v>52.509999999999003</v>
      </c>
      <c r="Y5256" s="52">
        <f t="shared" ref="Y5256:Y5319" si="618">Y5255-$Z$1</f>
        <v>-16.220000000000908</v>
      </c>
      <c r="Z5256" s="71"/>
      <c r="AB5256" s="74">
        <v>52.509999999999003</v>
      </c>
      <c r="AC5256" s="75">
        <f t="shared" si="615"/>
        <v>-31.66000000000215</v>
      </c>
      <c r="AD5256" s="74">
        <f t="shared" si="614"/>
        <v>6.8233869414133154E-4</v>
      </c>
      <c r="AF5256" s="76">
        <v>52.509999999999003</v>
      </c>
      <c r="AG5256" s="52">
        <f t="shared" ref="AG5256:AG5319" si="619">AG5255-$AH$1</f>
        <v>-61.670299956636342</v>
      </c>
      <c r="AH5256" s="76">
        <f t="shared" si="616"/>
        <v>6.8072234123351803E-7</v>
      </c>
      <c r="AJ5256" s="77">
        <v>52.509999999999003</v>
      </c>
      <c r="AK5256" s="52">
        <f t="shared" ref="AK5256:AK5319" si="620">AK5255-$AL$1</f>
        <v>-54.680599913277398</v>
      </c>
      <c r="AL5256" s="77">
        <f t="shared" si="617"/>
        <v>3.4036117061666142E-6</v>
      </c>
    </row>
    <row r="5257" spans="4:38" x14ac:dyDescent="0.25">
      <c r="D5257" s="2">
        <v>52.39</v>
      </c>
      <c r="E5257" s="4"/>
      <c r="X5257" s="71">
        <v>52.519999999999001</v>
      </c>
      <c r="Y5257" s="52">
        <f t="shared" si="618"/>
        <v>-16.223333333334242</v>
      </c>
      <c r="Z5257" s="71"/>
      <c r="AB5257" s="74">
        <v>52.519999999999001</v>
      </c>
      <c r="AC5257" s="75">
        <f t="shared" si="615"/>
        <v>-31.670000000002151</v>
      </c>
      <c r="AD5257" s="74">
        <f t="shared" si="614"/>
        <v>6.8076935869340377E-4</v>
      </c>
      <c r="AF5257" s="76">
        <v>52.519999999999001</v>
      </c>
      <c r="AG5257" s="52">
        <f t="shared" si="619"/>
        <v>-61.68029995663634</v>
      </c>
      <c r="AH5257" s="76">
        <f t="shared" si="616"/>
        <v>6.7915672329411962E-7</v>
      </c>
      <c r="AJ5257" s="77">
        <v>52.519999999999001</v>
      </c>
      <c r="AK5257" s="52">
        <f t="shared" si="620"/>
        <v>-54.690599913277396</v>
      </c>
      <c r="AL5257" s="77">
        <f t="shared" si="617"/>
        <v>3.3957836164696247E-6</v>
      </c>
    </row>
    <row r="5258" spans="4:38" x14ac:dyDescent="0.25">
      <c r="D5258" s="5">
        <v>52.4</v>
      </c>
      <c r="E5258" s="4"/>
      <c r="X5258" s="71">
        <v>52.529999999998999</v>
      </c>
      <c r="Y5258" s="52">
        <f t="shared" si="618"/>
        <v>-16.226666666667576</v>
      </c>
      <c r="Z5258" s="71"/>
      <c r="AB5258" s="74">
        <v>52.529999999998999</v>
      </c>
      <c r="AC5258" s="75">
        <f t="shared" si="615"/>
        <v>-31.680000000002153</v>
      </c>
      <c r="AD5258" s="74">
        <f t="shared" si="614"/>
        <v>6.7920363261684766E-4</v>
      </c>
      <c r="AF5258" s="76">
        <v>52.529999999998999</v>
      </c>
      <c r="AG5258" s="52">
        <f t="shared" si="619"/>
        <v>-61.690299956636338</v>
      </c>
      <c r="AH5258" s="76">
        <f t="shared" si="616"/>
        <v>6.7759470617605997E-7</v>
      </c>
      <c r="AJ5258" s="77">
        <v>52.529999999998999</v>
      </c>
      <c r="AK5258" s="52">
        <f t="shared" si="620"/>
        <v>-54.700599913277394</v>
      </c>
      <c r="AL5258" s="77">
        <f t="shared" si="617"/>
        <v>3.387973530879329E-6</v>
      </c>
    </row>
    <row r="5259" spans="4:38" x14ac:dyDescent="0.25">
      <c r="D5259" s="2">
        <v>52.41</v>
      </c>
      <c r="E5259" s="4"/>
      <c r="X5259" s="71">
        <v>52.539999999998997</v>
      </c>
      <c r="Y5259" s="52">
        <f t="shared" si="618"/>
        <v>-16.23000000000091</v>
      </c>
      <c r="Z5259" s="71"/>
      <c r="AB5259" s="74">
        <v>52.539999999998997</v>
      </c>
      <c r="AC5259" s="75">
        <f t="shared" si="615"/>
        <v>-31.690000000002154</v>
      </c>
      <c r="AD5259" s="74">
        <f t="shared" si="614"/>
        <v>6.7764150761033851E-4</v>
      </c>
      <c r="AF5259" s="76">
        <v>52.539999999998997</v>
      </c>
      <c r="AG5259" s="52">
        <f t="shared" si="619"/>
        <v>-61.700299956636336</v>
      </c>
      <c r="AH5259" s="76">
        <f t="shared" si="616"/>
        <v>6.7603628159767891E-7</v>
      </c>
      <c r="AJ5259" s="77">
        <v>52.539999999998997</v>
      </c>
      <c r="AK5259" s="52">
        <f t="shared" si="620"/>
        <v>-54.710599913277392</v>
      </c>
      <c r="AL5259" s="77">
        <f t="shared" si="617"/>
        <v>3.3801814079874251E-6</v>
      </c>
    </row>
    <row r="5260" spans="4:38" x14ac:dyDescent="0.25">
      <c r="D5260" s="5">
        <v>52.42</v>
      </c>
      <c r="E5260" s="4"/>
      <c r="X5260" s="71">
        <v>52.549999999999002</v>
      </c>
      <c r="Y5260" s="52">
        <f t="shared" si="618"/>
        <v>-16.233333333334244</v>
      </c>
      <c r="Z5260" s="71"/>
      <c r="AB5260" s="74">
        <v>52.549999999999002</v>
      </c>
      <c r="AC5260" s="75">
        <f t="shared" si="615"/>
        <v>-31.700000000002156</v>
      </c>
      <c r="AD5260" s="74">
        <f t="shared" si="614"/>
        <v>6.7608297539164554E-4</v>
      </c>
      <c r="AF5260" s="76">
        <v>52.549999999999002</v>
      </c>
      <c r="AG5260" s="52">
        <f t="shared" si="619"/>
        <v>-61.710299956636334</v>
      </c>
      <c r="AH5260" s="76">
        <f t="shared" si="616"/>
        <v>6.7448144129636664E-7</v>
      </c>
      <c r="AJ5260" s="77">
        <v>52.549999999999002</v>
      </c>
      <c r="AK5260" s="52">
        <f t="shared" si="620"/>
        <v>-54.72059991327739</v>
      </c>
      <c r="AL5260" s="77">
        <f t="shared" si="617"/>
        <v>3.3724072064808655E-6</v>
      </c>
    </row>
    <row r="5261" spans="4:38" x14ac:dyDescent="0.25">
      <c r="D5261" s="2">
        <v>52.43</v>
      </c>
      <c r="E5261" s="4"/>
      <c r="X5261" s="71">
        <v>52.559999999999</v>
      </c>
      <c r="Y5261" s="52">
        <f t="shared" si="618"/>
        <v>-16.236666666667578</v>
      </c>
      <c r="Z5261" s="71"/>
      <c r="AB5261" s="74">
        <v>52.559999999999</v>
      </c>
      <c r="AC5261" s="75">
        <f t="shared" si="615"/>
        <v>-31.710000000002157</v>
      </c>
      <c r="AD5261" s="74">
        <f t="shared" si="614"/>
        <v>6.7452802769758671E-4</v>
      </c>
      <c r="AF5261" s="76">
        <v>52.559999999999</v>
      </c>
      <c r="AG5261" s="52">
        <f t="shared" si="619"/>
        <v>-61.720299956636332</v>
      </c>
      <c r="AH5261" s="76">
        <f t="shared" si="616"/>
        <v>6.7293017702851223E-7</v>
      </c>
      <c r="AJ5261" s="77">
        <v>52.559999999999</v>
      </c>
      <c r="AK5261" s="52">
        <f t="shared" si="620"/>
        <v>-54.730599913277388</v>
      </c>
      <c r="AL5261" s="77">
        <f t="shared" si="617"/>
        <v>3.3646508851415966E-6</v>
      </c>
    </row>
    <row r="5262" spans="4:38" x14ac:dyDescent="0.25">
      <c r="D5262" s="5">
        <v>52.44</v>
      </c>
      <c r="E5262" s="4"/>
      <c r="X5262" s="71">
        <v>52.569999999998998</v>
      </c>
      <c r="Y5262" s="52">
        <f t="shared" si="618"/>
        <v>-16.240000000000911</v>
      </c>
      <c r="Z5262" s="71"/>
      <c r="AB5262" s="74">
        <v>52.569999999998998</v>
      </c>
      <c r="AC5262" s="75">
        <f t="shared" si="615"/>
        <v>-31.720000000002159</v>
      </c>
      <c r="AD5262" s="74">
        <f t="shared" si="614"/>
        <v>6.7297665628398271E-4</v>
      </c>
      <c r="AF5262" s="76">
        <v>52.569999999998998</v>
      </c>
      <c r="AG5262" s="52">
        <f t="shared" si="619"/>
        <v>-61.73029995663633</v>
      </c>
      <c r="AH5262" s="76">
        <f t="shared" si="616"/>
        <v>6.7138248056946948E-7</v>
      </c>
      <c r="AJ5262" s="77">
        <v>52.569999999998998</v>
      </c>
      <c r="AK5262" s="52">
        <f t="shared" si="620"/>
        <v>-54.740599913277386</v>
      </c>
      <c r="AL5262" s="77">
        <f t="shared" si="617"/>
        <v>3.3569124028463848E-6</v>
      </c>
    </row>
    <row r="5263" spans="4:38" x14ac:dyDescent="0.25">
      <c r="D5263" s="2">
        <v>52.45</v>
      </c>
      <c r="E5263" s="4"/>
      <c r="X5263" s="71">
        <v>52.579999999999004</v>
      </c>
      <c r="Y5263" s="52">
        <f t="shared" si="618"/>
        <v>-16.243333333334245</v>
      </c>
      <c r="Z5263" s="71"/>
      <c r="AB5263" s="74">
        <v>52.579999999999004</v>
      </c>
      <c r="AC5263" s="75">
        <f t="shared" si="615"/>
        <v>-31.73000000000216</v>
      </c>
      <c r="AD5263" s="74">
        <f t="shared" ref="AD5263:AD5326" si="621">POWER(10,AC5263/10)</f>
        <v>6.7142885292561822E-4</v>
      </c>
      <c r="AF5263" s="76">
        <v>52.579999999999004</v>
      </c>
      <c r="AG5263" s="52">
        <f t="shared" si="619"/>
        <v>-61.740299956636328</v>
      </c>
      <c r="AH5263" s="76">
        <f t="shared" si="616"/>
        <v>6.6983834371350455E-7</v>
      </c>
      <c r="AJ5263" s="77">
        <v>52.579999999999004</v>
      </c>
      <c r="AK5263" s="52">
        <f t="shared" si="620"/>
        <v>-54.750599913277384</v>
      </c>
      <c r="AL5263" s="77">
        <f t="shared" si="617"/>
        <v>3.3491917185665628E-6</v>
      </c>
    </row>
    <row r="5264" spans="4:38" x14ac:dyDescent="0.25">
      <c r="D5264" s="5">
        <v>52.46</v>
      </c>
      <c r="E5264" s="4"/>
      <c r="X5264" s="71">
        <v>52.589999999999002</v>
      </c>
      <c r="Y5264" s="52">
        <f t="shared" si="618"/>
        <v>-16.246666666667579</v>
      </c>
      <c r="Z5264" s="71"/>
      <c r="AB5264" s="74">
        <v>52.589999999999002</v>
      </c>
      <c r="AC5264" s="75">
        <f t="shared" si="615"/>
        <v>-31.740000000002162</v>
      </c>
      <c r="AD5264" s="74">
        <f t="shared" si="621"/>
        <v>6.6988460941619268E-4</v>
      </c>
      <c r="AF5264" s="76">
        <v>52.589999999999002</v>
      </c>
      <c r="AG5264" s="52">
        <f t="shared" si="619"/>
        <v>-61.750299956636326</v>
      </c>
      <c r="AH5264" s="76">
        <f t="shared" si="616"/>
        <v>6.6829775827375643E-7</v>
      </c>
      <c r="AJ5264" s="77">
        <v>52.589999999999002</v>
      </c>
      <c r="AK5264" s="52">
        <f t="shared" si="620"/>
        <v>-54.760599913277382</v>
      </c>
      <c r="AL5264" s="77">
        <f t="shared" si="617"/>
        <v>3.3414887913678238E-6</v>
      </c>
    </row>
    <row r="5265" spans="4:38" x14ac:dyDescent="0.25">
      <c r="D5265" s="2">
        <v>52.47</v>
      </c>
      <c r="E5265" s="4"/>
      <c r="X5265" s="71">
        <v>52.599999999999</v>
      </c>
      <c r="Y5265" s="52">
        <f t="shared" si="618"/>
        <v>-16.250000000000913</v>
      </c>
      <c r="Z5265" s="71"/>
      <c r="AB5265" s="74">
        <v>52.599999999999</v>
      </c>
      <c r="AC5265" s="75">
        <f t="shared" si="615"/>
        <v>-31.750000000002164</v>
      </c>
      <c r="AD5265" s="74">
        <f t="shared" si="621"/>
        <v>6.6834391756828108E-4</v>
      </c>
      <c r="AF5265" s="76">
        <v>52.599999999999</v>
      </c>
      <c r="AG5265" s="52">
        <f t="shared" si="619"/>
        <v>-61.760299956636324</v>
      </c>
      <c r="AH5265" s="76">
        <f t="shared" si="616"/>
        <v>6.6676071608219684E-7</v>
      </c>
      <c r="AJ5265" s="77">
        <v>52.599999999999</v>
      </c>
      <c r="AK5265" s="52">
        <f t="shared" si="620"/>
        <v>-54.77059991327738</v>
      </c>
      <c r="AL5265" s="77">
        <f t="shared" si="617"/>
        <v>3.3338035804100283E-6</v>
      </c>
    </row>
    <row r="5266" spans="4:38" x14ac:dyDescent="0.25">
      <c r="D5266" s="5">
        <v>52.48</v>
      </c>
      <c r="E5266" s="4"/>
      <c r="X5266" s="71">
        <v>52.609999999998998</v>
      </c>
      <c r="Y5266" s="52">
        <f t="shared" si="618"/>
        <v>-16.253333333334247</v>
      </c>
      <c r="Z5266" s="71"/>
      <c r="AB5266" s="74">
        <v>52.609999999998998</v>
      </c>
      <c r="AC5266" s="75">
        <f t="shared" si="615"/>
        <v>-31.760000000002165</v>
      </c>
      <c r="AD5266" s="74">
        <f t="shared" si="621"/>
        <v>6.6680676921328946E-4</v>
      </c>
      <c r="AF5266" s="76">
        <v>52.609999999998998</v>
      </c>
      <c r="AG5266" s="52">
        <f t="shared" si="619"/>
        <v>-61.770299956636322</v>
      </c>
      <c r="AH5266" s="76">
        <f t="shared" si="616"/>
        <v>6.6522720898957866E-7</v>
      </c>
      <c r="AJ5266" s="77">
        <v>52.609999999998998</v>
      </c>
      <c r="AK5266" s="52">
        <f t="shared" si="620"/>
        <v>-54.780599913277378</v>
      </c>
      <c r="AL5266" s="77">
        <f t="shared" si="617"/>
        <v>3.3261360449469397E-6</v>
      </c>
    </row>
    <row r="5267" spans="4:38" x14ac:dyDescent="0.25">
      <c r="D5267" s="2">
        <v>52.49</v>
      </c>
      <c r="E5267" s="4"/>
      <c r="X5267" s="71">
        <v>52.619999999999003</v>
      </c>
      <c r="Y5267" s="52">
        <f t="shared" si="618"/>
        <v>-16.256666666667581</v>
      </c>
      <c r="Z5267" s="71"/>
      <c r="AB5267" s="74">
        <v>52.619999999999003</v>
      </c>
      <c r="AC5267" s="75">
        <f t="shared" si="615"/>
        <v>-31.770000000002167</v>
      </c>
      <c r="AD5267" s="74">
        <f t="shared" si="621"/>
        <v>6.6527315620140898E-4</v>
      </c>
      <c r="AF5267" s="76">
        <v>52.619999999999003</v>
      </c>
      <c r="AG5267" s="52">
        <f t="shared" si="619"/>
        <v>-61.78029995663632</v>
      </c>
      <c r="AH5267" s="76">
        <f t="shared" si="616"/>
        <v>6.6369722886540234E-7</v>
      </c>
      <c r="AJ5267" s="77">
        <v>52.619999999999003</v>
      </c>
      <c r="AK5267" s="52">
        <f t="shared" si="620"/>
        <v>-54.790599913277376</v>
      </c>
      <c r="AL5267" s="77">
        <f t="shared" si="617"/>
        <v>3.31848614432606E-6</v>
      </c>
    </row>
    <row r="5268" spans="4:38" x14ac:dyDescent="0.25">
      <c r="D5268" s="5">
        <v>52.5</v>
      </c>
      <c r="E5268" s="4"/>
      <c r="X5268" s="71">
        <v>52.629999999999001</v>
      </c>
      <c r="Y5268" s="52">
        <f t="shared" si="618"/>
        <v>-16.260000000000915</v>
      </c>
      <c r="Z5268" s="71"/>
      <c r="AB5268" s="74">
        <v>52.629999999999001</v>
      </c>
      <c r="AC5268" s="75">
        <f t="shared" si="615"/>
        <v>-31.780000000002168</v>
      </c>
      <c r="AD5268" s="74">
        <f t="shared" si="621"/>
        <v>6.6374307040157731E-4</v>
      </c>
      <c r="AF5268" s="76">
        <v>52.629999999999001</v>
      </c>
      <c r="AG5268" s="52">
        <f t="shared" si="619"/>
        <v>-61.790299956636318</v>
      </c>
      <c r="AH5268" s="76">
        <f t="shared" si="616"/>
        <v>6.6217076759786448E-7</v>
      </c>
      <c r="AJ5268" s="77">
        <v>52.629999999999001</v>
      </c>
      <c r="AK5268" s="52">
        <f t="shared" si="620"/>
        <v>-54.800599913277374</v>
      </c>
      <c r="AL5268" s="77">
        <f t="shared" si="617"/>
        <v>3.3108538379883787E-6</v>
      </c>
    </row>
    <row r="5269" spans="4:38" x14ac:dyDescent="0.25">
      <c r="D5269" s="2">
        <v>52.51</v>
      </c>
      <c r="E5269" s="4"/>
      <c r="X5269" s="71">
        <v>52.639999999998999</v>
      </c>
      <c r="Y5269" s="52">
        <f t="shared" si="618"/>
        <v>-16.263333333334248</v>
      </c>
      <c r="Z5269" s="71"/>
      <c r="AB5269" s="74">
        <v>52.639999999998999</v>
      </c>
      <c r="AC5269" s="75">
        <f t="shared" si="615"/>
        <v>-31.79000000000217</v>
      </c>
      <c r="AD5269" s="74">
        <f t="shared" si="621"/>
        <v>6.622165037014308E-4</v>
      </c>
      <c r="AF5269" s="76">
        <v>52.639999999998999</v>
      </c>
      <c r="AG5269" s="52">
        <f t="shared" si="619"/>
        <v>-61.800299956636316</v>
      </c>
      <c r="AH5269" s="76">
        <f t="shared" si="616"/>
        <v>6.60647817093818E-7</v>
      </c>
      <c r="AJ5269" s="77">
        <v>52.639999999998999</v>
      </c>
      <c r="AK5269" s="52">
        <f t="shared" si="620"/>
        <v>-54.810599913277372</v>
      </c>
      <c r="AL5269" s="77">
        <f t="shared" si="617"/>
        <v>3.3032390854681426E-6</v>
      </c>
    </row>
    <row r="5270" spans="4:38" x14ac:dyDescent="0.25">
      <c r="D5270" s="5">
        <v>52.52</v>
      </c>
      <c r="E5270" s="4"/>
      <c r="X5270" s="71">
        <v>52.649999999998997</v>
      </c>
      <c r="Y5270" s="52">
        <f t="shared" si="618"/>
        <v>-16.266666666667582</v>
      </c>
      <c r="Z5270" s="71"/>
      <c r="AB5270" s="74">
        <v>52.649999999998997</v>
      </c>
      <c r="AC5270" s="75">
        <f t="shared" si="615"/>
        <v>-31.800000000002171</v>
      </c>
      <c r="AD5270" s="74">
        <f t="shared" si="621"/>
        <v>6.6069344800726514E-4</v>
      </c>
      <c r="AF5270" s="76">
        <v>52.649999999998997</v>
      </c>
      <c r="AG5270" s="52">
        <f t="shared" si="619"/>
        <v>-61.810299956636314</v>
      </c>
      <c r="AH5270" s="76">
        <f t="shared" si="616"/>
        <v>6.5912836927873341E-7</v>
      </c>
      <c r="AJ5270" s="77">
        <v>52.649999999998997</v>
      </c>
      <c r="AK5270" s="52">
        <f t="shared" si="620"/>
        <v>-54.82059991327737</v>
      </c>
      <c r="AL5270" s="77">
        <f t="shared" si="617"/>
        <v>3.2956418463927279E-6</v>
      </c>
    </row>
    <row r="5271" spans="4:38" x14ac:dyDescent="0.25">
      <c r="D5271" s="2">
        <v>52.53</v>
      </c>
      <c r="E5271" s="4"/>
      <c r="X5271" s="71">
        <v>52.659999999999002</v>
      </c>
      <c r="Y5271" s="52">
        <f t="shared" si="618"/>
        <v>-16.270000000000916</v>
      </c>
      <c r="Z5271" s="71"/>
      <c r="AB5271" s="74">
        <v>52.659999999999002</v>
      </c>
      <c r="AC5271" s="75">
        <f t="shared" si="615"/>
        <v>-31.810000000002173</v>
      </c>
      <c r="AD5271" s="74">
        <f t="shared" si="621"/>
        <v>6.5917389524399134E-4</v>
      </c>
      <c r="AF5271" s="76">
        <v>52.659999999999002</v>
      </c>
      <c r="AG5271" s="52">
        <f t="shared" si="619"/>
        <v>-61.820299956636312</v>
      </c>
      <c r="AH5271" s="76">
        <f t="shared" si="616"/>
        <v>6.5761241609664741E-7</v>
      </c>
      <c r="AJ5271" s="77">
        <v>52.659999999999002</v>
      </c>
      <c r="AK5271" s="52">
        <f t="shared" si="620"/>
        <v>-54.830599913277368</v>
      </c>
      <c r="AL5271" s="77">
        <f t="shared" si="617"/>
        <v>3.2880620804823001E-6</v>
      </c>
    </row>
    <row r="5272" spans="4:38" x14ac:dyDescent="0.25">
      <c r="D5272" s="5">
        <v>52.54</v>
      </c>
      <c r="E5272" s="4"/>
      <c r="X5272" s="71">
        <v>52.669999999999</v>
      </c>
      <c r="Y5272" s="52">
        <f t="shared" si="618"/>
        <v>-16.27333333333425</v>
      </c>
      <c r="Z5272" s="71"/>
      <c r="AB5272" s="74">
        <v>52.669999999999</v>
      </c>
      <c r="AC5272" s="75">
        <f t="shared" si="615"/>
        <v>-31.820000000002175</v>
      </c>
      <c r="AD5272" s="74">
        <f t="shared" si="621"/>
        <v>6.5765783735509083E-4</v>
      </c>
      <c r="AF5272" s="76">
        <v>52.669999999999</v>
      </c>
      <c r="AG5272" s="52">
        <f t="shared" si="619"/>
        <v>-61.83029995663631</v>
      </c>
      <c r="AH5272" s="76">
        <f t="shared" si="616"/>
        <v>6.5609994951012928E-7</v>
      </c>
      <c r="AJ5272" s="77">
        <v>52.669999999999</v>
      </c>
      <c r="AK5272" s="52">
        <f t="shared" si="620"/>
        <v>-54.840599913277366</v>
      </c>
      <c r="AL5272" s="77">
        <f t="shared" si="617"/>
        <v>3.2804997475497115E-6</v>
      </c>
    </row>
    <row r="5273" spans="4:38" x14ac:dyDescent="0.25">
      <c r="D5273" s="2">
        <v>52.55</v>
      </c>
      <c r="E5273" s="4"/>
      <c r="X5273" s="71">
        <v>52.679999999998998</v>
      </c>
      <c r="Y5273" s="52">
        <f t="shared" si="618"/>
        <v>-16.276666666667584</v>
      </c>
      <c r="Z5273" s="71"/>
      <c r="AB5273" s="74">
        <v>52.679999999998998</v>
      </c>
      <c r="AC5273" s="75">
        <f t="shared" si="615"/>
        <v>-31.830000000002176</v>
      </c>
      <c r="AD5273" s="74">
        <f t="shared" si="621"/>
        <v>6.5614526630257658E-4</v>
      </c>
      <c r="AF5273" s="76">
        <v>52.679999999998998</v>
      </c>
      <c r="AG5273" s="52">
        <f t="shared" si="619"/>
        <v>-61.840299956636308</v>
      </c>
      <c r="AH5273" s="76">
        <f t="shared" si="616"/>
        <v>6.5459096150023191E-7</v>
      </c>
      <c r="AJ5273" s="77">
        <v>52.679999999998998</v>
      </c>
      <c r="AK5273" s="52">
        <f t="shared" si="620"/>
        <v>-54.850599913277364</v>
      </c>
      <c r="AL5273" s="77">
        <f t="shared" si="617"/>
        <v>3.2729548075002207E-6</v>
      </c>
    </row>
    <row r="5274" spans="4:38" x14ac:dyDescent="0.25">
      <c r="D5274" s="5">
        <v>52.56</v>
      </c>
      <c r="E5274" s="4"/>
      <c r="X5274" s="71">
        <v>52.689999999999003</v>
      </c>
      <c r="Y5274" s="52">
        <f t="shared" si="618"/>
        <v>-16.280000000000918</v>
      </c>
      <c r="Z5274" s="71"/>
      <c r="AB5274" s="74">
        <v>52.689999999999003</v>
      </c>
      <c r="AC5274" s="75">
        <f t="shared" si="615"/>
        <v>-31.840000000002178</v>
      </c>
      <c r="AD5274" s="74">
        <f t="shared" si="621"/>
        <v>6.5463617406694651E-4</v>
      </c>
      <c r="AF5274" s="76">
        <v>52.689999999999003</v>
      </c>
      <c r="AG5274" s="52">
        <f t="shared" si="619"/>
        <v>-61.850299956636306</v>
      </c>
      <c r="AH5274" s="76">
        <f t="shared" si="616"/>
        <v>6.5308544406644632E-7</v>
      </c>
      <c r="AJ5274" s="77">
        <v>52.689999999999003</v>
      </c>
      <c r="AK5274" s="52">
        <f t="shared" si="620"/>
        <v>-54.860599913277362</v>
      </c>
      <c r="AL5274" s="77">
        <f t="shared" si="617"/>
        <v>3.265427220331301E-6</v>
      </c>
    </row>
    <row r="5275" spans="4:38" x14ac:dyDescent="0.25">
      <c r="D5275" s="2">
        <v>52.57</v>
      </c>
      <c r="E5275" s="4"/>
      <c r="X5275" s="71">
        <v>52.699999999999001</v>
      </c>
      <c r="Y5275" s="52">
        <f t="shared" si="618"/>
        <v>-16.283333333334252</v>
      </c>
      <c r="Z5275" s="71"/>
      <c r="AB5275" s="74">
        <v>52.699999999999001</v>
      </c>
      <c r="AC5275" s="75">
        <f t="shared" si="615"/>
        <v>-31.850000000002179</v>
      </c>
      <c r="AD5275" s="74">
        <f t="shared" si="621"/>
        <v>6.5313055264714411E-4</v>
      </c>
      <c r="AF5275" s="76">
        <v>52.699999999999001</v>
      </c>
      <c r="AG5275" s="52">
        <f t="shared" si="619"/>
        <v>-61.860299956636304</v>
      </c>
      <c r="AH5275" s="76">
        <f t="shared" si="616"/>
        <v>6.5158338922667578E-7</v>
      </c>
      <c r="AJ5275" s="77">
        <v>52.699999999999001</v>
      </c>
      <c r="AK5275" s="52">
        <f t="shared" si="620"/>
        <v>-54.87059991327736</v>
      </c>
      <c r="AL5275" s="77">
        <f t="shared" si="617"/>
        <v>3.2579169461324451E-6</v>
      </c>
    </row>
    <row r="5276" spans="4:38" x14ac:dyDescent="0.25">
      <c r="D5276" s="5">
        <v>52.58</v>
      </c>
      <c r="E5276" s="4"/>
      <c r="X5276" s="71">
        <v>52.709999999998999</v>
      </c>
      <c r="Y5276" s="52">
        <f t="shared" si="618"/>
        <v>-16.286666666667585</v>
      </c>
      <c r="Z5276" s="71"/>
      <c r="AB5276" s="74">
        <v>52.709999999998999</v>
      </c>
      <c r="AC5276" s="75">
        <f t="shared" si="615"/>
        <v>-31.860000000002181</v>
      </c>
      <c r="AD5276" s="74">
        <f t="shared" si="621"/>
        <v>6.5162839406051535E-4</v>
      </c>
      <c r="AF5276" s="76">
        <v>52.709999999998999</v>
      </c>
      <c r="AG5276" s="52">
        <f t="shared" si="619"/>
        <v>-61.870299956636302</v>
      </c>
      <c r="AH5276" s="76">
        <f t="shared" si="616"/>
        <v>6.5008478901716959E-7</v>
      </c>
      <c r="AJ5276" s="77">
        <v>52.709999999998999</v>
      </c>
      <c r="AK5276" s="52">
        <f t="shared" si="620"/>
        <v>-54.880599913277358</v>
      </c>
      <c r="AL5276" s="77">
        <f t="shared" si="617"/>
        <v>3.2504239450849161E-6</v>
      </c>
    </row>
    <row r="5277" spans="4:38" x14ac:dyDescent="0.25">
      <c r="D5277" s="2">
        <v>52.59</v>
      </c>
      <c r="E5277" s="4"/>
      <c r="X5277" s="71">
        <v>52.719999999998997</v>
      </c>
      <c r="Y5277" s="52">
        <f t="shared" si="618"/>
        <v>-16.290000000000919</v>
      </c>
      <c r="Z5277" s="71"/>
      <c r="AB5277" s="74">
        <v>52.719999999998997</v>
      </c>
      <c r="AC5277" s="75">
        <f t="shared" si="615"/>
        <v>-31.870000000002182</v>
      </c>
      <c r="AD5277" s="74">
        <f t="shared" si="621"/>
        <v>6.5012969034276369E-4</v>
      </c>
      <c r="AF5277" s="76">
        <v>52.719999999998997</v>
      </c>
      <c r="AG5277" s="52">
        <f t="shared" si="619"/>
        <v>-61.8802999566363</v>
      </c>
      <c r="AH5277" s="76">
        <f t="shared" si="616"/>
        <v>6.4858963549250192E-7</v>
      </c>
      <c r="AJ5277" s="77">
        <v>52.719999999998997</v>
      </c>
      <c r="AK5277" s="52">
        <f t="shared" si="620"/>
        <v>-54.890599913277356</v>
      </c>
      <c r="AL5277" s="77">
        <f t="shared" si="617"/>
        <v>3.2429481774615797E-6</v>
      </c>
    </row>
    <row r="5278" spans="4:38" x14ac:dyDescent="0.25">
      <c r="D5278" s="5">
        <v>52.6</v>
      </c>
      <c r="E5278" s="4"/>
      <c r="X5278" s="71">
        <v>52.729999999999002</v>
      </c>
      <c r="Y5278" s="52">
        <f t="shared" si="618"/>
        <v>-16.293333333334253</v>
      </c>
      <c r="Z5278" s="71"/>
      <c r="AB5278" s="74">
        <v>52.729999999999002</v>
      </c>
      <c r="AC5278" s="75">
        <f t="shared" si="615"/>
        <v>-31.880000000002184</v>
      </c>
      <c r="AD5278" s="74">
        <f t="shared" si="621"/>
        <v>6.4863443354791234E-4</v>
      </c>
      <c r="AF5278" s="76">
        <v>52.729999999999002</v>
      </c>
      <c r="AG5278" s="52">
        <f t="shared" si="619"/>
        <v>-61.890299956636298</v>
      </c>
      <c r="AH5278" s="76">
        <f t="shared" si="616"/>
        <v>6.4709792072551643E-7</v>
      </c>
      <c r="AJ5278" s="77">
        <v>52.729999999999002</v>
      </c>
      <c r="AK5278" s="52">
        <f t="shared" si="620"/>
        <v>-54.900599913277354</v>
      </c>
      <c r="AL5278" s="77">
        <f t="shared" si="617"/>
        <v>3.2354896036266552E-6</v>
      </c>
    </row>
    <row r="5279" spans="4:38" x14ac:dyDescent="0.25">
      <c r="D5279" s="2">
        <v>52.61</v>
      </c>
      <c r="E5279" s="4"/>
      <c r="X5279" s="71">
        <v>52.739999999999</v>
      </c>
      <c r="Y5279" s="52">
        <f t="shared" si="618"/>
        <v>-16.296666666667587</v>
      </c>
      <c r="Z5279" s="71"/>
      <c r="AB5279" s="74">
        <v>52.739999999999</v>
      </c>
      <c r="AC5279" s="75">
        <f t="shared" si="615"/>
        <v>-31.890000000002185</v>
      </c>
      <c r="AD5279" s="74">
        <f t="shared" si="621"/>
        <v>6.4714261574825736E-4</v>
      </c>
      <c r="AF5279" s="76">
        <v>52.739999999999</v>
      </c>
      <c r="AG5279" s="52">
        <f t="shared" si="619"/>
        <v>-61.900299956636296</v>
      </c>
      <c r="AH5279" s="76">
        <f t="shared" si="616"/>
        <v>6.4560963680728892E-7</v>
      </c>
      <c r="AJ5279" s="77">
        <v>52.739999999999</v>
      </c>
      <c r="AK5279" s="52">
        <f t="shared" si="620"/>
        <v>-54.910599913277352</v>
      </c>
      <c r="AL5279" s="77">
        <f t="shared" si="617"/>
        <v>3.2280481840355188E-6</v>
      </c>
    </row>
    <row r="5280" spans="4:38" x14ac:dyDescent="0.25">
      <c r="D5280" s="5">
        <v>52.62</v>
      </c>
      <c r="E5280" s="4"/>
      <c r="X5280" s="71">
        <v>52.749999999998998</v>
      </c>
      <c r="Y5280" s="52">
        <f t="shared" si="618"/>
        <v>-16.300000000000921</v>
      </c>
      <c r="Z5280" s="71"/>
      <c r="AB5280" s="74">
        <v>52.749999999998998</v>
      </c>
      <c r="AC5280" s="75">
        <f t="shared" si="615"/>
        <v>-31.900000000002187</v>
      </c>
      <c r="AD5280" s="74">
        <f t="shared" si="621"/>
        <v>6.4565422903432933E-4</v>
      </c>
      <c r="AF5280" s="76">
        <v>52.749999999998998</v>
      </c>
      <c r="AG5280" s="52">
        <f t="shared" si="619"/>
        <v>-61.910299956636294</v>
      </c>
      <c r="AH5280" s="76">
        <f t="shared" si="616"/>
        <v>6.4412477584708831E-7</v>
      </c>
      <c r="AJ5280" s="77">
        <v>52.749999999998998</v>
      </c>
      <c r="AK5280" s="52">
        <f t="shared" si="620"/>
        <v>-54.92059991327735</v>
      </c>
      <c r="AL5280" s="77">
        <f t="shared" si="617"/>
        <v>3.2206238792345181E-6</v>
      </c>
    </row>
    <row r="5281" spans="4:38" x14ac:dyDescent="0.25">
      <c r="D5281" s="2">
        <v>52.63</v>
      </c>
      <c r="E5281" s="4"/>
      <c r="X5281" s="71">
        <v>52.759999999999003</v>
      </c>
      <c r="Y5281" s="52">
        <f t="shared" si="618"/>
        <v>-16.303333333334255</v>
      </c>
      <c r="Z5281" s="71"/>
      <c r="AB5281" s="74">
        <v>52.759999999999003</v>
      </c>
      <c r="AC5281" s="75">
        <f t="shared" si="615"/>
        <v>-31.910000000002189</v>
      </c>
      <c r="AD5281" s="74">
        <f t="shared" si="621"/>
        <v>6.4416926551485261E-4</v>
      </c>
      <c r="AF5281" s="76">
        <v>52.759999999999003</v>
      </c>
      <c r="AG5281" s="52">
        <f t="shared" si="619"/>
        <v>-61.920299956636292</v>
      </c>
      <c r="AH5281" s="76">
        <f t="shared" si="616"/>
        <v>6.4264332997232738E-7</v>
      </c>
      <c r="AJ5281" s="77">
        <v>52.759999999999003</v>
      </c>
      <c r="AK5281" s="52">
        <f t="shared" si="620"/>
        <v>-54.930599913277348</v>
      </c>
      <c r="AL5281" s="77">
        <f t="shared" si="617"/>
        <v>3.2132166498607152E-6</v>
      </c>
    </row>
    <row r="5282" spans="4:38" x14ac:dyDescent="0.25">
      <c r="D5282" s="5">
        <v>52.64</v>
      </c>
      <c r="E5282" s="4"/>
      <c r="X5282" s="71">
        <v>52.769999999999001</v>
      </c>
      <c r="Y5282" s="52">
        <f t="shared" si="618"/>
        <v>-16.306666666667589</v>
      </c>
      <c r="Z5282" s="71"/>
      <c r="AB5282" s="74">
        <v>52.769999999999001</v>
      </c>
      <c r="AC5282" s="75">
        <f t="shared" si="615"/>
        <v>-31.92000000000219</v>
      </c>
      <c r="AD5282" s="74">
        <f t="shared" si="621"/>
        <v>6.4268771731669473E-4</v>
      </c>
      <c r="AF5282" s="76">
        <v>52.769999999999001</v>
      </c>
      <c r="AG5282" s="52">
        <f t="shared" si="619"/>
        <v>-61.93029995663629</v>
      </c>
      <c r="AH5282" s="76">
        <f t="shared" si="616"/>
        <v>6.4116529132852997E-7</v>
      </c>
      <c r="AJ5282" s="77">
        <v>52.769999999999001</v>
      </c>
      <c r="AK5282" s="52">
        <f t="shared" si="620"/>
        <v>-54.940599913277346</v>
      </c>
      <c r="AL5282" s="77">
        <f t="shared" si="617"/>
        <v>3.2058264566417305E-6</v>
      </c>
    </row>
    <row r="5283" spans="4:38" x14ac:dyDescent="0.25">
      <c r="D5283" s="2">
        <v>52.65</v>
      </c>
      <c r="E5283" s="4"/>
      <c r="X5283" s="71">
        <v>52.779999999998999</v>
      </c>
      <c r="Y5283" s="52">
        <f t="shared" si="618"/>
        <v>-16.310000000000922</v>
      </c>
      <c r="Z5283" s="71"/>
      <c r="AB5283" s="74">
        <v>52.779999999998999</v>
      </c>
      <c r="AC5283" s="75">
        <f t="shared" si="615"/>
        <v>-31.930000000002192</v>
      </c>
      <c r="AD5283" s="74">
        <f t="shared" si="621"/>
        <v>6.4120957658483815E-4</v>
      </c>
      <c r="AF5283" s="76">
        <v>52.779999999998999</v>
      </c>
      <c r="AG5283" s="52">
        <f t="shared" si="619"/>
        <v>-61.940299956636288</v>
      </c>
      <c r="AH5283" s="76">
        <f t="shared" si="616"/>
        <v>6.3969065207928098E-7</v>
      </c>
      <c r="AJ5283" s="77">
        <v>52.779999999998999</v>
      </c>
      <c r="AK5283" s="52">
        <f t="shared" si="620"/>
        <v>-54.950599913277344</v>
      </c>
      <c r="AL5283" s="77">
        <f t="shared" si="617"/>
        <v>3.198453260395488E-6</v>
      </c>
    </row>
    <row r="5284" spans="4:38" x14ac:dyDescent="0.25">
      <c r="D5284" s="5">
        <v>52.66</v>
      </c>
      <c r="E5284" s="4"/>
      <c r="X5284" s="71">
        <v>52.789999999998997</v>
      </c>
      <c r="Y5284" s="52">
        <f t="shared" si="618"/>
        <v>-16.313333333334256</v>
      </c>
      <c r="Z5284" s="71"/>
      <c r="AB5284" s="74">
        <v>52.789999999998997</v>
      </c>
      <c r="AC5284" s="75">
        <f t="shared" si="615"/>
        <v>-31.940000000002193</v>
      </c>
      <c r="AD5284" s="74">
        <f t="shared" si="621"/>
        <v>6.3973483548232437E-4</v>
      </c>
      <c r="AF5284" s="76">
        <v>52.789999999998997</v>
      </c>
      <c r="AG5284" s="52">
        <f t="shared" si="619"/>
        <v>-61.950299956636286</v>
      </c>
      <c r="AH5284" s="76">
        <f t="shared" si="616"/>
        <v>6.38219404406189E-7</v>
      </c>
      <c r="AJ5284" s="77">
        <v>52.789999999998997</v>
      </c>
      <c r="AK5284" s="52">
        <f t="shared" si="620"/>
        <v>-54.960599913277342</v>
      </c>
      <c r="AL5284" s="77">
        <f t="shared" si="617"/>
        <v>3.1910970220300293E-6</v>
      </c>
    </row>
    <row r="5285" spans="4:38" x14ac:dyDescent="0.25">
      <c r="D5285" s="2">
        <v>52.67</v>
      </c>
      <c r="E5285" s="4"/>
      <c r="X5285" s="71">
        <v>52.799999999999002</v>
      </c>
      <c r="Y5285" s="52">
        <f t="shared" si="618"/>
        <v>-16.31666666666759</v>
      </c>
      <c r="Z5285" s="71"/>
      <c r="AB5285" s="74">
        <v>52.799999999999002</v>
      </c>
      <c r="AC5285" s="75">
        <f t="shared" si="615"/>
        <v>-31.950000000002195</v>
      </c>
      <c r="AD5285" s="74">
        <f t="shared" si="621"/>
        <v>6.3826348619022515E-4</v>
      </c>
      <c r="AF5285" s="76">
        <v>52.799999999999002</v>
      </c>
      <c r="AG5285" s="52">
        <f t="shared" si="619"/>
        <v>-61.960299956636284</v>
      </c>
      <c r="AH5285" s="76">
        <f t="shared" si="616"/>
        <v>6.3675154050884727E-7</v>
      </c>
      <c r="AJ5285" s="77">
        <v>52.799999999999002</v>
      </c>
      <c r="AK5285" s="52">
        <f t="shared" si="620"/>
        <v>-54.97059991327734</v>
      </c>
      <c r="AL5285" s="77">
        <f t="shared" si="617"/>
        <v>3.1837577025433238E-6</v>
      </c>
    </row>
    <row r="5286" spans="4:38" x14ac:dyDescent="0.25">
      <c r="D5286" s="5">
        <v>52.68</v>
      </c>
      <c r="E5286" s="4"/>
      <c r="X5286" s="71">
        <v>52.809999999999</v>
      </c>
      <c r="Y5286" s="52">
        <f t="shared" si="618"/>
        <v>-16.320000000000924</v>
      </c>
      <c r="Z5286" s="71"/>
      <c r="AB5286" s="74">
        <v>52.809999999999</v>
      </c>
      <c r="AC5286" s="75">
        <f t="shared" si="615"/>
        <v>-31.960000000002196</v>
      </c>
      <c r="AD5286" s="74">
        <f t="shared" si="621"/>
        <v>6.3679552090759321E-4</v>
      </c>
      <c r="AF5286" s="76">
        <v>52.809999999999</v>
      </c>
      <c r="AG5286" s="52">
        <f t="shared" si="619"/>
        <v>-61.970299956636282</v>
      </c>
      <c r="AH5286" s="76">
        <f t="shared" si="616"/>
        <v>6.3528705260478567E-7</v>
      </c>
      <c r="AJ5286" s="77">
        <v>52.809999999999</v>
      </c>
      <c r="AK5286" s="52">
        <f t="shared" si="620"/>
        <v>-54.980599913277338</v>
      </c>
      <c r="AL5286" s="77">
        <f t="shared" si="617"/>
        <v>3.176435263023018E-6</v>
      </c>
    </row>
    <row r="5287" spans="4:38" x14ac:dyDescent="0.25">
      <c r="D5287" s="2">
        <v>52.69</v>
      </c>
      <c r="E5287" s="4"/>
      <c r="X5287" s="71">
        <v>52.819999999998998</v>
      </c>
      <c r="Y5287" s="52">
        <f t="shared" si="618"/>
        <v>-16.323333333334258</v>
      </c>
      <c r="Z5287" s="71"/>
      <c r="AB5287" s="74">
        <v>52.819999999998998</v>
      </c>
      <c r="AC5287" s="75">
        <f t="shared" si="615"/>
        <v>-31.970000000002198</v>
      </c>
      <c r="AD5287" s="74">
        <f t="shared" si="621"/>
        <v>6.3533093185142136E-4</v>
      </c>
      <c r="AF5287" s="76">
        <v>52.819999999998998</v>
      </c>
      <c r="AG5287" s="52">
        <f t="shared" si="619"/>
        <v>-61.98029995663628</v>
      </c>
      <c r="AH5287" s="76">
        <f t="shared" si="616"/>
        <v>6.338259329294372E-7</v>
      </c>
      <c r="AJ5287" s="77">
        <v>52.819999999998998</v>
      </c>
      <c r="AK5287" s="52">
        <f t="shared" si="620"/>
        <v>-54.990599913277336</v>
      </c>
      <c r="AL5287" s="77">
        <f t="shared" si="617"/>
        <v>3.1691296646462771E-6</v>
      </c>
    </row>
    <row r="5288" spans="4:38" x14ac:dyDescent="0.25">
      <c r="D5288" s="5">
        <v>52.7</v>
      </c>
      <c r="E5288" s="4"/>
      <c r="X5288" s="71">
        <v>52.829999999999004</v>
      </c>
      <c r="Y5288" s="52">
        <f t="shared" si="618"/>
        <v>-16.326666666667592</v>
      </c>
      <c r="Z5288" s="71"/>
      <c r="AB5288" s="74">
        <v>52.829999999999004</v>
      </c>
      <c r="AC5288" s="75">
        <f t="shared" si="615"/>
        <v>-31.9800000000022</v>
      </c>
      <c r="AD5288" s="74">
        <f t="shared" si="621"/>
        <v>6.3386971125660538E-4</v>
      </c>
      <c r="AF5288" s="76">
        <v>52.829999999999004</v>
      </c>
      <c r="AG5288" s="52">
        <f t="shared" si="619"/>
        <v>-61.990299956636278</v>
      </c>
      <c r="AH5288" s="76">
        <f t="shared" si="616"/>
        <v>6.3236817373608956E-7</v>
      </c>
      <c r="AJ5288" s="77">
        <v>52.829999999999004</v>
      </c>
      <c r="AK5288" s="52">
        <f t="shared" si="620"/>
        <v>-55.000599913277334</v>
      </c>
      <c r="AL5288" s="77">
        <f t="shared" si="617"/>
        <v>3.1618408686795465E-6</v>
      </c>
    </row>
    <row r="5289" spans="4:38" x14ac:dyDescent="0.25">
      <c r="D5289" s="2">
        <v>52.71</v>
      </c>
      <c r="E5289" s="4"/>
      <c r="X5289" s="71">
        <v>52.839999999999002</v>
      </c>
      <c r="Y5289" s="52">
        <f t="shared" si="618"/>
        <v>-16.330000000000926</v>
      </c>
      <c r="Z5289" s="71"/>
      <c r="AB5289" s="74">
        <v>52.839999999999002</v>
      </c>
      <c r="AC5289" s="75">
        <f t="shared" si="615"/>
        <v>-31.990000000002201</v>
      </c>
      <c r="AD5289" s="74">
        <f t="shared" si="621"/>
        <v>6.3241185137589832E-4</v>
      </c>
      <c r="AF5289" s="76">
        <v>52.839999999999002</v>
      </c>
      <c r="AG5289" s="52">
        <f t="shared" si="619"/>
        <v>-62.000299956636276</v>
      </c>
      <c r="AH5289" s="76">
        <f t="shared" si="616"/>
        <v>6.3091376729584757E-7</v>
      </c>
      <c r="AJ5289" s="77">
        <v>52.839999999999002</v>
      </c>
      <c r="AK5289" s="52">
        <f t="shared" si="620"/>
        <v>-55.010599913277332</v>
      </c>
      <c r="AL5289" s="77">
        <f t="shared" si="617"/>
        <v>3.1545688364783389E-6</v>
      </c>
    </row>
    <row r="5290" spans="4:38" x14ac:dyDescent="0.25">
      <c r="D5290" s="5">
        <v>52.72</v>
      </c>
      <c r="E5290" s="4"/>
      <c r="X5290" s="71">
        <v>52.849999999999</v>
      </c>
      <c r="Y5290" s="52">
        <f t="shared" si="618"/>
        <v>-16.333333333334259</v>
      </c>
      <c r="Z5290" s="71"/>
      <c r="AB5290" s="74">
        <v>52.849999999999</v>
      </c>
      <c r="AC5290" s="75">
        <f t="shared" si="615"/>
        <v>-32.000000000002203</v>
      </c>
      <c r="AD5290" s="74">
        <f t="shared" si="621"/>
        <v>6.3095734447987239E-4</v>
      </c>
      <c r="AF5290" s="76">
        <v>52.849999999999</v>
      </c>
      <c r="AG5290" s="52">
        <f t="shared" si="619"/>
        <v>-62.010299956636274</v>
      </c>
      <c r="AH5290" s="76">
        <f t="shared" si="616"/>
        <v>6.2946270589759541E-7</v>
      </c>
      <c r="AJ5290" s="77">
        <v>52.849999999999</v>
      </c>
      <c r="AK5290" s="52">
        <f t="shared" si="620"/>
        <v>-55.02059991327733</v>
      </c>
      <c r="AL5290" s="77">
        <f t="shared" si="617"/>
        <v>3.1473135294870797E-6</v>
      </c>
    </row>
    <row r="5291" spans="4:38" x14ac:dyDescent="0.25">
      <c r="D5291" s="2">
        <v>52.73</v>
      </c>
      <c r="E5291" s="4"/>
      <c r="X5291" s="71">
        <v>52.859999999998998</v>
      </c>
      <c r="Y5291" s="52">
        <f t="shared" si="618"/>
        <v>-16.336666666667593</v>
      </c>
      <c r="Z5291" s="71"/>
      <c r="AB5291" s="74">
        <v>52.859999999998998</v>
      </c>
      <c r="AC5291" s="75">
        <f t="shared" si="615"/>
        <v>-32.010000000002201</v>
      </c>
      <c r="AD5291" s="74">
        <f t="shared" si="621"/>
        <v>6.2950618285687867E-4</v>
      </c>
      <c r="AF5291" s="76">
        <v>52.859999999998998</v>
      </c>
      <c r="AG5291" s="52">
        <f t="shared" si="619"/>
        <v>-62.020299956636272</v>
      </c>
      <c r="AH5291" s="76">
        <f t="shared" si="616"/>
        <v>6.2801498184794752E-7</v>
      </c>
      <c r="AJ5291" s="77">
        <v>52.859999999998998</v>
      </c>
      <c r="AK5291" s="52">
        <f t="shared" si="620"/>
        <v>-55.030599913277328</v>
      </c>
      <c r="AL5291" s="77">
        <f t="shared" si="617"/>
        <v>3.1400749092388427E-6</v>
      </c>
    </row>
    <row r="5292" spans="4:38" x14ac:dyDescent="0.25">
      <c r="D5292" s="5">
        <v>52.74</v>
      </c>
      <c r="E5292" s="4"/>
      <c r="X5292" s="71">
        <v>52.869999999999003</v>
      </c>
      <c r="Y5292" s="52">
        <f t="shared" si="618"/>
        <v>-16.340000000000927</v>
      </c>
      <c r="Z5292" s="71"/>
      <c r="AB5292" s="74">
        <v>52.869999999999003</v>
      </c>
      <c r="AC5292" s="75">
        <f t="shared" ref="AC5292:AC5355" si="622">AC5291-$AD$1</f>
        <v>-32.020000000002199</v>
      </c>
      <c r="AD5292" s="74">
        <f t="shared" si="621"/>
        <v>6.2805835881299984E-4</v>
      </c>
      <c r="AF5292" s="76">
        <v>52.869999999999003</v>
      </c>
      <c r="AG5292" s="52">
        <f t="shared" si="619"/>
        <v>-62.03029995663627</v>
      </c>
      <c r="AH5292" s="76">
        <f t="shared" si="616"/>
        <v>6.2657058747121755E-7</v>
      </c>
      <c r="AJ5292" s="77">
        <v>52.869999999999003</v>
      </c>
      <c r="AK5292" s="52">
        <f t="shared" si="620"/>
        <v>-55.040599913277326</v>
      </c>
      <c r="AL5292" s="77">
        <f t="shared" si="617"/>
        <v>3.1328529373551952E-6</v>
      </c>
    </row>
    <row r="5293" spans="4:38" x14ac:dyDescent="0.25">
      <c r="D5293" s="2">
        <v>52.75</v>
      </c>
      <c r="E5293" s="4"/>
      <c r="X5293" s="71">
        <v>52.879999999999001</v>
      </c>
      <c r="Y5293" s="52">
        <f t="shared" si="618"/>
        <v>-16.343333333334261</v>
      </c>
      <c r="Z5293" s="71"/>
      <c r="AB5293" s="74">
        <v>52.879999999999001</v>
      </c>
      <c r="AC5293" s="75">
        <f t="shared" si="622"/>
        <v>-32.030000000002197</v>
      </c>
      <c r="AD5293" s="74">
        <f t="shared" si="621"/>
        <v>6.2661386467201816E-4</v>
      </c>
      <c r="AF5293" s="76">
        <v>52.879999999999001</v>
      </c>
      <c r="AG5293" s="52">
        <f t="shared" si="619"/>
        <v>-62.040299956636268</v>
      </c>
      <c r="AH5293" s="76">
        <f t="shared" si="616"/>
        <v>6.2512951510937025E-7</v>
      </c>
      <c r="AJ5293" s="77">
        <v>52.879999999999001</v>
      </c>
      <c r="AK5293" s="52">
        <f t="shared" si="620"/>
        <v>-55.050599913277324</v>
      </c>
      <c r="AL5293" s="77">
        <f t="shared" si="617"/>
        <v>3.1256475755459552E-6</v>
      </c>
    </row>
    <row r="5294" spans="4:38" x14ac:dyDescent="0.25">
      <c r="D5294" s="5">
        <v>52.76</v>
      </c>
      <c r="E5294" s="4"/>
      <c r="X5294" s="71">
        <v>52.889999999998999</v>
      </c>
      <c r="Y5294" s="52">
        <f t="shared" si="618"/>
        <v>-16.346666666667595</v>
      </c>
      <c r="Z5294" s="71"/>
      <c r="AB5294" s="74">
        <v>52.889999999998999</v>
      </c>
      <c r="AC5294" s="75">
        <f t="shared" si="622"/>
        <v>-32.040000000002195</v>
      </c>
      <c r="AD5294" s="74">
        <f t="shared" si="621"/>
        <v>6.2517269277536952E-4</v>
      </c>
      <c r="AF5294" s="76">
        <v>52.889999999998999</v>
      </c>
      <c r="AG5294" s="52">
        <f t="shared" si="619"/>
        <v>-62.050299956636266</v>
      </c>
      <c r="AH5294" s="76">
        <f t="shared" si="616"/>
        <v>6.2369175712198007E-7</v>
      </c>
      <c r="AJ5294" s="77">
        <v>52.889999999998999</v>
      </c>
      <c r="AK5294" s="52">
        <f t="shared" si="620"/>
        <v>-55.060599913277322</v>
      </c>
      <c r="AL5294" s="77">
        <f t="shared" si="617"/>
        <v>3.1184587856090063E-6</v>
      </c>
    </row>
    <row r="5295" spans="4:38" x14ac:dyDescent="0.25">
      <c r="D5295" s="2">
        <v>52.77</v>
      </c>
      <c r="E5295" s="4"/>
      <c r="X5295" s="71">
        <v>52.899999999998997</v>
      </c>
      <c r="Y5295" s="52">
        <f t="shared" si="618"/>
        <v>-16.350000000000929</v>
      </c>
      <c r="Z5295" s="71"/>
      <c r="AB5295" s="74">
        <v>52.899999999998997</v>
      </c>
      <c r="AC5295" s="75">
        <f t="shared" si="622"/>
        <v>-32.050000000002193</v>
      </c>
      <c r="AD5295" s="74">
        <f t="shared" si="621"/>
        <v>6.2373483548210378E-4</v>
      </c>
      <c r="AF5295" s="76">
        <v>52.899999999998997</v>
      </c>
      <c r="AG5295" s="52">
        <f t="shared" si="619"/>
        <v>-62.060299956636264</v>
      </c>
      <c r="AH5295" s="76">
        <f t="shared" si="616"/>
        <v>6.2225730588620068E-7</v>
      </c>
      <c r="AJ5295" s="77">
        <v>52.899999999998997</v>
      </c>
      <c r="AK5295" s="52">
        <f t="shared" si="620"/>
        <v>-55.07059991327732</v>
      </c>
      <c r="AL5295" s="77">
        <f t="shared" si="617"/>
        <v>3.1112865294301114E-6</v>
      </c>
    </row>
    <row r="5296" spans="4:38" x14ac:dyDescent="0.25">
      <c r="D5296" s="5">
        <v>52.78</v>
      </c>
      <c r="E5296" s="4"/>
      <c r="X5296" s="71">
        <v>52.909999999999002</v>
      </c>
      <c r="Y5296" s="52">
        <f t="shared" si="618"/>
        <v>-16.353333333334263</v>
      </c>
      <c r="Z5296" s="71"/>
      <c r="AB5296" s="74">
        <v>52.909999999999002</v>
      </c>
      <c r="AC5296" s="75">
        <f t="shared" si="622"/>
        <v>-32.060000000002191</v>
      </c>
      <c r="AD5296" s="74">
        <f t="shared" si="621"/>
        <v>6.2230028516884535E-4</v>
      </c>
      <c r="AF5296" s="76">
        <v>52.909999999999002</v>
      </c>
      <c r="AG5296" s="52">
        <f t="shared" si="619"/>
        <v>-62.070299956636262</v>
      </c>
      <c r="AH5296" s="76">
        <f t="shared" si="616"/>
        <v>6.2082615379671205E-7</v>
      </c>
      <c r="AJ5296" s="77">
        <v>52.909999999999002</v>
      </c>
      <c r="AK5296" s="52">
        <f t="shared" si="620"/>
        <v>-55.080599913277318</v>
      </c>
      <c r="AL5296" s="77">
        <f t="shared" si="617"/>
        <v>3.1041307689826699E-6</v>
      </c>
    </row>
    <row r="5297" spans="4:38" x14ac:dyDescent="0.25">
      <c r="D5297" s="2">
        <v>52.79</v>
      </c>
      <c r="E5297" s="4"/>
      <c r="X5297" s="71">
        <v>52.919999999999</v>
      </c>
      <c r="Y5297" s="52">
        <f t="shared" si="618"/>
        <v>-16.356666666667596</v>
      </c>
      <c r="Z5297" s="71"/>
      <c r="AB5297" s="74">
        <v>52.919999999999</v>
      </c>
      <c r="AC5297" s="75">
        <f t="shared" si="622"/>
        <v>-32.070000000002189</v>
      </c>
      <c r="AD5297" s="74">
        <f t="shared" si="621"/>
        <v>6.2086903422975035E-4</v>
      </c>
      <c r="AF5297" s="76">
        <v>52.919999999999</v>
      </c>
      <c r="AG5297" s="52">
        <f t="shared" si="619"/>
        <v>-62.08029995663626</v>
      </c>
      <c r="AH5297" s="76">
        <f t="shared" si="616"/>
        <v>6.1939829326569063E-7</v>
      </c>
      <c r="AJ5297" s="77">
        <v>52.919999999999</v>
      </c>
      <c r="AK5297" s="52">
        <f t="shared" si="620"/>
        <v>-55.090599913277316</v>
      </c>
      <c r="AL5297" s="77">
        <f t="shared" si="617"/>
        <v>3.0969914663275649E-6</v>
      </c>
    </row>
    <row r="5298" spans="4:38" x14ac:dyDescent="0.25">
      <c r="D5298" s="5">
        <v>52.8</v>
      </c>
      <c r="E5298" s="4"/>
      <c r="X5298" s="71">
        <v>52.929999999998998</v>
      </c>
      <c r="Y5298" s="52">
        <f t="shared" si="618"/>
        <v>-16.36000000000093</v>
      </c>
      <c r="Z5298" s="71"/>
      <c r="AB5298" s="74">
        <v>52.929999999998998</v>
      </c>
      <c r="AC5298" s="75">
        <f t="shared" si="622"/>
        <v>-32.080000000002187</v>
      </c>
      <c r="AD5298" s="74">
        <f t="shared" si="621"/>
        <v>6.19441075076469E-4</v>
      </c>
      <c r="AF5298" s="76">
        <v>52.929999999998998</v>
      </c>
      <c r="AG5298" s="52">
        <f t="shared" si="619"/>
        <v>-62.090299956636258</v>
      </c>
      <c r="AH5298" s="76">
        <f t="shared" si="616"/>
        <v>6.1797371672276072E-7</v>
      </c>
      <c r="AJ5298" s="77">
        <v>52.929999999998998</v>
      </c>
      <c r="AK5298" s="52">
        <f t="shared" si="620"/>
        <v>-55.100599913277314</v>
      </c>
      <c r="AL5298" s="77">
        <f t="shared" si="617"/>
        <v>3.089868583612918E-6</v>
      </c>
    </row>
    <row r="5299" spans="4:38" x14ac:dyDescent="0.25">
      <c r="D5299" s="2">
        <v>52.81</v>
      </c>
      <c r="E5299" s="4"/>
      <c r="X5299" s="71">
        <v>52.939999999999003</v>
      </c>
      <c r="Y5299" s="52">
        <f t="shared" si="618"/>
        <v>-16.363333333334264</v>
      </c>
      <c r="Z5299" s="71"/>
      <c r="AB5299" s="74">
        <v>52.939999999999003</v>
      </c>
      <c r="AC5299" s="75">
        <f t="shared" si="622"/>
        <v>-32.090000000002185</v>
      </c>
      <c r="AD5299" s="74">
        <f t="shared" si="621"/>
        <v>6.1801640013810428E-4</v>
      </c>
      <c r="AF5299" s="76">
        <v>52.939999999999003</v>
      </c>
      <c r="AG5299" s="52">
        <f t="shared" si="619"/>
        <v>-62.100299956636256</v>
      </c>
      <c r="AH5299" s="76">
        <f t="shared" si="616"/>
        <v>6.1655241661495855E-7</v>
      </c>
      <c r="AJ5299" s="77">
        <v>52.939999999999003</v>
      </c>
      <c r="AK5299" s="52">
        <f t="shared" si="620"/>
        <v>-55.110599913277312</v>
      </c>
      <c r="AL5299" s="77">
        <f t="shared" si="617"/>
        <v>3.0827620830739084E-6</v>
      </c>
    </row>
    <row r="5300" spans="4:38" x14ac:dyDescent="0.25">
      <c r="D5300" s="5">
        <v>52.82</v>
      </c>
      <c r="E5300" s="4"/>
      <c r="X5300" s="71">
        <v>52.949999999999001</v>
      </c>
      <c r="Y5300" s="52">
        <f t="shared" si="618"/>
        <v>-16.366666666667598</v>
      </c>
      <c r="Z5300" s="71"/>
      <c r="AB5300" s="74">
        <v>52.949999999999001</v>
      </c>
      <c r="AC5300" s="75">
        <f t="shared" si="622"/>
        <v>-32.100000000002183</v>
      </c>
      <c r="AD5300" s="74">
        <f t="shared" si="621"/>
        <v>6.1659500186117132E-4</v>
      </c>
      <c r="AF5300" s="76">
        <v>52.949999999999001</v>
      </c>
      <c r="AG5300" s="52">
        <f t="shared" si="619"/>
        <v>-62.110299956636254</v>
      </c>
      <c r="AH5300" s="76">
        <f t="shared" si="616"/>
        <v>6.1513438540669424E-7</v>
      </c>
      <c r="AJ5300" s="77">
        <v>52.949999999999001</v>
      </c>
      <c r="AK5300" s="52">
        <f t="shared" si="620"/>
        <v>-55.12059991327731</v>
      </c>
      <c r="AL5300" s="77">
        <f t="shared" si="617"/>
        <v>3.0756719270325891E-6</v>
      </c>
    </row>
    <row r="5301" spans="4:38" x14ac:dyDescent="0.25">
      <c r="D5301" s="2">
        <v>52.83</v>
      </c>
      <c r="E5301" s="4"/>
      <c r="X5301" s="71">
        <v>52.959999999998999</v>
      </c>
      <c r="Y5301" s="52">
        <f t="shared" si="618"/>
        <v>-16.370000000000932</v>
      </c>
      <c r="Z5301" s="71"/>
      <c r="AB5301" s="74">
        <v>52.959999999998999</v>
      </c>
      <c r="AC5301" s="75">
        <f t="shared" si="622"/>
        <v>-32.110000000002181</v>
      </c>
      <c r="AD5301" s="74">
        <f t="shared" si="621"/>
        <v>6.1517687270955929E-4</v>
      </c>
      <c r="AF5301" s="76">
        <v>52.959999999998999</v>
      </c>
      <c r="AG5301" s="52">
        <f t="shared" si="619"/>
        <v>-62.120299956636252</v>
      </c>
      <c r="AH5301" s="76">
        <f t="shared" si="616"/>
        <v>6.1371961557970548E-7</v>
      </c>
      <c r="AJ5301" s="77">
        <v>52.959999999998999</v>
      </c>
      <c r="AK5301" s="52">
        <f t="shared" si="620"/>
        <v>-55.130599913277308</v>
      </c>
      <c r="AL5301" s="77">
        <f t="shared" si="617"/>
        <v>3.0685980778976477E-6</v>
      </c>
    </row>
    <row r="5302" spans="4:38" x14ac:dyDescent="0.25">
      <c r="D5302" s="5">
        <v>52.84</v>
      </c>
      <c r="E5302" s="4"/>
      <c r="X5302" s="71">
        <v>52.969999999998997</v>
      </c>
      <c r="Y5302" s="52">
        <f t="shared" si="618"/>
        <v>-16.373333333334266</v>
      </c>
      <c r="Z5302" s="71"/>
      <c r="AB5302" s="74">
        <v>52.969999999998997</v>
      </c>
      <c r="AC5302" s="75">
        <f t="shared" si="622"/>
        <v>-32.120000000002179</v>
      </c>
      <c r="AD5302" s="74">
        <f t="shared" si="621"/>
        <v>6.1376200516448614E-4</v>
      </c>
      <c r="AF5302" s="76">
        <v>52.969999999998997</v>
      </c>
      <c r="AG5302" s="52">
        <f t="shared" si="619"/>
        <v>-62.13029995663625</v>
      </c>
      <c r="AH5302" s="76">
        <f t="shared" si="616"/>
        <v>6.1230809963302562E-7</v>
      </c>
      <c r="AJ5302" s="77">
        <v>52.969999999998997</v>
      </c>
      <c r="AK5302" s="52">
        <f t="shared" si="620"/>
        <v>-55.140599913277306</v>
      </c>
      <c r="AL5302" s="77">
        <f t="shared" si="617"/>
        <v>3.0615404981642507E-6</v>
      </c>
    </row>
    <row r="5303" spans="4:38" x14ac:dyDescent="0.25">
      <c r="D5303" s="2">
        <v>52.85</v>
      </c>
      <c r="E5303" s="4"/>
      <c r="X5303" s="71">
        <v>52.979999999999002</v>
      </c>
      <c r="Y5303" s="52">
        <f t="shared" si="618"/>
        <v>-16.3766666666676</v>
      </c>
      <c r="Z5303" s="71"/>
      <c r="AB5303" s="74">
        <v>52.979999999999002</v>
      </c>
      <c r="AC5303" s="75">
        <f t="shared" si="622"/>
        <v>-32.130000000002177</v>
      </c>
      <c r="AD5303" s="74">
        <f t="shared" si="621"/>
        <v>6.1235039172446624E-4</v>
      </c>
      <c r="AF5303" s="76">
        <v>52.979999999999002</v>
      </c>
      <c r="AG5303" s="52">
        <f t="shared" si="619"/>
        <v>-62.140299956636248</v>
      </c>
      <c r="AH5303" s="76">
        <f t="shared" si="616"/>
        <v>6.1089983008293677E-7</v>
      </c>
      <c r="AJ5303" s="77">
        <v>52.979999999999002</v>
      </c>
      <c r="AK5303" s="52">
        <f t="shared" si="620"/>
        <v>-55.150599913277304</v>
      </c>
      <c r="AL5303" s="77">
        <f t="shared" si="617"/>
        <v>3.054499150413808E-6</v>
      </c>
    </row>
    <row r="5304" spans="4:38" x14ac:dyDescent="0.25">
      <c r="D5304" s="5">
        <v>52.86</v>
      </c>
      <c r="E5304" s="4"/>
      <c r="X5304" s="71">
        <v>52.989999999998901</v>
      </c>
      <c r="Y5304" s="52">
        <f t="shared" si="618"/>
        <v>-16.380000000000933</v>
      </c>
      <c r="Z5304" s="71"/>
      <c r="AB5304" s="74">
        <v>52.989999999998901</v>
      </c>
      <c r="AC5304" s="75">
        <f t="shared" si="622"/>
        <v>-32.140000000002175</v>
      </c>
      <c r="AD5304" s="74">
        <f t="shared" si="621"/>
        <v>6.1094202490526563E-4</v>
      </c>
      <c r="AF5304" s="76">
        <v>52.989999999998901</v>
      </c>
      <c r="AG5304" s="52">
        <f t="shared" si="619"/>
        <v>-62.150299956636246</v>
      </c>
      <c r="AH5304" s="76">
        <f t="shared" si="616"/>
        <v>6.0949479946293255E-7</v>
      </c>
      <c r="AJ5304" s="77">
        <v>52.989999999998901</v>
      </c>
      <c r="AK5304" s="52">
        <f t="shared" si="620"/>
        <v>-55.160599913277302</v>
      </c>
      <c r="AL5304" s="77">
        <f t="shared" si="617"/>
        <v>3.0474739973137889E-6</v>
      </c>
    </row>
    <row r="5305" spans="4:38" x14ac:dyDescent="0.25">
      <c r="D5305" s="2">
        <v>52.87</v>
      </c>
      <c r="E5305" s="4"/>
      <c r="X5305" s="71">
        <v>52.999999999998998</v>
      </c>
      <c r="Y5305" s="52">
        <f t="shared" si="618"/>
        <v>-16.383333333334267</v>
      </c>
      <c r="Z5305" s="71"/>
      <c r="AB5305" s="74">
        <v>52.999999999998998</v>
      </c>
      <c r="AC5305" s="75">
        <f t="shared" si="622"/>
        <v>-32.150000000002173</v>
      </c>
      <c r="AD5305" s="74">
        <f t="shared" si="621"/>
        <v>6.0953689723986361E-4</v>
      </c>
      <c r="AF5305" s="76">
        <v>52.999999999998998</v>
      </c>
      <c r="AG5305" s="52">
        <f t="shared" si="619"/>
        <v>-62.160299956636244</v>
      </c>
      <c r="AH5305" s="76">
        <f t="shared" si="616"/>
        <v>6.0809300032368281E-7</v>
      </c>
      <c r="AJ5305" s="77">
        <v>52.999999999998998</v>
      </c>
      <c r="AK5305" s="52">
        <f t="shared" si="620"/>
        <v>-55.1705999132773</v>
      </c>
      <c r="AL5305" s="77">
        <f t="shared" si="617"/>
        <v>3.040465001617542E-6</v>
      </c>
    </row>
    <row r="5306" spans="4:38" x14ac:dyDescent="0.25">
      <c r="D5306" s="5">
        <v>52.88</v>
      </c>
      <c r="E5306" s="4"/>
      <c r="X5306" s="71">
        <v>53.009999999999003</v>
      </c>
      <c r="Y5306" s="52">
        <f t="shared" si="618"/>
        <v>-16.386666666667601</v>
      </c>
      <c r="Z5306" s="71"/>
      <c r="AB5306" s="74">
        <v>53.009999999999003</v>
      </c>
      <c r="AC5306" s="75">
        <f t="shared" si="622"/>
        <v>-32.160000000002171</v>
      </c>
      <c r="AD5306" s="74">
        <f t="shared" si="621"/>
        <v>6.0813500127841367E-4</v>
      </c>
      <c r="AF5306" s="76">
        <v>53.009999999999003</v>
      </c>
      <c r="AG5306" s="52">
        <f t="shared" si="619"/>
        <v>-62.170299956636242</v>
      </c>
      <c r="AH5306" s="76">
        <f t="shared" si="616"/>
        <v>6.0669442523298578E-7</v>
      </c>
      <c r="AJ5306" s="77">
        <v>53.009999999999003</v>
      </c>
      <c r="AK5306" s="52">
        <f t="shared" si="620"/>
        <v>-55.180599913277298</v>
      </c>
      <c r="AL5306" s="77">
        <f t="shared" si="617"/>
        <v>3.033472126164059E-6</v>
      </c>
    </row>
    <row r="5307" spans="4:38" x14ac:dyDescent="0.25">
      <c r="D5307" s="2">
        <v>52.89</v>
      </c>
      <c r="E5307" s="4"/>
      <c r="X5307" s="71">
        <v>53.019999999999001</v>
      </c>
      <c r="Y5307" s="52">
        <f t="shared" si="618"/>
        <v>-16.390000000000935</v>
      </c>
      <c r="Z5307" s="71"/>
      <c r="AB5307" s="74">
        <v>53.019999999999001</v>
      </c>
      <c r="AC5307" s="75">
        <f t="shared" si="622"/>
        <v>-32.170000000002169</v>
      </c>
      <c r="AD5307" s="74">
        <f t="shared" si="621"/>
        <v>6.0673632958820197E-4</v>
      </c>
      <c r="AF5307" s="76">
        <v>53.019999999999001</v>
      </c>
      <c r="AG5307" s="52">
        <f t="shared" si="619"/>
        <v>-62.18029995663624</v>
      </c>
      <c r="AH5307" s="76">
        <f t="shared" si="616"/>
        <v>6.0529906677573792E-7</v>
      </c>
      <c r="AJ5307" s="77">
        <v>53.019999999999001</v>
      </c>
      <c r="AK5307" s="52">
        <f t="shared" si="620"/>
        <v>-55.190599913277296</v>
      </c>
      <c r="AL5307" s="77">
        <f t="shared" si="617"/>
        <v>3.0264953338778269E-6</v>
      </c>
    </row>
    <row r="5308" spans="4:38" x14ac:dyDescent="0.25">
      <c r="D5308" s="5">
        <v>52.9</v>
      </c>
      <c r="E5308" s="4"/>
      <c r="X5308" s="71">
        <v>53.029999999998999</v>
      </c>
      <c r="Y5308" s="52">
        <f t="shared" si="618"/>
        <v>-16.393333333334269</v>
      </c>
      <c r="Z5308" s="71"/>
      <c r="AB5308" s="74">
        <v>53.029999999998999</v>
      </c>
      <c r="AC5308" s="75">
        <f t="shared" si="622"/>
        <v>-32.180000000002167</v>
      </c>
      <c r="AD5308" s="74">
        <f t="shared" si="621"/>
        <v>6.0534087475361102E-4</v>
      </c>
      <c r="AF5308" s="76">
        <v>53.029999999998999</v>
      </c>
      <c r="AG5308" s="52">
        <f t="shared" si="619"/>
        <v>-62.190299956636238</v>
      </c>
      <c r="AH5308" s="76">
        <f t="shared" si="616"/>
        <v>6.0390691755388633E-7</v>
      </c>
      <c r="AJ5308" s="77">
        <v>53.029999999998999</v>
      </c>
      <c r="AK5308" s="52">
        <f t="shared" si="620"/>
        <v>-55.200599913277294</v>
      </c>
      <c r="AL5308" s="77">
        <f t="shared" si="617"/>
        <v>3.0195345877685713E-6</v>
      </c>
    </row>
    <row r="5309" spans="4:38" x14ac:dyDescent="0.25">
      <c r="D5309" s="2">
        <v>52.91</v>
      </c>
      <c r="E5309" s="4"/>
      <c r="X5309" s="71">
        <v>53.039999999998997</v>
      </c>
      <c r="Y5309" s="52">
        <f t="shared" si="618"/>
        <v>-16.396666666667603</v>
      </c>
      <c r="Z5309" s="71"/>
      <c r="AB5309" s="74">
        <v>53.039999999998997</v>
      </c>
      <c r="AC5309" s="75">
        <f t="shared" si="622"/>
        <v>-32.190000000002165</v>
      </c>
      <c r="AD5309" s="74">
        <f t="shared" si="621"/>
        <v>6.0394862937607804E-4</v>
      </c>
      <c r="AF5309" s="76">
        <v>53.039999999998997</v>
      </c>
      <c r="AG5309" s="52">
        <f t="shared" si="619"/>
        <v>-62.200299956636236</v>
      </c>
      <c r="AH5309" s="76">
        <f t="shared" si="616"/>
        <v>6.0251797018639343E-7</v>
      </c>
      <c r="AJ5309" s="77">
        <v>53.039999999998997</v>
      </c>
      <c r="AK5309" s="52">
        <f t="shared" si="620"/>
        <v>-55.210599913277292</v>
      </c>
      <c r="AL5309" s="77">
        <f t="shared" si="617"/>
        <v>3.0125898509311086E-6</v>
      </c>
    </row>
    <row r="5310" spans="4:38" x14ac:dyDescent="0.25">
      <c r="D5310" s="5">
        <v>52.92</v>
      </c>
      <c r="E5310" s="4"/>
      <c r="X5310" s="71">
        <v>53.049999999999002</v>
      </c>
      <c r="Y5310" s="52">
        <f t="shared" si="618"/>
        <v>-16.400000000000936</v>
      </c>
      <c r="Z5310" s="71"/>
      <c r="AB5310" s="74">
        <v>53.049999999999002</v>
      </c>
      <c r="AC5310" s="75">
        <f t="shared" si="622"/>
        <v>-32.200000000002163</v>
      </c>
      <c r="AD5310" s="74">
        <f t="shared" si="621"/>
        <v>6.0255958607405681E-4</v>
      </c>
      <c r="AF5310" s="76">
        <v>53.049999999999002</v>
      </c>
      <c r="AG5310" s="52">
        <f t="shared" si="619"/>
        <v>-62.210299956636234</v>
      </c>
      <c r="AH5310" s="76">
        <f t="shared" si="616"/>
        <v>6.0113221730920062E-7</v>
      </c>
      <c r="AJ5310" s="77">
        <v>53.049999999999002</v>
      </c>
      <c r="AK5310" s="52">
        <f t="shared" si="620"/>
        <v>-55.22059991327729</v>
      </c>
      <c r="AL5310" s="77">
        <f t="shared" si="617"/>
        <v>3.0056610865451465E-6</v>
      </c>
    </row>
    <row r="5311" spans="4:38" x14ac:dyDescent="0.25">
      <c r="D5311" s="2">
        <v>52.93</v>
      </c>
      <c r="E5311" s="4"/>
      <c r="X5311" s="71">
        <v>53.059999999998901</v>
      </c>
      <c r="Y5311" s="52">
        <f t="shared" si="618"/>
        <v>-16.40333333333427</v>
      </c>
      <c r="Z5311" s="71"/>
      <c r="AB5311" s="74">
        <v>53.059999999998901</v>
      </c>
      <c r="AC5311" s="75">
        <f t="shared" si="622"/>
        <v>-32.210000000002161</v>
      </c>
      <c r="AD5311" s="74">
        <f t="shared" si="621"/>
        <v>6.0117373748297897E-4</v>
      </c>
      <c r="AF5311" s="76">
        <v>53.059999999998901</v>
      </c>
      <c r="AG5311" s="52">
        <f t="shared" si="619"/>
        <v>-62.220299956636232</v>
      </c>
      <c r="AH5311" s="76">
        <f t="shared" si="616"/>
        <v>5.9974965157518202E-7</v>
      </c>
      <c r="AJ5311" s="77">
        <v>53.059999999998901</v>
      </c>
      <c r="AK5311" s="52">
        <f t="shared" si="620"/>
        <v>-55.230599913277288</v>
      </c>
      <c r="AL5311" s="77">
        <f t="shared" si="617"/>
        <v>2.9987482578750556E-6</v>
      </c>
    </row>
    <row r="5312" spans="4:38" x14ac:dyDescent="0.25">
      <c r="D5312" s="5">
        <v>52.94</v>
      </c>
      <c r="E5312" s="4"/>
      <c r="X5312" s="71">
        <v>53.069999999998899</v>
      </c>
      <c r="Y5312" s="52">
        <f t="shared" si="618"/>
        <v>-16.406666666667604</v>
      </c>
      <c r="Z5312" s="71"/>
      <c r="AB5312" s="74">
        <v>53.069999999998899</v>
      </c>
      <c r="AC5312" s="75">
        <f t="shared" si="622"/>
        <v>-32.220000000002159</v>
      </c>
      <c r="AD5312" s="74">
        <f t="shared" si="621"/>
        <v>5.9979107625521104E-4</v>
      </c>
      <c r="AF5312" s="76">
        <v>53.069999999998899</v>
      </c>
      <c r="AG5312" s="52">
        <f t="shared" si="619"/>
        <v>-62.23029995663623</v>
      </c>
      <c r="AH5312" s="76">
        <f t="shared" si="616"/>
        <v>5.9837026565411493E-7</v>
      </c>
      <c r="AJ5312" s="77">
        <v>53.069999999998899</v>
      </c>
      <c r="AK5312" s="52">
        <f t="shared" si="620"/>
        <v>-55.240599913277286</v>
      </c>
      <c r="AL5312" s="77">
        <f t="shared" si="617"/>
        <v>2.9918513282697166E-6</v>
      </c>
    </row>
    <row r="5313" spans="4:38" x14ac:dyDescent="0.25">
      <c r="D5313" s="2">
        <v>52.95</v>
      </c>
      <c r="E5313" s="4"/>
      <c r="X5313" s="71">
        <v>53.079999999999004</v>
      </c>
      <c r="Y5313" s="52">
        <f t="shared" si="618"/>
        <v>-16.410000000000938</v>
      </c>
      <c r="Z5313" s="71"/>
      <c r="AB5313" s="74">
        <v>53.079999999999004</v>
      </c>
      <c r="AC5313" s="75">
        <f t="shared" si="622"/>
        <v>-32.230000000002157</v>
      </c>
      <c r="AD5313" s="74">
        <f t="shared" si="621"/>
        <v>5.9841159506002217E-4</v>
      </c>
      <c r="AF5313" s="76">
        <v>53.079999999999004</v>
      </c>
      <c r="AG5313" s="52">
        <f t="shared" si="619"/>
        <v>-62.240299956636228</v>
      </c>
      <c r="AH5313" s="76">
        <f t="shared" si="616"/>
        <v>5.9699405223262932E-7</v>
      </c>
      <c r="AJ5313" s="77">
        <v>53.079999999999004</v>
      </c>
      <c r="AK5313" s="52">
        <f t="shared" si="620"/>
        <v>-55.250599913277284</v>
      </c>
      <c r="AL5313" s="77">
        <f t="shared" si="617"/>
        <v>2.9849702611622905E-6</v>
      </c>
    </row>
    <row r="5314" spans="4:38" x14ac:dyDescent="0.25">
      <c r="D5314" s="5">
        <v>52.96</v>
      </c>
      <c r="E5314" s="4"/>
      <c r="X5314" s="71">
        <v>53.089999999999002</v>
      </c>
      <c r="Y5314" s="52">
        <f t="shared" si="618"/>
        <v>-16.413333333334272</v>
      </c>
      <c r="Z5314" s="71"/>
      <c r="AB5314" s="74">
        <v>53.089999999999002</v>
      </c>
      <c r="AC5314" s="75">
        <f t="shared" si="622"/>
        <v>-32.240000000002155</v>
      </c>
      <c r="AD5314" s="74">
        <f t="shared" si="621"/>
        <v>5.970352865835402E-4</v>
      </c>
      <c r="AF5314" s="76">
        <v>53.089999999999002</v>
      </c>
      <c r="AG5314" s="52">
        <f t="shared" si="619"/>
        <v>-62.250299956636226</v>
      </c>
      <c r="AH5314" s="76">
        <f t="shared" si="616"/>
        <v>5.9562100401417851E-7</v>
      </c>
      <c r="AJ5314" s="77">
        <v>53.089999999999002</v>
      </c>
      <c r="AK5314" s="52">
        <f t="shared" si="620"/>
        <v>-55.260599913277282</v>
      </c>
      <c r="AL5314" s="77">
        <f t="shared" si="617"/>
        <v>2.9781050200700389E-6</v>
      </c>
    </row>
    <row r="5315" spans="4:38" x14ac:dyDescent="0.25">
      <c r="D5315" s="2">
        <v>52.97</v>
      </c>
      <c r="E5315" s="4"/>
      <c r="X5315" s="71">
        <v>53.0999999999989</v>
      </c>
      <c r="Y5315" s="52">
        <f t="shared" si="618"/>
        <v>-16.416666666667606</v>
      </c>
      <c r="Z5315" s="71"/>
      <c r="AB5315" s="74">
        <v>53.0999999999989</v>
      </c>
      <c r="AC5315" s="75">
        <f t="shared" si="622"/>
        <v>-32.250000000002153</v>
      </c>
      <c r="AD5315" s="74">
        <f t="shared" si="621"/>
        <v>5.9566214352871458E-4</v>
      </c>
      <c r="AF5315" s="76">
        <v>53.0999999999989</v>
      </c>
      <c r="AG5315" s="52">
        <f t="shared" si="619"/>
        <v>-62.260299956636224</v>
      </c>
      <c r="AH5315" s="76">
        <f t="shared" si="616"/>
        <v>5.9425111371899987E-7</v>
      </c>
      <c r="AJ5315" s="77">
        <v>53.0999999999989</v>
      </c>
      <c r="AK5315" s="52">
        <f t="shared" si="620"/>
        <v>-55.27059991327728</v>
      </c>
      <c r="AL5315" s="77">
        <f t="shared" si="617"/>
        <v>2.9712555685941475E-6</v>
      </c>
    </row>
    <row r="5316" spans="4:38" x14ac:dyDescent="0.25">
      <c r="D5316" s="5">
        <v>52.98</v>
      </c>
      <c r="E5316" s="4"/>
      <c r="X5316" s="71">
        <v>53.109999999998998</v>
      </c>
      <c r="Y5316" s="52">
        <f t="shared" si="618"/>
        <v>-16.42000000000094</v>
      </c>
      <c r="Z5316" s="71"/>
      <c r="AB5316" s="74">
        <v>53.109999999998998</v>
      </c>
      <c r="AC5316" s="75">
        <f t="shared" si="622"/>
        <v>-32.260000000002151</v>
      </c>
      <c r="AD5316" s="74">
        <f t="shared" si="621"/>
        <v>5.9429215861527798E-4</v>
      </c>
      <c r="AF5316" s="76">
        <v>53.109999999998998</v>
      </c>
      <c r="AG5316" s="52">
        <f t="shared" si="619"/>
        <v>-62.270299956636222</v>
      </c>
      <c r="AH5316" s="76">
        <f t="shared" si="616"/>
        <v>5.9288437408406922E-7</v>
      </c>
      <c r="AJ5316" s="77">
        <v>53.109999999998998</v>
      </c>
      <c r="AK5316" s="52">
        <f t="shared" si="620"/>
        <v>-55.280599913277278</v>
      </c>
      <c r="AL5316" s="77">
        <f t="shared" si="617"/>
        <v>2.9644218704194955E-6</v>
      </c>
    </row>
    <row r="5317" spans="4:38" x14ac:dyDescent="0.25">
      <c r="D5317" s="2">
        <v>52.99</v>
      </c>
      <c r="E5317" s="4"/>
      <c r="X5317" s="71">
        <v>53.119999999999003</v>
      </c>
      <c r="Y5317" s="52">
        <f t="shared" si="618"/>
        <v>-16.423333333334273</v>
      </c>
      <c r="Z5317" s="71"/>
      <c r="AB5317" s="74">
        <v>53.119999999999003</v>
      </c>
      <c r="AC5317" s="75">
        <f t="shared" si="622"/>
        <v>-32.270000000002149</v>
      </c>
      <c r="AD5317" s="74">
        <f t="shared" si="621"/>
        <v>5.92925324579706E-4</v>
      </c>
      <c r="AF5317" s="76">
        <v>53.119999999999003</v>
      </c>
      <c r="AG5317" s="52">
        <f t="shared" si="619"/>
        <v>-62.28029995663622</v>
      </c>
      <c r="AH5317" s="76">
        <f t="shared" si="616"/>
        <v>5.9152077786307104E-7</v>
      </c>
      <c r="AJ5317" s="77">
        <v>53.119999999999003</v>
      </c>
      <c r="AK5317" s="52">
        <f t="shared" si="620"/>
        <v>-55.290599913277276</v>
      </c>
      <c r="AL5317" s="77">
        <f t="shared" si="617"/>
        <v>2.957603889314507E-6</v>
      </c>
    </row>
    <row r="5318" spans="4:38" x14ac:dyDescent="0.25">
      <c r="D5318" s="5">
        <v>53</v>
      </c>
      <c r="E5318" s="4"/>
      <c r="X5318" s="71">
        <v>53.129999999998901</v>
      </c>
      <c r="Y5318" s="52">
        <f t="shared" si="618"/>
        <v>-16.426666666667607</v>
      </c>
      <c r="Z5318" s="71"/>
      <c r="AB5318" s="74">
        <v>53.129999999998901</v>
      </c>
      <c r="AC5318" s="75">
        <f t="shared" si="622"/>
        <v>-32.280000000002147</v>
      </c>
      <c r="AD5318" s="74">
        <f t="shared" si="621"/>
        <v>5.915616341751809E-4</v>
      </c>
      <c r="AF5318" s="76">
        <v>53.129999999998901</v>
      </c>
      <c r="AG5318" s="52">
        <f t="shared" si="619"/>
        <v>-62.290299956636218</v>
      </c>
      <c r="AH5318" s="76">
        <f t="shared" ref="AH5318:AH5381" si="623">POWER(10,AG5318/10)</f>
        <v>5.9016031782635298E-7</v>
      </c>
      <c r="AJ5318" s="77">
        <v>53.129999999998901</v>
      </c>
      <c r="AK5318" s="52">
        <f t="shared" si="620"/>
        <v>-55.300599913277274</v>
      </c>
      <c r="AL5318" s="77">
        <f t="shared" ref="AL5318:AL5381" si="624">POWER(10,AK5318/10)</f>
        <v>2.950801589130919E-6</v>
      </c>
    </row>
    <row r="5319" spans="4:38" x14ac:dyDescent="0.25">
      <c r="D5319" s="2">
        <v>53.01</v>
      </c>
      <c r="E5319" s="4"/>
      <c r="X5319" s="71">
        <v>53.139999999998899</v>
      </c>
      <c r="Y5319" s="52">
        <f t="shared" si="618"/>
        <v>-16.430000000000941</v>
      </c>
      <c r="Z5319" s="71"/>
      <c r="AB5319" s="74">
        <v>53.139999999998899</v>
      </c>
      <c r="AC5319" s="75">
        <f t="shared" si="622"/>
        <v>-32.290000000002145</v>
      </c>
      <c r="AD5319" s="74">
        <f t="shared" si="621"/>
        <v>5.9020108017155206E-4</v>
      </c>
      <c r="AF5319" s="76">
        <v>53.139999999998899</v>
      </c>
      <c r="AG5319" s="52">
        <f t="shared" si="619"/>
        <v>-62.300299956636216</v>
      </c>
      <c r="AH5319" s="76">
        <f t="shared" si="623"/>
        <v>5.8880298676089034E-7</v>
      </c>
      <c r="AJ5319" s="77">
        <v>53.139999999998899</v>
      </c>
      <c r="AK5319" s="52">
        <f t="shared" si="620"/>
        <v>-55.310599913277272</v>
      </c>
      <c r="AL5319" s="77">
        <f t="shared" si="624"/>
        <v>2.9440149338036072E-6</v>
      </c>
    </row>
    <row r="5320" spans="4:38" x14ac:dyDescent="0.25">
      <c r="D5320" s="5">
        <v>53.02</v>
      </c>
      <c r="E5320" s="4"/>
      <c r="X5320" s="71">
        <v>53.149999999998897</v>
      </c>
      <c r="Y5320" s="52">
        <f t="shared" ref="Y5320:Y5383" si="625">Y5319-$Z$1</f>
        <v>-16.433333333334275</v>
      </c>
      <c r="Z5320" s="71"/>
      <c r="AB5320" s="74">
        <v>53.149999999998897</v>
      </c>
      <c r="AC5320" s="75">
        <f t="shared" si="622"/>
        <v>-32.300000000002143</v>
      </c>
      <c r="AD5320" s="74">
        <f t="shared" si="621"/>
        <v>5.8884365535529751E-4</v>
      </c>
      <c r="AF5320" s="76">
        <v>53.149999999998897</v>
      </c>
      <c r="AG5320" s="52">
        <f t="shared" ref="AG5320:AG5383" si="626">AG5319-$AH$1</f>
        <v>-62.310299956636214</v>
      </c>
      <c r="AH5320" s="76">
        <f t="shared" si="623"/>
        <v>5.8744877747025087E-7</v>
      </c>
      <c r="AJ5320" s="77">
        <v>53.149999999998897</v>
      </c>
      <c r="AK5320" s="52">
        <f t="shared" ref="AK5320:AK5383" si="627">AK5319-$AL$1</f>
        <v>-55.32059991327727</v>
      </c>
      <c r="AL5320" s="77">
        <f t="shared" si="624"/>
        <v>2.9372438873504121E-6</v>
      </c>
    </row>
    <row r="5321" spans="4:38" x14ac:dyDescent="0.25">
      <c r="D5321" s="2">
        <v>53.03</v>
      </c>
      <c r="E5321" s="4"/>
      <c r="X5321" s="71">
        <v>53.159999999999002</v>
      </c>
      <c r="Y5321" s="52">
        <f t="shared" si="625"/>
        <v>-16.436666666667609</v>
      </c>
      <c r="Z5321" s="71"/>
      <c r="AB5321" s="74">
        <v>53.159999999999002</v>
      </c>
      <c r="AC5321" s="75">
        <f t="shared" si="622"/>
        <v>-32.310000000002141</v>
      </c>
      <c r="AD5321" s="74">
        <f t="shared" si="621"/>
        <v>5.8748935252948701E-4</v>
      </c>
      <c r="AF5321" s="76">
        <v>53.159999999999002</v>
      </c>
      <c r="AG5321" s="52">
        <f t="shared" si="626"/>
        <v>-62.320299956636212</v>
      </c>
      <c r="AH5321" s="76">
        <f t="shared" si="623"/>
        <v>5.8609768277454974E-7</v>
      </c>
      <c r="AJ5321" s="77">
        <v>53.159999999999002</v>
      </c>
      <c r="AK5321" s="52">
        <f t="shared" si="627"/>
        <v>-55.330599913277268</v>
      </c>
      <c r="AL5321" s="77">
        <f t="shared" si="624"/>
        <v>2.930488413871909E-6</v>
      </c>
    </row>
    <row r="5322" spans="4:38" x14ac:dyDescent="0.25">
      <c r="D5322" s="5">
        <v>53.04</v>
      </c>
      <c r="E5322" s="4"/>
      <c r="X5322" s="71">
        <v>53.1699999999989</v>
      </c>
      <c r="Y5322" s="52">
        <f t="shared" si="625"/>
        <v>-16.440000000000943</v>
      </c>
      <c r="Z5322" s="71"/>
      <c r="AB5322" s="74">
        <v>53.1699999999989</v>
      </c>
      <c r="AC5322" s="75">
        <f t="shared" si="622"/>
        <v>-32.320000000002139</v>
      </c>
      <c r="AD5322" s="74">
        <f t="shared" si="621"/>
        <v>5.8613816451373992E-4</v>
      </c>
      <c r="AF5322" s="76">
        <v>53.1699999999989</v>
      </c>
      <c r="AG5322" s="52">
        <f t="shared" si="626"/>
        <v>-62.33029995663621</v>
      </c>
      <c r="AH5322" s="76">
        <f t="shared" si="623"/>
        <v>5.8474969551041956E-7</v>
      </c>
      <c r="AJ5322" s="77">
        <v>53.1699999999989</v>
      </c>
      <c r="AK5322" s="52">
        <f t="shared" si="627"/>
        <v>-55.340599913277266</v>
      </c>
      <c r="AL5322" s="77">
        <f t="shared" si="624"/>
        <v>2.9237484775512597E-6</v>
      </c>
    </row>
    <row r="5323" spans="4:38" x14ac:dyDescent="0.25">
      <c r="D5323" s="2">
        <v>53.05</v>
      </c>
      <c r="E5323" s="4"/>
      <c r="X5323" s="71">
        <v>53.179999999998898</v>
      </c>
      <c r="Y5323" s="52">
        <f t="shared" si="625"/>
        <v>-16.443333333334277</v>
      </c>
      <c r="Z5323" s="71"/>
      <c r="AB5323" s="74">
        <v>53.179999999998898</v>
      </c>
      <c r="AC5323" s="75">
        <f t="shared" si="622"/>
        <v>-32.330000000002137</v>
      </c>
      <c r="AD5323" s="74">
        <f t="shared" si="621"/>
        <v>5.8479008414419266E-4</v>
      </c>
      <c r="AF5323" s="76">
        <v>53.179999999998898</v>
      </c>
      <c r="AG5323" s="52">
        <f t="shared" si="626"/>
        <v>-62.340299956636208</v>
      </c>
      <c r="AH5323" s="76">
        <f t="shared" si="623"/>
        <v>5.834048085309649E-7</v>
      </c>
      <c r="AJ5323" s="77">
        <v>53.179999999998898</v>
      </c>
      <c r="AK5323" s="52">
        <f t="shared" si="627"/>
        <v>-55.350599913277264</v>
      </c>
      <c r="AL5323" s="77">
        <f t="shared" si="624"/>
        <v>2.9170240426539877E-6</v>
      </c>
    </row>
    <row r="5324" spans="4:38" x14ac:dyDescent="0.25">
      <c r="D5324" s="5">
        <v>53.06</v>
      </c>
      <c r="E5324" s="4"/>
      <c r="X5324" s="71">
        <v>53.189999999999003</v>
      </c>
      <c r="Y5324" s="52">
        <f t="shared" si="625"/>
        <v>-16.44666666666761</v>
      </c>
      <c r="Z5324" s="71"/>
      <c r="AB5324" s="74">
        <v>53.189999999999003</v>
      </c>
      <c r="AC5324" s="75">
        <f t="shared" si="622"/>
        <v>-32.340000000002135</v>
      </c>
      <c r="AD5324" s="74">
        <f t="shared" si="621"/>
        <v>5.8344510427345742E-4</v>
      </c>
      <c r="AF5324" s="76">
        <v>53.189999999999003</v>
      </c>
      <c r="AG5324" s="52">
        <f t="shared" si="626"/>
        <v>-62.350299956636206</v>
      </c>
      <c r="AH5324" s="76">
        <f t="shared" si="623"/>
        <v>5.8206301470572772E-7</v>
      </c>
      <c r="AJ5324" s="77">
        <v>53.189999999999003</v>
      </c>
      <c r="AK5324" s="52">
        <f t="shared" si="627"/>
        <v>-55.360599913277262</v>
      </c>
      <c r="AL5324" s="77">
        <f t="shared" si="624"/>
        <v>2.9103150735278043E-6</v>
      </c>
    </row>
    <row r="5325" spans="4:38" x14ac:dyDescent="0.25">
      <c r="D5325" s="2">
        <v>53.07</v>
      </c>
      <c r="E5325" s="4"/>
      <c r="X5325" s="71">
        <v>53.199999999998902</v>
      </c>
      <c r="Y5325" s="52">
        <f t="shared" si="625"/>
        <v>-16.450000000000944</v>
      </c>
      <c r="Z5325" s="71"/>
      <c r="AB5325" s="74">
        <v>53.199999999998902</v>
      </c>
      <c r="AC5325" s="75">
        <f t="shared" si="622"/>
        <v>-32.350000000002133</v>
      </c>
      <c r="AD5325" s="74">
        <f t="shared" si="621"/>
        <v>5.8210321777058492E-4</v>
      </c>
      <c r="AF5325" s="76">
        <v>53.199999999998902</v>
      </c>
      <c r="AG5325" s="52">
        <f t="shared" si="626"/>
        <v>-62.360299956636204</v>
      </c>
      <c r="AH5325" s="76">
        <f t="shared" si="623"/>
        <v>5.8072430692065301E-7</v>
      </c>
      <c r="AJ5325" s="77">
        <v>53.199999999998902</v>
      </c>
      <c r="AK5325" s="52">
        <f t="shared" si="627"/>
        <v>-55.37059991327726</v>
      </c>
      <c r="AL5325" s="77">
        <f t="shared" si="624"/>
        <v>2.9036215346024323E-6</v>
      </c>
    </row>
    <row r="5326" spans="4:38" x14ac:dyDescent="0.25">
      <c r="D5326" s="5">
        <v>53.08</v>
      </c>
      <c r="E5326" s="4"/>
      <c r="X5326" s="71">
        <v>53.2099999999989</v>
      </c>
      <c r="Y5326" s="52">
        <f t="shared" si="625"/>
        <v>-16.453333333334278</v>
      </c>
      <c r="Z5326" s="71"/>
      <c r="AB5326" s="74">
        <v>53.2099999999989</v>
      </c>
      <c r="AC5326" s="75">
        <f t="shared" si="622"/>
        <v>-32.360000000002131</v>
      </c>
      <c r="AD5326" s="74">
        <f t="shared" si="621"/>
        <v>5.8076441752102676E-4</v>
      </c>
      <c r="AF5326" s="76">
        <v>53.2099999999989</v>
      </c>
      <c r="AG5326" s="52">
        <f t="shared" si="626"/>
        <v>-62.370299956636202</v>
      </c>
      <c r="AH5326" s="76">
        <f t="shared" si="623"/>
        <v>5.793886780780431E-7</v>
      </c>
      <c r="AJ5326" s="77">
        <v>53.2099999999989</v>
      </c>
      <c r="AK5326" s="52">
        <f t="shared" si="627"/>
        <v>-55.380599913277258</v>
      </c>
      <c r="AL5326" s="77">
        <f t="shared" si="624"/>
        <v>2.8969433903893847E-6</v>
      </c>
    </row>
    <row r="5327" spans="4:38" x14ac:dyDescent="0.25">
      <c r="D5327" s="2">
        <v>53.09</v>
      </c>
      <c r="E5327" s="4"/>
      <c r="X5327" s="71">
        <v>53.219999999998898</v>
      </c>
      <c r="Y5327" s="52">
        <f t="shared" si="625"/>
        <v>-16.456666666667612</v>
      </c>
      <c r="Z5327" s="71"/>
      <c r="AB5327" s="74">
        <v>53.219999999998898</v>
      </c>
      <c r="AC5327" s="75">
        <f t="shared" si="622"/>
        <v>-32.370000000002129</v>
      </c>
      <c r="AD5327" s="74">
        <f t="shared" ref="AD5327:AD5390" si="628">POWER(10,AC5327/10)</f>
        <v>5.7942869642659651E-4</v>
      </c>
      <c r="AF5327" s="76">
        <v>53.219999999998898</v>
      </c>
      <c r="AG5327" s="52">
        <f t="shared" si="626"/>
        <v>-62.3802999566362</v>
      </c>
      <c r="AH5327" s="76">
        <f t="shared" si="623"/>
        <v>5.7805612109652903E-7</v>
      </c>
      <c r="AJ5327" s="77">
        <v>53.219999999998898</v>
      </c>
      <c r="AK5327" s="52">
        <f t="shared" si="627"/>
        <v>-55.390599913277256</v>
      </c>
      <c r="AL5327" s="77">
        <f t="shared" si="624"/>
        <v>2.8902806054818219E-6</v>
      </c>
    </row>
    <row r="5328" spans="4:38" x14ac:dyDescent="0.25">
      <c r="D5328" s="5">
        <v>53.1</v>
      </c>
      <c r="E5328" s="4"/>
      <c r="X5328" s="71">
        <v>53.229999999998903</v>
      </c>
      <c r="Y5328" s="52">
        <f t="shared" si="625"/>
        <v>-16.460000000000946</v>
      </c>
      <c r="Z5328" s="71"/>
      <c r="AB5328" s="74">
        <v>53.229999999998903</v>
      </c>
      <c r="AC5328" s="75">
        <f t="shared" si="622"/>
        <v>-32.380000000002127</v>
      </c>
      <c r="AD5328" s="74">
        <f t="shared" si="628"/>
        <v>5.7809604740543434E-4</v>
      </c>
      <c r="AF5328" s="76">
        <v>53.229999999998903</v>
      </c>
      <c r="AG5328" s="52">
        <f t="shared" si="626"/>
        <v>-62.390299956636198</v>
      </c>
      <c r="AH5328" s="76">
        <f t="shared" si="623"/>
        <v>5.7672662891102528E-7</v>
      </c>
      <c r="AJ5328" s="77">
        <v>53.229999999998903</v>
      </c>
      <c r="AK5328" s="52">
        <f t="shared" si="627"/>
        <v>-55.400599913277254</v>
      </c>
      <c r="AL5328" s="77">
        <f t="shared" si="624"/>
        <v>2.8836331445543045E-6</v>
      </c>
    </row>
    <row r="5329" spans="4:38" x14ac:dyDescent="0.25">
      <c r="D5329" s="2">
        <v>53.11</v>
      </c>
      <c r="E5329" s="4"/>
      <c r="X5329" s="71">
        <v>53.239999999998901</v>
      </c>
      <c r="Y5329" s="52">
        <f t="shared" si="625"/>
        <v>-16.46333333333428</v>
      </c>
      <c r="Z5329" s="71"/>
      <c r="AB5329" s="74">
        <v>53.239999999998901</v>
      </c>
      <c r="AC5329" s="75">
        <f t="shared" si="622"/>
        <v>-32.390000000002125</v>
      </c>
      <c r="AD5329" s="74">
        <f t="shared" si="628"/>
        <v>5.7676646339196774E-4</v>
      </c>
      <c r="AF5329" s="76">
        <v>53.239999999998901</v>
      </c>
      <c r="AG5329" s="52">
        <f t="shared" si="626"/>
        <v>-62.400299956636196</v>
      </c>
      <c r="AH5329" s="76">
        <f t="shared" si="623"/>
        <v>5.7540019447269552E-7</v>
      </c>
      <c r="AJ5329" s="77">
        <v>53.239999999998901</v>
      </c>
      <c r="AK5329" s="52">
        <f t="shared" si="627"/>
        <v>-55.410599913277252</v>
      </c>
      <c r="AL5329" s="77">
        <f t="shared" si="624"/>
        <v>2.8770009723626579E-6</v>
      </c>
    </row>
    <row r="5330" spans="4:38" x14ac:dyDescent="0.25">
      <c r="D5330" s="5">
        <v>53.12</v>
      </c>
      <c r="E5330" s="4"/>
      <c r="X5330" s="71">
        <v>53.249999999998899</v>
      </c>
      <c r="Y5330" s="52">
        <f t="shared" si="625"/>
        <v>-16.466666666667614</v>
      </c>
      <c r="Z5330" s="71"/>
      <c r="AB5330" s="74">
        <v>53.249999999998899</v>
      </c>
      <c r="AC5330" s="75">
        <f t="shared" si="622"/>
        <v>-32.400000000002123</v>
      </c>
      <c r="AD5330" s="74">
        <f t="shared" si="628"/>
        <v>5.7543993733687475E-4</v>
      </c>
      <c r="AF5330" s="76">
        <v>53.249999999998899</v>
      </c>
      <c r="AG5330" s="52">
        <f t="shared" si="626"/>
        <v>-62.410299956636194</v>
      </c>
      <c r="AH5330" s="76">
        <f t="shared" si="623"/>
        <v>5.7407681074891846E-7</v>
      </c>
      <c r="AJ5330" s="77">
        <v>53.249999999998899</v>
      </c>
      <c r="AK5330" s="52">
        <f t="shared" si="627"/>
        <v>-55.42059991327725</v>
      </c>
      <c r="AL5330" s="77">
        <f t="shared" si="624"/>
        <v>2.8703840537437743E-6</v>
      </c>
    </row>
    <row r="5331" spans="4:38" x14ac:dyDescent="0.25">
      <c r="D5331" s="2">
        <v>53.13</v>
      </c>
      <c r="E5331" s="4"/>
      <c r="X5331" s="71">
        <v>53.259999999998897</v>
      </c>
      <c r="Y5331" s="52">
        <f t="shared" si="625"/>
        <v>-16.470000000000947</v>
      </c>
      <c r="Z5331" s="71"/>
      <c r="AB5331" s="74">
        <v>53.259999999998897</v>
      </c>
      <c r="AC5331" s="75">
        <f t="shared" si="622"/>
        <v>-32.410000000002121</v>
      </c>
      <c r="AD5331" s="74">
        <f t="shared" si="628"/>
        <v>5.7411646220704711E-4</v>
      </c>
      <c r="AF5331" s="76">
        <v>53.259999999998897</v>
      </c>
      <c r="AG5331" s="52">
        <f t="shared" si="626"/>
        <v>-62.420299956636192</v>
      </c>
      <c r="AH5331" s="76">
        <f t="shared" si="623"/>
        <v>5.7275647072324343E-7</v>
      </c>
      <c r="AJ5331" s="77">
        <v>53.259999999998897</v>
      </c>
      <c r="AK5331" s="52">
        <f t="shared" si="627"/>
        <v>-55.430599913277248</v>
      </c>
      <c r="AL5331" s="77">
        <f t="shared" si="624"/>
        <v>2.863782353615401E-6</v>
      </c>
    </row>
    <row r="5332" spans="4:38" x14ac:dyDescent="0.25">
      <c r="D5332" s="5">
        <v>53.14</v>
      </c>
      <c r="E5332" s="4"/>
      <c r="X5332" s="71">
        <v>53.269999999999001</v>
      </c>
      <c r="Y5332" s="52">
        <f t="shared" si="625"/>
        <v>-16.473333333334281</v>
      </c>
      <c r="Z5332" s="71"/>
      <c r="AB5332" s="74">
        <v>53.269999999999001</v>
      </c>
      <c r="AC5332" s="75">
        <f t="shared" si="622"/>
        <v>-32.420000000002119</v>
      </c>
      <c r="AD5332" s="74">
        <f t="shared" si="628"/>
        <v>5.727960309855495E-4</v>
      </c>
      <c r="AF5332" s="76">
        <v>53.269999999999001</v>
      </c>
      <c r="AG5332" s="52">
        <f t="shared" si="626"/>
        <v>-62.43029995663619</v>
      </c>
      <c r="AH5332" s="76">
        <f t="shared" si="623"/>
        <v>5.7143916739536209E-7</v>
      </c>
      <c r="AJ5332" s="77">
        <v>53.269999999999001</v>
      </c>
      <c r="AK5332" s="52">
        <f t="shared" si="627"/>
        <v>-55.440599913277246</v>
      </c>
      <c r="AL5332" s="77">
        <f t="shared" si="624"/>
        <v>2.8571958369759908E-6</v>
      </c>
    </row>
    <row r="5333" spans="4:38" x14ac:dyDescent="0.25">
      <c r="D5333" s="2">
        <v>53.15</v>
      </c>
      <c r="E5333" s="4"/>
      <c r="X5333" s="71">
        <v>53.2799999999989</v>
      </c>
      <c r="Y5333" s="52">
        <f t="shared" si="625"/>
        <v>-16.476666666667615</v>
      </c>
      <c r="Z5333" s="71"/>
      <c r="AB5333" s="74">
        <v>53.2799999999989</v>
      </c>
      <c r="AC5333" s="75">
        <f t="shared" si="622"/>
        <v>-32.430000000002117</v>
      </c>
      <c r="AD5333" s="74">
        <f t="shared" si="628"/>
        <v>5.7147863667158811E-4</v>
      </c>
      <c r="AF5333" s="76">
        <v>53.2799999999989</v>
      </c>
      <c r="AG5333" s="52">
        <f t="shared" si="626"/>
        <v>-62.440299956636188</v>
      </c>
      <c r="AH5333" s="76">
        <f t="shared" si="623"/>
        <v>5.7012489378106003E-7</v>
      </c>
      <c r="AJ5333" s="77">
        <v>53.2799999999989</v>
      </c>
      <c r="AK5333" s="52">
        <f t="shared" si="627"/>
        <v>-55.450599913277244</v>
      </c>
      <c r="AL5333" s="77">
        <f t="shared" si="624"/>
        <v>2.8506244689044826E-6</v>
      </c>
    </row>
    <row r="5334" spans="4:38" x14ac:dyDescent="0.25">
      <c r="D5334" s="5">
        <v>53.16</v>
      </c>
      <c r="E5334" s="4"/>
      <c r="X5334" s="71">
        <v>53.289999999998898</v>
      </c>
      <c r="Y5334" s="52">
        <f t="shared" si="625"/>
        <v>-16.480000000000949</v>
      </c>
      <c r="Z5334" s="71"/>
      <c r="AB5334" s="74">
        <v>53.289999999998898</v>
      </c>
      <c r="AC5334" s="75">
        <f t="shared" si="622"/>
        <v>-32.440000000002115</v>
      </c>
      <c r="AD5334" s="74">
        <f t="shared" si="628"/>
        <v>5.7016427228046929E-4</v>
      </c>
      <c r="AF5334" s="76">
        <v>53.289999999998898</v>
      </c>
      <c r="AG5334" s="52">
        <f t="shared" si="626"/>
        <v>-62.450299956636186</v>
      </c>
      <c r="AH5334" s="76">
        <f t="shared" si="623"/>
        <v>5.6881364291218958E-7</v>
      </c>
      <c r="AJ5334" s="77">
        <v>53.289999999998898</v>
      </c>
      <c r="AK5334" s="52">
        <f t="shared" si="627"/>
        <v>-55.460599913277242</v>
      </c>
      <c r="AL5334" s="77">
        <f t="shared" si="624"/>
        <v>2.8440682145601324E-6</v>
      </c>
    </row>
    <row r="5335" spans="4:38" x14ac:dyDescent="0.25">
      <c r="D5335" s="2">
        <v>53.17</v>
      </c>
      <c r="E5335" s="4"/>
      <c r="X5335" s="71">
        <v>53.299999999998903</v>
      </c>
      <c r="Y5335" s="52">
        <f t="shared" si="625"/>
        <v>-16.483333333334283</v>
      </c>
      <c r="Z5335" s="71"/>
      <c r="AB5335" s="74">
        <v>53.299999999998903</v>
      </c>
      <c r="AC5335" s="75">
        <f t="shared" si="622"/>
        <v>-32.450000000002113</v>
      </c>
      <c r="AD5335" s="74">
        <f t="shared" si="628"/>
        <v>5.6885293084356402E-4</v>
      </c>
      <c r="AF5335" s="76">
        <v>53.299999999998903</v>
      </c>
      <c r="AG5335" s="52">
        <f t="shared" si="626"/>
        <v>-62.460299956636185</v>
      </c>
      <c r="AH5335" s="76">
        <f t="shared" si="623"/>
        <v>5.6750540783663127E-7</v>
      </c>
      <c r="AJ5335" s="77">
        <v>53.299999999998903</v>
      </c>
      <c r="AK5335" s="52">
        <f t="shared" si="627"/>
        <v>-55.47059991327724</v>
      </c>
      <c r="AL5335" s="77">
        <f t="shared" si="624"/>
        <v>2.8375270391823428E-6</v>
      </c>
    </row>
    <row r="5336" spans="4:38" x14ac:dyDescent="0.25">
      <c r="D5336" s="5">
        <v>53.18</v>
      </c>
      <c r="E5336" s="4"/>
      <c r="X5336" s="71">
        <v>53.309999999998901</v>
      </c>
      <c r="Y5336" s="52">
        <f t="shared" si="625"/>
        <v>-16.486666666667617</v>
      </c>
      <c r="Z5336" s="71"/>
      <c r="AB5336" s="74">
        <v>53.309999999998901</v>
      </c>
      <c r="AC5336" s="75">
        <f t="shared" si="622"/>
        <v>-32.460000000002111</v>
      </c>
      <c r="AD5336" s="74">
        <f t="shared" si="628"/>
        <v>5.6754460540827095E-4</v>
      </c>
      <c r="AF5336" s="76">
        <v>53.309999999998901</v>
      </c>
      <c r="AG5336" s="52">
        <f t="shared" si="626"/>
        <v>-62.470299956636183</v>
      </c>
      <c r="AH5336" s="76">
        <f t="shared" si="623"/>
        <v>5.6620018161825072E-7</v>
      </c>
      <c r="AJ5336" s="77">
        <v>53.309999999998901</v>
      </c>
      <c r="AK5336" s="52">
        <f t="shared" si="627"/>
        <v>-55.480599913277238</v>
      </c>
      <c r="AL5336" s="77">
        <f t="shared" si="624"/>
        <v>2.8310009080904419E-6</v>
      </c>
    </row>
    <row r="5337" spans="4:38" x14ac:dyDescent="0.25">
      <c r="D5337" s="2">
        <v>53.19</v>
      </c>
      <c r="E5337" s="4"/>
      <c r="X5337" s="71">
        <v>53.319999999998899</v>
      </c>
      <c r="Y5337" s="52">
        <f t="shared" si="625"/>
        <v>-16.490000000000951</v>
      </c>
      <c r="Z5337" s="71"/>
      <c r="AB5337" s="74">
        <v>53.319999999998899</v>
      </c>
      <c r="AC5337" s="75">
        <f t="shared" si="622"/>
        <v>-32.470000000002109</v>
      </c>
      <c r="AD5337" s="74">
        <f t="shared" si="628"/>
        <v>5.6623928903797786E-4</v>
      </c>
      <c r="AF5337" s="76">
        <v>53.319999999998899</v>
      </c>
      <c r="AG5337" s="52">
        <f t="shared" si="626"/>
        <v>-62.480299956636181</v>
      </c>
      <c r="AH5337" s="76">
        <f t="shared" si="623"/>
        <v>5.648979573368707E-7</v>
      </c>
      <c r="AJ5337" s="77">
        <v>53.319999999998899</v>
      </c>
      <c r="AK5337" s="52">
        <f t="shared" si="627"/>
        <v>-55.490599913277237</v>
      </c>
      <c r="AL5337" s="77">
        <f t="shared" si="624"/>
        <v>2.8244897866835431E-6</v>
      </c>
    </row>
    <row r="5338" spans="4:38" x14ac:dyDescent="0.25">
      <c r="D5338" s="5">
        <v>53.2</v>
      </c>
      <c r="E5338" s="4"/>
      <c r="X5338" s="71">
        <v>53.329999999998897</v>
      </c>
      <c r="Y5338" s="52">
        <f t="shared" si="625"/>
        <v>-16.493333333334284</v>
      </c>
      <c r="Z5338" s="71"/>
      <c r="AB5338" s="74">
        <v>53.329999999998897</v>
      </c>
      <c r="AC5338" s="75">
        <f t="shared" si="622"/>
        <v>-32.480000000002107</v>
      </c>
      <c r="AD5338" s="74">
        <f t="shared" si="628"/>
        <v>5.649369748120278E-4</v>
      </c>
      <c r="AF5338" s="76">
        <v>53.329999999998897</v>
      </c>
      <c r="AG5338" s="52">
        <f t="shared" si="626"/>
        <v>-62.490299956636179</v>
      </c>
      <c r="AH5338" s="76">
        <f t="shared" si="623"/>
        <v>5.6359872808822646E-7</v>
      </c>
      <c r="AJ5338" s="77">
        <v>53.329999999998897</v>
      </c>
      <c r="AK5338" s="52">
        <f t="shared" si="627"/>
        <v>-55.500599913277235</v>
      </c>
      <c r="AL5338" s="77">
        <f t="shared" si="624"/>
        <v>2.8179936404403243E-6</v>
      </c>
    </row>
    <row r="5339" spans="4:38" x14ac:dyDescent="0.25">
      <c r="D5339" s="2">
        <v>53.21</v>
      </c>
      <c r="E5339" s="4"/>
      <c r="X5339" s="71">
        <v>53.339999999998902</v>
      </c>
      <c r="Y5339" s="52">
        <f t="shared" si="625"/>
        <v>-16.496666666667618</v>
      </c>
      <c r="Z5339" s="71"/>
      <c r="AB5339" s="74">
        <v>53.339999999998902</v>
      </c>
      <c r="AC5339" s="75">
        <f t="shared" si="622"/>
        <v>-32.490000000002105</v>
      </c>
      <c r="AD5339" s="74">
        <f t="shared" si="628"/>
        <v>5.6363765582568052E-4</v>
      </c>
      <c r="AF5339" s="76">
        <v>53.339999999998902</v>
      </c>
      <c r="AG5339" s="52">
        <f t="shared" si="626"/>
        <v>-62.500299956636177</v>
      </c>
      <c r="AH5339" s="76">
        <f t="shared" si="623"/>
        <v>5.6230248698393297E-7</v>
      </c>
      <c r="AJ5339" s="77">
        <v>53.339999999998902</v>
      </c>
      <c r="AK5339" s="52">
        <f t="shared" si="627"/>
        <v>-55.510599913277233</v>
      </c>
      <c r="AL5339" s="77">
        <f t="shared" si="624"/>
        <v>2.8115124349188589E-6</v>
      </c>
    </row>
    <row r="5340" spans="4:38" x14ac:dyDescent="0.25">
      <c r="D5340" s="5">
        <v>53.22</v>
      </c>
      <c r="E5340" s="4"/>
      <c r="X5340" s="71">
        <v>53.3499999999989</v>
      </c>
      <c r="Y5340" s="52">
        <f t="shared" si="625"/>
        <v>-16.500000000000952</v>
      </c>
      <c r="Z5340" s="71"/>
      <c r="AB5340" s="74">
        <v>53.3499999999989</v>
      </c>
      <c r="AC5340" s="75">
        <f t="shared" si="622"/>
        <v>-32.500000000002103</v>
      </c>
      <c r="AD5340" s="74">
        <f t="shared" si="628"/>
        <v>5.6234132519007631E-4</v>
      </c>
      <c r="AF5340" s="76">
        <v>53.3499999999989</v>
      </c>
      <c r="AG5340" s="52">
        <f t="shared" si="626"/>
        <v>-62.510299956636175</v>
      </c>
      <c r="AH5340" s="76">
        <f t="shared" si="623"/>
        <v>5.6100922715145099E-7</v>
      </c>
      <c r="AJ5340" s="77">
        <v>53.3499999999989</v>
      </c>
      <c r="AK5340" s="52">
        <f t="shared" si="627"/>
        <v>-55.520599913277231</v>
      </c>
      <c r="AL5340" s="77">
        <f t="shared" si="624"/>
        <v>2.8050461357564508E-6</v>
      </c>
    </row>
    <row r="5341" spans="4:38" x14ac:dyDescent="0.25">
      <c r="D5341" s="2">
        <v>53.23</v>
      </c>
      <c r="E5341" s="4"/>
      <c r="X5341" s="71">
        <v>53.359999999998898</v>
      </c>
      <c r="Y5341" s="52">
        <f t="shared" si="625"/>
        <v>-16.503333333334286</v>
      </c>
      <c r="Z5341" s="71"/>
      <c r="AB5341" s="74">
        <v>53.359999999998898</v>
      </c>
      <c r="AC5341" s="75">
        <f t="shared" si="622"/>
        <v>-32.510000000002101</v>
      </c>
      <c r="AD5341" s="74">
        <f t="shared" si="628"/>
        <v>5.6104797603219903E-4</v>
      </c>
      <c r="AF5341" s="76">
        <v>53.359999999998898</v>
      </c>
      <c r="AG5341" s="52">
        <f t="shared" si="626"/>
        <v>-62.520299956636173</v>
      </c>
      <c r="AH5341" s="76">
        <f t="shared" si="623"/>
        <v>5.5971894173404363E-7</v>
      </c>
      <c r="AJ5341" s="77">
        <v>53.359999999998898</v>
      </c>
      <c r="AK5341" s="52">
        <f t="shared" si="627"/>
        <v>-55.530599913277229</v>
      </c>
      <c r="AL5341" s="77">
        <f t="shared" si="624"/>
        <v>2.7985947086694157E-6</v>
      </c>
    </row>
    <row r="5342" spans="4:38" x14ac:dyDescent="0.25">
      <c r="D5342" s="5">
        <v>53.24</v>
      </c>
      <c r="E5342" s="4"/>
      <c r="X5342" s="71">
        <v>53.369999999998903</v>
      </c>
      <c r="Y5342" s="52">
        <f t="shared" si="625"/>
        <v>-16.50666666666762</v>
      </c>
      <c r="Z5342" s="71"/>
      <c r="AB5342" s="74">
        <v>53.369999999998903</v>
      </c>
      <c r="AC5342" s="75">
        <f t="shared" si="622"/>
        <v>-32.520000000002099</v>
      </c>
      <c r="AD5342" s="74">
        <f t="shared" si="628"/>
        <v>5.5975760149483942E-4</v>
      </c>
      <c r="AF5342" s="76">
        <v>53.369999999998903</v>
      </c>
      <c r="AG5342" s="52">
        <f t="shared" si="626"/>
        <v>-62.530299956636171</v>
      </c>
      <c r="AH5342" s="76">
        <f t="shared" si="623"/>
        <v>5.5843162389074796E-7</v>
      </c>
      <c r="AJ5342" s="77">
        <v>53.369999999998903</v>
      </c>
      <c r="AK5342" s="52">
        <f t="shared" si="627"/>
        <v>-55.540599913277227</v>
      </c>
      <c r="AL5342" s="77">
        <f t="shared" si="624"/>
        <v>2.7921581194529389E-6</v>
      </c>
    </row>
    <row r="5343" spans="4:38" x14ac:dyDescent="0.25">
      <c r="D5343" s="2">
        <v>53.25</v>
      </c>
      <c r="E5343" s="4"/>
      <c r="X5343" s="71">
        <v>53.379999999998901</v>
      </c>
      <c r="Y5343" s="52">
        <f t="shared" si="625"/>
        <v>-16.510000000000954</v>
      </c>
      <c r="Z5343" s="71"/>
      <c r="AB5343" s="74">
        <v>53.379999999998901</v>
      </c>
      <c r="AC5343" s="75">
        <f t="shared" si="622"/>
        <v>-32.530000000002097</v>
      </c>
      <c r="AD5343" s="74">
        <f t="shared" si="628"/>
        <v>5.5847019473656079E-4</v>
      </c>
      <c r="AF5343" s="76">
        <v>53.379999999998901</v>
      </c>
      <c r="AG5343" s="52">
        <f t="shared" si="626"/>
        <v>-62.540299956636169</v>
      </c>
      <c r="AH5343" s="76">
        <f t="shared" si="623"/>
        <v>5.5714726679633196E-7</v>
      </c>
      <c r="AJ5343" s="77">
        <v>53.379999999998901</v>
      </c>
      <c r="AK5343" s="52">
        <f t="shared" si="627"/>
        <v>-55.550599913277225</v>
      </c>
      <c r="AL5343" s="77">
        <f t="shared" si="624"/>
        <v>2.7857363339808606E-6</v>
      </c>
    </row>
    <row r="5344" spans="4:38" x14ac:dyDescent="0.25">
      <c r="D5344" s="5">
        <v>53.26</v>
      </c>
      <c r="E5344" s="4"/>
      <c r="X5344" s="71">
        <v>53.389999999998899</v>
      </c>
      <c r="Y5344" s="52">
        <f t="shared" si="625"/>
        <v>-16.513333333334288</v>
      </c>
      <c r="Z5344" s="71"/>
      <c r="AB5344" s="74">
        <v>53.389999999998899</v>
      </c>
      <c r="AC5344" s="75">
        <f t="shared" si="622"/>
        <v>-32.540000000002095</v>
      </c>
      <c r="AD5344" s="74">
        <f t="shared" si="628"/>
        <v>5.5718574893166048E-4</v>
      </c>
      <c r="AF5344" s="76">
        <v>53.389999999998899</v>
      </c>
      <c r="AG5344" s="52">
        <f t="shared" si="626"/>
        <v>-62.550299956636167</v>
      </c>
      <c r="AH5344" s="76">
        <f t="shared" si="623"/>
        <v>5.558658636412611E-7</v>
      </c>
      <c r="AJ5344" s="77">
        <v>53.389999999998899</v>
      </c>
      <c r="AK5344" s="52">
        <f t="shared" si="627"/>
        <v>-55.560599913277223</v>
      </c>
      <c r="AL5344" s="77">
        <f t="shared" si="624"/>
        <v>2.7793293182055085E-6</v>
      </c>
    </row>
    <row r="5345" spans="4:38" x14ac:dyDescent="0.25">
      <c r="D5345" s="2">
        <v>53.27</v>
      </c>
      <c r="E5345" s="4"/>
      <c r="X5345" s="71">
        <v>53.399999999998897</v>
      </c>
      <c r="Y5345" s="52">
        <f t="shared" si="625"/>
        <v>-16.516666666667621</v>
      </c>
      <c r="Z5345" s="71"/>
      <c r="AB5345" s="74">
        <v>53.399999999998897</v>
      </c>
      <c r="AC5345" s="75">
        <f t="shared" si="622"/>
        <v>-32.550000000002093</v>
      </c>
      <c r="AD5345" s="74">
        <f t="shared" si="628"/>
        <v>5.5590425727013496E-4</v>
      </c>
      <c r="AF5345" s="76">
        <v>53.399999999998897</v>
      </c>
      <c r="AG5345" s="52">
        <f t="shared" si="626"/>
        <v>-62.560299956636165</v>
      </c>
      <c r="AH5345" s="76">
        <f t="shared" si="623"/>
        <v>5.5458740763166551E-7</v>
      </c>
      <c r="AJ5345" s="77">
        <v>53.399999999998897</v>
      </c>
      <c r="AK5345" s="52">
        <f t="shared" si="627"/>
        <v>-55.570599913277221</v>
      </c>
      <c r="AL5345" s="77">
        <f t="shared" si="624"/>
        <v>2.7729370381575372E-6</v>
      </c>
    </row>
    <row r="5346" spans="4:38" x14ac:dyDescent="0.25">
      <c r="D5346" s="5">
        <v>53.28</v>
      </c>
      <c r="E5346" s="4"/>
      <c r="X5346" s="71">
        <v>53.409999999998902</v>
      </c>
      <c r="Y5346" s="52">
        <f t="shared" si="625"/>
        <v>-16.520000000000955</v>
      </c>
      <c r="Z5346" s="71"/>
      <c r="AB5346" s="74">
        <v>53.409999999998902</v>
      </c>
      <c r="AC5346" s="75">
        <f t="shared" si="622"/>
        <v>-32.560000000002091</v>
      </c>
      <c r="AD5346" s="74">
        <f t="shared" si="628"/>
        <v>5.5462571295764333E-4</v>
      </c>
      <c r="AF5346" s="76">
        <v>53.409999999998902</v>
      </c>
      <c r="AG5346" s="52">
        <f t="shared" si="626"/>
        <v>-62.570299956636163</v>
      </c>
      <c r="AH5346" s="76">
        <f t="shared" si="623"/>
        <v>5.5331189198929668E-7</v>
      </c>
      <c r="AJ5346" s="77">
        <v>53.409999999998902</v>
      </c>
      <c r="AK5346" s="52">
        <f t="shared" si="627"/>
        <v>-55.580599913277219</v>
      </c>
      <c r="AL5346" s="77">
        <f t="shared" si="624"/>
        <v>2.7665594599456897E-6</v>
      </c>
    </row>
    <row r="5347" spans="4:38" x14ac:dyDescent="0.25">
      <c r="D5347" s="2">
        <v>53.29</v>
      </c>
      <c r="E5347" s="4"/>
      <c r="X5347" s="71">
        <v>53.4199999999989</v>
      </c>
      <c r="Y5347" s="52">
        <f t="shared" si="625"/>
        <v>-16.523333333334289</v>
      </c>
      <c r="Z5347" s="71"/>
      <c r="AB5347" s="74">
        <v>53.4199999999989</v>
      </c>
      <c r="AC5347" s="75">
        <f t="shared" si="622"/>
        <v>-32.570000000002089</v>
      </c>
      <c r="AD5347" s="74">
        <f t="shared" si="628"/>
        <v>5.5335010921547009E-4</v>
      </c>
      <c r="AF5347" s="76">
        <v>53.4199999999989</v>
      </c>
      <c r="AG5347" s="52">
        <f t="shared" si="626"/>
        <v>-62.580299956636161</v>
      </c>
      <c r="AH5347" s="76">
        <f t="shared" si="623"/>
        <v>5.5203930995149958E-7</v>
      </c>
      <c r="AJ5347" s="77">
        <v>53.4199999999989</v>
      </c>
      <c r="AK5347" s="52">
        <f t="shared" si="627"/>
        <v>-55.590599913277217</v>
      </c>
      <c r="AL5347" s="77">
        <f t="shared" si="624"/>
        <v>2.7601965497567112E-6</v>
      </c>
    </row>
    <row r="5348" spans="4:38" x14ac:dyDescent="0.25">
      <c r="D5348" s="5">
        <v>53.3</v>
      </c>
      <c r="E5348" s="4"/>
      <c r="X5348" s="71">
        <v>53.429999999998898</v>
      </c>
      <c r="Y5348" s="52">
        <f t="shared" si="625"/>
        <v>-16.526666666667623</v>
      </c>
      <c r="Z5348" s="71"/>
      <c r="AB5348" s="74">
        <v>53.429999999998898</v>
      </c>
      <c r="AC5348" s="75">
        <f t="shared" si="622"/>
        <v>-32.580000000002087</v>
      </c>
      <c r="AD5348" s="74">
        <f t="shared" si="628"/>
        <v>5.5207743928049142E-4</v>
      </c>
      <c r="AF5348" s="76">
        <v>53.429999999998898</v>
      </c>
      <c r="AG5348" s="52">
        <f t="shared" si="626"/>
        <v>-62.590299956636159</v>
      </c>
      <c r="AH5348" s="76">
        <f t="shared" si="623"/>
        <v>5.5076965477117005E-7</v>
      </c>
      <c r="AJ5348" s="77">
        <v>53.429999999998898</v>
      </c>
      <c r="AK5348" s="52">
        <f t="shared" si="627"/>
        <v>-55.600599913277215</v>
      </c>
      <c r="AL5348" s="77">
        <f t="shared" si="624"/>
        <v>2.7538482738550652E-6</v>
      </c>
    </row>
    <row r="5349" spans="4:38" x14ac:dyDescent="0.25">
      <c r="D5349" s="2">
        <v>53.31</v>
      </c>
      <c r="E5349" s="4"/>
      <c r="X5349" s="71">
        <v>53.439999999998903</v>
      </c>
      <c r="Y5349" s="52">
        <f t="shared" si="625"/>
        <v>-16.530000000000957</v>
      </c>
      <c r="Z5349" s="71"/>
      <c r="AB5349" s="74">
        <v>53.439999999998903</v>
      </c>
      <c r="AC5349" s="75">
        <f t="shared" si="622"/>
        <v>-32.590000000002085</v>
      </c>
      <c r="AD5349" s="74">
        <f t="shared" si="628"/>
        <v>5.5080769640513869E-4</v>
      </c>
      <c r="AF5349" s="76">
        <v>53.439999999998903</v>
      </c>
      <c r="AG5349" s="52">
        <f t="shared" si="626"/>
        <v>-62.600299956636157</v>
      </c>
      <c r="AH5349" s="76">
        <f t="shared" si="623"/>
        <v>5.4950291971672158E-7</v>
      </c>
      <c r="AJ5349" s="77">
        <v>53.439999999998903</v>
      </c>
      <c r="AK5349" s="52">
        <f t="shared" si="627"/>
        <v>-55.610599913277213</v>
      </c>
      <c r="AL5349" s="77">
        <f t="shared" si="624"/>
        <v>2.7475145985828249E-6</v>
      </c>
    </row>
    <row r="5350" spans="4:38" x14ac:dyDescent="0.25">
      <c r="D5350" s="5">
        <v>53.32</v>
      </c>
      <c r="E5350" s="4"/>
      <c r="X5350" s="71">
        <v>53.449999999998902</v>
      </c>
      <c r="Y5350" s="52">
        <f t="shared" si="625"/>
        <v>-16.533333333334291</v>
      </c>
      <c r="Z5350" s="71"/>
      <c r="AB5350" s="74">
        <v>53.449999999998902</v>
      </c>
      <c r="AC5350" s="75">
        <f t="shared" si="622"/>
        <v>-32.600000000002083</v>
      </c>
      <c r="AD5350" s="74">
        <f t="shared" si="628"/>
        <v>5.4954087385736055E-4</v>
      </c>
      <c r="AF5350" s="76">
        <v>53.449999999998902</v>
      </c>
      <c r="AG5350" s="52">
        <f t="shared" si="626"/>
        <v>-62.610299956636155</v>
      </c>
      <c r="AH5350" s="76">
        <f t="shared" si="623"/>
        <v>5.4823909807205408E-7</v>
      </c>
      <c r="AJ5350" s="77">
        <v>53.449999999998902</v>
      </c>
      <c r="AK5350" s="52">
        <f t="shared" si="627"/>
        <v>-55.620599913277211</v>
      </c>
      <c r="AL5350" s="77">
        <f t="shared" si="624"/>
        <v>2.7411954903594847E-6</v>
      </c>
    </row>
    <row r="5351" spans="4:38" x14ac:dyDescent="0.25">
      <c r="D5351" s="2">
        <v>53.33</v>
      </c>
      <c r="E5351" s="4"/>
      <c r="X5351" s="71">
        <v>53.4599999999989</v>
      </c>
      <c r="Y5351" s="52">
        <f t="shared" si="625"/>
        <v>-16.536666666667625</v>
      </c>
      <c r="Z5351" s="71"/>
      <c r="AB5351" s="74">
        <v>53.4599999999989</v>
      </c>
      <c r="AC5351" s="75">
        <f t="shared" si="622"/>
        <v>-32.610000000002081</v>
      </c>
      <c r="AD5351" s="74">
        <f t="shared" si="628"/>
        <v>5.4827696492059091E-4</v>
      </c>
      <c r="AF5351" s="76">
        <v>53.4599999999989</v>
      </c>
      <c r="AG5351" s="52">
        <f t="shared" si="626"/>
        <v>-62.620299956636153</v>
      </c>
      <c r="AH5351" s="76">
        <f t="shared" si="623"/>
        <v>5.469781831365061E-7</v>
      </c>
      <c r="AJ5351" s="77">
        <v>53.4599999999989</v>
      </c>
      <c r="AK5351" s="52">
        <f t="shared" si="627"/>
        <v>-55.630599913277209</v>
      </c>
      <c r="AL5351" s="77">
        <f t="shared" si="624"/>
        <v>2.734890915681751E-6</v>
      </c>
    </row>
    <row r="5352" spans="4:38" x14ac:dyDescent="0.25">
      <c r="D5352" s="5">
        <v>53.34</v>
      </c>
      <c r="E5352" s="4"/>
      <c r="X5352" s="71">
        <v>53.469999999998898</v>
      </c>
      <c r="Y5352" s="52">
        <f t="shared" si="625"/>
        <v>-16.540000000000958</v>
      </c>
      <c r="Z5352" s="71"/>
      <c r="AB5352" s="74">
        <v>53.469999999998898</v>
      </c>
      <c r="AC5352" s="75">
        <f t="shared" si="622"/>
        <v>-32.620000000002079</v>
      </c>
      <c r="AD5352" s="74">
        <f t="shared" si="628"/>
        <v>5.4701596289370941E-4</v>
      </c>
      <c r="AF5352" s="76">
        <v>53.469999999998898</v>
      </c>
      <c r="AG5352" s="52">
        <f t="shared" si="626"/>
        <v>-62.630299956636151</v>
      </c>
      <c r="AH5352" s="76">
        <f t="shared" si="623"/>
        <v>5.4572016822483793E-7</v>
      </c>
      <c r="AJ5352" s="77">
        <v>53.469999999998898</v>
      </c>
      <c r="AK5352" s="52">
        <f t="shared" si="627"/>
        <v>-55.640599913277207</v>
      </c>
      <c r="AL5352" s="77">
        <f t="shared" si="624"/>
        <v>2.7286008411234072E-6</v>
      </c>
    </row>
    <row r="5353" spans="4:38" x14ac:dyDescent="0.25">
      <c r="D5353" s="2">
        <v>53.35</v>
      </c>
      <c r="E5353" s="4"/>
      <c r="X5353" s="71">
        <v>53.479999999998903</v>
      </c>
      <c r="Y5353" s="52">
        <f t="shared" si="625"/>
        <v>-16.543333333334292</v>
      </c>
      <c r="Z5353" s="71"/>
      <c r="AB5353" s="74">
        <v>53.479999999998903</v>
      </c>
      <c r="AC5353" s="75">
        <f t="shared" si="622"/>
        <v>-32.630000000002077</v>
      </c>
      <c r="AD5353" s="74">
        <f t="shared" si="628"/>
        <v>5.4575786109100949E-4</v>
      </c>
      <c r="AF5353" s="76">
        <v>53.479999999998903</v>
      </c>
      <c r="AG5353" s="52">
        <f t="shared" si="626"/>
        <v>-62.640299956636149</v>
      </c>
      <c r="AH5353" s="76">
        <f t="shared" si="623"/>
        <v>5.4446504666717596E-7</v>
      </c>
      <c r="AJ5353" s="77">
        <v>53.479999999998903</v>
      </c>
      <c r="AK5353" s="52">
        <f t="shared" si="627"/>
        <v>-55.650599913277205</v>
      </c>
      <c r="AL5353" s="77">
        <f t="shared" si="624"/>
        <v>2.7223252333350991E-6</v>
      </c>
    </row>
    <row r="5354" spans="4:38" x14ac:dyDescent="0.25">
      <c r="D5354" s="5">
        <v>53.36</v>
      </c>
      <c r="E5354" s="4"/>
      <c r="X5354" s="71">
        <v>53.489999999998901</v>
      </c>
      <c r="Y5354" s="52">
        <f t="shared" si="625"/>
        <v>-16.546666666667626</v>
      </c>
      <c r="Z5354" s="71"/>
      <c r="AB5354" s="74">
        <v>53.489999999998901</v>
      </c>
      <c r="AC5354" s="75">
        <f t="shared" si="622"/>
        <v>-32.640000000002075</v>
      </c>
      <c r="AD5354" s="74">
        <f t="shared" si="628"/>
        <v>5.4450265284216052E-4</v>
      </c>
      <c r="AF5354" s="76">
        <v>53.489999999998901</v>
      </c>
      <c r="AG5354" s="52">
        <f t="shared" si="626"/>
        <v>-62.650299956636147</v>
      </c>
      <c r="AH5354" s="76">
        <f t="shared" si="623"/>
        <v>5.4321281180899051E-7</v>
      </c>
      <c r="AJ5354" s="77">
        <v>53.489999999998901</v>
      </c>
      <c r="AK5354" s="52">
        <f t="shared" si="627"/>
        <v>-55.660599913277203</v>
      </c>
      <c r="AL5354" s="77">
        <f t="shared" si="624"/>
        <v>2.7160640590441739E-6</v>
      </c>
    </row>
    <row r="5355" spans="4:38" x14ac:dyDescent="0.25">
      <c r="D5355" s="2">
        <v>53.37</v>
      </c>
      <c r="E5355" s="4"/>
      <c r="X5355" s="71">
        <v>53.499999999998899</v>
      </c>
      <c r="Y5355" s="52">
        <f t="shared" si="625"/>
        <v>-16.55000000000096</v>
      </c>
      <c r="Z5355" s="71"/>
      <c r="AB5355" s="74">
        <v>53.499999999998899</v>
      </c>
      <c r="AC5355" s="75">
        <f t="shared" si="622"/>
        <v>-32.650000000002073</v>
      </c>
      <c r="AD5355" s="74">
        <f t="shared" si="628"/>
        <v>5.4325033149217323E-4</v>
      </c>
      <c r="AF5355" s="76">
        <v>53.499999999998899</v>
      </c>
      <c r="AG5355" s="52">
        <f t="shared" si="626"/>
        <v>-62.660299956636145</v>
      </c>
      <c r="AH5355" s="76">
        <f t="shared" si="623"/>
        <v>5.4196345701105914E-7</v>
      </c>
      <c r="AJ5355" s="77">
        <v>53.499999999998899</v>
      </c>
      <c r="AK5355" s="52">
        <f t="shared" si="627"/>
        <v>-55.670599913277201</v>
      </c>
      <c r="AL5355" s="77">
        <f t="shared" si="624"/>
        <v>2.7098172850545182E-6</v>
      </c>
    </row>
    <row r="5356" spans="4:38" x14ac:dyDescent="0.25">
      <c r="D5356" s="5">
        <v>53.38</v>
      </c>
      <c r="E5356" s="4"/>
      <c r="X5356" s="71">
        <v>53.509999999998897</v>
      </c>
      <c r="Y5356" s="52">
        <f t="shared" si="625"/>
        <v>-16.553333333334294</v>
      </c>
      <c r="Z5356" s="71"/>
      <c r="AB5356" s="74">
        <v>53.509999999998897</v>
      </c>
      <c r="AC5356" s="75">
        <f t="shared" ref="AC5356:AC5390" si="629">AC5355-$AD$1</f>
        <v>-32.660000000002071</v>
      </c>
      <c r="AD5356" s="74">
        <f t="shared" si="628"/>
        <v>5.42000890401365E-4</v>
      </c>
      <c r="AF5356" s="76">
        <v>53.509999999998897</v>
      </c>
      <c r="AG5356" s="52">
        <f t="shared" si="626"/>
        <v>-62.670299956636143</v>
      </c>
      <c r="AH5356" s="76">
        <f t="shared" si="623"/>
        <v>5.4071697564942484E-7</v>
      </c>
      <c r="AJ5356" s="77">
        <v>53.509999999998897</v>
      </c>
      <c r="AK5356" s="52">
        <f t="shared" si="627"/>
        <v>-55.680599913277199</v>
      </c>
      <c r="AL5356" s="77">
        <f t="shared" si="624"/>
        <v>2.7035848782463492E-6</v>
      </c>
    </row>
    <row r="5357" spans="4:38" x14ac:dyDescent="0.25">
      <c r="D5357" s="2">
        <v>53.39</v>
      </c>
      <c r="E5357" s="4"/>
      <c r="X5357" s="71">
        <v>53.519999999998902</v>
      </c>
      <c r="Y5357" s="52">
        <f t="shared" si="625"/>
        <v>-16.556666666667628</v>
      </c>
      <c r="Z5357" s="71"/>
      <c r="AB5357" s="74">
        <v>53.519999999998902</v>
      </c>
      <c r="AC5357" s="75">
        <f t="shared" si="629"/>
        <v>-32.670000000002069</v>
      </c>
      <c r="AD5357" s="74">
        <f t="shared" si="628"/>
        <v>5.4075432294532267E-4</v>
      </c>
      <c r="AF5357" s="76">
        <v>53.519999999998902</v>
      </c>
      <c r="AG5357" s="52">
        <f t="shared" si="626"/>
        <v>-62.680299956636141</v>
      </c>
      <c r="AH5357" s="76">
        <f t="shared" si="623"/>
        <v>5.3947336111536982E-7</v>
      </c>
      <c r="AJ5357" s="77">
        <v>53.519999999998902</v>
      </c>
      <c r="AK5357" s="52">
        <f t="shared" si="627"/>
        <v>-55.690599913277197</v>
      </c>
      <c r="AL5357" s="77">
        <f t="shared" si="624"/>
        <v>2.6973668055760755E-6</v>
      </c>
    </row>
    <row r="5358" spans="4:38" x14ac:dyDescent="0.25">
      <c r="D5358" s="5">
        <v>53.4</v>
      </c>
      <c r="E5358" s="4"/>
      <c r="X5358" s="71">
        <v>53.5299999999989</v>
      </c>
      <c r="Y5358" s="52">
        <f t="shared" si="625"/>
        <v>-16.560000000000962</v>
      </c>
      <c r="Z5358" s="71"/>
      <c r="AB5358" s="74">
        <v>53.5299999999989</v>
      </c>
      <c r="AC5358" s="75">
        <f t="shared" si="629"/>
        <v>-32.680000000002067</v>
      </c>
      <c r="AD5358" s="74">
        <f t="shared" si="628"/>
        <v>5.3951062251487015E-4</v>
      </c>
      <c r="AF5358" s="76">
        <v>53.5299999999989</v>
      </c>
      <c r="AG5358" s="52">
        <f t="shared" si="626"/>
        <v>-62.690299956636139</v>
      </c>
      <c r="AH5358" s="76">
        <f t="shared" si="623"/>
        <v>5.3823260681537234E-7</v>
      </c>
      <c r="AJ5358" s="77">
        <v>53.5299999999989</v>
      </c>
      <c r="AK5358" s="52">
        <f t="shared" si="627"/>
        <v>-55.700599913277195</v>
      </c>
      <c r="AL5358" s="77">
        <f t="shared" si="624"/>
        <v>2.6911630340760904E-6</v>
      </c>
    </row>
    <row r="5359" spans="4:38" x14ac:dyDescent="0.25">
      <c r="D5359" s="2">
        <v>53.41</v>
      </c>
      <c r="E5359" s="4"/>
      <c r="X5359" s="71">
        <v>53.539999999998898</v>
      </c>
      <c r="Y5359" s="52">
        <f t="shared" si="625"/>
        <v>-16.563333333334295</v>
      </c>
      <c r="Z5359" s="71"/>
      <c r="AB5359" s="74">
        <v>53.539999999998898</v>
      </c>
      <c r="AC5359" s="75">
        <f t="shared" si="629"/>
        <v>-32.690000000002065</v>
      </c>
      <c r="AD5359" s="74">
        <f t="shared" si="628"/>
        <v>5.3826978251603208E-4</v>
      </c>
      <c r="AF5359" s="76">
        <v>53.539999999998898</v>
      </c>
      <c r="AG5359" s="52">
        <f t="shared" si="626"/>
        <v>-62.700299956636137</v>
      </c>
      <c r="AH5359" s="76">
        <f t="shared" si="623"/>
        <v>5.3699470617107595E-7</v>
      </c>
      <c r="AJ5359" s="77">
        <v>53.539999999998898</v>
      </c>
      <c r="AK5359" s="52">
        <f t="shared" si="627"/>
        <v>-55.710599913277193</v>
      </c>
      <c r="AL5359" s="77">
        <f t="shared" si="624"/>
        <v>2.6849735308546097E-6</v>
      </c>
    </row>
    <row r="5360" spans="4:38" x14ac:dyDescent="0.25">
      <c r="D5360" s="5">
        <v>53.42</v>
      </c>
      <c r="E5360" s="4"/>
      <c r="X5360" s="71">
        <v>53.549999999998903</v>
      </c>
      <c r="Y5360" s="52">
        <f t="shared" si="625"/>
        <v>-16.566666666667629</v>
      </c>
      <c r="Z5360" s="71"/>
      <c r="AB5360" s="74">
        <v>53.549999999998903</v>
      </c>
      <c r="AC5360" s="75">
        <f t="shared" si="629"/>
        <v>-32.700000000002063</v>
      </c>
      <c r="AD5360" s="74">
        <f t="shared" si="628"/>
        <v>5.3703179636999717E-4</v>
      </c>
      <c r="AF5360" s="76">
        <v>53.549999999998903</v>
      </c>
      <c r="AG5360" s="52">
        <f t="shared" si="626"/>
        <v>-62.710299956636135</v>
      </c>
      <c r="AH5360" s="76">
        <f t="shared" si="623"/>
        <v>5.3575965261925624E-7</v>
      </c>
      <c r="AJ5360" s="77">
        <v>53.549999999998903</v>
      </c>
      <c r="AK5360" s="52">
        <f t="shared" si="627"/>
        <v>-55.720599913277191</v>
      </c>
      <c r="AL5360" s="77">
        <f t="shared" si="624"/>
        <v>2.6787982630955134E-6</v>
      </c>
    </row>
    <row r="5361" spans="4:38" x14ac:dyDescent="0.25">
      <c r="D5361" s="2">
        <v>53.43</v>
      </c>
      <c r="E5361" s="4"/>
      <c r="X5361" s="71">
        <v>53.559999999998901</v>
      </c>
      <c r="Y5361" s="52">
        <f t="shared" si="625"/>
        <v>-16.570000000000963</v>
      </c>
      <c r="Z5361" s="71"/>
      <c r="AB5361" s="74">
        <v>53.559999999998901</v>
      </c>
      <c r="AC5361" s="75">
        <f t="shared" si="629"/>
        <v>-32.710000000002061</v>
      </c>
      <c r="AD5361" s="74">
        <f t="shared" si="628"/>
        <v>5.3579665751308711E-4</v>
      </c>
      <c r="AF5361" s="76">
        <v>53.559999999998901</v>
      </c>
      <c r="AG5361" s="52">
        <f t="shared" si="626"/>
        <v>-62.720299956636133</v>
      </c>
      <c r="AH5361" s="76">
        <f t="shared" si="623"/>
        <v>5.3452743961178059E-7</v>
      </c>
      <c r="AJ5361" s="77">
        <v>53.559999999998901</v>
      </c>
      <c r="AK5361" s="52">
        <f t="shared" si="627"/>
        <v>-55.730599913277189</v>
      </c>
      <c r="AL5361" s="77">
        <f t="shared" si="624"/>
        <v>2.6726371980581366E-6</v>
      </c>
    </row>
    <row r="5362" spans="4:38" x14ac:dyDescent="0.25">
      <c r="D5362" s="5">
        <v>53.44</v>
      </c>
      <c r="E5362" s="4"/>
      <c r="X5362" s="71">
        <v>53.569999999998899</v>
      </c>
      <c r="Y5362" s="52">
        <f t="shared" si="625"/>
        <v>-16.573333333334297</v>
      </c>
      <c r="Z5362" s="71"/>
      <c r="AB5362" s="74">
        <v>53.569999999998899</v>
      </c>
      <c r="AC5362" s="75">
        <f t="shared" si="629"/>
        <v>-32.720000000002059</v>
      </c>
      <c r="AD5362" s="74">
        <f t="shared" si="628"/>
        <v>5.3456435939671797E-4</v>
      </c>
      <c r="AF5362" s="76">
        <v>53.569999999998899</v>
      </c>
      <c r="AG5362" s="52">
        <f t="shared" si="626"/>
        <v>-62.730299956636131</v>
      </c>
      <c r="AH5362" s="76">
        <f t="shared" si="623"/>
        <v>5.3329806061558013E-7</v>
      </c>
      <c r="AJ5362" s="77">
        <v>53.569999999998899</v>
      </c>
      <c r="AK5362" s="52">
        <f t="shared" si="627"/>
        <v>-55.740599913277187</v>
      </c>
      <c r="AL5362" s="77">
        <f t="shared" si="624"/>
        <v>2.6664903030771358E-6</v>
      </c>
    </row>
    <row r="5363" spans="4:38" x14ac:dyDescent="0.25">
      <c r="D5363" s="2">
        <v>53.45</v>
      </c>
      <c r="E5363" s="4"/>
      <c r="X5363" s="71">
        <v>53.579999999998897</v>
      </c>
      <c r="Y5363" s="52">
        <f t="shared" si="625"/>
        <v>-16.576666666667631</v>
      </c>
      <c r="Z5363" s="71"/>
      <c r="AB5363" s="74">
        <v>53.579999999998897</v>
      </c>
      <c r="AC5363" s="75">
        <f t="shared" si="629"/>
        <v>-32.730000000002057</v>
      </c>
      <c r="AD5363" s="74">
        <f t="shared" si="628"/>
        <v>5.3333489548736796E-4</v>
      </c>
      <c r="AF5363" s="76">
        <v>53.579999999998897</v>
      </c>
      <c r="AG5363" s="52">
        <f t="shared" si="626"/>
        <v>-62.740299956636129</v>
      </c>
      <c r="AH5363" s="76">
        <f t="shared" si="623"/>
        <v>5.3207150911260874E-7</v>
      </c>
      <c r="AJ5363" s="77">
        <v>53.579999999998897</v>
      </c>
      <c r="AK5363" s="52">
        <f t="shared" si="627"/>
        <v>-55.750599913277185</v>
      </c>
      <c r="AL5363" s="77">
        <f t="shared" si="624"/>
        <v>2.6603575455622855E-6</v>
      </c>
    </row>
    <row r="5364" spans="4:38" x14ac:dyDescent="0.25">
      <c r="D5364" s="5">
        <v>53.46</v>
      </c>
      <c r="E5364" s="4"/>
      <c r="X5364" s="71">
        <v>53.589999999998902</v>
      </c>
      <c r="Y5364" s="52">
        <f t="shared" si="625"/>
        <v>-16.580000000000965</v>
      </c>
      <c r="Z5364" s="71"/>
      <c r="AB5364" s="74">
        <v>53.589999999998902</v>
      </c>
      <c r="AC5364" s="75">
        <f t="shared" si="629"/>
        <v>-32.740000000002055</v>
      </c>
      <c r="AD5364" s="74">
        <f t="shared" si="628"/>
        <v>5.3210825926654182E-4</v>
      </c>
      <c r="AF5364" s="76">
        <v>53.589999999998902</v>
      </c>
      <c r="AG5364" s="52">
        <f t="shared" si="626"/>
        <v>-62.750299956636127</v>
      </c>
      <c r="AH5364" s="76">
        <f t="shared" si="623"/>
        <v>5.3084777859981162E-7</v>
      </c>
      <c r="AJ5364" s="77">
        <v>53.589999999998902</v>
      </c>
      <c r="AK5364" s="52">
        <f t="shared" si="627"/>
        <v>-55.760599913277183</v>
      </c>
      <c r="AL5364" s="77">
        <f t="shared" si="624"/>
        <v>2.6542388929982969E-6</v>
      </c>
    </row>
    <row r="5365" spans="4:38" x14ac:dyDescent="0.25">
      <c r="D5365" s="2">
        <v>53.47</v>
      </c>
      <c r="E5365" s="4"/>
      <c r="X5365" s="71">
        <v>53.5999999999989</v>
      </c>
      <c r="Y5365" s="52">
        <f t="shared" si="625"/>
        <v>-16.583333333334298</v>
      </c>
      <c r="Z5365" s="71"/>
      <c r="AB5365" s="74">
        <v>53.5999999999989</v>
      </c>
      <c r="AC5365" s="75">
        <f t="shared" si="629"/>
        <v>-32.750000000002053</v>
      </c>
      <c r="AD5365" s="74">
        <f t="shared" si="628"/>
        <v>5.3088444423073664E-4</v>
      </c>
      <c r="AF5365" s="76">
        <v>53.5999999999989</v>
      </c>
      <c r="AG5365" s="52">
        <f t="shared" si="626"/>
        <v>-62.760299956636125</v>
      </c>
      <c r="AH5365" s="76">
        <f t="shared" si="623"/>
        <v>5.2962686258909332E-7</v>
      </c>
      <c r="AJ5365" s="77">
        <v>53.5999999999989</v>
      </c>
      <c r="AK5365" s="52">
        <f t="shared" si="627"/>
        <v>-55.770599913277181</v>
      </c>
      <c r="AL5365" s="77">
        <f t="shared" si="624"/>
        <v>2.648134312944712E-6</v>
      </c>
    </row>
    <row r="5366" spans="4:38" x14ac:dyDescent="0.25">
      <c r="D5366" s="5">
        <v>53.48</v>
      </c>
      <c r="E5366" s="4"/>
      <c r="X5366" s="71">
        <v>53.609999999998898</v>
      </c>
      <c r="Y5366" s="52">
        <f t="shared" si="625"/>
        <v>-16.586666666667632</v>
      </c>
      <c r="Z5366" s="71"/>
      <c r="AB5366" s="74">
        <v>53.609999999998898</v>
      </c>
      <c r="AC5366" s="75">
        <f t="shared" si="629"/>
        <v>-32.760000000002051</v>
      </c>
      <c r="AD5366" s="74">
        <f t="shared" si="628"/>
        <v>5.2966344389140734E-4</v>
      </c>
      <c r="AF5366" s="76">
        <v>53.609999999998898</v>
      </c>
      <c r="AG5366" s="52">
        <f t="shared" si="626"/>
        <v>-62.770299956636123</v>
      </c>
      <c r="AH5366" s="76">
        <f t="shared" si="623"/>
        <v>5.2840875460727666E-7</v>
      </c>
      <c r="AJ5366" s="77">
        <v>53.609999999998898</v>
      </c>
      <c r="AK5366" s="52">
        <f t="shared" si="627"/>
        <v>-55.780599913277179</v>
      </c>
      <c r="AL5366" s="77">
        <f t="shared" si="624"/>
        <v>2.6420437730356306E-6</v>
      </c>
    </row>
    <row r="5367" spans="4:38" x14ac:dyDescent="0.25">
      <c r="D5367" s="2">
        <v>53.49</v>
      </c>
      <c r="E5367" s="4"/>
      <c r="X5367" s="71">
        <v>53.619999999998903</v>
      </c>
      <c r="Y5367" s="52">
        <f t="shared" si="625"/>
        <v>-16.590000000000966</v>
      </c>
      <c r="Z5367" s="71"/>
      <c r="AB5367" s="74">
        <v>53.619999999998903</v>
      </c>
      <c r="AC5367" s="75">
        <f t="shared" si="629"/>
        <v>-32.770000000002049</v>
      </c>
      <c r="AD5367" s="74">
        <f t="shared" si="628"/>
        <v>5.2844525177493055E-4</v>
      </c>
      <c r="AF5367" s="76">
        <v>53.619999999998903</v>
      </c>
      <c r="AG5367" s="52">
        <f t="shared" si="626"/>
        <v>-62.780299956636121</v>
      </c>
      <c r="AH5367" s="76">
        <f t="shared" si="623"/>
        <v>5.2719344819607644E-7</v>
      </c>
      <c r="AJ5367" s="77">
        <v>53.619999999998903</v>
      </c>
      <c r="AK5367" s="52">
        <f t="shared" si="627"/>
        <v>-55.790599913277177</v>
      </c>
      <c r="AL5367" s="77">
        <f t="shared" si="624"/>
        <v>2.6359672409796309E-6</v>
      </c>
    </row>
    <row r="5368" spans="4:38" x14ac:dyDescent="0.25">
      <c r="D5368" s="5">
        <v>53.5</v>
      </c>
      <c r="E5368" s="4"/>
      <c r="X5368" s="71">
        <v>53.629999999998901</v>
      </c>
      <c r="Y5368" s="52">
        <f t="shared" si="625"/>
        <v>-16.5933333333343</v>
      </c>
      <c r="Z5368" s="71"/>
      <c r="AB5368" s="74">
        <v>53.629999999998901</v>
      </c>
      <c r="AC5368" s="75">
        <f t="shared" si="629"/>
        <v>-32.780000000002047</v>
      </c>
      <c r="AD5368" s="74">
        <f t="shared" si="628"/>
        <v>5.2722986142257405E-4</v>
      </c>
      <c r="AF5368" s="76">
        <v>53.629999999998901</v>
      </c>
      <c r="AG5368" s="52">
        <f t="shared" si="626"/>
        <v>-62.790299956636119</v>
      </c>
      <c r="AH5368" s="76">
        <f t="shared" si="623"/>
        <v>5.2598093691205893E-7</v>
      </c>
      <c r="AJ5368" s="77">
        <v>53.629999999998901</v>
      </c>
      <c r="AK5368" s="52">
        <f t="shared" si="627"/>
        <v>-55.800599913277175</v>
      </c>
      <c r="AL5368" s="77">
        <f t="shared" si="624"/>
        <v>2.6299046845595407E-6</v>
      </c>
    </row>
    <row r="5369" spans="4:38" x14ac:dyDescent="0.25">
      <c r="D5369" s="2">
        <v>53.51</v>
      </c>
      <c r="E5369" s="4"/>
      <c r="X5369" s="71">
        <v>53.639999999998899</v>
      </c>
      <c r="Y5369" s="52">
        <f t="shared" si="625"/>
        <v>-16.596666666667634</v>
      </c>
      <c r="Z5369" s="71"/>
      <c r="AB5369" s="74">
        <v>53.639999999998899</v>
      </c>
      <c r="AC5369" s="75">
        <f t="shared" si="629"/>
        <v>-32.790000000002046</v>
      </c>
      <c r="AD5369" s="74">
        <f t="shared" si="628"/>
        <v>5.2601726639045813E-4</v>
      </c>
      <c r="AF5369" s="76">
        <v>53.639999999998899</v>
      </c>
      <c r="AG5369" s="52">
        <f t="shared" si="626"/>
        <v>-62.800299956636117</v>
      </c>
      <c r="AH5369" s="76">
        <f t="shared" si="623"/>
        <v>5.2477121432660629E-7</v>
      </c>
      <c r="AJ5369" s="77">
        <v>53.639999999998899</v>
      </c>
      <c r="AK5369" s="52">
        <f t="shared" si="627"/>
        <v>-55.810599913277173</v>
      </c>
      <c r="AL5369" s="77">
        <f t="shared" si="624"/>
        <v>2.6238560716322834E-6</v>
      </c>
    </row>
    <row r="5370" spans="4:38" x14ac:dyDescent="0.25">
      <c r="D5370" s="5">
        <v>53.52</v>
      </c>
      <c r="E5370" s="4"/>
      <c r="X5370" s="71">
        <v>53.649999999998897</v>
      </c>
      <c r="Y5370" s="52">
        <f t="shared" si="625"/>
        <v>-16.600000000000968</v>
      </c>
      <c r="Z5370" s="71"/>
      <c r="AB5370" s="74">
        <v>53.649999999998897</v>
      </c>
      <c r="AC5370" s="75">
        <f t="shared" si="629"/>
        <v>-32.800000000002044</v>
      </c>
      <c r="AD5370" s="74">
        <f t="shared" si="628"/>
        <v>5.248074602495252E-4</v>
      </c>
      <c r="AF5370" s="76">
        <v>53.649999999998897</v>
      </c>
      <c r="AG5370" s="52">
        <f t="shared" si="626"/>
        <v>-62.810299956636115</v>
      </c>
      <c r="AH5370" s="76">
        <f t="shared" si="623"/>
        <v>5.2356427402589534E-7</v>
      </c>
      <c r="AJ5370" s="77">
        <v>53.649999999998897</v>
      </c>
      <c r="AK5370" s="52">
        <f t="shared" si="627"/>
        <v>-55.820599913277171</v>
      </c>
      <c r="AL5370" s="77">
        <f t="shared" si="624"/>
        <v>2.6178213701287261E-6</v>
      </c>
    </row>
    <row r="5371" spans="4:38" x14ac:dyDescent="0.25">
      <c r="D5371" s="2">
        <v>53.53</v>
      </c>
      <c r="E5371" s="4"/>
      <c r="X5371" s="71">
        <v>53.659999999998902</v>
      </c>
      <c r="Y5371" s="52">
        <f t="shared" si="625"/>
        <v>-16.603333333334302</v>
      </c>
      <c r="Z5371" s="71"/>
      <c r="AB5371" s="74">
        <v>53.659999999998902</v>
      </c>
      <c r="AC5371" s="75">
        <f t="shared" si="629"/>
        <v>-32.810000000002042</v>
      </c>
      <c r="AD5371" s="74">
        <f t="shared" si="628"/>
        <v>5.2360043658550401E-4</v>
      </c>
      <c r="AF5371" s="76">
        <v>53.659999999998902</v>
      </c>
      <c r="AG5371" s="52">
        <f t="shared" si="626"/>
        <v>-62.820299956636113</v>
      </c>
      <c r="AH5371" s="76">
        <f t="shared" si="623"/>
        <v>5.2236010961084416E-7</v>
      </c>
      <c r="AJ5371" s="77">
        <v>53.659999999998902</v>
      </c>
      <c r="AK5371" s="52">
        <f t="shared" si="627"/>
        <v>-55.830599913277169</v>
      </c>
      <c r="AL5371" s="77">
        <f t="shared" si="624"/>
        <v>2.6118005480534723E-6</v>
      </c>
    </row>
    <row r="5372" spans="4:38" x14ac:dyDescent="0.25">
      <c r="D5372" s="5">
        <v>53.54</v>
      </c>
      <c r="E5372" s="4"/>
      <c r="X5372" s="71">
        <v>53.6699999999989</v>
      </c>
      <c r="Y5372" s="52">
        <f t="shared" si="625"/>
        <v>-16.606666666667635</v>
      </c>
      <c r="Z5372" s="71"/>
      <c r="AB5372" s="74">
        <v>53.6699999999989</v>
      </c>
      <c r="AC5372" s="75">
        <f t="shared" si="629"/>
        <v>-32.82000000000204</v>
      </c>
      <c r="AD5372" s="74">
        <f t="shared" si="628"/>
        <v>5.2239618899887423E-4</v>
      </c>
      <c r="AF5372" s="76">
        <v>53.6699999999989</v>
      </c>
      <c r="AG5372" s="52">
        <f t="shared" si="626"/>
        <v>-62.830299956636111</v>
      </c>
      <c r="AH5372" s="76">
        <f t="shared" si="623"/>
        <v>5.2115871469709587E-7</v>
      </c>
      <c r="AJ5372" s="77">
        <v>53.6699999999989</v>
      </c>
      <c r="AK5372" s="52">
        <f t="shared" si="627"/>
        <v>-55.840599913277167</v>
      </c>
      <c r="AL5372" s="77">
        <f t="shared" si="624"/>
        <v>2.6057935734847315E-6</v>
      </c>
    </row>
    <row r="5373" spans="4:38" x14ac:dyDescent="0.25">
      <c r="D5373" s="2">
        <v>53.55</v>
      </c>
      <c r="E5373" s="4"/>
      <c r="X5373" s="71">
        <v>53.679999999998898</v>
      </c>
      <c r="Y5373" s="52">
        <f t="shared" si="625"/>
        <v>-16.610000000000969</v>
      </c>
      <c r="Z5373" s="71"/>
      <c r="AB5373" s="74">
        <v>53.679999999998898</v>
      </c>
      <c r="AC5373" s="75">
        <f t="shared" si="629"/>
        <v>-32.830000000002038</v>
      </c>
      <c r="AD5373" s="74">
        <f t="shared" si="628"/>
        <v>5.211947111048355E-4</v>
      </c>
      <c r="AF5373" s="76">
        <v>53.679999999998898</v>
      </c>
      <c r="AG5373" s="52">
        <f t="shared" si="626"/>
        <v>-62.840299956636109</v>
      </c>
      <c r="AH5373" s="76">
        <f t="shared" si="623"/>
        <v>5.1996008291497286E-7</v>
      </c>
      <c r="AJ5373" s="77">
        <v>53.679999999998898</v>
      </c>
      <c r="AK5373" s="52">
        <f t="shared" si="627"/>
        <v>-55.850599913277165</v>
      </c>
      <c r="AL5373" s="77">
        <f t="shared" si="624"/>
        <v>2.599800414574119E-6</v>
      </c>
    </row>
    <row r="5374" spans="4:38" x14ac:dyDescent="0.25">
      <c r="D5374" s="5">
        <v>53.56</v>
      </c>
      <c r="E5374" s="4"/>
      <c r="X5374" s="71">
        <v>53.689999999998903</v>
      </c>
      <c r="Y5374" s="52">
        <f t="shared" si="625"/>
        <v>-16.613333333334303</v>
      </c>
      <c r="Z5374" s="71"/>
      <c r="AB5374" s="74">
        <v>53.689999999998903</v>
      </c>
      <c r="AC5374" s="75">
        <f t="shared" si="629"/>
        <v>-32.840000000002036</v>
      </c>
      <c r="AD5374" s="74">
        <f t="shared" si="628"/>
        <v>5.1999599653327179E-4</v>
      </c>
      <c r="AF5374" s="76">
        <v>53.689999999998903</v>
      </c>
      <c r="AG5374" s="52">
        <f t="shared" si="626"/>
        <v>-62.850299956636107</v>
      </c>
      <c r="AH5374" s="76">
        <f t="shared" si="623"/>
        <v>5.1876420790944825E-7</v>
      </c>
      <c r="AJ5374" s="77">
        <v>53.689999999998903</v>
      </c>
      <c r="AK5374" s="52">
        <f t="shared" si="627"/>
        <v>-55.860599913277163</v>
      </c>
      <c r="AL5374" s="77">
        <f t="shared" si="624"/>
        <v>2.5938210395464974E-6</v>
      </c>
    </row>
    <row r="5375" spans="4:38" x14ac:dyDescent="0.25">
      <c r="D5375" s="2">
        <v>53.57</v>
      </c>
      <c r="E5375" s="4"/>
      <c r="X5375" s="71">
        <v>53.699999999998902</v>
      </c>
      <c r="Y5375" s="52">
        <f t="shared" si="625"/>
        <v>-16.616666666667637</v>
      </c>
      <c r="Z5375" s="71"/>
      <c r="AB5375" s="74">
        <v>53.699999999998902</v>
      </c>
      <c r="AC5375" s="75">
        <f t="shared" si="629"/>
        <v>-32.850000000002034</v>
      </c>
      <c r="AD5375" s="74">
        <f t="shared" si="628"/>
        <v>5.1880003892871749E-4</v>
      </c>
      <c r="AF5375" s="76">
        <v>53.699999999998902</v>
      </c>
      <c r="AG5375" s="52">
        <f t="shared" si="626"/>
        <v>-62.860299956636105</v>
      </c>
      <c r="AH5375" s="76">
        <f t="shared" si="623"/>
        <v>5.1757108334011333E-7</v>
      </c>
      <c r="AJ5375" s="77">
        <v>53.699999999998902</v>
      </c>
      <c r="AK5375" s="52">
        <f t="shared" si="627"/>
        <v>-55.870599913277161</v>
      </c>
      <c r="AL5375" s="77">
        <f t="shared" si="624"/>
        <v>2.5878554166998244E-6</v>
      </c>
    </row>
    <row r="5376" spans="4:38" x14ac:dyDescent="0.25">
      <c r="D5376" s="5">
        <v>53.58</v>
      </c>
      <c r="E5376" s="4"/>
      <c r="X5376" s="71">
        <v>53.7099999999989</v>
      </c>
      <c r="Y5376" s="52">
        <f t="shared" si="625"/>
        <v>-16.620000000000971</v>
      </c>
      <c r="Z5376" s="71"/>
      <c r="AB5376" s="74">
        <v>53.7099999999989</v>
      </c>
      <c r="AC5376" s="75">
        <f t="shared" si="629"/>
        <v>-32.860000000002032</v>
      </c>
      <c r="AD5376" s="74">
        <f t="shared" si="628"/>
        <v>5.1760683195032514E-4</v>
      </c>
      <c r="AF5376" s="76">
        <v>53.7099999999989</v>
      </c>
      <c r="AG5376" s="52">
        <f t="shared" si="626"/>
        <v>-62.870299956636103</v>
      </c>
      <c r="AH5376" s="76">
        <f t="shared" si="623"/>
        <v>5.1638070288113876E-7</v>
      </c>
      <c r="AJ5376" s="77">
        <v>53.7099999999989</v>
      </c>
      <c r="AK5376" s="52">
        <f t="shared" si="627"/>
        <v>-55.880599913277159</v>
      </c>
      <c r="AL5376" s="77">
        <f t="shared" si="624"/>
        <v>2.5819035144049534E-6</v>
      </c>
    </row>
    <row r="5377" spans="4:38" x14ac:dyDescent="0.25">
      <c r="D5377" s="2">
        <v>53.59</v>
      </c>
      <c r="E5377" s="4"/>
      <c r="X5377" s="71">
        <v>53.719999999998898</v>
      </c>
      <c r="Y5377" s="52">
        <f t="shared" si="625"/>
        <v>-16.623333333334305</v>
      </c>
      <c r="Z5377" s="71"/>
      <c r="AB5377" s="74">
        <v>53.719999999998898</v>
      </c>
      <c r="AC5377" s="75">
        <f t="shared" si="629"/>
        <v>-32.87000000000203</v>
      </c>
      <c r="AD5377" s="74">
        <f t="shared" si="628"/>
        <v>5.164163692718296E-4</v>
      </c>
      <c r="AF5377" s="76">
        <v>53.719999999998898</v>
      </c>
      <c r="AG5377" s="52">
        <f t="shared" si="626"/>
        <v>-62.880299956636101</v>
      </c>
      <c r="AH5377" s="76">
        <f t="shared" si="623"/>
        <v>5.1519306022124763E-7</v>
      </c>
      <c r="AJ5377" s="77">
        <v>53.719999999998898</v>
      </c>
      <c r="AK5377" s="52">
        <f t="shared" si="627"/>
        <v>-55.890599913277157</v>
      </c>
      <c r="AL5377" s="77">
        <f t="shared" si="624"/>
        <v>2.5759653011054999E-6</v>
      </c>
    </row>
    <row r="5378" spans="4:38" x14ac:dyDescent="0.25">
      <c r="D5378" s="5">
        <v>53.6</v>
      </c>
      <c r="E5378" s="4"/>
      <c r="X5378" s="71">
        <v>53.729999999998903</v>
      </c>
      <c r="Y5378" s="52">
        <f t="shared" si="625"/>
        <v>-16.626666666667639</v>
      </c>
      <c r="Z5378" s="71"/>
      <c r="AB5378" s="74">
        <v>53.729999999998903</v>
      </c>
      <c r="AC5378" s="75">
        <f t="shared" si="629"/>
        <v>-32.880000000002028</v>
      </c>
      <c r="AD5378" s="74">
        <f t="shared" si="628"/>
        <v>5.1522864458151583E-4</v>
      </c>
      <c r="AF5378" s="76">
        <v>53.729999999998903</v>
      </c>
      <c r="AG5378" s="52">
        <f t="shared" si="626"/>
        <v>-62.890299956636099</v>
      </c>
      <c r="AH5378" s="76">
        <f t="shared" si="623"/>
        <v>5.140081490636759E-7</v>
      </c>
      <c r="AJ5378" s="77">
        <v>53.729999999998903</v>
      </c>
      <c r="AK5378" s="52">
        <f t="shared" si="627"/>
        <v>-55.900599913277155</v>
      </c>
      <c r="AL5378" s="77">
        <f t="shared" si="624"/>
        <v>2.5700407453176423E-6</v>
      </c>
    </row>
    <row r="5379" spans="4:38" x14ac:dyDescent="0.25">
      <c r="D5379" s="2">
        <v>53.61</v>
      </c>
      <c r="E5379" s="4"/>
      <c r="X5379" s="71">
        <v>53.739999999998901</v>
      </c>
      <c r="Y5379" s="52">
        <f t="shared" si="625"/>
        <v>-16.630000000000972</v>
      </c>
      <c r="Z5379" s="71"/>
      <c r="AB5379" s="74">
        <v>53.739999999998901</v>
      </c>
      <c r="AC5379" s="75">
        <f t="shared" si="629"/>
        <v>-32.890000000002026</v>
      </c>
      <c r="AD5379" s="74">
        <f t="shared" si="628"/>
        <v>5.1404365158218604E-4</v>
      </c>
      <c r="AF5379" s="76">
        <v>53.739999999998901</v>
      </c>
      <c r="AG5379" s="52">
        <f t="shared" si="626"/>
        <v>-62.900299956636097</v>
      </c>
      <c r="AH5379" s="76">
        <f t="shared" si="623"/>
        <v>5.1282596312614156E-7</v>
      </c>
      <c r="AJ5379" s="77">
        <v>53.739999999998901</v>
      </c>
      <c r="AK5379" s="52">
        <f t="shared" si="627"/>
        <v>-55.910599913277153</v>
      </c>
      <c r="AL5379" s="77">
        <f t="shared" si="624"/>
        <v>2.5641298156299727E-6</v>
      </c>
    </row>
    <row r="5380" spans="4:38" x14ac:dyDescent="0.25">
      <c r="D5380" s="5">
        <v>53.62</v>
      </c>
      <c r="E5380" s="4"/>
      <c r="X5380" s="71">
        <v>53.749999999998899</v>
      </c>
      <c r="Y5380" s="52">
        <f t="shared" si="625"/>
        <v>-16.633333333334306</v>
      </c>
      <c r="Z5380" s="71"/>
      <c r="AB5380" s="74">
        <v>53.749999999998899</v>
      </c>
      <c r="AC5380" s="75">
        <f t="shared" si="629"/>
        <v>-32.900000000002024</v>
      </c>
      <c r="AD5380" s="74">
        <f t="shared" si="628"/>
        <v>5.1286138399112544E-4</v>
      </c>
      <c r="AF5380" s="76">
        <v>53.749999999998899</v>
      </c>
      <c r="AG5380" s="52">
        <f t="shared" si="626"/>
        <v>-62.910299956636095</v>
      </c>
      <c r="AH5380" s="76">
        <f t="shared" si="623"/>
        <v>5.1164649614081436E-7</v>
      </c>
      <c r="AJ5380" s="77">
        <v>53.749999999998899</v>
      </c>
      <c r="AK5380" s="52">
        <f t="shared" si="627"/>
        <v>-55.920599913277151</v>
      </c>
      <c r="AL5380" s="77">
        <f t="shared" si="624"/>
        <v>2.5582324807033385E-6</v>
      </c>
    </row>
    <row r="5381" spans="4:38" x14ac:dyDescent="0.25">
      <c r="D5381" s="2">
        <v>53.63</v>
      </c>
      <c r="E5381" s="4"/>
      <c r="X5381" s="71">
        <v>53.759999999998897</v>
      </c>
      <c r="Y5381" s="52">
        <f t="shared" si="625"/>
        <v>-16.63666666666764</v>
      </c>
      <c r="Z5381" s="71"/>
      <c r="AB5381" s="74">
        <v>53.759999999998897</v>
      </c>
      <c r="AC5381" s="75">
        <f t="shared" si="629"/>
        <v>-32.910000000002022</v>
      </c>
      <c r="AD5381" s="74">
        <f t="shared" si="628"/>
        <v>5.1168183554006937E-4</v>
      </c>
      <c r="AF5381" s="76">
        <v>53.759999999998897</v>
      </c>
      <c r="AG5381" s="52">
        <f t="shared" si="626"/>
        <v>-62.920299956636093</v>
      </c>
      <c r="AH5381" s="76">
        <f t="shared" si="623"/>
        <v>5.1046974185427598E-7</v>
      </c>
      <c r="AJ5381" s="77">
        <v>53.759999999998897</v>
      </c>
      <c r="AK5381" s="52">
        <f t="shared" si="627"/>
        <v>-55.930599913277149</v>
      </c>
      <c r="AL5381" s="77">
        <f t="shared" si="624"/>
        <v>2.5523487092706479E-6</v>
      </c>
    </row>
    <row r="5382" spans="4:38" x14ac:dyDescent="0.25">
      <c r="D5382" s="5">
        <v>53.64</v>
      </c>
      <c r="E5382" s="4"/>
      <c r="X5382" s="71">
        <v>53.769999999998902</v>
      </c>
      <c r="Y5382" s="52">
        <f t="shared" si="625"/>
        <v>-16.640000000000974</v>
      </c>
      <c r="Z5382" s="71"/>
      <c r="AB5382" s="74">
        <v>53.769999999998902</v>
      </c>
      <c r="AC5382" s="75">
        <f t="shared" si="629"/>
        <v>-32.92000000000202</v>
      </c>
      <c r="AD5382" s="74">
        <f t="shared" si="628"/>
        <v>5.1050499997516859E-4</v>
      </c>
      <c r="AF5382" s="76">
        <v>53.769999999998902</v>
      </c>
      <c r="AG5382" s="52">
        <f t="shared" si="626"/>
        <v>-62.930299956636091</v>
      </c>
      <c r="AH5382" s="76">
        <f t="shared" ref="AH5382:AH5390" si="630">POWER(10,AG5382/10)</f>
        <v>5.0929569402749393E-7</v>
      </c>
      <c r="AJ5382" s="77">
        <v>53.769999999998902</v>
      </c>
      <c r="AK5382" s="52">
        <f t="shared" si="627"/>
        <v>-55.940599913277147</v>
      </c>
      <c r="AL5382" s="77">
        <f t="shared" ref="AL5382:AL5390" si="631">POWER(10,AK5382/10)</f>
        <v>2.5464784701367396E-6</v>
      </c>
    </row>
    <row r="5383" spans="4:38" x14ac:dyDescent="0.25">
      <c r="D5383" s="2">
        <v>53.65</v>
      </c>
      <c r="E5383" s="4"/>
      <c r="X5383" s="71">
        <v>53.7799999999989</v>
      </c>
      <c r="Y5383" s="52">
        <f t="shared" si="625"/>
        <v>-16.643333333334308</v>
      </c>
      <c r="Z5383" s="71"/>
      <c r="AB5383" s="74">
        <v>53.7799999999989</v>
      </c>
      <c r="AC5383" s="75">
        <f t="shared" si="629"/>
        <v>-32.930000000002018</v>
      </c>
      <c r="AD5383" s="74">
        <f t="shared" si="628"/>
        <v>5.0933087105695834E-4</v>
      </c>
      <c r="AF5383" s="76">
        <v>53.7799999999989</v>
      </c>
      <c r="AG5383" s="52">
        <f t="shared" si="626"/>
        <v>-62.940299956636089</v>
      </c>
      <c r="AH5383" s="76">
        <f t="shared" si="630"/>
        <v>5.0812434643578285E-7</v>
      </c>
      <c r="AJ5383" s="77">
        <v>53.7799999999989</v>
      </c>
      <c r="AK5383" s="52">
        <f t="shared" si="627"/>
        <v>-55.950599913277145</v>
      </c>
      <c r="AL5383" s="77">
        <f t="shared" si="631"/>
        <v>2.5406217321781902E-6</v>
      </c>
    </row>
    <row r="5384" spans="4:38" x14ac:dyDescent="0.25">
      <c r="D5384" s="5">
        <v>53.66</v>
      </c>
      <c r="E5384" s="4"/>
      <c r="X5384" s="71">
        <v>53.789999999998898</v>
      </c>
      <c r="Y5384" s="52">
        <f t="shared" ref="Y5384:Y5390" si="632">Y5383-$Z$1</f>
        <v>-16.646666666667642</v>
      </c>
      <c r="Z5384" s="71"/>
      <c r="AB5384" s="74">
        <v>53.789999999998898</v>
      </c>
      <c r="AC5384" s="75">
        <f t="shared" si="629"/>
        <v>-32.940000000002016</v>
      </c>
      <c r="AD5384" s="74">
        <f t="shared" si="628"/>
        <v>5.0815944256032411E-4</v>
      </c>
      <c r="AF5384" s="76">
        <v>53.789999999998898</v>
      </c>
      <c r="AG5384" s="52">
        <f t="shared" ref="AG5384:AG5390" si="633">AG5383-$AH$1</f>
        <v>-62.950299956636087</v>
      </c>
      <c r="AH5384" s="76">
        <f t="shared" si="630"/>
        <v>5.069556928687734E-7</v>
      </c>
      <c r="AJ5384" s="77">
        <v>53.789999999998898</v>
      </c>
      <c r="AK5384" s="52">
        <f t="shared" ref="AK5384:AK5390" si="634">AK5383-$AL$1</f>
        <v>-55.960599913277143</v>
      </c>
      <c r="AL5384" s="77">
        <f t="shared" si="631"/>
        <v>2.5347784643431446E-6</v>
      </c>
    </row>
    <row r="5385" spans="4:38" x14ac:dyDescent="0.25">
      <c r="D5385" s="2">
        <v>53.67</v>
      </c>
      <c r="E5385" s="4"/>
      <c r="X5385" s="71">
        <v>53.799999999998903</v>
      </c>
      <c r="Y5385" s="52">
        <f t="shared" si="632"/>
        <v>-16.650000000000976</v>
      </c>
      <c r="Z5385" s="71"/>
      <c r="AB5385" s="74">
        <v>53.799999999998903</v>
      </c>
      <c r="AC5385" s="75">
        <f t="shared" si="629"/>
        <v>-32.950000000002014</v>
      </c>
      <c r="AD5385" s="74">
        <f t="shared" si="628"/>
        <v>5.0699070827446861E-4</v>
      </c>
      <c r="AF5385" s="76">
        <v>53.799999999998903</v>
      </c>
      <c r="AG5385" s="52">
        <f t="shared" si="633"/>
        <v>-62.960299956636085</v>
      </c>
      <c r="AH5385" s="76">
        <f t="shared" si="630"/>
        <v>5.057897271303825E-7</v>
      </c>
      <c r="AJ5385" s="77">
        <v>53.799999999998903</v>
      </c>
      <c r="AK5385" s="52">
        <f t="shared" si="634"/>
        <v>-55.970599913277141</v>
      </c>
      <c r="AL5385" s="77">
        <f t="shared" si="631"/>
        <v>2.5289486356511917E-6</v>
      </c>
    </row>
    <row r="5386" spans="4:38" x14ac:dyDescent="0.25">
      <c r="D5386" s="5">
        <v>53.68</v>
      </c>
      <c r="E5386" s="4"/>
      <c r="X5386" s="71">
        <v>53.809999999998901</v>
      </c>
      <c r="Y5386" s="52">
        <f t="shared" si="632"/>
        <v>-16.653333333334309</v>
      </c>
      <c r="Z5386" s="71"/>
      <c r="AB5386" s="74">
        <v>53.809999999998901</v>
      </c>
      <c r="AC5386" s="75">
        <f t="shared" si="629"/>
        <v>-32.960000000002012</v>
      </c>
      <c r="AD5386" s="74">
        <f t="shared" si="628"/>
        <v>5.0582466200287937E-4</v>
      </c>
      <c r="AF5386" s="76">
        <v>53.809999999998901</v>
      </c>
      <c r="AG5386" s="52">
        <f t="shared" si="633"/>
        <v>-62.970299956636083</v>
      </c>
      <c r="AH5386" s="76">
        <f t="shared" si="630"/>
        <v>5.046264430387741E-7</v>
      </c>
      <c r="AJ5386" s="77">
        <v>53.809999999998901</v>
      </c>
      <c r="AK5386" s="52">
        <f t="shared" si="634"/>
        <v>-55.980599913277139</v>
      </c>
      <c r="AL5386" s="77">
        <f t="shared" si="631"/>
        <v>2.5231322151931511E-6</v>
      </c>
    </row>
    <row r="5387" spans="4:38" x14ac:dyDescent="0.25">
      <c r="D5387" s="2">
        <v>53.69</v>
      </c>
      <c r="E5387" s="4"/>
      <c r="X5387" s="71">
        <v>53.819999999998899</v>
      </c>
      <c r="Y5387" s="52">
        <f t="shared" si="632"/>
        <v>-16.656666666667643</v>
      </c>
      <c r="Z5387" s="71"/>
      <c r="AB5387" s="74">
        <v>53.819999999998899</v>
      </c>
      <c r="AC5387" s="75">
        <f t="shared" si="629"/>
        <v>-32.97000000000201</v>
      </c>
      <c r="AD5387" s="74">
        <f t="shared" si="628"/>
        <v>5.0466129756329475E-4</v>
      </c>
      <c r="AF5387" s="76">
        <v>53.819999999998899</v>
      </c>
      <c r="AG5387" s="52">
        <f t="shared" si="633"/>
        <v>-62.980299956636081</v>
      </c>
      <c r="AH5387" s="76">
        <f t="shared" si="630"/>
        <v>5.0346583442633346E-7</v>
      </c>
      <c r="AJ5387" s="77">
        <v>53.819999999998899</v>
      </c>
      <c r="AK5387" s="52">
        <f t="shared" si="634"/>
        <v>-55.990599913277137</v>
      </c>
      <c r="AL5387" s="77">
        <f t="shared" si="631"/>
        <v>2.5173291721309504E-6</v>
      </c>
    </row>
    <row r="5388" spans="4:38" x14ac:dyDescent="0.25">
      <c r="D5388" s="5">
        <v>53.7</v>
      </c>
      <c r="E5388" s="4"/>
      <c r="X5388" s="71">
        <v>53.829999999998897</v>
      </c>
      <c r="Y5388" s="52">
        <f t="shared" si="632"/>
        <v>-16.660000000000977</v>
      </c>
      <c r="Z5388" s="71"/>
      <c r="AB5388" s="74">
        <v>53.829999999998897</v>
      </c>
      <c r="AC5388" s="75">
        <f t="shared" si="629"/>
        <v>-32.980000000002008</v>
      </c>
      <c r="AD5388" s="74">
        <f t="shared" si="628"/>
        <v>5.035006087876719E-4</v>
      </c>
      <c r="AF5388" s="76">
        <v>53.829999999998897</v>
      </c>
      <c r="AG5388" s="52">
        <f t="shared" si="633"/>
        <v>-62.990299956636079</v>
      </c>
      <c r="AH5388" s="76">
        <f t="shared" si="630"/>
        <v>5.0230789513962945E-7</v>
      </c>
      <c r="AJ5388" s="77">
        <v>53.829999999998897</v>
      </c>
      <c r="AK5388" s="52">
        <f t="shared" si="634"/>
        <v>-56.000599913277135</v>
      </c>
      <c r="AL5388" s="77">
        <f t="shared" si="631"/>
        <v>2.5115394756974272E-6</v>
      </c>
    </row>
    <row r="5389" spans="4:38" x14ac:dyDescent="0.25">
      <c r="D5389" s="2">
        <v>53.71</v>
      </c>
      <c r="E5389" s="4"/>
      <c r="X5389" s="71">
        <v>53.839999999998902</v>
      </c>
      <c r="Y5389" s="52">
        <f t="shared" si="632"/>
        <v>-16.663333333334311</v>
      </c>
      <c r="Z5389" s="71"/>
      <c r="AB5389" s="74">
        <v>53.839999999998902</v>
      </c>
      <c r="AC5389" s="75">
        <f t="shared" si="629"/>
        <v>-32.990000000002006</v>
      </c>
      <c r="AD5389" s="74">
        <f t="shared" si="628"/>
        <v>5.0234258952215475E-4</v>
      </c>
      <c r="AF5389" s="76">
        <v>53.839999999998902</v>
      </c>
      <c r="AG5389" s="52">
        <f t="shared" si="633"/>
        <v>-63.000299956636077</v>
      </c>
      <c r="AH5389" s="76">
        <f t="shared" si="630"/>
        <v>5.011526190393804E-7</v>
      </c>
      <c r="AJ5389" s="77">
        <v>53.839999999998902</v>
      </c>
      <c r="AK5389" s="52">
        <f t="shared" si="634"/>
        <v>-56.010599913277133</v>
      </c>
      <c r="AL5389" s="77">
        <f t="shared" si="631"/>
        <v>2.5057630951961833E-6</v>
      </c>
    </row>
    <row r="5390" spans="4:38" x14ac:dyDescent="0.25">
      <c r="D5390" s="5">
        <v>53.72</v>
      </c>
      <c r="E5390" s="4"/>
      <c r="X5390" s="71">
        <v>53.8499999999989</v>
      </c>
      <c r="Y5390" s="52">
        <f t="shared" si="632"/>
        <v>-16.666666666667645</v>
      </c>
      <c r="Z5390" s="71"/>
      <c r="AB5390" s="74">
        <v>53.8499999999989</v>
      </c>
      <c r="AC5390" s="75">
        <f t="shared" si="629"/>
        <v>-33.000000000002004</v>
      </c>
      <c r="AD5390" s="74">
        <f t="shared" si="628"/>
        <v>5.0118723362704062E-4</v>
      </c>
      <c r="AF5390" s="76">
        <v>53.8499999999989</v>
      </c>
      <c r="AG5390" s="52">
        <f t="shared" si="633"/>
        <v>-63.010299956636075</v>
      </c>
      <c r="AH5390" s="76">
        <f t="shared" si="630"/>
        <v>5.0000000000043006E-7</v>
      </c>
      <c r="AJ5390" s="77">
        <v>53.8499999999989</v>
      </c>
      <c r="AK5390" s="52">
        <f t="shared" si="634"/>
        <v>-56.020599913277131</v>
      </c>
      <c r="AL5390" s="77">
        <f t="shared" si="631"/>
        <v>2.5000000000014334E-6</v>
      </c>
    </row>
    <row r="5391" spans="4:38" x14ac:dyDescent="0.25">
      <c r="D5391" s="2">
        <v>53.73</v>
      </c>
      <c r="E5391" s="4"/>
    </row>
    <row r="5392" spans="4:38" x14ac:dyDescent="0.25">
      <c r="D5392" s="5">
        <v>53.74</v>
      </c>
      <c r="E5392" s="4"/>
    </row>
    <row r="5393" spans="4:5" x14ac:dyDescent="0.25">
      <c r="D5393" s="2">
        <v>53.75</v>
      </c>
      <c r="E5393" s="4"/>
    </row>
    <row r="5394" spans="4:5" x14ac:dyDescent="0.25">
      <c r="D5394" s="5">
        <v>53.76</v>
      </c>
      <c r="E5394" s="4"/>
    </row>
    <row r="5395" spans="4:5" x14ac:dyDescent="0.25">
      <c r="D5395" s="2">
        <v>53.77</v>
      </c>
      <c r="E5395" s="4"/>
    </row>
    <row r="5396" spans="4:5" x14ac:dyDescent="0.25">
      <c r="D5396" s="5">
        <v>53.78</v>
      </c>
      <c r="E5396" s="4"/>
    </row>
    <row r="5397" spans="4:5" x14ac:dyDescent="0.25">
      <c r="D5397" s="2">
        <v>53.79</v>
      </c>
      <c r="E5397" s="4"/>
    </row>
    <row r="5398" spans="4:5" x14ac:dyDescent="0.25">
      <c r="D5398" s="5">
        <v>53.8</v>
      </c>
      <c r="E5398" s="4"/>
    </row>
    <row r="5399" spans="4:5" x14ac:dyDescent="0.25">
      <c r="D5399" s="2">
        <v>53.81</v>
      </c>
      <c r="E5399" s="4"/>
    </row>
    <row r="5400" spans="4:5" x14ac:dyDescent="0.25">
      <c r="D5400" s="5">
        <v>53.82</v>
      </c>
      <c r="E5400" s="4"/>
    </row>
    <row r="5401" spans="4:5" x14ac:dyDescent="0.25">
      <c r="D5401" s="2">
        <v>53.83</v>
      </c>
      <c r="E5401" s="4"/>
    </row>
    <row r="5402" spans="4:5" x14ac:dyDescent="0.25">
      <c r="D5402" s="5">
        <v>53.84</v>
      </c>
      <c r="E5402" s="4"/>
    </row>
    <row r="5403" spans="4:5" x14ac:dyDescent="0.25">
      <c r="D5403" s="2">
        <v>53.85</v>
      </c>
      <c r="E5403" s="4"/>
    </row>
    <row r="5404" spans="4:5" x14ac:dyDescent="0.25">
      <c r="D5404" s="5">
        <v>53.86</v>
      </c>
      <c r="E5404" s="4"/>
    </row>
    <row r="5405" spans="4:5" x14ac:dyDescent="0.25">
      <c r="D5405" s="2">
        <v>53.87</v>
      </c>
      <c r="E5405" s="4"/>
    </row>
    <row r="5406" spans="4:5" x14ac:dyDescent="0.25">
      <c r="D5406" s="5">
        <v>53.88</v>
      </c>
      <c r="E5406" s="4"/>
    </row>
    <row r="5407" spans="4:5" x14ac:dyDescent="0.25">
      <c r="D5407" s="2">
        <v>53.89</v>
      </c>
      <c r="E5407" s="4"/>
    </row>
    <row r="5408" spans="4:5" x14ac:dyDescent="0.25">
      <c r="D5408" s="5">
        <v>53.9</v>
      </c>
      <c r="E5408" s="4"/>
    </row>
    <row r="5409" spans="4:5" x14ac:dyDescent="0.25">
      <c r="D5409" s="2">
        <v>53.91</v>
      </c>
      <c r="E5409" s="4"/>
    </row>
    <row r="5410" spans="4:5" x14ac:dyDescent="0.25">
      <c r="D5410" s="5">
        <v>53.92</v>
      </c>
      <c r="E5410" s="4"/>
    </row>
    <row r="5411" spans="4:5" x14ac:dyDescent="0.25">
      <c r="D5411" s="2">
        <v>53.93</v>
      </c>
      <c r="E5411" s="4"/>
    </row>
    <row r="5412" spans="4:5" x14ac:dyDescent="0.25">
      <c r="D5412" s="5">
        <v>53.94</v>
      </c>
      <c r="E5412" s="4"/>
    </row>
    <row r="5413" spans="4:5" x14ac:dyDescent="0.25">
      <c r="D5413" s="2">
        <v>53.95</v>
      </c>
      <c r="E5413" s="4"/>
    </row>
    <row r="5414" spans="4:5" x14ac:dyDescent="0.25">
      <c r="D5414" s="5">
        <v>53.96</v>
      </c>
      <c r="E5414" s="4"/>
    </row>
    <row r="5415" spans="4:5" x14ac:dyDescent="0.25">
      <c r="D5415" s="2">
        <v>53.97</v>
      </c>
      <c r="E5415" s="4"/>
    </row>
    <row r="5416" spans="4:5" x14ac:dyDescent="0.25">
      <c r="D5416" s="5">
        <v>53.98</v>
      </c>
      <c r="E5416" s="4"/>
    </row>
    <row r="5417" spans="4:5" x14ac:dyDescent="0.25">
      <c r="D5417" s="2">
        <v>53.99</v>
      </c>
      <c r="E5417" s="4"/>
    </row>
    <row r="5418" spans="4:5" x14ac:dyDescent="0.25">
      <c r="D5418" s="5">
        <v>54</v>
      </c>
      <c r="E5418" s="4"/>
    </row>
    <row r="5419" spans="4:5" x14ac:dyDescent="0.25">
      <c r="D5419" s="2">
        <v>54.01</v>
      </c>
      <c r="E5419" s="4"/>
    </row>
    <row r="5420" spans="4:5" x14ac:dyDescent="0.25">
      <c r="D5420" s="5">
        <v>54.02</v>
      </c>
      <c r="E5420" s="4"/>
    </row>
    <row r="5421" spans="4:5" x14ac:dyDescent="0.25">
      <c r="D5421" s="2">
        <v>54.03</v>
      </c>
      <c r="E5421" s="4"/>
    </row>
    <row r="5422" spans="4:5" x14ac:dyDescent="0.25">
      <c r="D5422" s="5">
        <v>54.04</v>
      </c>
      <c r="E5422" s="4"/>
    </row>
    <row r="5423" spans="4:5" x14ac:dyDescent="0.25">
      <c r="D5423" s="2">
        <v>54.05</v>
      </c>
      <c r="E5423" s="4"/>
    </row>
    <row r="5424" spans="4:5" x14ac:dyDescent="0.25">
      <c r="D5424" s="5">
        <v>54.06</v>
      </c>
      <c r="E5424" s="4"/>
    </row>
    <row r="5425" spans="4:5" x14ac:dyDescent="0.25">
      <c r="D5425" s="2">
        <v>54.07</v>
      </c>
      <c r="E5425" s="4"/>
    </row>
    <row r="5426" spans="4:5" x14ac:dyDescent="0.25">
      <c r="D5426" s="5">
        <v>54.08</v>
      </c>
      <c r="E5426" s="4"/>
    </row>
    <row r="5427" spans="4:5" x14ac:dyDescent="0.25">
      <c r="D5427" s="2">
        <v>54.09</v>
      </c>
      <c r="E5427" s="4"/>
    </row>
    <row r="5428" spans="4:5" x14ac:dyDescent="0.25">
      <c r="D5428" s="5">
        <v>54.1</v>
      </c>
      <c r="E5428" s="4"/>
    </row>
    <row r="5429" spans="4:5" x14ac:dyDescent="0.25">
      <c r="D5429" s="2">
        <v>54.11</v>
      </c>
      <c r="E5429" s="4"/>
    </row>
    <row r="5430" spans="4:5" x14ac:dyDescent="0.25">
      <c r="D5430" s="5">
        <v>54.12</v>
      </c>
      <c r="E5430" s="4"/>
    </row>
    <row r="5431" spans="4:5" x14ac:dyDescent="0.25">
      <c r="D5431" s="2">
        <v>54.13</v>
      </c>
      <c r="E5431" s="4"/>
    </row>
    <row r="5432" spans="4:5" x14ac:dyDescent="0.25">
      <c r="D5432" s="5">
        <v>54.14</v>
      </c>
      <c r="E5432" s="4"/>
    </row>
    <row r="5433" spans="4:5" x14ac:dyDescent="0.25">
      <c r="D5433" s="2">
        <v>54.15</v>
      </c>
      <c r="E5433" s="4"/>
    </row>
    <row r="5434" spans="4:5" x14ac:dyDescent="0.25">
      <c r="D5434" s="5">
        <v>54.16</v>
      </c>
      <c r="E5434" s="4"/>
    </row>
    <row r="5435" spans="4:5" x14ac:dyDescent="0.25">
      <c r="D5435" s="2">
        <v>54.17</v>
      </c>
      <c r="E5435" s="4"/>
    </row>
    <row r="5436" spans="4:5" x14ac:dyDescent="0.25">
      <c r="D5436" s="5">
        <v>54.18</v>
      </c>
      <c r="E5436" s="4"/>
    </row>
    <row r="5437" spans="4:5" x14ac:dyDescent="0.25">
      <c r="D5437" s="2">
        <v>54.19</v>
      </c>
      <c r="E5437" s="4"/>
    </row>
    <row r="5438" spans="4:5" x14ac:dyDescent="0.25">
      <c r="D5438" s="5">
        <v>54.2</v>
      </c>
      <c r="E5438" s="4"/>
    </row>
    <row r="5439" spans="4:5" x14ac:dyDescent="0.25">
      <c r="D5439" s="2">
        <v>54.21</v>
      </c>
      <c r="E5439" s="4"/>
    </row>
    <row r="5440" spans="4:5" x14ac:dyDescent="0.25">
      <c r="D5440" s="5">
        <v>54.22</v>
      </c>
      <c r="E5440" s="4"/>
    </row>
    <row r="5441" spans="4:5" x14ac:dyDescent="0.25">
      <c r="D5441" s="2">
        <v>54.23</v>
      </c>
      <c r="E5441" s="4"/>
    </row>
    <row r="5442" spans="4:5" x14ac:dyDescent="0.25">
      <c r="D5442" s="5">
        <v>54.24</v>
      </c>
      <c r="E5442" s="4"/>
    </row>
    <row r="5443" spans="4:5" x14ac:dyDescent="0.25">
      <c r="D5443" s="2">
        <v>54.25</v>
      </c>
      <c r="E5443" s="4"/>
    </row>
    <row r="5444" spans="4:5" x14ac:dyDescent="0.25">
      <c r="D5444" s="5">
        <v>54.26</v>
      </c>
      <c r="E5444" s="4"/>
    </row>
    <row r="5445" spans="4:5" x14ac:dyDescent="0.25">
      <c r="D5445" s="2">
        <v>54.27</v>
      </c>
      <c r="E5445" s="4"/>
    </row>
    <row r="5446" spans="4:5" x14ac:dyDescent="0.25">
      <c r="D5446" s="5">
        <v>54.28</v>
      </c>
      <c r="E5446" s="4"/>
    </row>
    <row r="5447" spans="4:5" x14ac:dyDescent="0.25">
      <c r="D5447" s="2">
        <v>54.29</v>
      </c>
      <c r="E5447" s="4"/>
    </row>
    <row r="5448" spans="4:5" x14ac:dyDescent="0.25">
      <c r="D5448" s="5">
        <v>54.3</v>
      </c>
      <c r="E5448" s="4"/>
    </row>
    <row r="5449" spans="4:5" x14ac:dyDescent="0.25">
      <c r="D5449" s="2">
        <v>54.31</v>
      </c>
      <c r="E5449" s="4"/>
    </row>
    <row r="5450" spans="4:5" x14ac:dyDescent="0.25">
      <c r="D5450" s="5">
        <v>54.32</v>
      </c>
      <c r="E5450" s="4"/>
    </row>
    <row r="5451" spans="4:5" x14ac:dyDescent="0.25">
      <c r="D5451" s="2">
        <v>54.33</v>
      </c>
      <c r="E5451" s="4"/>
    </row>
    <row r="5452" spans="4:5" x14ac:dyDescent="0.25">
      <c r="D5452" s="5">
        <v>54.34</v>
      </c>
      <c r="E5452" s="4"/>
    </row>
    <row r="5453" spans="4:5" x14ac:dyDescent="0.25">
      <c r="D5453" s="2">
        <v>54.35</v>
      </c>
      <c r="E5453" s="4"/>
    </row>
    <row r="5454" spans="4:5" x14ac:dyDescent="0.25">
      <c r="D5454" s="5">
        <v>54.36</v>
      </c>
      <c r="E5454" s="4"/>
    </row>
    <row r="5455" spans="4:5" x14ac:dyDescent="0.25">
      <c r="D5455" s="2">
        <v>54.37</v>
      </c>
      <c r="E5455" s="4"/>
    </row>
    <row r="5456" spans="4:5" x14ac:dyDescent="0.25">
      <c r="D5456" s="5">
        <v>54.38</v>
      </c>
      <c r="E5456" s="4"/>
    </row>
    <row r="5457" spans="4:5" x14ac:dyDescent="0.25">
      <c r="D5457" s="2">
        <v>54.39</v>
      </c>
      <c r="E5457" s="4"/>
    </row>
    <row r="5458" spans="4:5" x14ac:dyDescent="0.25">
      <c r="D5458" s="5">
        <v>54.4</v>
      </c>
      <c r="E5458" s="4"/>
    </row>
    <row r="5459" spans="4:5" x14ac:dyDescent="0.25">
      <c r="D5459" s="2">
        <v>54.41</v>
      </c>
      <c r="E5459" s="4"/>
    </row>
    <row r="5460" spans="4:5" x14ac:dyDescent="0.25">
      <c r="D5460" s="5">
        <v>54.42</v>
      </c>
      <c r="E5460" s="4"/>
    </row>
    <row r="5461" spans="4:5" x14ac:dyDescent="0.25">
      <c r="D5461" s="2">
        <v>54.43</v>
      </c>
      <c r="E5461" s="4"/>
    </row>
    <row r="5462" spans="4:5" x14ac:dyDescent="0.25">
      <c r="D5462" s="5">
        <v>54.44</v>
      </c>
      <c r="E5462" s="4"/>
    </row>
    <row r="5463" spans="4:5" x14ac:dyDescent="0.25">
      <c r="D5463" s="2">
        <v>54.45</v>
      </c>
      <c r="E5463" s="4"/>
    </row>
    <row r="5464" spans="4:5" x14ac:dyDescent="0.25">
      <c r="D5464" s="5">
        <v>54.46</v>
      </c>
      <c r="E5464" s="4"/>
    </row>
    <row r="5465" spans="4:5" x14ac:dyDescent="0.25">
      <c r="D5465" s="2">
        <v>54.47</v>
      </c>
      <c r="E5465" s="4"/>
    </row>
    <row r="5466" spans="4:5" x14ac:dyDescent="0.25">
      <c r="D5466" s="5">
        <v>54.48</v>
      </c>
      <c r="E5466" s="4"/>
    </row>
    <row r="5467" spans="4:5" x14ac:dyDescent="0.25">
      <c r="D5467" s="2">
        <v>54.49</v>
      </c>
      <c r="E5467" s="4"/>
    </row>
    <row r="5468" spans="4:5" x14ac:dyDescent="0.25">
      <c r="D5468" s="5">
        <v>54.5</v>
      </c>
      <c r="E5468" s="4"/>
    </row>
    <row r="5469" spans="4:5" x14ac:dyDescent="0.25">
      <c r="D5469" s="2">
        <v>54.51</v>
      </c>
      <c r="E5469" s="4"/>
    </row>
    <row r="5470" spans="4:5" x14ac:dyDescent="0.25">
      <c r="D5470" s="5">
        <v>54.52</v>
      </c>
      <c r="E5470" s="4"/>
    </row>
    <row r="5471" spans="4:5" x14ac:dyDescent="0.25">
      <c r="D5471" s="2">
        <v>54.53</v>
      </c>
      <c r="E5471" s="4"/>
    </row>
    <row r="5472" spans="4:5" x14ac:dyDescent="0.25">
      <c r="D5472" s="5">
        <v>54.54</v>
      </c>
      <c r="E5472" s="4"/>
    </row>
    <row r="5473" spans="4:5" x14ac:dyDescent="0.25">
      <c r="D5473" s="2">
        <v>54.55</v>
      </c>
      <c r="E5473" s="4"/>
    </row>
    <row r="5474" spans="4:5" x14ac:dyDescent="0.25">
      <c r="D5474" s="5">
        <v>54.56</v>
      </c>
      <c r="E5474" s="4"/>
    </row>
    <row r="5475" spans="4:5" x14ac:dyDescent="0.25">
      <c r="D5475" s="2">
        <v>54.57</v>
      </c>
      <c r="E5475" s="4"/>
    </row>
    <row r="5476" spans="4:5" x14ac:dyDescent="0.25">
      <c r="D5476" s="5">
        <v>54.58</v>
      </c>
      <c r="E5476" s="4"/>
    </row>
    <row r="5477" spans="4:5" x14ac:dyDescent="0.25">
      <c r="D5477" s="2">
        <v>54.59</v>
      </c>
      <c r="E5477" s="4"/>
    </row>
    <row r="5478" spans="4:5" x14ac:dyDescent="0.25">
      <c r="D5478" s="5">
        <v>54.6</v>
      </c>
      <c r="E5478" s="4"/>
    </row>
    <row r="5479" spans="4:5" x14ac:dyDescent="0.25">
      <c r="D5479" s="2">
        <v>54.61</v>
      </c>
      <c r="E5479" s="4"/>
    </row>
    <row r="5480" spans="4:5" x14ac:dyDescent="0.25">
      <c r="D5480" s="5">
        <v>54.62</v>
      </c>
      <c r="E5480" s="4"/>
    </row>
    <row r="5481" spans="4:5" x14ac:dyDescent="0.25">
      <c r="D5481" s="2">
        <v>54.63</v>
      </c>
      <c r="E5481" s="4"/>
    </row>
    <row r="5482" spans="4:5" x14ac:dyDescent="0.25">
      <c r="D5482" s="5">
        <v>54.64</v>
      </c>
      <c r="E5482" s="4"/>
    </row>
    <row r="5483" spans="4:5" x14ac:dyDescent="0.25">
      <c r="D5483" s="2">
        <v>54.65</v>
      </c>
      <c r="E5483" s="4"/>
    </row>
    <row r="5484" spans="4:5" x14ac:dyDescent="0.25">
      <c r="D5484" s="5">
        <v>54.66</v>
      </c>
      <c r="E5484" s="4"/>
    </row>
    <row r="5485" spans="4:5" x14ac:dyDescent="0.25">
      <c r="D5485" s="2">
        <v>54.67</v>
      </c>
      <c r="E5485" s="4"/>
    </row>
    <row r="5486" spans="4:5" x14ac:dyDescent="0.25">
      <c r="D5486" s="5">
        <v>54.68</v>
      </c>
      <c r="E5486" s="4"/>
    </row>
    <row r="5487" spans="4:5" x14ac:dyDescent="0.25">
      <c r="D5487" s="2">
        <v>54.69</v>
      </c>
      <c r="E5487" s="4"/>
    </row>
    <row r="5488" spans="4:5" x14ac:dyDescent="0.25">
      <c r="D5488" s="5">
        <v>54.7</v>
      </c>
      <c r="E5488" s="4"/>
    </row>
    <row r="5489" spans="4:5" x14ac:dyDescent="0.25">
      <c r="D5489" s="2">
        <v>54.71</v>
      </c>
      <c r="E5489" s="4"/>
    </row>
    <row r="5490" spans="4:5" x14ac:dyDescent="0.25">
      <c r="D5490" s="5">
        <v>54.72</v>
      </c>
      <c r="E5490" s="4"/>
    </row>
    <row r="5491" spans="4:5" x14ac:dyDescent="0.25">
      <c r="D5491" s="2">
        <v>54.73</v>
      </c>
      <c r="E5491" s="4"/>
    </row>
    <row r="5492" spans="4:5" x14ac:dyDescent="0.25">
      <c r="D5492" s="5">
        <v>54.74</v>
      </c>
      <c r="E5492" s="4"/>
    </row>
    <row r="5493" spans="4:5" x14ac:dyDescent="0.25">
      <c r="D5493" s="2">
        <v>54.75</v>
      </c>
      <c r="E5493" s="4"/>
    </row>
    <row r="5494" spans="4:5" x14ac:dyDescent="0.25">
      <c r="D5494" s="5">
        <v>54.76</v>
      </c>
      <c r="E5494" s="4"/>
    </row>
    <row r="5495" spans="4:5" x14ac:dyDescent="0.25">
      <c r="D5495" s="2">
        <v>54.77</v>
      </c>
      <c r="E5495" s="4"/>
    </row>
    <row r="5496" spans="4:5" x14ac:dyDescent="0.25">
      <c r="D5496" s="5">
        <v>54.78</v>
      </c>
      <c r="E5496" s="4"/>
    </row>
    <row r="5497" spans="4:5" x14ac:dyDescent="0.25">
      <c r="D5497" s="2">
        <v>54.79</v>
      </c>
      <c r="E5497" s="4"/>
    </row>
    <row r="5498" spans="4:5" x14ac:dyDescent="0.25">
      <c r="D5498" s="5">
        <v>54.8</v>
      </c>
      <c r="E5498" s="4"/>
    </row>
    <row r="5499" spans="4:5" x14ac:dyDescent="0.25">
      <c r="D5499" s="2">
        <v>54.81</v>
      </c>
      <c r="E5499" s="4"/>
    </row>
    <row r="5500" spans="4:5" x14ac:dyDescent="0.25">
      <c r="D5500" s="5">
        <v>54.82</v>
      </c>
      <c r="E5500" s="4"/>
    </row>
    <row r="5501" spans="4:5" x14ac:dyDescent="0.25">
      <c r="D5501" s="2">
        <v>54.83</v>
      </c>
      <c r="E5501" s="4"/>
    </row>
    <row r="5502" spans="4:5" x14ac:dyDescent="0.25">
      <c r="D5502" s="5">
        <v>54.84</v>
      </c>
      <c r="E5502" s="4"/>
    </row>
    <row r="5503" spans="4:5" x14ac:dyDescent="0.25">
      <c r="D5503" s="2">
        <v>54.85</v>
      </c>
      <c r="E5503" s="4"/>
    </row>
    <row r="5504" spans="4:5" x14ac:dyDescent="0.25">
      <c r="D5504" s="5">
        <v>54.86</v>
      </c>
      <c r="E5504" s="4"/>
    </row>
    <row r="5505" spans="4:5" x14ac:dyDescent="0.25">
      <c r="D5505" s="2">
        <v>54.87</v>
      </c>
      <c r="E5505" s="4"/>
    </row>
    <row r="5506" spans="4:5" x14ac:dyDescent="0.25">
      <c r="D5506" s="5">
        <v>54.88</v>
      </c>
      <c r="E5506" s="4"/>
    </row>
    <row r="5507" spans="4:5" x14ac:dyDescent="0.25">
      <c r="D5507" s="2">
        <v>54.89</v>
      </c>
      <c r="E5507" s="4"/>
    </row>
    <row r="5508" spans="4:5" x14ac:dyDescent="0.25">
      <c r="D5508" s="5">
        <v>54.9</v>
      </c>
      <c r="E5508" s="4"/>
    </row>
    <row r="5509" spans="4:5" x14ac:dyDescent="0.25">
      <c r="D5509" s="2">
        <v>54.91</v>
      </c>
      <c r="E5509" s="4"/>
    </row>
    <row r="5510" spans="4:5" x14ac:dyDescent="0.25">
      <c r="D5510" s="5">
        <v>54.92</v>
      </c>
      <c r="E5510" s="4"/>
    </row>
    <row r="5511" spans="4:5" x14ac:dyDescent="0.25">
      <c r="D5511" s="2">
        <v>54.93</v>
      </c>
      <c r="E5511" s="4"/>
    </row>
    <row r="5512" spans="4:5" x14ac:dyDescent="0.25">
      <c r="D5512" s="5">
        <v>54.94</v>
      </c>
      <c r="E5512" s="4"/>
    </row>
    <row r="5513" spans="4:5" x14ac:dyDescent="0.25">
      <c r="D5513" s="2">
        <v>54.95</v>
      </c>
      <c r="E5513" s="4"/>
    </row>
    <row r="5514" spans="4:5" x14ac:dyDescent="0.25">
      <c r="D5514" s="5">
        <v>54.96</v>
      </c>
      <c r="E5514" s="4"/>
    </row>
    <row r="5515" spans="4:5" x14ac:dyDescent="0.25">
      <c r="D5515" s="2">
        <v>54.97</v>
      </c>
      <c r="E5515" s="4"/>
    </row>
    <row r="5516" spans="4:5" x14ac:dyDescent="0.25">
      <c r="D5516" s="5">
        <v>54.98</v>
      </c>
      <c r="E5516" s="4"/>
    </row>
    <row r="5517" spans="4:5" x14ac:dyDescent="0.25">
      <c r="D5517" s="2">
        <v>54.99</v>
      </c>
      <c r="E5517" s="4"/>
    </row>
    <row r="5518" spans="4:5" x14ac:dyDescent="0.25">
      <c r="D5518" s="5">
        <v>55</v>
      </c>
      <c r="E5518" s="4"/>
    </row>
    <row r="5519" spans="4:5" x14ac:dyDescent="0.25">
      <c r="D5519" s="2">
        <v>55.01</v>
      </c>
      <c r="E5519" s="4"/>
    </row>
    <row r="5520" spans="4:5" x14ac:dyDescent="0.25">
      <c r="D5520" s="5">
        <v>55.02</v>
      </c>
      <c r="E5520" s="4"/>
    </row>
    <row r="5521" spans="4:5" x14ac:dyDescent="0.25">
      <c r="D5521" s="2">
        <v>55.03</v>
      </c>
      <c r="E5521" s="4"/>
    </row>
    <row r="5522" spans="4:5" x14ac:dyDescent="0.25">
      <c r="D5522" s="5">
        <v>55.04</v>
      </c>
      <c r="E5522" s="4"/>
    </row>
    <row r="5523" spans="4:5" x14ac:dyDescent="0.25">
      <c r="D5523" s="2">
        <v>55.05</v>
      </c>
      <c r="E5523" s="4"/>
    </row>
    <row r="5524" spans="4:5" x14ac:dyDescent="0.25">
      <c r="D5524" s="5">
        <v>55.06</v>
      </c>
      <c r="E5524" s="4"/>
    </row>
    <row r="5525" spans="4:5" x14ac:dyDescent="0.25">
      <c r="D5525" s="2">
        <v>55.07</v>
      </c>
      <c r="E5525" s="4"/>
    </row>
    <row r="5526" spans="4:5" x14ac:dyDescent="0.25">
      <c r="D5526" s="5">
        <v>55.08</v>
      </c>
      <c r="E5526" s="4"/>
    </row>
    <row r="5527" spans="4:5" x14ac:dyDescent="0.25">
      <c r="D5527" s="2">
        <v>55.09</v>
      </c>
      <c r="E5527" s="4"/>
    </row>
    <row r="5528" spans="4:5" x14ac:dyDescent="0.25">
      <c r="D5528" s="5">
        <v>55.1</v>
      </c>
      <c r="E5528" s="4"/>
    </row>
    <row r="5529" spans="4:5" x14ac:dyDescent="0.25">
      <c r="D5529" s="2">
        <v>55.11</v>
      </c>
      <c r="E5529" s="4"/>
    </row>
    <row r="5530" spans="4:5" x14ac:dyDescent="0.25">
      <c r="D5530" s="5">
        <v>55.12</v>
      </c>
      <c r="E5530" s="4"/>
    </row>
    <row r="5531" spans="4:5" x14ac:dyDescent="0.25">
      <c r="D5531" s="2">
        <v>55.13</v>
      </c>
      <c r="E5531" s="4"/>
    </row>
    <row r="5532" spans="4:5" x14ac:dyDescent="0.25">
      <c r="D5532" s="5">
        <v>55.14</v>
      </c>
      <c r="E5532" s="4"/>
    </row>
    <row r="5533" spans="4:5" x14ac:dyDescent="0.25">
      <c r="D5533" s="2">
        <v>55.15</v>
      </c>
      <c r="E5533" s="4"/>
    </row>
    <row r="5534" spans="4:5" x14ac:dyDescent="0.25">
      <c r="D5534" s="5">
        <v>55.16</v>
      </c>
      <c r="E5534" s="4"/>
    </row>
    <row r="5535" spans="4:5" x14ac:dyDescent="0.25">
      <c r="D5535" s="2">
        <v>55.17</v>
      </c>
      <c r="E5535" s="4"/>
    </row>
    <row r="5536" spans="4:5" x14ac:dyDescent="0.25">
      <c r="D5536" s="5">
        <v>55.18</v>
      </c>
      <c r="E5536" s="4"/>
    </row>
    <row r="5537" spans="4:5" x14ac:dyDescent="0.25">
      <c r="D5537" s="2">
        <v>55.19</v>
      </c>
      <c r="E5537" s="4"/>
    </row>
    <row r="5538" spans="4:5" x14ac:dyDescent="0.25">
      <c r="D5538" s="5">
        <v>55.2</v>
      </c>
      <c r="E5538" s="4"/>
    </row>
    <row r="5539" spans="4:5" x14ac:dyDescent="0.25">
      <c r="D5539" s="2">
        <v>55.21</v>
      </c>
      <c r="E5539" s="4"/>
    </row>
    <row r="5540" spans="4:5" x14ac:dyDescent="0.25">
      <c r="D5540" s="5">
        <v>55.22</v>
      </c>
      <c r="E5540" s="4"/>
    </row>
    <row r="5541" spans="4:5" x14ac:dyDescent="0.25">
      <c r="D5541" s="2">
        <v>55.23</v>
      </c>
      <c r="E5541" s="4"/>
    </row>
    <row r="5542" spans="4:5" x14ac:dyDescent="0.25">
      <c r="D5542" s="5">
        <v>55.24</v>
      </c>
      <c r="E5542" s="4"/>
    </row>
    <row r="5543" spans="4:5" x14ac:dyDescent="0.25">
      <c r="D5543" s="2">
        <v>55.25</v>
      </c>
      <c r="E5543" s="4"/>
    </row>
    <row r="5544" spans="4:5" x14ac:dyDescent="0.25">
      <c r="D5544" s="5">
        <v>55.26</v>
      </c>
      <c r="E5544" s="4"/>
    </row>
    <row r="5545" spans="4:5" x14ac:dyDescent="0.25">
      <c r="D5545" s="2">
        <v>55.27</v>
      </c>
      <c r="E5545" s="4"/>
    </row>
    <row r="5546" spans="4:5" x14ac:dyDescent="0.25">
      <c r="D5546" s="5">
        <v>55.28</v>
      </c>
      <c r="E5546" s="4"/>
    </row>
    <row r="5547" spans="4:5" x14ac:dyDescent="0.25">
      <c r="D5547" s="2">
        <v>55.29</v>
      </c>
      <c r="E5547" s="4"/>
    </row>
    <row r="5548" spans="4:5" x14ac:dyDescent="0.25">
      <c r="D5548" s="5">
        <v>55.3</v>
      </c>
      <c r="E5548" s="4"/>
    </row>
    <row r="5549" spans="4:5" x14ac:dyDescent="0.25">
      <c r="D5549" s="2">
        <v>55.31</v>
      </c>
      <c r="E5549" s="4"/>
    </row>
    <row r="5550" spans="4:5" x14ac:dyDescent="0.25">
      <c r="D5550" s="5">
        <v>55.32</v>
      </c>
      <c r="E5550" s="4"/>
    </row>
    <row r="5551" spans="4:5" x14ac:dyDescent="0.25">
      <c r="D5551" s="2">
        <v>55.33</v>
      </c>
      <c r="E5551" s="4"/>
    </row>
    <row r="5552" spans="4:5" x14ac:dyDescent="0.25">
      <c r="D5552" s="5">
        <v>55.34</v>
      </c>
      <c r="E5552" s="4"/>
    </row>
    <row r="5553" spans="4:5" x14ac:dyDescent="0.25">
      <c r="D5553" s="2">
        <v>55.35</v>
      </c>
      <c r="E5553" s="4"/>
    </row>
    <row r="5554" spans="4:5" x14ac:dyDescent="0.25">
      <c r="D5554" s="5">
        <v>55.36</v>
      </c>
      <c r="E5554" s="4"/>
    </row>
    <row r="5555" spans="4:5" x14ac:dyDescent="0.25">
      <c r="D5555" s="2">
        <v>55.37</v>
      </c>
      <c r="E5555" s="4"/>
    </row>
    <row r="5556" spans="4:5" x14ac:dyDescent="0.25">
      <c r="D5556" s="5">
        <v>55.38</v>
      </c>
      <c r="E5556" s="4"/>
    </row>
    <row r="5557" spans="4:5" x14ac:dyDescent="0.25">
      <c r="D5557" s="2">
        <v>55.39</v>
      </c>
      <c r="E5557" s="4"/>
    </row>
    <row r="5558" spans="4:5" x14ac:dyDescent="0.25">
      <c r="D5558" s="5">
        <v>55.4</v>
      </c>
      <c r="E5558" s="4"/>
    </row>
    <row r="5559" spans="4:5" x14ac:dyDescent="0.25">
      <c r="D5559" s="2">
        <v>55.41</v>
      </c>
      <c r="E5559" s="4"/>
    </row>
    <row r="5560" spans="4:5" x14ac:dyDescent="0.25">
      <c r="D5560" s="5">
        <v>55.42</v>
      </c>
      <c r="E5560" s="4"/>
    </row>
    <row r="5561" spans="4:5" x14ac:dyDescent="0.25">
      <c r="D5561" s="2">
        <v>55.43</v>
      </c>
      <c r="E5561" s="4"/>
    </row>
    <row r="5562" spans="4:5" x14ac:dyDescent="0.25">
      <c r="D5562" s="5">
        <v>55.44</v>
      </c>
      <c r="E5562" s="4"/>
    </row>
    <row r="5563" spans="4:5" x14ac:dyDescent="0.25">
      <c r="D5563" s="2">
        <v>55.45</v>
      </c>
      <c r="E5563" s="4"/>
    </row>
    <row r="5564" spans="4:5" x14ac:dyDescent="0.25">
      <c r="D5564" s="5">
        <v>55.46</v>
      </c>
      <c r="E5564" s="4"/>
    </row>
    <row r="5565" spans="4:5" x14ac:dyDescent="0.25">
      <c r="D5565" s="2">
        <v>55.47</v>
      </c>
      <c r="E5565" s="4"/>
    </row>
    <row r="5566" spans="4:5" x14ac:dyDescent="0.25">
      <c r="D5566" s="5">
        <v>55.48</v>
      </c>
      <c r="E5566" s="4"/>
    </row>
    <row r="5567" spans="4:5" x14ac:dyDescent="0.25">
      <c r="D5567" s="2">
        <v>55.49</v>
      </c>
      <c r="E5567" s="4"/>
    </row>
    <row r="5568" spans="4:5" x14ac:dyDescent="0.25">
      <c r="D5568" s="5">
        <v>55.5</v>
      </c>
      <c r="E5568" s="4"/>
    </row>
    <row r="5569" spans="4:5" x14ac:dyDescent="0.25">
      <c r="D5569" s="2">
        <v>55.51</v>
      </c>
      <c r="E5569" s="4"/>
    </row>
    <row r="5570" spans="4:5" x14ac:dyDescent="0.25">
      <c r="D5570" s="5">
        <v>55.52</v>
      </c>
      <c r="E5570" s="4"/>
    </row>
    <row r="5571" spans="4:5" x14ac:dyDescent="0.25">
      <c r="D5571" s="2">
        <v>55.53</v>
      </c>
      <c r="E5571" s="4"/>
    </row>
    <row r="5572" spans="4:5" x14ac:dyDescent="0.25">
      <c r="D5572" s="5">
        <v>55.54</v>
      </c>
      <c r="E5572" s="4"/>
    </row>
    <row r="5573" spans="4:5" x14ac:dyDescent="0.25">
      <c r="D5573" s="2">
        <v>55.55</v>
      </c>
      <c r="E5573" s="4"/>
    </row>
    <row r="5574" spans="4:5" x14ac:dyDescent="0.25">
      <c r="D5574" s="5">
        <v>55.56</v>
      </c>
      <c r="E5574" s="4"/>
    </row>
    <row r="5575" spans="4:5" x14ac:dyDescent="0.25">
      <c r="D5575" s="2">
        <v>55.57</v>
      </c>
      <c r="E5575" s="4"/>
    </row>
    <row r="5576" spans="4:5" x14ac:dyDescent="0.25">
      <c r="D5576" s="5">
        <v>55.58</v>
      </c>
      <c r="E5576" s="4"/>
    </row>
    <row r="5577" spans="4:5" x14ac:dyDescent="0.25">
      <c r="D5577" s="2">
        <v>55.59</v>
      </c>
      <c r="E5577" s="4"/>
    </row>
    <row r="5578" spans="4:5" x14ac:dyDescent="0.25">
      <c r="D5578" s="5">
        <v>55.6</v>
      </c>
      <c r="E5578" s="4"/>
    </row>
    <row r="5579" spans="4:5" x14ac:dyDescent="0.25">
      <c r="D5579" s="2">
        <v>55.61</v>
      </c>
      <c r="E5579" s="4"/>
    </row>
    <row r="5580" spans="4:5" x14ac:dyDescent="0.25">
      <c r="D5580" s="5">
        <v>55.62</v>
      </c>
      <c r="E5580" s="4"/>
    </row>
    <row r="5581" spans="4:5" x14ac:dyDescent="0.25">
      <c r="D5581" s="2">
        <v>55.63</v>
      </c>
      <c r="E5581" s="4"/>
    </row>
    <row r="5582" spans="4:5" x14ac:dyDescent="0.25">
      <c r="D5582" s="5">
        <v>55.64</v>
      </c>
      <c r="E5582" s="4"/>
    </row>
    <row r="5583" spans="4:5" x14ac:dyDescent="0.25">
      <c r="D5583" s="2">
        <v>55.65</v>
      </c>
      <c r="E5583" s="4"/>
    </row>
    <row r="5584" spans="4:5" x14ac:dyDescent="0.25">
      <c r="D5584" s="5">
        <v>55.66</v>
      </c>
      <c r="E5584" s="4"/>
    </row>
    <row r="5585" spans="4:5" x14ac:dyDescent="0.25">
      <c r="D5585" s="2">
        <v>55.67</v>
      </c>
      <c r="E5585" s="4"/>
    </row>
    <row r="5586" spans="4:5" x14ac:dyDescent="0.25">
      <c r="D5586" s="5">
        <v>55.68</v>
      </c>
      <c r="E5586" s="4"/>
    </row>
    <row r="5587" spans="4:5" x14ac:dyDescent="0.25">
      <c r="D5587" s="2">
        <v>55.69</v>
      </c>
      <c r="E5587" s="4"/>
    </row>
    <row r="5588" spans="4:5" x14ac:dyDescent="0.25">
      <c r="D5588" s="5">
        <v>55.7</v>
      </c>
      <c r="E5588" s="4"/>
    </row>
    <row r="5589" spans="4:5" x14ac:dyDescent="0.25">
      <c r="D5589" s="2">
        <v>55.71</v>
      </c>
      <c r="E5589" s="4"/>
    </row>
    <row r="5590" spans="4:5" x14ac:dyDescent="0.25">
      <c r="D5590" s="5">
        <v>55.72</v>
      </c>
      <c r="E5590" s="4"/>
    </row>
    <row r="5591" spans="4:5" x14ac:dyDescent="0.25">
      <c r="D5591" s="2">
        <v>55.73</v>
      </c>
      <c r="E5591" s="4"/>
    </row>
    <row r="5592" spans="4:5" x14ac:dyDescent="0.25">
      <c r="D5592" s="5">
        <v>55.74</v>
      </c>
      <c r="E5592" s="4"/>
    </row>
    <row r="5593" spans="4:5" x14ac:dyDescent="0.25">
      <c r="D5593" s="2">
        <v>55.75</v>
      </c>
      <c r="E5593" s="4"/>
    </row>
    <row r="5594" spans="4:5" x14ac:dyDescent="0.25">
      <c r="D5594" s="5">
        <v>55.76</v>
      </c>
      <c r="E5594" s="4"/>
    </row>
    <row r="5595" spans="4:5" x14ac:dyDescent="0.25">
      <c r="D5595" s="2">
        <v>55.77</v>
      </c>
      <c r="E5595" s="4"/>
    </row>
    <row r="5596" spans="4:5" x14ac:dyDescent="0.25">
      <c r="D5596" s="5">
        <v>55.78</v>
      </c>
      <c r="E5596" s="4"/>
    </row>
    <row r="5597" spans="4:5" x14ac:dyDescent="0.25">
      <c r="D5597" s="2">
        <v>55.79</v>
      </c>
      <c r="E5597" s="4"/>
    </row>
    <row r="5598" spans="4:5" x14ac:dyDescent="0.25">
      <c r="D5598" s="5">
        <v>55.8</v>
      </c>
      <c r="E5598" s="4"/>
    </row>
    <row r="5599" spans="4:5" x14ac:dyDescent="0.25">
      <c r="D5599" s="2">
        <v>55.81</v>
      </c>
      <c r="E5599" s="4"/>
    </row>
    <row r="5600" spans="4:5" x14ac:dyDescent="0.25">
      <c r="D5600" s="5">
        <v>55.82</v>
      </c>
      <c r="E5600" s="4"/>
    </row>
    <row r="5601" spans="4:5" x14ac:dyDescent="0.25">
      <c r="D5601" s="2">
        <v>55.83</v>
      </c>
      <c r="E5601" s="4"/>
    </row>
    <row r="5602" spans="4:5" x14ac:dyDescent="0.25">
      <c r="D5602" s="5">
        <v>55.84</v>
      </c>
      <c r="E5602" s="4"/>
    </row>
    <row r="5603" spans="4:5" x14ac:dyDescent="0.25">
      <c r="D5603" s="2">
        <v>55.85</v>
      </c>
      <c r="E5603" s="4"/>
    </row>
    <row r="5604" spans="4:5" x14ac:dyDescent="0.25">
      <c r="D5604" s="5">
        <v>55.86</v>
      </c>
      <c r="E5604" s="4"/>
    </row>
    <row r="5605" spans="4:5" x14ac:dyDescent="0.25">
      <c r="D5605" s="2">
        <v>55.87</v>
      </c>
      <c r="E5605" s="4"/>
    </row>
    <row r="5606" spans="4:5" x14ac:dyDescent="0.25">
      <c r="D5606" s="5">
        <v>55.88</v>
      </c>
      <c r="E5606" s="4"/>
    </row>
    <row r="5607" spans="4:5" x14ac:dyDescent="0.25">
      <c r="D5607" s="2">
        <v>55.89</v>
      </c>
      <c r="E5607" s="4"/>
    </row>
    <row r="5608" spans="4:5" x14ac:dyDescent="0.25">
      <c r="D5608" s="5">
        <v>55.9</v>
      </c>
      <c r="E5608" s="4"/>
    </row>
    <row r="5609" spans="4:5" x14ac:dyDescent="0.25">
      <c r="D5609" s="2">
        <v>55.91</v>
      </c>
      <c r="E5609" s="4"/>
    </row>
    <row r="5610" spans="4:5" x14ac:dyDescent="0.25">
      <c r="D5610" s="5">
        <v>55.92</v>
      </c>
      <c r="E5610" s="4"/>
    </row>
    <row r="5611" spans="4:5" x14ac:dyDescent="0.25">
      <c r="D5611" s="2">
        <v>55.93</v>
      </c>
      <c r="E5611" s="4"/>
    </row>
    <row r="5612" spans="4:5" x14ac:dyDescent="0.25">
      <c r="D5612" s="5">
        <v>55.94</v>
      </c>
      <c r="E5612" s="4"/>
    </row>
    <row r="5613" spans="4:5" x14ac:dyDescent="0.25">
      <c r="D5613" s="2">
        <v>55.95</v>
      </c>
      <c r="E5613" s="4"/>
    </row>
    <row r="5614" spans="4:5" x14ac:dyDescent="0.25">
      <c r="D5614" s="5">
        <v>55.96</v>
      </c>
      <c r="E5614" s="4"/>
    </row>
    <row r="5615" spans="4:5" x14ac:dyDescent="0.25">
      <c r="D5615" s="2">
        <v>55.97</v>
      </c>
      <c r="E5615" s="4"/>
    </row>
    <row r="5616" spans="4:5" x14ac:dyDescent="0.25">
      <c r="D5616" s="5">
        <v>55.98</v>
      </c>
      <c r="E5616" s="4"/>
    </row>
    <row r="5617" spans="4:5" x14ac:dyDescent="0.25">
      <c r="D5617" s="2">
        <v>55.99</v>
      </c>
      <c r="E5617" s="4"/>
    </row>
    <row r="5618" spans="4:5" x14ac:dyDescent="0.25">
      <c r="D5618" s="5">
        <v>56</v>
      </c>
      <c r="E5618" s="4"/>
    </row>
    <row r="5619" spans="4:5" x14ac:dyDescent="0.25">
      <c r="D5619" s="2">
        <v>56.01</v>
      </c>
      <c r="E5619" s="4"/>
    </row>
    <row r="5620" spans="4:5" x14ac:dyDescent="0.25">
      <c r="D5620" s="5">
        <v>56.02</v>
      </c>
      <c r="E5620" s="4"/>
    </row>
    <row r="5621" spans="4:5" x14ac:dyDescent="0.25">
      <c r="D5621" s="2">
        <v>56.03</v>
      </c>
      <c r="E5621" s="4"/>
    </row>
    <row r="5622" spans="4:5" x14ac:dyDescent="0.25">
      <c r="D5622" s="5">
        <v>56.04</v>
      </c>
      <c r="E5622" s="4"/>
    </row>
    <row r="5623" spans="4:5" x14ac:dyDescent="0.25">
      <c r="D5623" s="2">
        <v>56.05</v>
      </c>
      <c r="E5623" s="4"/>
    </row>
    <row r="5624" spans="4:5" x14ac:dyDescent="0.25">
      <c r="D5624" s="5">
        <v>56.06</v>
      </c>
      <c r="E5624" s="4"/>
    </row>
    <row r="5625" spans="4:5" x14ac:dyDescent="0.25">
      <c r="D5625" s="2">
        <v>56.07</v>
      </c>
      <c r="E5625" s="4"/>
    </row>
    <row r="5626" spans="4:5" x14ac:dyDescent="0.25">
      <c r="D5626" s="5">
        <v>56.08</v>
      </c>
      <c r="E5626" s="4"/>
    </row>
    <row r="5627" spans="4:5" x14ac:dyDescent="0.25">
      <c r="D5627" s="2">
        <v>56.09</v>
      </c>
      <c r="E5627" s="4"/>
    </row>
    <row r="5628" spans="4:5" x14ac:dyDescent="0.25">
      <c r="D5628" s="5">
        <v>56.1</v>
      </c>
      <c r="E5628" s="4"/>
    </row>
    <row r="5629" spans="4:5" x14ac:dyDescent="0.25">
      <c r="D5629" s="2">
        <v>56.11</v>
      </c>
      <c r="E5629" s="4"/>
    </row>
    <row r="5630" spans="4:5" x14ac:dyDescent="0.25">
      <c r="D5630" s="5">
        <v>56.12</v>
      </c>
      <c r="E5630" s="4"/>
    </row>
    <row r="5631" spans="4:5" x14ac:dyDescent="0.25">
      <c r="D5631" s="2">
        <v>56.13</v>
      </c>
      <c r="E5631" s="4"/>
    </row>
    <row r="5632" spans="4:5" x14ac:dyDescent="0.25">
      <c r="D5632" s="5">
        <v>56.14</v>
      </c>
      <c r="E5632" s="4"/>
    </row>
    <row r="5633" spans="4:5" x14ac:dyDescent="0.25">
      <c r="D5633" s="2">
        <v>56.15</v>
      </c>
      <c r="E5633" s="4"/>
    </row>
    <row r="5634" spans="4:5" x14ac:dyDescent="0.25">
      <c r="D5634" s="5">
        <v>56.16</v>
      </c>
      <c r="E5634" s="4"/>
    </row>
    <row r="5635" spans="4:5" x14ac:dyDescent="0.25">
      <c r="D5635" s="2">
        <v>56.17</v>
      </c>
      <c r="E5635" s="4"/>
    </row>
    <row r="5636" spans="4:5" x14ac:dyDescent="0.25">
      <c r="D5636" s="5">
        <v>56.18</v>
      </c>
      <c r="E5636" s="4"/>
    </row>
    <row r="5637" spans="4:5" x14ac:dyDescent="0.25">
      <c r="D5637" s="2">
        <v>56.19</v>
      </c>
      <c r="E5637" s="4"/>
    </row>
    <row r="5638" spans="4:5" x14ac:dyDescent="0.25">
      <c r="D5638" s="5">
        <v>56.2</v>
      </c>
      <c r="E5638" s="4"/>
    </row>
    <row r="5639" spans="4:5" x14ac:dyDescent="0.25">
      <c r="D5639" s="2">
        <v>56.21</v>
      </c>
      <c r="E5639" s="4"/>
    </row>
    <row r="5640" spans="4:5" x14ac:dyDescent="0.25">
      <c r="D5640" s="5">
        <v>56.22</v>
      </c>
      <c r="E5640" s="4"/>
    </row>
    <row r="5641" spans="4:5" x14ac:dyDescent="0.25">
      <c r="D5641" s="2">
        <v>56.23</v>
      </c>
      <c r="E5641" s="4"/>
    </row>
    <row r="5642" spans="4:5" x14ac:dyDescent="0.25">
      <c r="D5642" s="5">
        <v>56.24</v>
      </c>
      <c r="E5642" s="4"/>
    </row>
    <row r="5643" spans="4:5" x14ac:dyDescent="0.25">
      <c r="D5643" s="2">
        <v>56.25</v>
      </c>
      <c r="E5643" s="4"/>
    </row>
    <row r="5644" spans="4:5" x14ac:dyDescent="0.25">
      <c r="D5644" s="5">
        <v>56.26</v>
      </c>
      <c r="E5644" s="4"/>
    </row>
    <row r="5645" spans="4:5" x14ac:dyDescent="0.25">
      <c r="D5645" s="2">
        <v>56.27</v>
      </c>
      <c r="E5645" s="4"/>
    </row>
    <row r="5646" spans="4:5" x14ac:dyDescent="0.25">
      <c r="D5646" s="5">
        <v>56.28</v>
      </c>
      <c r="E5646" s="4"/>
    </row>
    <row r="5647" spans="4:5" x14ac:dyDescent="0.25">
      <c r="D5647" s="2">
        <v>56.29</v>
      </c>
      <c r="E5647" s="4"/>
    </row>
    <row r="5648" spans="4:5" x14ac:dyDescent="0.25">
      <c r="D5648" s="5">
        <v>56.3</v>
      </c>
      <c r="E5648" s="4"/>
    </row>
    <row r="5649" spans="4:5" x14ac:dyDescent="0.25">
      <c r="D5649" s="2">
        <v>56.31</v>
      </c>
      <c r="E5649" s="4"/>
    </row>
    <row r="5650" spans="4:5" x14ac:dyDescent="0.25">
      <c r="D5650" s="5">
        <v>56.32</v>
      </c>
      <c r="E5650" s="4"/>
    </row>
    <row r="5651" spans="4:5" x14ac:dyDescent="0.25">
      <c r="D5651" s="2">
        <v>56.33</v>
      </c>
      <c r="E5651" s="4"/>
    </row>
    <row r="5652" spans="4:5" x14ac:dyDescent="0.25">
      <c r="D5652" s="5">
        <v>56.34</v>
      </c>
      <c r="E5652" s="4"/>
    </row>
    <row r="5653" spans="4:5" x14ac:dyDescent="0.25">
      <c r="D5653" s="2">
        <v>56.35</v>
      </c>
      <c r="E5653" s="4"/>
    </row>
    <row r="5654" spans="4:5" x14ac:dyDescent="0.25">
      <c r="D5654" s="5">
        <v>56.36</v>
      </c>
      <c r="E5654" s="4"/>
    </row>
    <row r="5655" spans="4:5" x14ac:dyDescent="0.25">
      <c r="D5655" s="2">
        <v>56.37</v>
      </c>
      <c r="E5655" s="4"/>
    </row>
    <row r="5656" spans="4:5" x14ac:dyDescent="0.25">
      <c r="D5656" s="5">
        <v>56.38</v>
      </c>
      <c r="E5656" s="4"/>
    </row>
    <row r="5657" spans="4:5" x14ac:dyDescent="0.25">
      <c r="D5657" s="2">
        <v>56.39</v>
      </c>
      <c r="E5657" s="4"/>
    </row>
    <row r="5658" spans="4:5" x14ac:dyDescent="0.25">
      <c r="D5658" s="5">
        <v>56.4</v>
      </c>
      <c r="E5658" s="4"/>
    </row>
    <row r="5659" spans="4:5" x14ac:dyDescent="0.25">
      <c r="D5659" s="2">
        <v>56.41</v>
      </c>
      <c r="E5659" s="4"/>
    </row>
    <row r="5660" spans="4:5" x14ac:dyDescent="0.25">
      <c r="D5660" s="5">
        <v>56.42</v>
      </c>
      <c r="E5660" s="4"/>
    </row>
    <row r="5661" spans="4:5" x14ac:dyDescent="0.25">
      <c r="D5661" s="2">
        <v>56.43</v>
      </c>
      <c r="E5661" s="4"/>
    </row>
    <row r="5662" spans="4:5" x14ac:dyDescent="0.25">
      <c r="D5662" s="5">
        <v>56.44</v>
      </c>
      <c r="E5662" s="4"/>
    </row>
    <row r="5663" spans="4:5" x14ac:dyDescent="0.25">
      <c r="D5663" s="2">
        <v>56.45</v>
      </c>
      <c r="E5663" s="4"/>
    </row>
    <row r="5664" spans="4:5" x14ac:dyDescent="0.25">
      <c r="D5664" s="5">
        <v>56.46</v>
      </c>
      <c r="E5664" s="4"/>
    </row>
    <row r="5665" spans="4:5" x14ac:dyDescent="0.25">
      <c r="D5665" s="2">
        <v>56.47</v>
      </c>
      <c r="E5665" s="4"/>
    </row>
    <row r="5666" spans="4:5" x14ac:dyDescent="0.25">
      <c r="D5666" s="5">
        <v>56.48</v>
      </c>
      <c r="E5666" s="4"/>
    </row>
    <row r="5667" spans="4:5" x14ac:dyDescent="0.25">
      <c r="D5667" s="2">
        <v>56.49</v>
      </c>
      <c r="E5667" s="4"/>
    </row>
    <row r="5668" spans="4:5" x14ac:dyDescent="0.25">
      <c r="D5668" s="5">
        <v>56.5</v>
      </c>
      <c r="E5668" s="4"/>
    </row>
    <row r="5669" spans="4:5" x14ac:dyDescent="0.25">
      <c r="D5669" s="2">
        <v>56.51</v>
      </c>
      <c r="E5669" s="4"/>
    </row>
    <row r="5670" spans="4:5" x14ac:dyDescent="0.25">
      <c r="D5670" s="5">
        <v>56.52</v>
      </c>
      <c r="E5670" s="4"/>
    </row>
    <row r="5671" spans="4:5" x14ac:dyDescent="0.25">
      <c r="D5671" s="2">
        <v>56.53</v>
      </c>
      <c r="E5671" s="4"/>
    </row>
    <row r="5672" spans="4:5" x14ac:dyDescent="0.25">
      <c r="D5672" s="5">
        <v>56.54</v>
      </c>
      <c r="E5672" s="4"/>
    </row>
    <row r="5673" spans="4:5" x14ac:dyDescent="0.25">
      <c r="D5673" s="2">
        <v>56.55</v>
      </c>
      <c r="E5673" s="4"/>
    </row>
    <row r="5674" spans="4:5" x14ac:dyDescent="0.25">
      <c r="D5674" s="5">
        <v>56.56</v>
      </c>
      <c r="E5674" s="4"/>
    </row>
    <row r="5675" spans="4:5" x14ac:dyDescent="0.25">
      <c r="D5675" s="2">
        <v>56.57</v>
      </c>
      <c r="E5675" s="4"/>
    </row>
    <row r="5676" spans="4:5" x14ac:dyDescent="0.25">
      <c r="D5676" s="5">
        <v>56.58</v>
      </c>
      <c r="E5676" s="4"/>
    </row>
    <row r="5677" spans="4:5" x14ac:dyDescent="0.25">
      <c r="D5677" s="2">
        <v>56.59</v>
      </c>
      <c r="E5677" s="4"/>
    </row>
    <row r="5678" spans="4:5" x14ac:dyDescent="0.25">
      <c r="D5678" s="5">
        <v>56.6</v>
      </c>
      <c r="E5678" s="4"/>
    </row>
    <row r="5679" spans="4:5" x14ac:dyDescent="0.25">
      <c r="D5679" s="2">
        <v>56.61</v>
      </c>
      <c r="E5679" s="4"/>
    </row>
    <row r="5680" spans="4:5" x14ac:dyDescent="0.25">
      <c r="D5680" s="5">
        <v>56.62</v>
      </c>
      <c r="E5680" s="4"/>
    </row>
    <row r="5681" spans="4:5" x14ac:dyDescent="0.25">
      <c r="D5681" s="2">
        <v>56.63</v>
      </c>
      <c r="E5681" s="4"/>
    </row>
    <row r="5682" spans="4:5" x14ac:dyDescent="0.25">
      <c r="D5682" s="5">
        <v>56.64</v>
      </c>
      <c r="E5682" s="4"/>
    </row>
    <row r="5683" spans="4:5" x14ac:dyDescent="0.25">
      <c r="D5683" s="2">
        <v>56.65</v>
      </c>
      <c r="E5683" s="4"/>
    </row>
    <row r="5684" spans="4:5" x14ac:dyDescent="0.25">
      <c r="D5684" s="5">
        <v>56.66</v>
      </c>
      <c r="E5684" s="4"/>
    </row>
    <row r="5685" spans="4:5" x14ac:dyDescent="0.25">
      <c r="D5685" s="2">
        <v>56.67</v>
      </c>
      <c r="E5685" s="4"/>
    </row>
    <row r="5686" spans="4:5" x14ac:dyDescent="0.25">
      <c r="D5686" s="5">
        <v>56.68</v>
      </c>
      <c r="E5686" s="4"/>
    </row>
    <row r="5687" spans="4:5" x14ac:dyDescent="0.25">
      <c r="D5687" s="2">
        <v>56.69</v>
      </c>
      <c r="E5687" s="4"/>
    </row>
    <row r="5688" spans="4:5" x14ac:dyDescent="0.25">
      <c r="D5688" s="5">
        <v>56.7</v>
      </c>
      <c r="E5688" s="4"/>
    </row>
    <row r="5689" spans="4:5" x14ac:dyDescent="0.25">
      <c r="D5689" s="2">
        <v>56.71</v>
      </c>
      <c r="E5689" s="4"/>
    </row>
    <row r="5690" spans="4:5" x14ac:dyDescent="0.25">
      <c r="D5690" s="5">
        <v>56.72</v>
      </c>
      <c r="E5690" s="4"/>
    </row>
    <row r="5691" spans="4:5" x14ac:dyDescent="0.25">
      <c r="D5691" s="2">
        <v>56.73</v>
      </c>
      <c r="E5691" s="4"/>
    </row>
    <row r="5692" spans="4:5" x14ac:dyDescent="0.25">
      <c r="D5692" s="5">
        <v>56.74</v>
      </c>
      <c r="E5692" s="4"/>
    </row>
    <row r="5693" spans="4:5" x14ac:dyDescent="0.25">
      <c r="D5693" s="2">
        <v>56.75</v>
      </c>
      <c r="E5693" s="4"/>
    </row>
    <row r="5694" spans="4:5" x14ac:dyDescent="0.25">
      <c r="D5694" s="5">
        <v>56.76</v>
      </c>
      <c r="E5694" s="4"/>
    </row>
    <row r="5695" spans="4:5" x14ac:dyDescent="0.25">
      <c r="D5695" s="2">
        <v>56.77</v>
      </c>
      <c r="E5695" s="4"/>
    </row>
    <row r="5696" spans="4:5" x14ac:dyDescent="0.25">
      <c r="D5696" s="5">
        <v>56.78</v>
      </c>
      <c r="E5696" s="4"/>
    </row>
    <row r="5697" spans="4:5" x14ac:dyDescent="0.25">
      <c r="D5697" s="2">
        <v>56.79</v>
      </c>
      <c r="E5697" s="4"/>
    </row>
    <row r="5698" spans="4:5" x14ac:dyDescent="0.25">
      <c r="D5698" s="5">
        <v>56.8</v>
      </c>
      <c r="E5698" s="4"/>
    </row>
    <row r="5699" spans="4:5" x14ac:dyDescent="0.25">
      <c r="D5699" s="2">
        <v>56.81</v>
      </c>
      <c r="E5699" s="4"/>
    </row>
    <row r="5700" spans="4:5" x14ac:dyDescent="0.25">
      <c r="D5700" s="5">
        <v>56.82</v>
      </c>
      <c r="E5700" s="4"/>
    </row>
    <row r="5701" spans="4:5" x14ac:dyDescent="0.25">
      <c r="D5701" s="2">
        <v>56.83</v>
      </c>
      <c r="E5701" s="4"/>
    </row>
    <row r="5702" spans="4:5" x14ac:dyDescent="0.25">
      <c r="D5702" s="5">
        <v>56.84</v>
      </c>
      <c r="E5702" s="4"/>
    </row>
    <row r="5703" spans="4:5" x14ac:dyDescent="0.25">
      <c r="D5703" s="2">
        <v>56.85</v>
      </c>
      <c r="E5703" s="4"/>
    </row>
    <row r="5704" spans="4:5" x14ac:dyDescent="0.25">
      <c r="D5704" s="5">
        <v>56.86</v>
      </c>
      <c r="E5704" s="4"/>
    </row>
    <row r="5705" spans="4:5" x14ac:dyDescent="0.25">
      <c r="D5705" s="2">
        <v>56.87</v>
      </c>
      <c r="E5705" s="4"/>
    </row>
    <row r="5706" spans="4:5" x14ac:dyDescent="0.25">
      <c r="D5706" s="5">
        <v>56.88</v>
      </c>
      <c r="E5706" s="4"/>
    </row>
    <row r="5707" spans="4:5" x14ac:dyDescent="0.25">
      <c r="D5707" s="2">
        <v>56.89</v>
      </c>
      <c r="E5707" s="4"/>
    </row>
    <row r="5708" spans="4:5" x14ac:dyDescent="0.25">
      <c r="D5708" s="5">
        <v>56.9</v>
      </c>
      <c r="E5708" s="4"/>
    </row>
    <row r="5709" spans="4:5" x14ac:dyDescent="0.25">
      <c r="D5709" s="2">
        <v>56.91</v>
      </c>
      <c r="E5709" s="4"/>
    </row>
    <row r="5710" spans="4:5" x14ac:dyDescent="0.25">
      <c r="D5710" s="5">
        <v>56.92</v>
      </c>
      <c r="E5710" s="4"/>
    </row>
    <row r="5711" spans="4:5" x14ac:dyDescent="0.25">
      <c r="D5711" s="2">
        <v>56.93</v>
      </c>
      <c r="E5711" s="4"/>
    </row>
    <row r="5712" spans="4:5" x14ac:dyDescent="0.25">
      <c r="D5712" s="5">
        <v>56.94</v>
      </c>
      <c r="E5712" s="4"/>
    </row>
    <row r="5713" spans="4:5" x14ac:dyDescent="0.25">
      <c r="D5713" s="2">
        <v>56.95</v>
      </c>
      <c r="E5713" s="4"/>
    </row>
    <row r="5714" spans="4:5" x14ac:dyDescent="0.25">
      <c r="D5714" s="5">
        <v>56.96</v>
      </c>
      <c r="E5714" s="4"/>
    </row>
    <row r="5715" spans="4:5" x14ac:dyDescent="0.25">
      <c r="D5715" s="2">
        <v>56.97</v>
      </c>
      <c r="E5715" s="4"/>
    </row>
    <row r="5716" spans="4:5" x14ac:dyDescent="0.25">
      <c r="D5716" s="5">
        <v>56.98</v>
      </c>
      <c r="E5716" s="4"/>
    </row>
    <row r="5717" spans="4:5" x14ac:dyDescent="0.25">
      <c r="D5717" s="2">
        <v>56.99</v>
      </c>
      <c r="E5717" s="4"/>
    </row>
    <row r="5718" spans="4:5" x14ac:dyDescent="0.25">
      <c r="D5718" s="5">
        <v>57</v>
      </c>
      <c r="E5718" s="4"/>
    </row>
    <row r="5719" spans="4:5" x14ac:dyDescent="0.25">
      <c r="D5719" s="2">
        <v>57.01</v>
      </c>
      <c r="E5719" s="4"/>
    </row>
    <row r="5720" spans="4:5" x14ac:dyDescent="0.25">
      <c r="D5720" s="5">
        <v>57.02</v>
      </c>
      <c r="E5720" s="4"/>
    </row>
    <row r="5721" spans="4:5" x14ac:dyDescent="0.25">
      <c r="D5721" s="2">
        <v>57.03</v>
      </c>
      <c r="E5721" s="4"/>
    </row>
    <row r="5722" spans="4:5" x14ac:dyDescent="0.25">
      <c r="D5722" s="5">
        <v>57.04</v>
      </c>
      <c r="E5722" s="4"/>
    </row>
    <row r="5723" spans="4:5" x14ac:dyDescent="0.25">
      <c r="D5723" s="2">
        <v>57.05</v>
      </c>
      <c r="E5723" s="4"/>
    </row>
    <row r="5724" spans="4:5" x14ac:dyDescent="0.25">
      <c r="D5724" s="5">
        <v>57.06</v>
      </c>
      <c r="E5724" s="4"/>
    </row>
    <row r="5725" spans="4:5" x14ac:dyDescent="0.25">
      <c r="D5725" s="2">
        <v>57.07</v>
      </c>
      <c r="E5725" s="4"/>
    </row>
    <row r="5726" spans="4:5" x14ac:dyDescent="0.25">
      <c r="D5726" s="5">
        <v>57.08</v>
      </c>
      <c r="E5726" s="4"/>
    </row>
    <row r="5727" spans="4:5" x14ac:dyDescent="0.25">
      <c r="D5727" s="2">
        <v>57.09</v>
      </c>
      <c r="E5727" s="4"/>
    </row>
    <row r="5728" spans="4:5" x14ac:dyDescent="0.25">
      <c r="D5728" s="5">
        <v>57.1</v>
      </c>
      <c r="E5728" s="4"/>
    </row>
    <row r="5729" spans="4:5" x14ac:dyDescent="0.25">
      <c r="D5729" s="2">
        <v>57.11</v>
      </c>
      <c r="E5729" s="4"/>
    </row>
    <row r="5730" spans="4:5" x14ac:dyDescent="0.25">
      <c r="D5730" s="5">
        <v>57.12</v>
      </c>
      <c r="E5730" s="4"/>
    </row>
    <row r="5731" spans="4:5" x14ac:dyDescent="0.25">
      <c r="D5731" s="2">
        <v>57.13</v>
      </c>
      <c r="E5731" s="4"/>
    </row>
    <row r="5732" spans="4:5" x14ac:dyDescent="0.25">
      <c r="D5732" s="5">
        <v>57.14</v>
      </c>
      <c r="E5732" s="4"/>
    </row>
    <row r="5733" spans="4:5" x14ac:dyDescent="0.25">
      <c r="D5733" s="2">
        <v>57.15</v>
      </c>
      <c r="E5733" s="4"/>
    </row>
    <row r="5734" spans="4:5" x14ac:dyDescent="0.25">
      <c r="D5734" s="5">
        <v>57.16</v>
      </c>
      <c r="E5734" s="4"/>
    </row>
    <row r="5735" spans="4:5" x14ac:dyDescent="0.25">
      <c r="D5735" s="2">
        <v>57.17</v>
      </c>
      <c r="E5735" s="4"/>
    </row>
    <row r="5736" spans="4:5" x14ac:dyDescent="0.25">
      <c r="D5736" s="5">
        <v>57.18</v>
      </c>
      <c r="E5736" s="4"/>
    </row>
    <row r="5737" spans="4:5" x14ac:dyDescent="0.25">
      <c r="D5737" s="2">
        <v>57.19</v>
      </c>
      <c r="E5737" s="4"/>
    </row>
    <row r="5738" spans="4:5" x14ac:dyDescent="0.25">
      <c r="D5738" s="5">
        <v>57.2</v>
      </c>
      <c r="E5738" s="4"/>
    </row>
    <row r="5739" spans="4:5" x14ac:dyDescent="0.25">
      <c r="D5739" s="2">
        <v>57.21</v>
      </c>
      <c r="E5739" s="4"/>
    </row>
    <row r="5740" spans="4:5" x14ac:dyDescent="0.25">
      <c r="D5740" s="5">
        <v>57.22</v>
      </c>
      <c r="E5740" s="4"/>
    </row>
    <row r="5741" spans="4:5" x14ac:dyDescent="0.25">
      <c r="D5741" s="2">
        <v>57.23</v>
      </c>
      <c r="E5741" s="4"/>
    </row>
    <row r="5742" spans="4:5" x14ac:dyDescent="0.25">
      <c r="D5742" s="5">
        <v>57.24</v>
      </c>
      <c r="E5742" s="4"/>
    </row>
    <row r="5743" spans="4:5" x14ac:dyDescent="0.25">
      <c r="D5743" s="2">
        <v>57.25</v>
      </c>
      <c r="E5743" s="4"/>
    </row>
    <row r="5744" spans="4:5" x14ac:dyDescent="0.25">
      <c r="D5744" s="5">
        <v>57.26</v>
      </c>
      <c r="E5744" s="4"/>
    </row>
    <row r="5745" spans="4:5" x14ac:dyDescent="0.25">
      <c r="D5745" s="2">
        <v>57.27</v>
      </c>
      <c r="E5745" s="4"/>
    </row>
    <row r="5746" spans="4:5" x14ac:dyDescent="0.25">
      <c r="D5746" s="5">
        <v>57.28</v>
      </c>
      <c r="E5746" s="4"/>
    </row>
    <row r="5747" spans="4:5" x14ac:dyDescent="0.25">
      <c r="D5747" s="2">
        <v>57.29</v>
      </c>
      <c r="E5747" s="4"/>
    </row>
    <row r="5748" spans="4:5" x14ac:dyDescent="0.25">
      <c r="D5748" s="5">
        <v>57.3</v>
      </c>
      <c r="E5748" s="4"/>
    </row>
    <row r="5749" spans="4:5" x14ac:dyDescent="0.25">
      <c r="D5749" s="2">
        <v>57.31</v>
      </c>
      <c r="E5749" s="4"/>
    </row>
    <row r="5750" spans="4:5" x14ac:dyDescent="0.25">
      <c r="D5750" s="5">
        <v>57.32</v>
      </c>
      <c r="E5750" s="4"/>
    </row>
    <row r="5751" spans="4:5" x14ac:dyDescent="0.25">
      <c r="D5751" s="2">
        <v>57.33</v>
      </c>
      <c r="E5751" s="4"/>
    </row>
    <row r="5752" spans="4:5" x14ac:dyDescent="0.25">
      <c r="D5752" s="5">
        <v>57.34</v>
      </c>
      <c r="E5752" s="4"/>
    </row>
    <row r="5753" spans="4:5" x14ac:dyDescent="0.25">
      <c r="D5753" s="2">
        <v>57.35</v>
      </c>
      <c r="E5753" s="4"/>
    </row>
    <row r="5754" spans="4:5" x14ac:dyDescent="0.25">
      <c r="D5754" s="5">
        <v>57.36</v>
      </c>
      <c r="E5754" s="4"/>
    </row>
    <row r="5755" spans="4:5" x14ac:dyDescent="0.25">
      <c r="D5755" s="2">
        <v>57.37</v>
      </c>
      <c r="E5755" s="4"/>
    </row>
    <row r="5756" spans="4:5" x14ac:dyDescent="0.25">
      <c r="D5756" s="5">
        <v>57.38</v>
      </c>
      <c r="E5756" s="4"/>
    </row>
    <row r="5757" spans="4:5" x14ac:dyDescent="0.25">
      <c r="D5757" s="2">
        <v>57.39</v>
      </c>
      <c r="E5757" s="4"/>
    </row>
    <row r="5758" spans="4:5" x14ac:dyDescent="0.25">
      <c r="D5758" s="5">
        <v>57.4</v>
      </c>
      <c r="E5758" s="4"/>
    </row>
    <row r="5759" spans="4:5" x14ac:dyDescent="0.25">
      <c r="D5759" s="2">
        <v>57.41</v>
      </c>
      <c r="E5759" s="4"/>
    </row>
    <row r="5760" spans="4:5" x14ac:dyDescent="0.25">
      <c r="D5760" s="5">
        <v>57.42</v>
      </c>
      <c r="E5760" s="4"/>
    </row>
    <row r="5761" spans="4:5" x14ac:dyDescent="0.25">
      <c r="D5761" s="2">
        <v>57.43</v>
      </c>
      <c r="E5761" s="4"/>
    </row>
    <row r="5762" spans="4:5" x14ac:dyDescent="0.25">
      <c r="D5762" s="5">
        <v>57.44</v>
      </c>
      <c r="E5762" s="4"/>
    </row>
    <row r="5763" spans="4:5" x14ac:dyDescent="0.25">
      <c r="D5763" s="2">
        <v>57.45</v>
      </c>
      <c r="E5763" s="4"/>
    </row>
    <row r="5764" spans="4:5" x14ac:dyDescent="0.25">
      <c r="D5764" s="5">
        <v>57.46</v>
      </c>
      <c r="E5764" s="4"/>
    </row>
    <row r="5765" spans="4:5" x14ac:dyDescent="0.25">
      <c r="D5765" s="2">
        <v>57.47</v>
      </c>
      <c r="E5765" s="4"/>
    </row>
    <row r="5766" spans="4:5" x14ac:dyDescent="0.25">
      <c r="D5766" s="5">
        <v>57.48</v>
      </c>
      <c r="E5766" s="4"/>
    </row>
    <row r="5767" spans="4:5" x14ac:dyDescent="0.25">
      <c r="D5767" s="2">
        <v>57.49</v>
      </c>
      <c r="E5767" s="4"/>
    </row>
    <row r="5768" spans="4:5" x14ac:dyDescent="0.25">
      <c r="D5768" s="5">
        <v>57.5</v>
      </c>
      <c r="E5768" s="4"/>
    </row>
    <row r="5769" spans="4:5" x14ac:dyDescent="0.25">
      <c r="D5769" s="2">
        <v>57.51</v>
      </c>
      <c r="E5769" s="4"/>
    </row>
    <row r="5770" spans="4:5" x14ac:dyDescent="0.25">
      <c r="D5770" s="5">
        <v>57.52</v>
      </c>
      <c r="E5770" s="4"/>
    </row>
    <row r="5771" spans="4:5" x14ac:dyDescent="0.25">
      <c r="D5771" s="2">
        <v>57.53</v>
      </c>
      <c r="E5771" s="4"/>
    </row>
    <row r="5772" spans="4:5" x14ac:dyDescent="0.25">
      <c r="D5772" s="5">
        <v>57.54</v>
      </c>
      <c r="E5772" s="4"/>
    </row>
    <row r="5773" spans="4:5" x14ac:dyDescent="0.25">
      <c r="D5773" s="2">
        <v>57.55</v>
      </c>
      <c r="E5773" s="4"/>
    </row>
    <row r="5774" spans="4:5" x14ac:dyDescent="0.25">
      <c r="D5774" s="5">
        <v>57.56</v>
      </c>
      <c r="E5774" s="4"/>
    </row>
    <row r="5775" spans="4:5" x14ac:dyDescent="0.25">
      <c r="D5775" s="2">
        <v>57.57</v>
      </c>
      <c r="E5775" s="4"/>
    </row>
    <row r="5776" spans="4:5" x14ac:dyDescent="0.25">
      <c r="D5776" s="5">
        <v>57.58</v>
      </c>
      <c r="E5776" s="4"/>
    </row>
    <row r="5777" spans="4:5" x14ac:dyDescent="0.25">
      <c r="D5777" s="2">
        <v>57.59</v>
      </c>
      <c r="E5777" s="4"/>
    </row>
    <row r="5778" spans="4:5" x14ac:dyDescent="0.25">
      <c r="D5778" s="5">
        <v>57.6</v>
      </c>
      <c r="E5778" s="4"/>
    </row>
    <row r="5779" spans="4:5" x14ac:dyDescent="0.25">
      <c r="D5779" s="2">
        <v>57.61</v>
      </c>
      <c r="E5779" s="4"/>
    </row>
    <row r="5780" spans="4:5" x14ac:dyDescent="0.25">
      <c r="D5780" s="5">
        <v>57.62</v>
      </c>
      <c r="E5780" s="4"/>
    </row>
    <row r="5781" spans="4:5" x14ac:dyDescent="0.25">
      <c r="D5781" s="2">
        <v>57.63</v>
      </c>
      <c r="E5781" s="4"/>
    </row>
    <row r="5782" spans="4:5" x14ac:dyDescent="0.25">
      <c r="D5782" s="5">
        <v>57.64</v>
      </c>
      <c r="E5782" s="4"/>
    </row>
    <row r="5783" spans="4:5" x14ac:dyDescent="0.25">
      <c r="D5783" s="2">
        <v>57.65</v>
      </c>
      <c r="E5783" s="4"/>
    </row>
    <row r="5784" spans="4:5" x14ac:dyDescent="0.25">
      <c r="D5784" s="5">
        <v>57.66</v>
      </c>
      <c r="E5784" s="4"/>
    </row>
    <row r="5785" spans="4:5" x14ac:dyDescent="0.25">
      <c r="D5785" s="2">
        <v>57.67</v>
      </c>
      <c r="E5785" s="4"/>
    </row>
    <row r="5786" spans="4:5" x14ac:dyDescent="0.25">
      <c r="D5786" s="5">
        <v>57.68</v>
      </c>
      <c r="E5786" s="4"/>
    </row>
    <row r="5787" spans="4:5" x14ac:dyDescent="0.25">
      <c r="D5787" s="2">
        <v>57.69</v>
      </c>
      <c r="E5787" s="4"/>
    </row>
    <row r="5788" spans="4:5" x14ac:dyDescent="0.25">
      <c r="D5788" s="5">
        <v>57.7</v>
      </c>
      <c r="E5788" s="4"/>
    </row>
    <row r="5789" spans="4:5" x14ac:dyDescent="0.25">
      <c r="D5789" s="2">
        <v>57.71</v>
      </c>
      <c r="E5789" s="4"/>
    </row>
    <row r="5790" spans="4:5" x14ac:dyDescent="0.25">
      <c r="D5790" s="5">
        <v>57.72</v>
      </c>
      <c r="E5790" s="4"/>
    </row>
    <row r="5791" spans="4:5" x14ac:dyDescent="0.25">
      <c r="D5791" s="2">
        <v>57.73</v>
      </c>
      <c r="E5791" s="4"/>
    </row>
    <row r="5792" spans="4:5" x14ac:dyDescent="0.25">
      <c r="D5792" s="5">
        <v>57.74</v>
      </c>
      <c r="E5792" s="4"/>
    </row>
    <row r="5793" spans="4:5" x14ac:dyDescent="0.25">
      <c r="D5793" s="2">
        <v>57.75</v>
      </c>
      <c r="E5793" s="4"/>
    </row>
    <row r="5794" spans="4:5" x14ac:dyDescent="0.25">
      <c r="D5794" s="5">
        <v>57.76</v>
      </c>
      <c r="E5794" s="4"/>
    </row>
    <row r="5795" spans="4:5" x14ac:dyDescent="0.25">
      <c r="D5795" s="2">
        <v>57.77</v>
      </c>
      <c r="E5795" s="4"/>
    </row>
    <row r="5796" spans="4:5" x14ac:dyDescent="0.25">
      <c r="D5796" s="5">
        <v>57.78</v>
      </c>
      <c r="E5796" s="4"/>
    </row>
    <row r="5797" spans="4:5" x14ac:dyDescent="0.25">
      <c r="D5797" s="2">
        <v>57.79</v>
      </c>
      <c r="E5797" s="4"/>
    </row>
    <row r="5798" spans="4:5" x14ac:dyDescent="0.25">
      <c r="D5798" s="5">
        <v>57.8</v>
      </c>
      <c r="E5798" s="4"/>
    </row>
    <row r="5799" spans="4:5" x14ac:dyDescent="0.25">
      <c r="D5799" s="2">
        <v>57.81</v>
      </c>
      <c r="E5799" s="4"/>
    </row>
    <row r="5800" spans="4:5" x14ac:dyDescent="0.25">
      <c r="D5800" s="5">
        <v>57.82</v>
      </c>
      <c r="E5800" s="4"/>
    </row>
    <row r="5801" spans="4:5" x14ac:dyDescent="0.25">
      <c r="D5801" s="2">
        <v>57.83</v>
      </c>
      <c r="E5801" s="4"/>
    </row>
    <row r="5802" spans="4:5" x14ac:dyDescent="0.25">
      <c r="D5802" s="5">
        <v>57.84</v>
      </c>
      <c r="E5802" s="4"/>
    </row>
    <row r="5803" spans="4:5" x14ac:dyDescent="0.25">
      <c r="D5803" s="2">
        <v>57.85</v>
      </c>
      <c r="E5803" s="4"/>
    </row>
    <row r="5804" spans="4:5" x14ac:dyDescent="0.25">
      <c r="D5804" s="5">
        <v>57.86</v>
      </c>
      <c r="E5804" s="4"/>
    </row>
    <row r="5805" spans="4:5" x14ac:dyDescent="0.25">
      <c r="D5805" s="2">
        <v>57.87</v>
      </c>
      <c r="E5805" s="4"/>
    </row>
    <row r="5806" spans="4:5" x14ac:dyDescent="0.25">
      <c r="D5806" s="5">
        <v>57.88</v>
      </c>
      <c r="E5806" s="4"/>
    </row>
    <row r="5807" spans="4:5" x14ac:dyDescent="0.25">
      <c r="D5807" s="2">
        <v>57.89</v>
      </c>
      <c r="E5807" s="4"/>
    </row>
    <row r="5808" spans="4:5" x14ac:dyDescent="0.25">
      <c r="D5808" s="5">
        <v>57.9</v>
      </c>
      <c r="E5808" s="4"/>
    </row>
    <row r="5809" spans="4:5" x14ac:dyDescent="0.25">
      <c r="D5809" s="2">
        <v>57.91</v>
      </c>
      <c r="E5809" s="4"/>
    </row>
    <row r="5810" spans="4:5" x14ac:dyDescent="0.25">
      <c r="D5810" s="5">
        <v>57.92</v>
      </c>
      <c r="E5810" s="4"/>
    </row>
    <row r="5811" spans="4:5" x14ac:dyDescent="0.25">
      <c r="D5811" s="2">
        <v>57.93</v>
      </c>
      <c r="E5811" s="4"/>
    </row>
    <row r="5812" spans="4:5" x14ac:dyDescent="0.25">
      <c r="D5812" s="5">
        <v>57.94</v>
      </c>
      <c r="E5812" s="4"/>
    </row>
    <row r="5813" spans="4:5" x14ac:dyDescent="0.25">
      <c r="D5813" s="2">
        <v>57.95</v>
      </c>
      <c r="E5813" s="4"/>
    </row>
    <row r="5814" spans="4:5" x14ac:dyDescent="0.25">
      <c r="D5814" s="5">
        <v>57.96</v>
      </c>
      <c r="E5814" s="4"/>
    </row>
    <row r="5815" spans="4:5" x14ac:dyDescent="0.25">
      <c r="D5815" s="2">
        <v>57.97</v>
      </c>
      <c r="E5815" s="4"/>
    </row>
    <row r="5816" spans="4:5" x14ac:dyDescent="0.25">
      <c r="D5816" s="5">
        <v>57.98</v>
      </c>
      <c r="E5816" s="4"/>
    </row>
    <row r="5817" spans="4:5" x14ac:dyDescent="0.25">
      <c r="D5817" s="2">
        <v>57.99</v>
      </c>
      <c r="E5817" s="4"/>
    </row>
    <row r="5818" spans="4:5" x14ac:dyDescent="0.25">
      <c r="D5818" s="5">
        <v>58</v>
      </c>
      <c r="E5818" s="4"/>
    </row>
    <row r="5819" spans="4:5" x14ac:dyDescent="0.25">
      <c r="D5819" s="2">
        <v>58.01</v>
      </c>
      <c r="E5819" s="4"/>
    </row>
    <row r="5820" spans="4:5" x14ac:dyDescent="0.25">
      <c r="D5820" s="5">
        <v>58.02</v>
      </c>
      <c r="E5820" s="4"/>
    </row>
    <row r="5821" spans="4:5" x14ac:dyDescent="0.25">
      <c r="D5821" s="2">
        <v>58.03</v>
      </c>
      <c r="E5821" s="4"/>
    </row>
    <row r="5822" spans="4:5" x14ac:dyDescent="0.25">
      <c r="D5822" s="5">
        <v>58.04</v>
      </c>
      <c r="E5822" s="4"/>
    </row>
    <row r="5823" spans="4:5" x14ac:dyDescent="0.25">
      <c r="D5823" s="2">
        <v>58.05</v>
      </c>
      <c r="E5823" s="4"/>
    </row>
    <row r="5824" spans="4:5" x14ac:dyDescent="0.25">
      <c r="D5824" s="5">
        <v>58.06</v>
      </c>
      <c r="E5824" s="4"/>
    </row>
    <row r="5825" spans="4:5" x14ac:dyDescent="0.25">
      <c r="D5825" s="2">
        <v>58.07</v>
      </c>
      <c r="E5825" s="4"/>
    </row>
    <row r="5826" spans="4:5" x14ac:dyDescent="0.25">
      <c r="D5826" s="5">
        <v>58.08</v>
      </c>
      <c r="E5826" s="4"/>
    </row>
    <row r="5827" spans="4:5" x14ac:dyDescent="0.25">
      <c r="D5827" s="2">
        <v>58.09</v>
      </c>
      <c r="E5827" s="4"/>
    </row>
    <row r="5828" spans="4:5" x14ac:dyDescent="0.25">
      <c r="D5828" s="5">
        <v>58.1</v>
      </c>
      <c r="E5828" s="4"/>
    </row>
    <row r="5829" spans="4:5" x14ac:dyDescent="0.25">
      <c r="D5829" s="2">
        <v>58.11</v>
      </c>
      <c r="E5829" s="4"/>
    </row>
    <row r="5830" spans="4:5" x14ac:dyDescent="0.25">
      <c r="D5830" s="5">
        <v>58.12</v>
      </c>
      <c r="E5830" s="4"/>
    </row>
    <row r="5831" spans="4:5" x14ac:dyDescent="0.25">
      <c r="D5831" s="2">
        <v>58.13</v>
      </c>
      <c r="E5831" s="4"/>
    </row>
    <row r="5832" spans="4:5" x14ac:dyDescent="0.25">
      <c r="D5832" s="5">
        <v>58.14</v>
      </c>
      <c r="E5832" s="4"/>
    </row>
    <row r="5833" spans="4:5" x14ac:dyDescent="0.25">
      <c r="D5833" s="2">
        <v>58.15</v>
      </c>
      <c r="E5833" s="4"/>
    </row>
    <row r="5834" spans="4:5" x14ac:dyDescent="0.25">
      <c r="D5834" s="5">
        <v>58.16</v>
      </c>
      <c r="E5834" s="4"/>
    </row>
    <row r="5835" spans="4:5" x14ac:dyDescent="0.25">
      <c r="D5835" s="2">
        <v>58.17</v>
      </c>
      <c r="E5835" s="4"/>
    </row>
    <row r="5836" spans="4:5" x14ac:dyDescent="0.25">
      <c r="D5836" s="5">
        <v>58.18</v>
      </c>
      <c r="E5836" s="4"/>
    </row>
    <row r="5837" spans="4:5" x14ac:dyDescent="0.25">
      <c r="D5837" s="2">
        <v>58.19</v>
      </c>
      <c r="E5837" s="4"/>
    </row>
    <row r="5838" spans="4:5" x14ac:dyDescent="0.25">
      <c r="D5838" s="5">
        <v>58.2</v>
      </c>
      <c r="E5838" s="4"/>
    </row>
    <row r="5839" spans="4:5" x14ac:dyDescent="0.25">
      <c r="D5839" s="2">
        <v>58.21</v>
      </c>
      <c r="E5839" s="4"/>
    </row>
    <row r="5840" spans="4:5" x14ac:dyDescent="0.25">
      <c r="D5840" s="5">
        <v>58.22</v>
      </c>
      <c r="E5840" s="4"/>
    </row>
    <row r="5841" spans="4:5" x14ac:dyDescent="0.25">
      <c r="D5841" s="2">
        <v>58.23</v>
      </c>
      <c r="E5841" s="4"/>
    </row>
    <row r="5842" spans="4:5" x14ac:dyDescent="0.25">
      <c r="D5842" s="5">
        <v>58.24</v>
      </c>
      <c r="E5842" s="4"/>
    </row>
    <row r="5843" spans="4:5" x14ac:dyDescent="0.25">
      <c r="D5843" s="2">
        <v>58.25</v>
      </c>
      <c r="E5843" s="4"/>
    </row>
    <row r="5844" spans="4:5" x14ac:dyDescent="0.25">
      <c r="D5844" s="5">
        <v>58.26</v>
      </c>
      <c r="E5844" s="4"/>
    </row>
    <row r="5845" spans="4:5" x14ac:dyDescent="0.25">
      <c r="D5845" s="2">
        <v>58.27</v>
      </c>
      <c r="E5845" s="4"/>
    </row>
    <row r="5846" spans="4:5" x14ac:dyDescent="0.25">
      <c r="D5846" s="5">
        <v>58.28</v>
      </c>
      <c r="E5846" s="4"/>
    </row>
    <row r="5847" spans="4:5" x14ac:dyDescent="0.25">
      <c r="D5847" s="2">
        <v>58.29</v>
      </c>
      <c r="E5847" s="4"/>
    </row>
    <row r="5848" spans="4:5" x14ac:dyDescent="0.25">
      <c r="D5848" s="5">
        <v>58.3</v>
      </c>
      <c r="E5848" s="4"/>
    </row>
    <row r="5849" spans="4:5" x14ac:dyDescent="0.25">
      <c r="D5849" s="2">
        <v>58.31</v>
      </c>
      <c r="E5849" s="4"/>
    </row>
    <row r="5850" spans="4:5" x14ac:dyDescent="0.25">
      <c r="D5850" s="5">
        <v>58.32</v>
      </c>
      <c r="E5850" s="4"/>
    </row>
    <row r="5851" spans="4:5" x14ac:dyDescent="0.25">
      <c r="D5851" s="2">
        <v>58.33</v>
      </c>
      <c r="E5851" s="4"/>
    </row>
    <row r="5852" spans="4:5" x14ac:dyDescent="0.25">
      <c r="D5852" s="5">
        <v>58.34</v>
      </c>
      <c r="E5852" s="4"/>
    </row>
    <row r="5853" spans="4:5" x14ac:dyDescent="0.25">
      <c r="D5853" s="2">
        <v>58.35</v>
      </c>
      <c r="E5853" s="4"/>
    </row>
    <row r="5854" spans="4:5" x14ac:dyDescent="0.25">
      <c r="D5854" s="5">
        <v>58.36</v>
      </c>
      <c r="E5854" s="4"/>
    </row>
    <row r="5855" spans="4:5" x14ac:dyDescent="0.25">
      <c r="D5855" s="2">
        <v>58.37</v>
      </c>
      <c r="E5855" s="4"/>
    </row>
    <row r="5856" spans="4:5" x14ac:dyDescent="0.25">
      <c r="D5856" s="5">
        <v>58.38</v>
      </c>
      <c r="E5856" s="4"/>
    </row>
    <row r="5857" spans="4:5" x14ac:dyDescent="0.25">
      <c r="D5857" s="2">
        <v>58.39</v>
      </c>
      <c r="E5857" s="4"/>
    </row>
    <row r="5858" spans="4:5" x14ac:dyDescent="0.25">
      <c r="D5858" s="5">
        <v>58.4</v>
      </c>
      <c r="E5858" s="4"/>
    </row>
    <row r="5859" spans="4:5" x14ac:dyDescent="0.25">
      <c r="D5859" s="2">
        <v>58.41</v>
      </c>
      <c r="E5859" s="4"/>
    </row>
    <row r="5860" spans="4:5" x14ac:dyDescent="0.25">
      <c r="D5860" s="5">
        <v>58.42</v>
      </c>
      <c r="E5860" s="4"/>
    </row>
    <row r="5861" spans="4:5" x14ac:dyDescent="0.25">
      <c r="D5861" s="2">
        <v>58.43</v>
      </c>
      <c r="E5861" s="4"/>
    </row>
    <row r="5862" spans="4:5" x14ac:dyDescent="0.25">
      <c r="D5862" s="5">
        <v>58.44</v>
      </c>
      <c r="E5862" s="4"/>
    </row>
    <row r="5863" spans="4:5" x14ac:dyDescent="0.25">
      <c r="D5863" s="2">
        <v>58.45</v>
      </c>
      <c r="E5863" s="4"/>
    </row>
    <row r="5864" spans="4:5" x14ac:dyDescent="0.25">
      <c r="D5864" s="5">
        <v>58.46</v>
      </c>
      <c r="E5864" s="4"/>
    </row>
    <row r="5865" spans="4:5" x14ac:dyDescent="0.25">
      <c r="D5865" s="2">
        <v>58.47</v>
      </c>
      <c r="E5865" s="4"/>
    </row>
    <row r="5866" spans="4:5" x14ac:dyDescent="0.25">
      <c r="D5866" s="5">
        <v>58.48</v>
      </c>
      <c r="E5866" s="4"/>
    </row>
    <row r="5867" spans="4:5" x14ac:dyDescent="0.25">
      <c r="D5867" s="2">
        <v>58.49</v>
      </c>
      <c r="E5867" s="4"/>
    </row>
    <row r="5868" spans="4:5" x14ac:dyDescent="0.25">
      <c r="D5868" s="5">
        <v>58.5</v>
      </c>
      <c r="E5868" s="4"/>
    </row>
    <row r="5869" spans="4:5" x14ac:dyDescent="0.25">
      <c r="D5869" s="2">
        <v>58.51</v>
      </c>
      <c r="E5869" s="4"/>
    </row>
    <row r="5870" spans="4:5" x14ac:dyDescent="0.25">
      <c r="D5870" s="5">
        <v>58.52</v>
      </c>
      <c r="E5870" s="4"/>
    </row>
    <row r="5871" spans="4:5" x14ac:dyDescent="0.25">
      <c r="D5871" s="2">
        <v>58.53</v>
      </c>
      <c r="E5871" s="4"/>
    </row>
    <row r="5872" spans="4:5" x14ac:dyDescent="0.25">
      <c r="D5872" s="5">
        <v>58.54</v>
      </c>
      <c r="E5872" s="4"/>
    </row>
    <row r="5873" spans="4:5" x14ac:dyDescent="0.25">
      <c r="D5873" s="2">
        <v>58.55</v>
      </c>
      <c r="E5873" s="4"/>
    </row>
    <row r="5874" spans="4:5" x14ac:dyDescent="0.25">
      <c r="D5874" s="5">
        <v>58.56</v>
      </c>
      <c r="E5874" s="4"/>
    </row>
    <row r="5875" spans="4:5" x14ac:dyDescent="0.25">
      <c r="D5875" s="2">
        <v>58.57</v>
      </c>
      <c r="E5875" s="4"/>
    </row>
    <row r="5876" spans="4:5" x14ac:dyDescent="0.25">
      <c r="D5876" s="5">
        <v>58.58</v>
      </c>
      <c r="E5876" s="4"/>
    </row>
    <row r="5877" spans="4:5" x14ac:dyDescent="0.25">
      <c r="D5877" s="2">
        <v>58.59</v>
      </c>
      <c r="E5877" s="4"/>
    </row>
    <row r="5878" spans="4:5" x14ac:dyDescent="0.25">
      <c r="D5878" s="5">
        <v>58.6</v>
      </c>
      <c r="E5878" s="4"/>
    </row>
    <row r="5879" spans="4:5" x14ac:dyDescent="0.25">
      <c r="D5879" s="2">
        <v>58.61</v>
      </c>
      <c r="E5879" s="4"/>
    </row>
    <row r="5880" spans="4:5" x14ac:dyDescent="0.25">
      <c r="D5880" s="5">
        <v>58.62</v>
      </c>
      <c r="E5880" s="4"/>
    </row>
    <row r="5881" spans="4:5" x14ac:dyDescent="0.25">
      <c r="D5881" s="2">
        <v>58.63</v>
      </c>
      <c r="E5881" s="4"/>
    </row>
    <row r="5882" spans="4:5" x14ac:dyDescent="0.25">
      <c r="D5882" s="5">
        <v>58.64</v>
      </c>
      <c r="E5882" s="4"/>
    </row>
    <row r="5883" spans="4:5" x14ac:dyDescent="0.25">
      <c r="D5883" s="2">
        <v>58.65</v>
      </c>
      <c r="E5883" s="4"/>
    </row>
    <row r="5884" spans="4:5" x14ac:dyDescent="0.25">
      <c r="D5884" s="5">
        <v>58.66</v>
      </c>
      <c r="E5884" s="4"/>
    </row>
    <row r="5885" spans="4:5" x14ac:dyDescent="0.25">
      <c r="D5885" s="2">
        <v>58.67</v>
      </c>
      <c r="E5885" s="4"/>
    </row>
    <row r="5886" spans="4:5" x14ac:dyDescent="0.25">
      <c r="D5886" s="5">
        <v>58.68</v>
      </c>
      <c r="E5886" s="4"/>
    </row>
    <row r="5887" spans="4:5" x14ac:dyDescent="0.25">
      <c r="D5887" s="2">
        <v>58.69</v>
      </c>
      <c r="E5887" s="4"/>
    </row>
    <row r="5888" spans="4:5" x14ac:dyDescent="0.25">
      <c r="D5888" s="5">
        <v>58.7</v>
      </c>
      <c r="E5888" s="4"/>
    </row>
    <row r="5889" spans="4:5" x14ac:dyDescent="0.25">
      <c r="D5889" s="2">
        <v>58.71</v>
      </c>
      <c r="E5889" s="4"/>
    </row>
    <row r="5890" spans="4:5" x14ac:dyDescent="0.25">
      <c r="D5890" s="5">
        <v>58.72</v>
      </c>
      <c r="E5890" s="4"/>
    </row>
    <row r="5891" spans="4:5" x14ac:dyDescent="0.25">
      <c r="D5891" s="2">
        <v>58.73</v>
      </c>
      <c r="E5891" s="4"/>
    </row>
    <row r="5892" spans="4:5" x14ac:dyDescent="0.25">
      <c r="D5892" s="5">
        <v>58.74</v>
      </c>
      <c r="E5892" s="4"/>
    </row>
    <row r="5893" spans="4:5" x14ac:dyDescent="0.25">
      <c r="D5893" s="2">
        <v>58.75</v>
      </c>
      <c r="E5893" s="4"/>
    </row>
    <row r="5894" spans="4:5" x14ac:dyDescent="0.25">
      <c r="D5894" s="5">
        <v>58.76</v>
      </c>
      <c r="E5894" s="4"/>
    </row>
    <row r="5895" spans="4:5" x14ac:dyDescent="0.25">
      <c r="D5895" s="2">
        <v>58.77</v>
      </c>
      <c r="E5895" s="4"/>
    </row>
    <row r="5896" spans="4:5" x14ac:dyDescent="0.25">
      <c r="D5896" s="5">
        <v>58.78</v>
      </c>
      <c r="E5896" s="4"/>
    </row>
    <row r="5897" spans="4:5" x14ac:dyDescent="0.25">
      <c r="D5897" s="2">
        <v>58.79</v>
      </c>
      <c r="E5897" s="4"/>
    </row>
    <row r="5898" spans="4:5" x14ac:dyDescent="0.25">
      <c r="D5898" s="5">
        <v>58.8</v>
      </c>
      <c r="E5898" s="4"/>
    </row>
    <row r="5899" spans="4:5" x14ac:dyDescent="0.25">
      <c r="D5899" s="2">
        <v>58.81</v>
      </c>
      <c r="E5899" s="4"/>
    </row>
    <row r="5900" spans="4:5" x14ac:dyDescent="0.25">
      <c r="D5900" s="5">
        <v>58.82</v>
      </c>
      <c r="E5900" s="4"/>
    </row>
    <row r="5901" spans="4:5" x14ac:dyDescent="0.25">
      <c r="D5901" s="2">
        <v>58.83</v>
      </c>
      <c r="E5901" s="4"/>
    </row>
    <row r="5902" spans="4:5" x14ac:dyDescent="0.25">
      <c r="D5902" s="5">
        <v>58.84</v>
      </c>
      <c r="E5902" s="4"/>
    </row>
    <row r="5903" spans="4:5" x14ac:dyDescent="0.25">
      <c r="D5903" s="2">
        <v>58.85</v>
      </c>
      <c r="E5903" s="4"/>
    </row>
    <row r="5904" spans="4:5" x14ac:dyDescent="0.25">
      <c r="D5904" s="5">
        <v>58.86</v>
      </c>
      <c r="E5904" s="4"/>
    </row>
    <row r="5905" spans="4:5" x14ac:dyDescent="0.25">
      <c r="D5905" s="2">
        <v>58.87</v>
      </c>
      <c r="E5905" s="4"/>
    </row>
    <row r="5906" spans="4:5" x14ac:dyDescent="0.25">
      <c r="D5906" s="5">
        <v>58.88</v>
      </c>
      <c r="E5906" s="4"/>
    </row>
    <row r="5907" spans="4:5" x14ac:dyDescent="0.25">
      <c r="D5907" s="2">
        <v>58.89</v>
      </c>
      <c r="E5907" s="4"/>
    </row>
    <row r="5908" spans="4:5" x14ac:dyDescent="0.25">
      <c r="D5908" s="5">
        <v>58.9</v>
      </c>
      <c r="E5908" s="4"/>
    </row>
    <row r="5909" spans="4:5" x14ac:dyDescent="0.25">
      <c r="D5909" s="2">
        <v>58.91</v>
      </c>
      <c r="E5909" s="4"/>
    </row>
    <row r="5910" spans="4:5" x14ac:dyDescent="0.25">
      <c r="D5910" s="5">
        <v>58.92</v>
      </c>
      <c r="E5910" s="4"/>
    </row>
    <row r="5911" spans="4:5" x14ac:dyDescent="0.25">
      <c r="D5911" s="2">
        <v>58.93</v>
      </c>
      <c r="E5911" s="4"/>
    </row>
    <row r="5912" spans="4:5" x14ac:dyDescent="0.25">
      <c r="D5912" s="5">
        <v>58.94</v>
      </c>
      <c r="E5912" s="4"/>
    </row>
    <row r="5913" spans="4:5" x14ac:dyDescent="0.25">
      <c r="D5913" s="2">
        <v>58.95</v>
      </c>
      <c r="E5913" s="4"/>
    </row>
    <row r="5914" spans="4:5" x14ac:dyDescent="0.25">
      <c r="D5914" s="5">
        <v>58.96</v>
      </c>
      <c r="E5914" s="4"/>
    </row>
    <row r="5915" spans="4:5" x14ac:dyDescent="0.25">
      <c r="D5915" s="2">
        <v>58.97</v>
      </c>
      <c r="E5915" s="4"/>
    </row>
    <row r="5916" spans="4:5" x14ac:dyDescent="0.25">
      <c r="D5916" s="5">
        <v>58.98</v>
      </c>
      <c r="E5916" s="4"/>
    </row>
    <row r="5917" spans="4:5" x14ac:dyDescent="0.25">
      <c r="D5917" s="2">
        <v>58.99</v>
      </c>
      <c r="E5917" s="4"/>
    </row>
    <row r="5918" spans="4:5" x14ac:dyDescent="0.25">
      <c r="D5918" s="5">
        <v>59</v>
      </c>
      <c r="E5918" s="4"/>
    </row>
    <row r="5919" spans="4:5" x14ac:dyDescent="0.25">
      <c r="D5919" s="2">
        <v>59.01</v>
      </c>
      <c r="E5919" s="4"/>
    </row>
    <row r="5920" spans="4:5" x14ac:dyDescent="0.25">
      <c r="D5920" s="5">
        <v>59.02</v>
      </c>
      <c r="E5920" s="4"/>
    </row>
    <row r="5921" spans="4:5" x14ac:dyDescent="0.25">
      <c r="D5921" s="2">
        <v>59.03</v>
      </c>
      <c r="E5921" s="4"/>
    </row>
    <row r="5922" spans="4:5" x14ac:dyDescent="0.25">
      <c r="D5922" s="5">
        <v>59.04</v>
      </c>
      <c r="E5922" s="4"/>
    </row>
    <row r="5923" spans="4:5" x14ac:dyDescent="0.25">
      <c r="D5923" s="2">
        <v>59.05</v>
      </c>
      <c r="E5923" s="4"/>
    </row>
    <row r="5924" spans="4:5" x14ac:dyDescent="0.25">
      <c r="D5924" s="5">
        <v>59.06</v>
      </c>
      <c r="E5924" s="4"/>
    </row>
    <row r="5925" spans="4:5" x14ac:dyDescent="0.25">
      <c r="D5925" s="2">
        <v>59.07</v>
      </c>
      <c r="E5925" s="4"/>
    </row>
    <row r="5926" spans="4:5" x14ac:dyDescent="0.25">
      <c r="D5926" s="5">
        <v>59.08</v>
      </c>
      <c r="E5926" s="4"/>
    </row>
    <row r="5927" spans="4:5" x14ac:dyDescent="0.25">
      <c r="D5927" s="2">
        <v>59.09</v>
      </c>
      <c r="E5927" s="4"/>
    </row>
    <row r="5928" spans="4:5" x14ac:dyDescent="0.25">
      <c r="D5928" s="5">
        <v>59.1</v>
      </c>
      <c r="E5928" s="4"/>
    </row>
    <row r="5929" spans="4:5" x14ac:dyDescent="0.25">
      <c r="D5929" s="2">
        <v>59.11</v>
      </c>
      <c r="E5929" s="4"/>
    </row>
    <row r="5930" spans="4:5" x14ac:dyDescent="0.25">
      <c r="D5930" s="5">
        <v>59.12</v>
      </c>
      <c r="E5930" s="4"/>
    </row>
    <row r="5931" spans="4:5" x14ac:dyDescent="0.25">
      <c r="D5931" s="2">
        <v>59.13</v>
      </c>
      <c r="E5931" s="4"/>
    </row>
    <row r="5932" spans="4:5" x14ac:dyDescent="0.25">
      <c r="D5932" s="5">
        <v>59.14</v>
      </c>
      <c r="E5932" s="4"/>
    </row>
    <row r="5933" spans="4:5" x14ac:dyDescent="0.25">
      <c r="D5933" s="2">
        <v>59.15</v>
      </c>
      <c r="E5933" s="4"/>
    </row>
    <row r="5934" spans="4:5" x14ac:dyDescent="0.25">
      <c r="D5934" s="5">
        <v>59.16</v>
      </c>
      <c r="E5934" s="4"/>
    </row>
    <row r="5935" spans="4:5" x14ac:dyDescent="0.25">
      <c r="D5935" s="2">
        <v>59.17</v>
      </c>
      <c r="E5935" s="4"/>
    </row>
    <row r="5936" spans="4:5" x14ac:dyDescent="0.25">
      <c r="D5936" s="5">
        <v>59.18</v>
      </c>
      <c r="E5936" s="4"/>
    </row>
    <row r="5937" spans="4:5" x14ac:dyDescent="0.25">
      <c r="D5937" s="2">
        <v>59.19</v>
      </c>
      <c r="E5937" s="4"/>
    </row>
    <row r="5938" spans="4:5" x14ac:dyDescent="0.25">
      <c r="D5938" s="5">
        <v>59.2</v>
      </c>
      <c r="E5938" s="4"/>
    </row>
    <row r="5939" spans="4:5" x14ac:dyDescent="0.25">
      <c r="D5939" s="2">
        <v>59.21</v>
      </c>
      <c r="E5939" s="4"/>
    </row>
    <row r="5940" spans="4:5" x14ac:dyDescent="0.25">
      <c r="D5940" s="5">
        <v>59.22</v>
      </c>
      <c r="E5940" s="4"/>
    </row>
    <row r="5941" spans="4:5" x14ac:dyDescent="0.25">
      <c r="D5941" s="2">
        <v>59.23</v>
      </c>
      <c r="E5941" s="4"/>
    </row>
    <row r="5942" spans="4:5" x14ac:dyDescent="0.25">
      <c r="D5942" s="5">
        <v>59.24</v>
      </c>
      <c r="E5942" s="4"/>
    </row>
    <row r="5943" spans="4:5" x14ac:dyDescent="0.25">
      <c r="D5943" s="2">
        <v>59.25</v>
      </c>
      <c r="E5943" s="4"/>
    </row>
    <row r="5944" spans="4:5" x14ac:dyDescent="0.25">
      <c r="D5944" s="5">
        <v>59.26</v>
      </c>
      <c r="E5944" s="4"/>
    </row>
    <row r="5945" spans="4:5" x14ac:dyDescent="0.25">
      <c r="D5945" s="2">
        <v>59.27</v>
      </c>
      <c r="E5945" s="4"/>
    </row>
    <row r="5946" spans="4:5" x14ac:dyDescent="0.25">
      <c r="D5946" s="5">
        <v>59.28</v>
      </c>
      <c r="E5946" s="4"/>
    </row>
    <row r="5947" spans="4:5" x14ac:dyDescent="0.25">
      <c r="D5947" s="2">
        <v>59.29</v>
      </c>
      <c r="E5947" s="4"/>
    </row>
    <row r="5948" spans="4:5" x14ac:dyDescent="0.25">
      <c r="D5948" s="5">
        <v>59.3</v>
      </c>
      <c r="E5948" s="4"/>
    </row>
    <row r="5949" spans="4:5" x14ac:dyDescent="0.25">
      <c r="D5949" s="2">
        <v>59.31</v>
      </c>
      <c r="E5949" s="4"/>
    </row>
    <row r="5950" spans="4:5" x14ac:dyDescent="0.25">
      <c r="D5950" s="5">
        <v>59.32</v>
      </c>
      <c r="E5950" s="4"/>
    </row>
    <row r="5951" spans="4:5" x14ac:dyDescent="0.25">
      <c r="D5951" s="2">
        <v>59.33</v>
      </c>
      <c r="E5951" s="4"/>
    </row>
    <row r="5952" spans="4:5" x14ac:dyDescent="0.25">
      <c r="D5952" s="5">
        <v>59.34</v>
      </c>
      <c r="E5952" s="4"/>
    </row>
    <row r="5953" spans="4:5" x14ac:dyDescent="0.25">
      <c r="D5953" s="2">
        <v>59.35</v>
      </c>
      <c r="E5953" s="4"/>
    </row>
    <row r="5954" spans="4:5" x14ac:dyDescent="0.25">
      <c r="D5954" s="5">
        <v>59.36</v>
      </c>
      <c r="E5954" s="4"/>
    </row>
    <row r="5955" spans="4:5" x14ac:dyDescent="0.25">
      <c r="D5955" s="2">
        <v>59.37</v>
      </c>
      <c r="E5955" s="4"/>
    </row>
    <row r="5956" spans="4:5" x14ac:dyDescent="0.25">
      <c r="D5956" s="5">
        <v>59.38</v>
      </c>
      <c r="E5956" s="4"/>
    </row>
    <row r="5957" spans="4:5" x14ac:dyDescent="0.25">
      <c r="D5957" s="2">
        <v>59.39</v>
      </c>
      <c r="E5957" s="4"/>
    </row>
    <row r="5958" spans="4:5" x14ac:dyDescent="0.25">
      <c r="D5958" s="5">
        <v>59.4</v>
      </c>
      <c r="E5958" s="4"/>
    </row>
    <row r="5959" spans="4:5" x14ac:dyDescent="0.25">
      <c r="D5959" s="2">
        <v>59.41</v>
      </c>
      <c r="E5959" s="4"/>
    </row>
    <row r="5960" spans="4:5" x14ac:dyDescent="0.25">
      <c r="D5960" s="5">
        <v>59.42</v>
      </c>
      <c r="E5960" s="4"/>
    </row>
    <row r="5961" spans="4:5" x14ac:dyDescent="0.25">
      <c r="D5961" s="2">
        <v>59.43</v>
      </c>
      <c r="E5961" s="4"/>
    </row>
    <row r="5962" spans="4:5" x14ac:dyDescent="0.25">
      <c r="D5962" s="5">
        <v>59.44</v>
      </c>
      <c r="E5962" s="4"/>
    </row>
    <row r="5963" spans="4:5" x14ac:dyDescent="0.25">
      <c r="D5963" s="2">
        <v>59.45</v>
      </c>
      <c r="E5963" s="4"/>
    </row>
    <row r="5964" spans="4:5" x14ac:dyDescent="0.25">
      <c r="D5964" s="5">
        <v>59.46</v>
      </c>
      <c r="E5964" s="4"/>
    </row>
    <row r="5965" spans="4:5" x14ac:dyDescent="0.25">
      <c r="D5965" s="2">
        <v>59.47</v>
      </c>
      <c r="E5965" s="4"/>
    </row>
    <row r="5966" spans="4:5" x14ac:dyDescent="0.25">
      <c r="D5966" s="5">
        <v>59.48</v>
      </c>
      <c r="E5966" s="4"/>
    </row>
    <row r="5967" spans="4:5" x14ac:dyDescent="0.25">
      <c r="D5967" s="2">
        <v>59.49</v>
      </c>
      <c r="E5967" s="4"/>
    </row>
    <row r="5968" spans="4:5" x14ac:dyDescent="0.25">
      <c r="D5968" s="5">
        <v>59.5</v>
      </c>
      <c r="E5968" s="4"/>
    </row>
    <row r="5969" spans="4:5" x14ac:dyDescent="0.25">
      <c r="D5969" s="2">
        <v>59.51</v>
      </c>
      <c r="E5969" s="4"/>
    </row>
    <row r="5970" spans="4:5" x14ac:dyDescent="0.25">
      <c r="D5970" s="5">
        <v>59.52</v>
      </c>
      <c r="E5970" s="4"/>
    </row>
    <row r="5971" spans="4:5" x14ac:dyDescent="0.25">
      <c r="D5971" s="2">
        <v>59.53</v>
      </c>
      <c r="E5971" s="4"/>
    </row>
    <row r="5972" spans="4:5" x14ac:dyDescent="0.25">
      <c r="D5972" s="5">
        <v>59.54</v>
      </c>
      <c r="E5972" s="4"/>
    </row>
    <row r="5973" spans="4:5" x14ac:dyDescent="0.25">
      <c r="D5973" s="2">
        <v>59.55</v>
      </c>
      <c r="E5973" s="4"/>
    </row>
    <row r="5974" spans="4:5" x14ac:dyDescent="0.25">
      <c r="D5974" s="5">
        <v>59.56</v>
      </c>
      <c r="E5974" s="4"/>
    </row>
    <row r="5975" spans="4:5" x14ac:dyDescent="0.25">
      <c r="D5975" s="2">
        <v>59.57</v>
      </c>
      <c r="E5975" s="4"/>
    </row>
    <row r="5976" spans="4:5" x14ac:dyDescent="0.25">
      <c r="D5976" s="5">
        <v>59.58</v>
      </c>
      <c r="E5976" s="4"/>
    </row>
    <row r="5977" spans="4:5" x14ac:dyDescent="0.25">
      <c r="D5977" s="2">
        <v>59.59</v>
      </c>
      <c r="E5977" s="4"/>
    </row>
    <row r="5978" spans="4:5" x14ac:dyDescent="0.25">
      <c r="D5978" s="5">
        <v>59.6</v>
      </c>
      <c r="E5978" s="4"/>
    </row>
    <row r="5979" spans="4:5" x14ac:dyDescent="0.25">
      <c r="D5979" s="2">
        <v>59.61</v>
      </c>
      <c r="E5979" s="4"/>
    </row>
    <row r="5980" spans="4:5" x14ac:dyDescent="0.25">
      <c r="D5980" s="5">
        <v>59.62</v>
      </c>
      <c r="E5980" s="4"/>
    </row>
    <row r="5981" spans="4:5" x14ac:dyDescent="0.25">
      <c r="D5981" s="2">
        <v>59.63</v>
      </c>
      <c r="E5981" s="4"/>
    </row>
    <row r="5982" spans="4:5" x14ac:dyDescent="0.25">
      <c r="D5982" s="5">
        <v>59.64</v>
      </c>
      <c r="E5982" s="4"/>
    </row>
    <row r="5983" spans="4:5" x14ac:dyDescent="0.25">
      <c r="D5983" s="2">
        <v>59.65</v>
      </c>
      <c r="E5983" s="4"/>
    </row>
    <row r="5984" spans="4:5" x14ac:dyDescent="0.25">
      <c r="D5984" s="5">
        <v>59.66</v>
      </c>
      <c r="E5984" s="4"/>
    </row>
    <row r="5985" spans="4:5" x14ac:dyDescent="0.25">
      <c r="D5985" s="2">
        <v>59.67</v>
      </c>
      <c r="E5985" s="4"/>
    </row>
    <row r="5986" spans="4:5" x14ac:dyDescent="0.25">
      <c r="D5986" s="5">
        <v>59.68</v>
      </c>
      <c r="E5986" s="4"/>
    </row>
    <row r="5987" spans="4:5" x14ac:dyDescent="0.25">
      <c r="D5987" s="2">
        <v>59.69</v>
      </c>
      <c r="E5987" s="4"/>
    </row>
    <row r="5988" spans="4:5" x14ac:dyDescent="0.25">
      <c r="D5988" s="5">
        <v>59.7</v>
      </c>
      <c r="E5988" s="4"/>
    </row>
    <row r="5989" spans="4:5" x14ac:dyDescent="0.25">
      <c r="D5989" s="2">
        <v>59.71</v>
      </c>
      <c r="E5989" s="4"/>
    </row>
    <row r="5990" spans="4:5" x14ac:dyDescent="0.25">
      <c r="D5990" s="5">
        <v>59.72</v>
      </c>
      <c r="E5990" s="4"/>
    </row>
    <row r="5991" spans="4:5" x14ac:dyDescent="0.25">
      <c r="D5991" s="2">
        <v>59.73</v>
      </c>
      <c r="E5991" s="4"/>
    </row>
    <row r="5992" spans="4:5" x14ac:dyDescent="0.25">
      <c r="D5992" s="5">
        <v>59.74</v>
      </c>
      <c r="E5992" s="4"/>
    </row>
    <row r="5993" spans="4:5" x14ac:dyDescent="0.25">
      <c r="D5993" s="2">
        <v>59.75</v>
      </c>
      <c r="E5993" s="4"/>
    </row>
    <row r="5994" spans="4:5" x14ac:dyDescent="0.25">
      <c r="D5994" s="5">
        <v>59.76</v>
      </c>
      <c r="E5994" s="4"/>
    </row>
    <row r="5995" spans="4:5" x14ac:dyDescent="0.25">
      <c r="D5995" s="2">
        <v>59.77</v>
      </c>
      <c r="E5995" s="4"/>
    </row>
    <row r="5996" spans="4:5" x14ac:dyDescent="0.25">
      <c r="D5996" s="5">
        <v>59.78</v>
      </c>
      <c r="E5996" s="4"/>
    </row>
    <row r="5997" spans="4:5" x14ac:dyDescent="0.25">
      <c r="D5997" s="2">
        <v>59.79</v>
      </c>
      <c r="E5997" s="4"/>
    </row>
    <row r="5998" spans="4:5" x14ac:dyDescent="0.25">
      <c r="D5998" s="5">
        <v>59.8</v>
      </c>
      <c r="E5998" s="4"/>
    </row>
    <row r="5999" spans="4:5" x14ac:dyDescent="0.25">
      <c r="D5999" s="2">
        <v>59.81</v>
      </c>
      <c r="E5999" s="4"/>
    </row>
    <row r="6000" spans="4:5" x14ac:dyDescent="0.25">
      <c r="D6000" s="5">
        <v>59.82</v>
      </c>
      <c r="E6000" s="4"/>
    </row>
    <row r="6001" spans="4:5" x14ac:dyDescent="0.25">
      <c r="D6001" s="2">
        <v>59.83</v>
      </c>
      <c r="E6001" s="4"/>
    </row>
    <row r="6002" spans="4:5" x14ac:dyDescent="0.25">
      <c r="D6002" s="5">
        <v>59.84</v>
      </c>
      <c r="E6002" s="4"/>
    </row>
    <row r="6003" spans="4:5" x14ac:dyDescent="0.25">
      <c r="D6003" s="2">
        <v>59.85</v>
      </c>
      <c r="E6003" s="4"/>
    </row>
    <row r="6004" spans="4:5" x14ac:dyDescent="0.25">
      <c r="D6004" s="5">
        <v>59.86</v>
      </c>
      <c r="E6004" s="4"/>
    </row>
    <row r="6005" spans="4:5" x14ac:dyDescent="0.25">
      <c r="D6005" s="2">
        <v>59.87</v>
      </c>
      <c r="E6005" s="4"/>
    </row>
    <row r="6006" spans="4:5" x14ac:dyDescent="0.25">
      <c r="D6006" s="5">
        <v>59.88</v>
      </c>
      <c r="E6006" s="4"/>
    </row>
    <row r="6007" spans="4:5" x14ac:dyDescent="0.25">
      <c r="D6007" s="2">
        <v>59.89</v>
      </c>
      <c r="E6007" s="4"/>
    </row>
    <row r="6008" spans="4:5" x14ac:dyDescent="0.25">
      <c r="D6008" s="5">
        <v>59.9</v>
      </c>
      <c r="E6008" s="4"/>
    </row>
    <row r="6009" spans="4:5" x14ac:dyDescent="0.25">
      <c r="D6009" s="2">
        <v>59.91</v>
      </c>
      <c r="E6009" s="4"/>
    </row>
    <row r="6010" spans="4:5" x14ac:dyDescent="0.25">
      <c r="D6010" s="5">
        <v>59.92</v>
      </c>
      <c r="E6010" s="4"/>
    </row>
    <row r="6011" spans="4:5" x14ac:dyDescent="0.25">
      <c r="D6011" s="2">
        <v>59.93</v>
      </c>
      <c r="E6011" s="4"/>
    </row>
    <row r="6012" spans="4:5" x14ac:dyDescent="0.25">
      <c r="D6012" s="5">
        <v>59.94</v>
      </c>
      <c r="E6012" s="4"/>
    </row>
    <row r="6013" spans="4:5" x14ac:dyDescent="0.25">
      <c r="D6013" s="2">
        <v>59.95</v>
      </c>
      <c r="E6013" s="4"/>
    </row>
    <row r="6014" spans="4:5" x14ac:dyDescent="0.25">
      <c r="D6014" s="5">
        <v>59.96</v>
      </c>
      <c r="E6014" s="4"/>
    </row>
    <row r="6015" spans="4:5" x14ac:dyDescent="0.25">
      <c r="D6015" s="2">
        <v>59.97</v>
      </c>
      <c r="E6015" s="4"/>
    </row>
    <row r="6016" spans="4:5" x14ac:dyDescent="0.25">
      <c r="D6016" s="5">
        <v>59.98</v>
      </c>
      <c r="E6016" s="4"/>
    </row>
    <row r="6017" spans="4:5" x14ac:dyDescent="0.25">
      <c r="D6017" s="2">
        <v>59.99</v>
      </c>
      <c r="E6017" s="4"/>
    </row>
  </sheetData>
  <mergeCells count="9">
    <mergeCell ref="I31:J31"/>
    <mergeCell ref="X3:Z3"/>
    <mergeCell ref="AB3:AD3"/>
    <mergeCell ref="AF3:AH3"/>
    <mergeCell ref="AJ3:AL3"/>
    <mergeCell ref="I3:J3"/>
    <mergeCell ref="K3:L3"/>
    <mergeCell ref="I12:J12"/>
    <mergeCell ref="K12:L1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"/>
  <sheetViews>
    <sheetView workbookViewId="0">
      <selection activeCell="H6" sqref="H5:J6"/>
    </sheetView>
  </sheetViews>
  <sheetFormatPr baseColWidth="10"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MENU</vt:lpstr>
      <vt:lpstr>FO-DRE-01</vt:lpstr>
      <vt:lpstr>FO-DRE-21</vt:lpstr>
      <vt:lpstr>FO-DRE-16</vt:lpstr>
      <vt:lpstr>Hoja1</vt:lpstr>
      <vt:lpstr>GlobalMapper</vt:lpstr>
      <vt:lpstr>Hoja2</vt:lpstr>
      <vt:lpstr>'FO-DRE-16'!Área_de_impresión</vt:lpstr>
      <vt:lpstr>Banda</vt:lpstr>
      <vt:lpstr>CONCESION</vt:lpstr>
      <vt:lpstr>NORTE</vt:lpstr>
      <vt:lpstr>SUR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Andrade;Diego Merino</dc:creator>
  <cp:keywords>Radares</cp:keywords>
  <cp:lastModifiedBy>Oscar Aguilar</cp:lastModifiedBy>
  <cp:lastPrinted>2016-07-20T14:32:12Z</cp:lastPrinted>
  <dcterms:created xsi:type="dcterms:W3CDTF">2011-06-23T18:41:53Z</dcterms:created>
  <dcterms:modified xsi:type="dcterms:W3CDTF">2016-10-24T19:43:39Z</dcterms:modified>
</cp:coreProperties>
</file>