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320" windowHeight="7755"/>
  </bookViews>
  <sheets>
    <sheet name="RIESGOS" sheetId="1" r:id="rId1"/>
  </sheets>
  <definedNames>
    <definedName name="_xlnm._FilterDatabase" localSheetId="0" hidden="1">RIESGOS!$A$2:$Q$26</definedName>
    <definedName name="Z_6F69749E_837A_4F8C_857E_D0D85A747AE5_.wvu.Cols" localSheetId="0" hidden="1">RIESGOS!$A:$A,RIESGOS!$F:$F,RIESGOS!$I:$M,RIESGOS!$P:$P</definedName>
    <definedName name="Z_6F69749E_837A_4F8C_857E_D0D85A747AE5_.wvu.FilterData" localSheetId="0" hidden="1">RIESGOS!$A$2:$Q$26</definedName>
  </definedNames>
  <calcPr calcId="152511"/>
  <customWorkbookViews>
    <customWorkbookView name="CCDS - Vista personalizada" guid="{6F69749E-837A-4F8C-857E-D0D85A747AE5}" mergeInterval="0" personalView="1" maximized="1" xWindow="-8" yWindow="-8" windowWidth="1040" windowHeight="744" activeSheetId="1"/>
  </customWorkbookViews>
</workbook>
</file>

<file path=xl/calcChain.xml><?xml version="1.0" encoding="utf-8"?>
<calcChain xmlns="http://schemas.openxmlformats.org/spreadsheetml/2006/main">
  <c r="K53" i="1" l="1"/>
  <c r="K52" i="1"/>
  <c r="K51" i="1"/>
  <c r="K54" i="1" l="1"/>
  <c r="K49" i="1" l="1"/>
  <c r="K48" i="1"/>
  <c r="K47" i="1"/>
  <c r="K45" i="1"/>
  <c r="K44" i="1"/>
  <c r="K43" i="1"/>
  <c r="K50" i="1" l="1"/>
  <c r="K46" i="1"/>
  <c r="K41" i="1" l="1"/>
  <c r="K40" i="1"/>
  <c r="K39" i="1"/>
  <c r="K25" i="1"/>
  <c r="K24" i="1"/>
  <c r="K23" i="1"/>
  <c r="K37" i="1"/>
  <c r="K36" i="1"/>
  <c r="K35" i="1"/>
  <c r="K33" i="1"/>
  <c r="K32" i="1"/>
  <c r="K31" i="1"/>
  <c r="K29" i="1"/>
  <c r="K28" i="1"/>
  <c r="K27" i="1"/>
  <c r="K21" i="1"/>
  <c r="K20" i="1"/>
  <c r="K19" i="1"/>
  <c r="K9" i="1"/>
  <c r="K8" i="1"/>
  <c r="K7" i="1"/>
  <c r="K17" i="1"/>
  <c r="K16" i="1"/>
  <c r="K15" i="1"/>
  <c r="K13" i="1"/>
  <c r="K12" i="1"/>
  <c r="K11" i="1"/>
  <c r="K5" i="1"/>
  <c r="K4" i="1"/>
  <c r="K3" i="1"/>
  <c r="K6" i="1" l="1"/>
  <c r="L3" i="1" s="1"/>
  <c r="K18" i="1"/>
  <c r="L15" i="1" s="1"/>
  <c r="K22" i="1"/>
  <c r="L19" i="1" s="1"/>
  <c r="K34" i="1"/>
  <c r="L31" i="1" s="1"/>
  <c r="K38" i="1"/>
  <c r="L35" i="1" s="1"/>
  <c r="K42" i="1"/>
  <c r="L39" i="1" s="1"/>
  <c r="K14" i="1"/>
  <c r="L11" i="1" s="1"/>
  <c r="K10" i="1"/>
  <c r="L7" i="1" s="1"/>
  <c r="K30" i="1"/>
  <c r="L27" i="1" s="1"/>
  <c r="K26" i="1"/>
  <c r="L23" i="1" s="1"/>
</calcChain>
</file>

<file path=xl/sharedStrings.xml><?xml version="1.0" encoding="utf-8"?>
<sst xmlns="http://schemas.openxmlformats.org/spreadsheetml/2006/main" count="207" uniqueCount="128">
  <si>
    <t>CÓDIGO DEL RIESGO</t>
  </si>
  <si>
    <t>DESCRIPCIÓN DEL RIESGO</t>
  </si>
  <si>
    <t>CAUSA RAÍZ</t>
  </si>
  <si>
    <t>TRIGGER O DISPARADOR DEL RIESGO</t>
  </si>
  <si>
    <t>ENTREGABLES AFECTADOS</t>
  </si>
  <si>
    <t>ESTIMACIÓN DE PROBABILIDAD</t>
  </si>
  <si>
    <t>OBJETIVO AFECTADO</t>
  </si>
  <si>
    <t>ESTIMACIÓN DE IMPACTO</t>
  </si>
  <si>
    <t>PROB X IMPACTO</t>
  </si>
  <si>
    <t>TIPO DE RIESGO</t>
  </si>
  <si>
    <t>R001</t>
  </si>
  <si>
    <t>Alcance</t>
  </si>
  <si>
    <t>Tiempo</t>
  </si>
  <si>
    <t>Calidad</t>
  </si>
  <si>
    <t>TOTAL PROBABILIDAD X IMPACTO</t>
  </si>
  <si>
    <t>R003</t>
  </si>
  <si>
    <t>R004</t>
  </si>
  <si>
    <t>R005</t>
  </si>
  <si>
    <t>R007</t>
  </si>
  <si>
    <t>Todo el proyecto</t>
  </si>
  <si>
    <t>RESPUESTAS PLANIFICADAS</t>
  </si>
  <si>
    <t>RESPONSABLE DE LA RESPUESTA</t>
  </si>
  <si>
    <t>FECHA PLANIFICADA</t>
  </si>
  <si>
    <t>PLAN DE CONTIGENCIA</t>
  </si>
  <si>
    <t>MATRIZ DE RIESGOS</t>
  </si>
  <si>
    <t>TIPO DE RESPUESTA</t>
  </si>
  <si>
    <t>Mitigar</t>
  </si>
  <si>
    <t>Aceptar</t>
  </si>
  <si>
    <t>R009</t>
  </si>
  <si>
    <t>R010</t>
  </si>
  <si>
    <t>R012</t>
  </si>
  <si>
    <t>CODIGO</t>
  </si>
  <si>
    <t>Decisiones gubernamentales que afecten al proyecto. (-)</t>
  </si>
  <si>
    <t>R013</t>
  </si>
  <si>
    <t>Transferir</t>
  </si>
  <si>
    <t>Explotar</t>
  </si>
  <si>
    <t>1. Presentar un informe del estado actual, que incluya estadísticas y resultados del modelo de gestión implementado en el proyecto.</t>
  </si>
  <si>
    <t>Economía fluctuante</t>
  </si>
  <si>
    <t>Situación económica del país. (+, -)</t>
  </si>
  <si>
    <t>1. Presentar informes de estado del proyecto, avances y estadísticas.</t>
  </si>
  <si>
    <t>Reforzar</t>
  </si>
  <si>
    <t>1. Estudiar la reputación del proveedor antes de contratarlo.
2. Tener otros proveedores que puedan reemplazar al primero.</t>
  </si>
  <si>
    <t>R002</t>
  </si>
  <si>
    <t>1. Rescindir el contrato
2. Aplicar las garantías de cumplimiento del contrato.
3. Sancionar según las clausulas establecidas.
4.Contratar otro proveedor de manera inmediata y emergente.</t>
  </si>
  <si>
    <t>1. Involucrar a entidades de mayor jerarquía en el organigrama estatal.
2. El proyecto esté priorizado en su ejecución por parte de las entidades estatales</t>
  </si>
  <si>
    <t>1. Crear acuerdos de cooperación interinstitucional que se alineen a los objetivos comunes.
2. Operadoras  deben incluir este proyecto en su planificación estratégica, ya que ese ordenamiento se efectuaría anualmente.</t>
  </si>
  <si>
    <t>1. Dar a conocer los beneficios del proyecto al personal interno de las operadoras y sus clientes, para que lo apoyen.
2. Documentar los avances del proyecto y lecciones aprendidas.</t>
  </si>
  <si>
    <t>Culturalmente incumplidos o por estar impago</t>
  </si>
  <si>
    <t>INVOLUCRADO</t>
  </si>
  <si>
    <t>Caso fortuito o por fuerza mayor</t>
  </si>
  <si>
    <t>Fenomenos Naturales, Conmosión Social, etc..</t>
  </si>
  <si>
    <t>Moderado</t>
  </si>
  <si>
    <t>Postes en mal estado /cambio de postería sin previo aviso</t>
  </si>
  <si>
    <t xml:space="preserve"> Alto</t>
  </si>
  <si>
    <t>Prestadores</t>
  </si>
  <si>
    <t>Coordinador único por parte de los prestadores.</t>
  </si>
  <si>
    <t>Cortes de cables sin presencia de sus propietarios sean personas naturales o jurídicas (-)</t>
  </si>
  <si>
    <t>Existencia de cables no identificados activos, en los tramos a ser ordenados que deben ser cortados.</t>
  </si>
  <si>
    <t>ARCOTEL
Coordinador único por parte de los prestadores.</t>
  </si>
  <si>
    <t>Las entidades externas tienen sus propias funciones.</t>
  </si>
  <si>
    <t>Ausencia y/o negación de apoyo</t>
  </si>
  <si>
    <t xml:space="preserve">MINTEL </t>
  </si>
  <si>
    <t>Falta de apoyo de las empresas e instituciones del gobierno central o descentralizado. (-)</t>
  </si>
  <si>
    <t>1. Presentar una comunicación para comprometer al Consejo Sectorial que coordina a las entidades de las que depende el proyecto.
2. Pedir apoyo a los organismos de telecomunicaciones nacional e internacional que ya conocen los beneficios del proyecto.</t>
  </si>
  <si>
    <t>Creación, modificación o extinción de políticas, leyes , reglamentos y normas relacionadas con el ordenamiento y soterramiento de redes e infraestructura de telecomunicaciones.</t>
  </si>
  <si>
    <t>Modificaciones del ordenamiento juridico vigente</t>
  </si>
  <si>
    <t>1. Solicitar criterio a los involucrados del sector de las telecomunicaciones.</t>
  </si>
  <si>
    <t>PRESTADORES</t>
  </si>
  <si>
    <t>Estados financieros</t>
  </si>
  <si>
    <t>1. Análisis de la situación económica del país durante los últimos años, para evaluar las condiciones de inversión en el país.
2. Análisis de las condiciones económicas de los prestadores.</t>
  </si>
  <si>
    <t>Incumplimiento de proveedores (contratistas). (-)</t>
  </si>
  <si>
    <t>Incumplimiento a la o las cláusulas contractuales</t>
  </si>
  <si>
    <t>Falta de mantenimiento  / Falta de notificación a los arrendatarios de los postes</t>
  </si>
  <si>
    <t>1.-  Ejecutar los cambios de postes en mal estado en forma inmediata.
2-. Notificación oportuna a los arrendatarios de cambio de posteria.</t>
  </si>
  <si>
    <t>1. Coordinaciones entre el MINTEL y el MEER</t>
  </si>
  <si>
    <t>Formulario "Autorización de corte" que contiene información de cables y elementos no identificados activos y pasivos</t>
  </si>
  <si>
    <t xml:space="preserve">1. Contratar personal especificamente por el tiempo que dura el proyecto.
2. Contratar personal asignado el 100% a este proyecto
3.- Operadoras de telecomunicaciones nombrarán un Administrador del Proyecto que coordine con todas las operadoras de telecomunicaciones.
4.- Asegurarse de que la difusión según el cronograma llegue a todos los involucrados. 
</t>
  </si>
  <si>
    <t xml:space="preserve">Prestadores </t>
  </si>
  <si>
    <t>Prestadores ofrecen tratamiento de los residuos sólidos producto del trabajo de ordenamiento</t>
  </si>
  <si>
    <t>Prestadores
ARCOTEL</t>
  </si>
  <si>
    <t>1. La ARCOTEL socializará los tramos a ser intervenidos con todos los involucrados.
2. La ARCOTEL comunicará a la ciudadanía a través de los medios de comunicación el cronograma de ordenamiento.
3. Los prestadores aplicaránla Norma Técnica de Ordenamiento y Soterramiento de Infraestructura de Telecomunicaciones.</t>
  </si>
  <si>
    <t>1.- Notificación a prestadoares que no participen de los trabajos de ordenamiento.
2.- Utilizar el centro de atención de reclamos para personas naturales o jurídicas afectadas por estos trabajos.   
3.- Autorizar a los prestadaores el corte de cable sin identificar y activos.</t>
  </si>
  <si>
    <t>1. Contratación de cuadrillas  de trabajadores adicionales
2.  Incluir al nuevo proveedor por parte de los prestadores.</t>
  </si>
  <si>
    <t xml:space="preserve">MINTEL
ARCOTEL </t>
  </si>
  <si>
    <t xml:space="preserve">ARCOTEL
MINTEL </t>
  </si>
  <si>
    <t>Demorá  o la negación en la obtención de los permisos</t>
  </si>
  <si>
    <t xml:space="preserve">Permisos de uso de espacio público para efectuar trabajos de Ordenamiento  (-) </t>
  </si>
  <si>
    <t>Obligación de solicitud de permisos por cada zona de trabajo y por cada prestador para uso de espacio público.</t>
  </si>
  <si>
    <t>Deshechos en la vía pública</t>
  </si>
  <si>
    <t xml:space="preserve">1. Insistir una nueva organización y recolección de residuos sólidos por parte de los prestadores de servicios de telecomunicaciones.
</t>
  </si>
  <si>
    <t>Los trabajos de ordenamiento deben contar con la presencia de todos los prestadores de servicios en los tramos planificados, según el cronograma de trabajo.</t>
  </si>
  <si>
    <t xml:space="preserve">1. Inducción a nuevo personal.
2. Reemplazar con personal de empresa proveedora.
3. Reemplazo de Administrador del Proyecto si fuera el caso.
4. Sancionar por la inobservancia a la Norma
</t>
  </si>
  <si>
    <t xml:space="preserve">Reclamos de propietarios de cables o elementos cortados </t>
  </si>
  <si>
    <t>Incumplimiento del cronograma de trabajo</t>
  </si>
  <si>
    <r>
      <t>Alinearse al trabajo y razón de ser de los prestadores de servicios</t>
    </r>
    <r>
      <rPr>
        <sz val="10"/>
        <color rgb="FFFF000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(+)</t>
    </r>
  </si>
  <si>
    <t>No dar importancia a los trabajos de ordenamiento.</t>
  </si>
  <si>
    <t>Prioridades por parte de los prestadores de servicios de telecomunicaciones.</t>
  </si>
  <si>
    <t>Prestadores de servicios</t>
  </si>
  <si>
    <t>Suspensión inesperada de la ejecución del ordenamiento</t>
  </si>
  <si>
    <t xml:space="preserve">PRESTADORES
</t>
  </si>
  <si>
    <t>1. Modificar el cronograma de trabajo de los tramos afectados.
2. Notificar fecha reanudación de los trabajos de ordenamiento en los tramos afectados. 
3. Actualizar los permisos ya otorgados.</t>
  </si>
  <si>
    <t>1. Agregar nuevos tramos que sustituyan a los tramos afectados. 
2. Solicitar nuevos permisos para los nuevos tramos.</t>
  </si>
  <si>
    <t>Prestadores de servicios
Contratistas</t>
  </si>
  <si>
    <t>Trabajos de ordenamiento aislados o descoordinados</t>
  </si>
  <si>
    <t>Se visualiza en campo el trabajo descoordinado</t>
  </si>
  <si>
    <t xml:space="preserve">1. La ARCOTEL aplicará la normativa vigente a los prestadores que no cumplan el ordenamiento. </t>
  </si>
  <si>
    <t xml:space="preserve">1. Los prestadores que no se adherieron al contrato deberán coordinar con la contratista, los trabajo de ordenamiento.
</t>
  </si>
  <si>
    <t>R006</t>
  </si>
  <si>
    <t>R008</t>
  </si>
  <si>
    <t>R011</t>
  </si>
  <si>
    <t xml:space="preserve">Transporte de cables propios y de terceros,  y elementos propios y de terceros.   </t>
  </si>
  <si>
    <t>Falta de compromiso y participación de todos los prestadores de servicios de telecomunicaciones. (-)</t>
  </si>
  <si>
    <t>Contratación conjunta pero no están todos los involucrados.</t>
  </si>
  <si>
    <t xml:space="preserve">Coordinador único por parte de los prestadores
ARCOTEL
MINTEL
</t>
  </si>
  <si>
    <t xml:space="preserve">1. Los prestadores insitirán en la solicitud de la emisión de los permisos en el GAD Guayaquil.
2.  MINTEL apoyará en la insistencia para la obtención de los permisos requeridos.
</t>
  </si>
  <si>
    <t xml:space="preserve">Coordinador único por parte de los prestadores (Representa a todos los prestadores de servicios del régimen general de telecomunicaciones y propietarios de redes privadas.)
GAD Guayaquil
MINTEL
</t>
  </si>
  <si>
    <t>Prestadores
GAD de Guayaquil
MINTEL</t>
  </si>
  <si>
    <t>Ciudad de Guayaquil</t>
  </si>
  <si>
    <t>1. Seguimiento por parte de ARCOTEL y MINTEL a la ejecución del cronograma de trabajo.
2. Emisión de reportes mensuales de ejecución.
3. Emisión de reportes o informes de control de cambios en caso de existir incumplimiento del cronograma, debidamente justificados
4. Análisis de factibilidad técnica de intervención en  los tramos definidos por GAD de Guayaquil.</t>
  </si>
  <si>
    <t xml:space="preserve">Coordinador único por parte de los prestadores 
ARCOTEL
MINTEL
GAD de Guayaquil
</t>
  </si>
  <si>
    <t>El PNSO especifica que el ordenamiento en la ciudad de Guayaquil abarca 103 Km lineales a ser ejecutado durante el 2018</t>
  </si>
  <si>
    <t>km</t>
  </si>
  <si>
    <t>Ordenamiento menor a 103 Km durante el 2018 en la ciudad de Guayaquil (-)</t>
  </si>
  <si>
    <t>CNEL matriz / CNEL Guayquil / MEER / Prestadores</t>
  </si>
  <si>
    <t>Prestadores  / CNEL Matriz /  CNEL  Guayaquil</t>
  </si>
  <si>
    <t xml:space="preserve">ARCOTEL
MINTEL
GAD Guayaquil
MEER
CNEL matriz
CNEL Guayaquil
MIDUVI
MTOP
MAE </t>
  </si>
  <si>
    <t>1. Coordinar con Consorcio Puerto Limpio la entrega de residuos sólidos en centro de acopio de empresa recicladora.
2. Solicitar a organismos de control ambiental aplique la normativa vigente para manejo de residuos en sector público y privado.</t>
  </si>
  <si>
    <t xml:space="preserve">1. Insistir a la Dirección de Obras Públicas del GAD Guayaquil . (Permiso de uso de espacio público)
2. Insistir a la Agencia de Tránsito Municipal, ATM. (Permiso de uso de vía, cierre de carriles)
3. Insistir a la Administración Zonal que corresponda (Permiso de ruptura de acera y cambio de postes)-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</si>
</sst>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topLeftCell="B1" zoomScale="90" zoomScaleNormal="90" workbookViewId="0">
      <pane xSplit="3" ySplit="2" topLeftCell="E3" activePane="bottomRight" state="frozen"/>
      <selection activeCell="B1" sqref="B1"/>
      <selection pane="topRight" activeCell="F1" sqref="F1"/>
      <selection pane="bottomLeft" activeCell="B7" sqref="B7"/>
      <selection pane="bottomRight" activeCell="C3" sqref="C3:C6"/>
    </sheetView>
  </sheetViews>
  <sheetFormatPr baseColWidth="10" defaultRowHeight="12.75" x14ac:dyDescent="0.2"/>
  <cols>
    <col min="1" max="1" width="9.140625" style="9" hidden="1" customWidth="1"/>
    <col min="2" max="2" width="6.42578125" style="9" bestFit="1" customWidth="1"/>
    <col min="3" max="3" width="14.5703125" style="12" customWidth="1"/>
    <col min="4" max="4" width="22.140625" style="13" customWidth="1"/>
    <col min="5" max="5" width="30.7109375" style="7" customWidth="1"/>
    <col min="6" max="6" width="21.85546875" style="7" customWidth="1"/>
    <col min="7" max="7" width="16.7109375" style="7" customWidth="1"/>
    <col min="8" max="8" width="10.42578125" style="9" hidden="1" customWidth="1"/>
    <col min="9" max="9" width="9.5703125" style="7" hidden="1" customWidth="1"/>
    <col min="10" max="10" width="10" style="14" hidden="1" customWidth="1"/>
    <col min="11" max="11" width="12.85546875" style="9" hidden="1" customWidth="1"/>
    <col min="12" max="12" width="11.140625" style="15" customWidth="1"/>
    <col min="13" max="13" width="11.140625" style="7" customWidth="1"/>
    <col min="14" max="14" width="37.7109375" style="7" customWidth="1"/>
    <col min="15" max="15" width="30.140625" style="9" customWidth="1"/>
    <col min="16" max="16" width="10.140625" style="7" customWidth="1"/>
    <col min="17" max="17" width="30.7109375" style="7" customWidth="1"/>
    <col min="18" max="16384" width="11.42578125" style="7"/>
  </cols>
  <sheetData>
    <row r="1" spans="1:17" ht="29.25" customHeight="1" x14ac:dyDescent="0.2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6"/>
      <c r="N1" s="56"/>
      <c r="O1" s="56"/>
      <c r="P1" s="56"/>
      <c r="Q1" s="56"/>
    </row>
    <row r="2" spans="1:17" s="9" customFormat="1" ht="51" x14ac:dyDescent="0.2">
      <c r="A2" s="8" t="s">
        <v>0</v>
      </c>
      <c r="B2" s="8" t="s">
        <v>31</v>
      </c>
      <c r="C2" s="8" t="s">
        <v>48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25</v>
      </c>
      <c r="N2" s="8" t="s">
        <v>20</v>
      </c>
      <c r="O2" s="8" t="s">
        <v>21</v>
      </c>
      <c r="P2" s="8" t="s">
        <v>22</v>
      </c>
      <c r="Q2" s="8" t="s">
        <v>23</v>
      </c>
    </row>
    <row r="3" spans="1:17" s="10" customFormat="1" ht="39.75" customHeight="1" x14ac:dyDescent="0.2">
      <c r="A3" s="41" t="s">
        <v>15</v>
      </c>
      <c r="B3" s="33" t="s">
        <v>10</v>
      </c>
      <c r="C3" s="34" t="s">
        <v>116</v>
      </c>
      <c r="D3" s="35" t="s">
        <v>86</v>
      </c>
      <c r="E3" s="20" t="s">
        <v>87</v>
      </c>
      <c r="F3" s="36" t="s">
        <v>85</v>
      </c>
      <c r="G3" s="27" t="s">
        <v>19</v>
      </c>
      <c r="H3" s="21">
        <v>0.5</v>
      </c>
      <c r="I3" s="1" t="s">
        <v>11</v>
      </c>
      <c r="J3" s="2">
        <v>0.8</v>
      </c>
      <c r="K3" s="3">
        <f>+J3*H3</f>
        <v>0.4</v>
      </c>
      <c r="L3" s="41" t="str">
        <f>IF(K6&gt;=0.5,"Muy Alto",IF(AND(K6&gt;=0.3,K6&lt;0.5),"Alto",IF(AND(K6&gt;=0.1,K6&lt;0.3),"Moderado",IF(AND(K6&gt;=0.05,K6&lt;0.1),"Bajo",(IF(K6&lt;0.05,"Muy Bajo"))))))</f>
        <v>Muy Alto</v>
      </c>
      <c r="M3" s="27" t="s">
        <v>26</v>
      </c>
      <c r="N3" s="21" t="s">
        <v>114</v>
      </c>
      <c r="O3" s="21" t="s">
        <v>115</v>
      </c>
      <c r="P3" s="27"/>
      <c r="Q3" s="30" t="s">
        <v>127</v>
      </c>
    </row>
    <row r="4" spans="1:17" s="10" customFormat="1" ht="39.75" customHeight="1" x14ac:dyDescent="0.2">
      <c r="A4" s="42"/>
      <c r="B4" s="33"/>
      <c r="C4" s="34"/>
      <c r="D4" s="35"/>
      <c r="E4" s="20"/>
      <c r="F4" s="37"/>
      <c r="G4" s="28"/>
      <c r="H4" s="22"/>
      <c r="I4" s="1" t="s">
        <v>12</v>
      </c>
      <c r="J4" s="2">
        <v>0.8</v>
      </c>
      <c r="K4" s="3">
        <f>+J4*H3</f>
        <v>0.4</v>
      </c>
      <c r="L4" s="42"/>
      <c r="M4" s="28"/>
      <c r="N4" s="22"/>
      <c r="O4" s="22"/>
      <c r="P4" s="28"/>
      <c r="Q4" s="31"/>
    </row>
    <row r="5" spans="1:17" s="10" customFormat="1" ht="39.75" customHeight="1" x14ac:dyDescent="0.2">
      <c r="A5" s="42"/>
      <c r="B5" s="33"/>
      <c r="C5" s="34"/>
      <c r="D5" s="35"/>
      <c r="E5" s="20"/>
      <c r="F5" s="37"/>
      <c r="G5" s="28"/>
      <c r="H5" s="22"/>
      <c r="I5" s="1" t="s">
        <v>13</v>
      </c>
      <c r="J5" s="2">
        <v>0.1</v>
      </c>
      <c r="K5" s="3">
        <f>+J5*H3</f>
        <v>0.05</v>
      </c>
      <c r="L5" s="42"/>
      <c r="M5" s="28"/>
      <c r="N5" s="22"/>
      <c r="O5" s="22"/>
      <c r="P5" s="28"/>
      <c r="Q5" s="31"/>
    </row>
    <row r="6" spans="1:17" s="10" customFormat="1" ht="39.75" customHeight="1" x14ac:dyDescent="0.2">
      <c r="A6" s="43"/>
      <c r="B6" s="33"/>
      <c r="C6" s="34"/>
      <c r="D6" s="35"/>
      <c r="E6" s="20"/>
      <c r="F6" s="38"/>
      <c r="G6" s="29"/>
      <c r="H6" s="23"/>
      <c r="I6" s="39" t="s">
        <v>14</v>
      </c>
      <c r="J6" s="40"/>
      <c r="K6" s="4">
        <f>SUM(K3:K5)</f>
        <v>0.85000000000000009</v>
      </c>
      <c r="L6" s="43"/>
      <c r="M6" s="29"/>
      <c r="N6" s="23"/>
      <c r="O6" s="23"/>
      <c r="P6" s="29"/>
      <c r="Q6" s="32"/>
    </row>
    <row r="7" spans="1:17" s="10" customFormat="1" ht="27.75" customHeight="1" x14ac:dyDescent="0.2">
      <c r="A7" s="41" t="s">
        <v>28</v>
      </c>
      <c r="B7" s="33" t="s">
        <v>42</v>
      </c>
      <c r="C7" s="52" t="s">
        <v>77</v>
      </c>
      <c r="D7" s="35" t="s">
        <v>110</v>
      </c>
      <c r="E7" s="49" t="s">
        <v>78</v>
      </c>
      <c r="F7" s="30" t="s">
        <v>88</v>
      </c>
      <c r="G7" s="36" t="s">
        <v>19</v>
      </c>
      <c r="H7" s="21">
        <v>0.5</v>
      </c>
      <c r="I7" s="1" t="s">
        <v>11</v>
      </c>
      <c r="J7" s="2">
        <v>0.05</v>
      </c>
      <c r="K7" s="3">
        <f>+J7*H7</f>
        <v>2.5000000000000001E-2</v>
      </c>
      <c r="L7" s="41" t="str">
        <f>IF(K10&gt;=0.5,"Muy Alto",IF(AND(K10&gt;=0.3,K10&lt;0.5),"Alto",IF(AND(K10&gt;=0.1,K10&lt;0.3),"Moderado",IF(AND(K10&gt;=0.05,K10&lt;0.1),"Bajo",(IF(K10&lt;0.05,"Muy Bajo"))))))</f>
        <v>Moderado</v>
      </c>
      <c r="M7" s="27" t="s">
        <v>35</v>
      </c>
      <c r="N7" s="30" t="s">
        <v>89</v>
      </c>
      <c r="O7" s="21" t="s">
        <v>55</v>
      </c>
      <c r="P7" s="27"/>
      <c r="Q7" s="27" t="s">
        <v>126</v>
      </c>
    </row>
    <row r="8" spans="1:17" s="10" customFormat="1" ht="27.75" customHeight="1" x14ac:dyDescent="0.2">
      <c r="A8" s="42"/>
      <c r="B8" s="33"/>
      <c r="C8" s="53"/>
      <c r="D8" s="35"/>
      <c r="E8" s="49"/>
      <c r="F8" s="50"/>
      <c r="G8" s="37"/>
      <c r="H8" s="22"/>
      <c r="I8" s="1" t="s">
        <v>12</v>
      </c>
      <c r="J8" s="2">
        <v>0.4</v>
      </c>
      <c r="K8" s="3">
        <f>+J8*H7</f>
        <v>0.2</v>
      </c>
      <c r="L8" s="42"/>
      <c r="M8" s="28"/>
      <c r="N8" s="31"/>
      <c r="O8" s="22"/>
      <c r="P8" s="28"/>
      <c r="Q8" s="28"/>
    </row>
    <row r="9" spans="1:17" s="10" customFormat="1" ht="27.75" customHeight="1" x14ac:dyDescent="0.2">
      <c r="A9" s="42"/>
      <c r="B9" s="33"/>
      <c r="C9" s="53"/>
      <c r="D9" s="35"/>
      <c r="E9" s="49"/>
      <c r="F9" s="50"/>
      <c r="G9" s="37"/>
      <c r="H9" s="22"/>
      <c r="I9" s="1" t="s">
        <v>13</v>
      </c>
      <c r="J9" s="2">
        <v>0</v>
      </c>
      <c r="K9" s="3">
        <f>+J9*H7</f>
        <v>0</v>
      </c>
      <c r="L9" s="42"/>
      <c r="M9" s="28"/>
      <c r="N9" s="31"/>
      <c r="O9" s="22"/>
      <c r="P9" s="28"/>
      <c r="Q9" s="28"/>
    </row>
    <row r="10" spans="1:17" s="10" customFormat="1" ht="27.75" customHeight="1" x14ac:dyDescent="0.2">
      <c r="A10" s="43"/>
      <c r="B10" s="33"/>
      <c r="C10" s="54"/>
      <c r="D10" s="35"/>
      <c r="E10" s="49"/>
      <c r="F10" s="51"/>
      <c r="G10" s="38"/>
      <c r="H10" s="23"/>
      <c r="I10" s="39" t="s">
        <v>14</v>
      </c>
      <c r="J10" s="40"/>
      <c r="K10" s="4">
        <f>SUM(K7:K9)</f>
        <v>0.22500000000000001</v>
      </c>
      <c r="L10" s="43"/>
      <c r="M10" s="29"/>
      <c r="N10" s="32"/>
      <c r="O10" s="23"/>
      <c r="P10" s="29"/>
      <c r="Q10" s="29"/>
    </row>
    <row r="11" spans="1:17" s="10" customFormat="1" ht="37.5" customHeight="1" x14ac:dyDescent="0.2">
      <c r="A11" s="41" t="s">
        <v>16</v>
      </c>
      <c r="B11" s="33" t="s">
        <v>15</v>
      </c>
      <c r="C11" s="33" t="s">
        <v>54</v>
      </c>
      <c r="D11" s="24" t="s">
        <v>111</v>
      </c>
      <c r="E11" s="26" t="s">
        <v>90</v>
      </c>
      <c r="F11" s="27" t="s">
        <v>75</v>
      </c>
      <c r="G11" s="36" t="s">
        <v>19</v>
      </c>
      <c r="H11" s="21">
        <v>0.3</v>
      </c>
      <c r="I11" s="1" t="s">
        <v>11</v>
      </c>
      <c r="J11" s="2">
        <v>0.8</v>
      </c>
      <c r="K11" s="3">
        <f>+J11*H11</f>
        <v>0.24</v>
      </c>
      <c r="L11" s="41" t="str">
        <f>IF(K14&gt;=0.5,"Muy Alto",IF(AND(K14&gt;=0.3,K14&lt;0.5),"Alto",IF(AND(K14&gt;=0.1,K14&lt;0.3),"Moderado",IF(AND(K14&gt;=0.05,K14&lt;0.1),"Bajo",(IF(K14&lt;0.05,"Muy Bajo"))))))</f>
        <v>Muy Alto</v>
      </c>
      <c r="M11" s="27" t="s">
        <v>26</v>
      </c>
      <c r="N11" s="30" t="s">
        <v>76</v>
      </c>
      <c r="O11" s="21" t="s">
        <v>121</v>
      </c>
      <c r="P11" s="27"/>
      <c r="Q11" s="27" t="s">
        <v>91</v>
      </c>
    </row>
    <row r="12" spans="1:17" s="10" customFormat="1" ht="37.5" customHeight="1" x14ac:dyDescent="0.2">
      <c r="A12" s="42"/>
      <c r="B12" s="33"/>
      <c r="C12" s="33"/>
      <c r="D12" s="24"/>
      <c r="E12" s="26"/>
      <c r="F12" s="28"/>
      <c r="G12" s="37"/>
      <c r="H12" s="22"/>
      <c r="I12" s="1" t="s">
        <v>12</v>
      </c>
      <c r="J12" s="2">
        <v>0.8</v>
      </c>
      <c r="K12" s="3">
        <f>+J12*H11</f>
        <v>0.24</v>
      </c>
      <c r="L12" s="42"/>
      <c r="M12" s="28"/>
      <c r="N12" s="31"/>
      <c r="O12" s="22"/>
      <c r="P12" s="28"/>
      <c r="Q12" s="28"/>
    </row>
    <row r="13" spans="1:17" s="10" customFormat="1" ht="37.5" customHeight="1" x14ac:dyDescent="0.2">
      <c r="A13" s="42"/>
      <c r="B13" s="33"/>
      <c r="C13" s="33"/>
      <c r="D13" s="24"/>
      <c r="E13" s="26"/>
      <c r="F13" s="28"/>
      <c r="G13" s="37"/>
      <c r="H13" s="22"/>
      <c r="I13" s="1" t="s">
        <v>13</v>
      </c>
      <c r="J13" s="2">
        <v>0.3</v>
      </c>
      <c r="K13" s="3">
        <f>+J13*H11</f>
        <v>0.09</v>
      </c>
      <c r="L13" s="42"/>
      <c r="M13" s="28"/>
      <c r="N13" s="31"/>
      <c r="O13" s="22"/>
      <c r="P13" s="28"/>
      <c r="Q13" s="28"/>
    </row>
    <row r="14" spans="1:17" s="10" customFormat="1" ht="37.5" customHeight="1" x14ac:dyDescent="0.2">
      <c r="A14" s="43"/>
      <c r="B14" s="33"/>
      <c r="C14" s="33"/>
      <c r="D14" s="24"/>
      <c r="E14" s="26"/>
      <c r="F14" s="29"/>
      <c r="G14" s="38"/>
      <c r="H14" s="23"/>
      <c r="I14" s="39" t="s">
        <v>14</v>
      </c>
      <c r="J14" s="40"/>
      <c r="K14" s="4">
        <f>SUM(K11:K13)</f>
        <v>0.56999999999999995</v>
      </c>
      <c r="L14" s="43"/>
      <c r="M14" s="29"/>
      <c r="N14" s="32"/>
      <c r="O14" s="23"/>
      <c r="P14" s="29"/>
      <c r="Q14" s="29"/>
    </row>
    <row r="15" spans="1:17" s="10" customFormat="1" ht="18.75" customHeight="1" x14ac:dyDescent="0.2">
      <c r="A15" s="41" t="s">
        <v>17</v>
      </c>
      <c r="B15" s="33" t="s">
        <v>16</v>
      </c>
      <c r="C15" s="34" t="s">
        <v>79</v>
      </c>
      <c r="D15" s="35" t="s">
        <v>56</v>
      </c>
      <c r="E15" s="20" t="s">
        <v>57</v>
      </c>
      <c r="F15" s="30" t="s">
        <v>92</v>
      </c>
      <c r="G15" s="36" t="s">
        <v>19</v>
      </c>
      <c r="H15" s="21">
        <v>0.5</v>
      </c>
      <c r="I15" s="1" t="s">
        <v>11</v>
      </c>
      <c r="J15" s="2">
        <v>0.2</v>
      </c>
      <c r="K15" s="3">
        <f>+J15*H15</f>
        <v>0.1</v>
      </c>
      <c r="L15" s="41" t="str">
        <f>IF(K18&gt;=0.5,"Muy Alto",IF(AND(K18&gt;=0.3,K18&lt;0.5),"Alto",IF(AND(K18&gt;=0.1,K18&lt;0.3),"Moderado",IF(AND(K18&gt;=0.05,K18&lt;0.1),"Bajo",(IF(K18&lt;0.05,"Muy Bajo"))))))</f>
        <v>Alto</v>
      </c>
      <c r="M15" s="27" t="s">
        <v>34</v>
      </c>
      <c r="N15" s="27" t="s">
        <v>80</v>
      </c>
      <c r="O15" s="21" t="s">
        <v>58</v>
      </c>
      <c r="P15" s="27"/>
      <c r="Q15" s="27" t="s">
        <v>81</v>
      </c>
    </row>
    <row r="16" spans="1:17" s="10" customFormat="1" ht="29.25" customHeight="1" x14ac:dyDescent="0.2">
      <c r="A16" s="42"/>
      <c r="B16" s="33"/>
      <c r="C16" s="34"/>
      <c r="D16" s="35"/>
      <c r="E16" s="20"/>
      <c r="F16" s="31"/>
      <c r="G16" s="37"/>
      <c r="H16" s="22"/>
      <c r="I16" s="1" t="s">
        <v>12</v>
      </c>
      <c r="J16" s="2">
        <v>0.4</v>
      </c>
      <c r="K16" s="3">
        <f>+J16*H15</f>
        <v>0.2</v>
      </c>
      <c r="L16" s="42"/>
      <c r="M16" s="28"/>
      <c r="N16" s="28"/>
      <c r="O16" s="22"/>
      <c r="P16" s="28"/>
      <c r="Q16" s="28"/>
    </row>
    <row r="17" spans="1:17" s="10" customFormat="1" ht="37.5" customHeight="1" x14ac:dyDescent="0.2">
      <c r="A17" s="42"/>
      <c r="B17" s="33"/>
      <c r="C17" s="34"/>
      <c r="D17" s="35"/>
      <c r="E17" s="20"/>
      <c r="F17" s="31"/>
      <c r="G17" s="37"/>
      <c r="H17" s="22"/>
      <c r="I17" s="1" t="s">
        <v>13</v>
      </c>
      <c r="J17" s="2">
        <v>0</v>
      </c>
      <c r="K17" s="3">
        <f>+J17*H15</f>
        <v>0</v>
      </c>
      <c r="L17" s="42"/>
      <c r="M17" s="28"/>
      <c r="N17" s="28"/>
      <c r="O17" s="22"/>
      <c r="P17" s="28"/>
      <c r="Q17" s="28"/>
    </row>
    <row r="18" spans="1:17" s="10" customFormat="1" ht="42" customHeight="1" x14ac:dyDescent="0.2">
      <c r="A18" s="43"/>
      <c r="B18" s="33"/>
      <c r="C18" s="34"/>
      <c r="D18" s="35"/>
      <c r="E18" s="20"/>
      <c r="F18" s="32"/>
      <c r="G18" s="38"/>
      <c r="H18" s="23"/>
      <c r="I18" s="39" t="s">
        <v>14</v>
      </c>
      <c r="J18" s="40"/>
      <c r="K18" s="4">
        <f>SUM(K15:K17)</f>
        <v>0.30000000000000004</v>
      </c>
      <c r="L18" s="43"/>
      <c r="M18" s="29"/>
      <c r="N18" s="29"/>
      <c r="O18" s="23"/>
      <c r="P18" s="29"/>
      <c r="Q18" s="29"/>
    </row>
    <row r="19" spans="1:17" s="10" customFormat="1" ht="14.25" customHeight="1" x14ac:dyDescent="0.2">
      <c r="A19" s="41" t="s">
        <v>29</v>
      </c>
      <c r="B19" s="33" t="s">
        <v>17</v>
      </c>
      <c r="C19" s="34" t="s">
        <v>54</v>
      </c>
      <c r="D19" s="35" t="s">
        <v>122</v>
      </c>
      <c r="E19" s="20" t="s">
        <v>120</v>
      </c>
      <c r="F19" s="30" t="s">
        <v>93</v>
      </c>
      <c r="G19" s="36" t="s">
        <v>117</v>
      </c>
      <c r="H19" s="46">
        <v>0.5</v>
      </c>
      <c r="I19" s="1" t="s">
        <v>11</v>
      </c>
      <c r="J19" s="2">
        <v>0.5</v>
      </c>
      <c r="K19" s="3">
        <f>+J19*H19</f>
        <v>0.25</v>
      </c>
      <c r="L19" s="41" t="str">
        <f>IF(K22&gt;=0.5,"Muy Alto",IF(AND(K22&gt;=0.3,K22&lt;0.5),"Alto",IF(AND(K22&gt;=0.1,K22&lt;0.3),"Moderado",IF(AND(K22&gt;=0.05,K22&lt;0.1),"Bajo",(IF(K22&lt;0.05,"Muy Bajo"))))))</f>
        <v>Muy Alto</v>
      </c>
      <c r="M19" s="27" t="s">
        <v>26</v>
      </c>
      <c r="N19" s="27" t="s">
        <v>118</v>
      </c>
      <c r="O19" s="27" t="s">
        <v>113</v>
      </c>
      <c r="P19" s="27"/>
      <c r="Q19" s="27" t="s">
        <v>82</v>
      </c>
    </row>
    <row r="20" spans="1:17" s="10" customFormat="1" ht="27" customHeight="1" x14ac:dyDescent="0.2">
      <c r="A20" s="42"/>
      <c r="B20" s="33"/>
      <c r="C20" s="34"/>
      <c r="D20" s="35"/>
      <c r="E20" s="20"/>
      <c r="F20" s="31"/>
      <c r="G20" s="37"/>
      <c r="H20" s="22"/>
      <c r="I20" s="1" t="s">
        <v>12</v>
      </c>
      <c r="J20" s="2">
        <v>0.1</v>
      </c>
      <c r="K20" s="3">
        <f>+J20*H19</f>
        <v>0.05</v>
      </c>
      <c r="L20" s="42"/>
      <c r="M20" s="28"/>
      <c r="N20" s="28"/>
      <c r="O20" s="28"/>
      <c r="P20" s="28"/>
      <c r="Q20" s="44"/>
    </row>
    <row r="21" spans="1:17" s="10" customFormat="1" ht="27.75" customHeight="1" x14ac:dyDescent="0.2">
      <c r="A21" s="42"/>
      <c r="B21" s="33"/>
      <c r="C21" s="34"/>
      <c r="D21" s="35"/>
      <c r="E21" s="20"/>
      <c r="F21" s="31"/>
      <c r="G21" s="37"/>
      <c r="H21" s="22"/>
      <c r="I21" s="1" t="s">
        <v>13</v>
      </c>
      <c r="J21" s="2">
        <v>0.5</v>
      </c>
      <c r="K21" s="3">
        <f>+J21*H19</f>
        <v>0.25</v>
      </c>
      <c r="L21" s="42"/>
      <c r="M21" s="28"/>
      <c r="N21" s="28"/>
      <c r="O21" s="28"/>
      <c r="P21" s="28"/>
      <c r="Q21" s="44"/>
    </row>
    <row r="22" spans="1:17" s="10" customFormat="1" ht="74.25" customHeight="1" x14ac:dyDescent="0.2">
      <c r="A22" s="43"/>
      <c r="B22" s="33"/>
      <c r="C22" s="34"/>
      <c r="D22" s="35"/>
      <c r="E22" s="20"/>
      <c r="F22" s="32"/>
      <c r="G22" s="38"/>
      <c r="H22" s="23"/>
      <c r="I22" s="39" t="s">
        <v>14</v>
      </c>
      <c r="J22" s="40"/>
      <c r="K22" s="4">
        <f>SUM(K19:K21)</f>
        <v>0.55000000000000004</v>
      </c>
      <c r="L22" s="43"/>
      <c r="M22" s="29"/>
      <c r="N22" s="29"/>
      <c r="O22" s="29"/>
      <c r="P22" s="29"/>
      <c r="Q22" s="45"/>
    </row>
    <row r="23" spans="1:17" ht="24.75" customHeight="1" x14ac:dyDescent="0.2">
      <c r="B23" s="33" t="s">
        <v>107</v>
      </c>
      <c r="C23" s="34" t="s">
        <v>54</v>
      </c>
      <c r="D23" s="35" t="s">
        <v>94</v>
      </c>
      <c r="E23" s="20" t="s">
        <v>96</v>
      </c>
      <c r="F23" s="27" t="s">
        <v>95</v>
      </c>
      <c r="G23" s="36" t="s">
        <v>19</v>
      </c>
      <c r="H23" s="21">
        <v>0.5</v>
      </c>
      <c r="I23" s="1" t="s">
        <v>11</v>
      </c>
      <c r="J23" s="2">
        <v>0.4</v>
      </c>
      <c r="K23" s="3">
        <f>+J23*H23</f>
        <v>0.2</v>
      </c>
      <c r="L23" s="41" t="str">
        <f>IF(K26&gt;=0.5,"Muy Alto",IF(AND(K26&gt;=0.3,K26&lt;0.5),"Alto",IF(AND(K26&gt;=0.1,K26&lt;0.3),"Moderado",IF(AND(K26&gt;=0.05,K26&lt;0.1),"Bajo",(IF(K26&lt;0.05,"Muy Bajo"))))))</f>
        <v>Alto</v>
      </c>
      <c r="M23" s="27" t="s">
        <v>40</v>
      </c>
      <c r="N23" s="27" t="s">
        <v>45</v>
      </c>
      <c r="O23" s="27" t="s">
        <v>113</v>
      </c>
      <c r="P23" s="27"/>
      <c r="Q23" s="27" t="s">
        <v>46</v>
      </c>
    </row>
    <row r="24" spans="1:17" ht="24.75" customHeight="1" x14ac:dyDescent="0.2">
      <c r="B24" s="33"/>
      <c r="C24" s="34"/>
      <c r="D24" s="35"/>
      <c r="E24" s="20"/>
      <c r="F24" s="28"/>
      <c r="G24" s="37"/>
      <c r="H24" s="22"/>
      <c r="I24" s="1" t="s">
        <v>12</v>
      </c>
      <c r="J24" s="2">
        <v>0.2</v>
      </c>
      <c r="K24" s="3">
        <f>+J24*H23</f>
        <v>0.1</v>
      </c>
      <c r="L24" s="42"/>
      <c r="M24" s="28"/>
      <c r="N24" s="28"/>
      <c r="O24" s="28"/>
      <c r="P24" s="28"/>
      <c r="Q24" s="28"/>
    </row>
    <row r="25" spans="1:17" ht="24.75" customHeight="1" x14ac:dyDescent="0.2">
      <c r="B25" s="33"/>
      <c r="C25" s="34"/>
      <c r="D25" s="35"/>
      <c r="E25" s="20"/>
      <c r="F25" s="28"/>
      <c r="G25" s="37"/>
      <c r="H25" s="22"/>
      <c r="I25" s="1" t="s">
        <v>13</v>
      </c>
      <c r="J25" s="2">
        <v>0</v>
      </c>
      <c r="K25" s="3">
        <f>+J25*H23</f>
        <v>0</v>
      </c>
      <c r="L25" s="42"/>
      <c r="M25" s="28"/>
      <c r="N25" s="28"/>
      <c r="O25" s="28"/>
      <c r="P25" s="28"/>
      <c r="Q25" s="28"/>
    </row>
    <row r="26" spans="1:17" ht="24.75" customHeight="1" x14ac:dyDescent="0.2">
      <c r="B26" s="33"/>
      <c r="C26" s="34"/>
      <c r="D26" s="35"/>
      <c r="E26" s="20"/>
      <c r="F26" s="29"/>
      <c r="G26" s="38"/>
      <c r="H26" s="23"/>
      <c r="I26" s="39" t="s">
        <v>14</v>
      </c>
      <c r="J26" s="40"/>
      <c r="K26" s="4">
        <f>SUM(K23:K25)</f>
        <v>0.30000000000000004</v>
      </c>
      <c r="L26" s="43"/>
      <c r="M26" s="29"/>
      <c r="N26" s="29"/>
      <c r="O26" s="29"/>
      <c r="P26" s="29"/>
      <c r="Q26" s="29"/>
    </row>
    <row r="27" spans="1:17" ht="26.25" customHeight="1" x14ac:dyDescent="0.2">
      <c r="B27" s="33" t="s">
        <v>18</v>
      </c>
      <c r="C27" s="34" t="s">
        <v>125</v>
      </c>
      <c r="D27" s="35" t="s">
        <v>62</v>
      </c>
      <c r="E27" s="20" t="s">
        <v>59</v>
      </c>
      <c r="F27" s="27" t="s">
        <v>60</v>
      </c>
      <c r="G27" s="36" t="s">
        <v>19</v>
      </c>
      <c r="H27" s="46">
        <v>0.8</v>
      </c>
      <c r="I27" s="1" t="s">
        <v>11</v>
      </c>
      <c r="J27" s="2">
        <v>0.2</v>
      </c>
      <c r="K27" s="3">
        <f>+J27*H27</f>
        <v>0.16000000000000003</v>
      </c>
      <c r="L27" s="41" t="str">
        <f>IF(K30&gt;=0.5,"Muy Alto",IF(AND(K30&gt;=0.3,K30&lt;0.5),"Alto",IF(AND(K30&gt;=0.1,K30&lt;0.3),"Moderado",IF(AND(K30&gt;=0.05,K30&lt;0.1),"Bajo",(IF(K30&lt;0.05,"Muy Bajo"))))))</f>
        <v>Alto</v>
      </c>
      <c r="M27" s="27" t="s">
        <v>34</v>
      </c>
      <c r="N27" s="27" t="s">
        <v>44</v>
      </c>
      <c r="O27" s="21" t="s">
        <v>61</v>
      </c>
      <c r="P27" s="27"/>
      <c r="Q27" s="30" t="s">
        <v>63</v>
      </c>
    </row>
    <row r="28" spans="1:17" ht="24.75" customHeight="1" x14ac:dyDescent="0.2">
      <c r="B28" s="33"/>
      <c r="C28" s="34"/>
      <c r="D28" s="35"/>
      <c r="E28" s="20"/>
      <c r="F28" s="28"/>
      <c r="G28" s="37"/>
      <c r="H28" s="47"/>
      <c r="I28" s="1" t="s">
        <v>12</v>
      </c>
      <c r="J28" s="2">
        <v>0.2</v>
      </c>
      <c r="K28" s="3">
        <f>+J28*H27</f>
        <v>0.16000000000000003</v>
      </c>
      <c r="L28" s="42"/>
      <c r="M28" s="28"/>
      <c r="N28" s="28"/>
      <c r="O28" s="22"/>
      <c r="P28" s="28"/>
      <c r="Q28" s="31"/>
    </row>
    <row r="29" spans="1:17" ht="27" customHeight="1" x14ac:dyDescent="0.2">
      <c r="B29" s="33"/>
      <c r="C29" s="34"/>
      <c r="D29" s="35"/>
      <c r="E29" s="20"/>
      <c r="F29" s="28"/>
      <c r="G29" s="37"/>
      <c r="H29" s="47"/>
      <c r="I29" s="1" t="s">
        <v>13</v>
      </c>
      <c r="J29" s="2">
        <v>0</v>
      </c>
      <c r="K29" s="3">
        <f>+J29*H27</f>
        <v>0</v>
      </c>
      <c r="L29" s="42"/>
      <c r="M29" s="28"/>
      <c r="N29" s="28"/>
      <c r="O29" s="22"/>
      <c r="P29" s="28"/>
      <c r="Q29" s="31"/>
    </row>
    <row r="30" spans="1:17" ht="49.5" customHeight="1" x14ac:dyDescent="0.2">
      <c r="B30" s="33"/>
      <c r="C30" s="34"/>
      <c r="D30" s="35"/>
      <c r="E30" s="20"/>
      <c r="F30" s="29"/>
      <c r="G30" s="38"/>
      <c r="H30" s="48"/>
      <c r="I30" s="39" t="s">
        <v>14</v>
      </c>
      <c r="J30" s="40"/>
      <c r="K30" s="4">
        <f>SUM(K27:K29)</f>
        <v>0.32000000000000006</v>
      </c>
      <c r="L30" s="43"/>
      <c r="M30" s="29"/>
      <c r="N30" s="29"/>
      <c r="O30" s="23"/>
      <c r="P30" s="29"/>
      <c r="Q30" s="32"/>
    </row>
    <row r="31" spans="1:17" ht="22.5" customHeight="1" x14ac:dyDescent="0.2">
      <c r="B31" s="33" t="s">
        <v>108</v>
      </c>
      <c r="C31" s="34" t="s">
        <v>84</v>
      </c>
      <c r="D31" s="24" t="s">
        <v>32</v>
      </c>
      <c r="E31" s="20" t="s">
        <v>64</v>
      </c>
      <c r="F31" s="27" t="s">
        <v>65</v>
      </c>
      <c r="G31" s="36" t="s">
        <v>19</v>
      </c>
      <c r="H31" s="21">
        <v>0.2</v>
      </c>
      <c r="I31" s="1" t="s">
        <v>11</v>
      </c>
      <c r="J31" s="2">
        <v>0.8</v>
      </c>
      <c r="K31" s="3">
        <f>+J31*H31</f>
        <v>0.16000000000000003</v>
      </c>
      <c r="L31" s="41" t="str">
        <f>IF(K34&gt;=0.5,"Muy Alto",IF(AND(K34&gt;=0.3,K34&lt;0.5),"Alto",IF(AND(K34&gt;=0.1,K34&lt;0.3),"Moderado",IF(AND(K34&gt;=0.05,K34&lt;0.1),"Bajo",(IF(K34&lt;0.05,"Muy Bajo"))))))</f>
        <v>Moderado</v>
      </c>
      <c r="M31" s="27" t="s">
        <v>27</v>
      </c>
      <c r="N31" s="27" t="s">
        <v>66</v>
      </c>
      <c r="O31" s="21" t="s">
        <v>83</v>
      </c>
      <c r="P31" s="27"/>
      <c r="Q31" s="27" t="s">
        <v>36</v>
      </c>
    </row>
    <row r="32" spans="1:17" ht="22.5" customHeight="1" x14ac:dyDescent="0.2">
      <c r="B32" s="33"/>
      <c r="C32" s="34"/>
      <c r="D32" s="24"/>
      <c r="E32" s="20"/>
      <c r="F32" s="28"/>
      <c r="G32" s="37"/>
      <c r="H32" s="22"/>
      <c r="I32" s="1" t="s">
        <v>12</v>
      </c>
      <c r="J32" s="2">
        <v>0.4</v>
      </c>
      <c r="K32" s="3">
        <f>+J32*H31</f>
        <v>8.0000000000000016E-2</v>
      </c>
      <c r="L32" s="42"/>
      <c r="M32" s="28"/>
      <c r="N32" s="28"/>
      <c r="O32" s="22"/>
      <c r="P32" s="28"/>
      <c r="Q32" s="28"/>
    </row>
    <row r="33" spans="2:17" ht="22.5" customHeight="1" x14ac:dyDescent="0.2">
      <c r="B33" s="33"/>
      <c r="C33" s="34"/>
      <c r="D33" s="24"/>
      <c r="E33" s="20"/>
      <c r="F33" s="28"/>
      <c r="G33" s="37"/>
      <c r="H33" s="22"/>
      <c r="I33" s="1" t="s">
        <v>13</v>
      </c>
      <c r="J33" s="2">
        <v>0</v>
      </c>
      <c r="K33" s="3">
        <f>+J33*H31</f>
        <v>0</v>
      </c>
      <c r="L33" s="42"/>
      <c r="M33" s="28"/>
      <c r="N33" s="28"/>
      <c r="O33" s="22"/>
      <c r="P33" s="28"/>
      <c r="Q33" s="28"/>
    </row>
    <row r="34" spans="2:17" ht="22.5" customHeight="1" x14ac:dyDescent="0.2">
      <c r="B34" s="33"/>
      <c r="C34" s="34"/>
      <c r="D34" s="24"/>
      <c r="E34" s="20"/>
      <c r="F34" s="29"/>
      <c r="G34" s="38"/>
      <c r="H34" s="23"/>
      <c r="I34" s="39" t="s">
        <v>14</v>
      </c>
      <c r="J34" s="40"/>
      <c r="K34" s="4">
        <f>SUM(K31:K33)</f>
        <v>0.24000000000000005</v>
      </c>
      <c r="L34" s="43"/>
      <c r="M34" s="29"/>
      <c r="N34" s="29"/>
      <c r="O34" s="23"/>
      <c r="P34" s="29"/>
      <c r="Q34" s="29"/>
    </row>
    <row r="35" spans="2:17" ht="14.25" customHeight="1" x14ac:dyDescent="0.2">
      <c r="B35" s="33" t="s">
        <v>28</v>
      </c>
      <c r="C35" s="34" t="s">
        <v>67</v>
      </c>
      <c r="D35" s="24" t="s">
        <v>38</v>
      </c>
      <c r="E35" s="20" t="s">
        <v>37</v>
      </c>
      <c r="F35" s="27" t="s">
        <v>68</v>
      </c>
      <c r="G35" s="36" t="s">
        <v>19</v>
      </c>
      <c r="H35" s="21">
        <v>0.5</v>
      </c>
      <c r="I35" s="1" t="s">
        <v>11</v>
      </c>
      <c r="J35" s="2">
        <v>0.8</v>
      </c>
      <c r="K35" s="3">
        <f>+J35*H35</f>
        <v>0.4</v>
      </c>
      <c r="L35" s="41" t="str">
        <f>IF(K38&gt;=0.5,"Muy Alto",IF(AND(K38&gt;=0.3,K38&lt;0.5),"Alto",IF(AND(K38&gt;=0.1,K38&lt;0.3),"Moderado",IF(AND(K38&gt;=0.05,K38&lt;0.1),"Bajo",(IF(K38&lt;0.05,"Muy Bajo"))))))</f>
        <v>Muy Alto</v>
      </c>
      <c r="M35" s="27" t="s">
        <v>27</v>
      </c>
      <c r="N35" s="27" t="s">
        <v>69</v>
      </c>
      <c r="O35" s="21" t="s">
        <v>55</v>
      </c>
      <c r="P35" s="27"/>
      <c r="Q35" s="27" t="s">
        <v>39</v>
      </c>
    </row>
    <row r="36" spans="2:17" ht="14.25" customHeight="1" x14ac:dyDescent="0.2">
      <c r="B36" s="33"/>
      <c r="C36" s="34"/>
      <c r="D36" s="24"/>
      <c r="E36" s="20"/>
      <c r="F36" s="28"/>
      <c r="G36" s="37"/>
      <c r="H36" s="22"/>
      <c r="I36" s="1" t="s">
        <v>12</v>
      </c>
      <c r="J36" s="2">
        <v>0.2</v>
      </c>
      <c r="K36" s="3">
        <f>+J36*H35</f>
        <v>0.1</v>
      </c>
      <c r="L36" s="42"/>
      <c r="M36" s="28"/>
      <c r="N36" s="28"/>
      <c r="O36" s="22"/>
      <c r="P36" s="28"/>
      <c r="Q36" s="28"/>
    </row>
    <row r="37" spans="2:17" ht="14.25" customHeight="1" x14ac:dyDescent="0.2">
      <c r="B37" s="33"/>
      <c r="C37" s="34"/>
      <c r="D37" s="24"/>
      <c r="E37" s="20"/>
      <c r="F37" s="28"/>
      <c r="G37" s="37"/>
      <c r="H37" s="22"/>
      <c r="I37" s="1" t="s">
        <v>13</v>
      </c>
      <c r="J37" s="2">
        <v>0</v>
      </c>
      <c r="K37" s="3">
        <f>+J37*H35</f>
        <v>0</v>
      </c>
      <c r="L37" s="42"/>
      <c r="M37" s="28"/>
      <c r="N37" s="28"/>
      <c r="O37" s="22"/>
      <c r="P37" s="28"/>
      <c r="Q37" s="28"/>
    </row>
    <row r="38" spans="2:17" ht="36.75" customHeight="1" x14ac:dyDescent="0.2">
      <c r="B38" s="33"/>
      <c r="C38" s="34"/>
      <c r="D38" s="24"/>
      <c r="E38" s="20"/>
      <c r="F38" s="29"/>
      <c r="G38" s="38"/>
      <c r="H38" s="23"/>
      <c r="I38" s="39" t="s">
        <v>14</v>
      </c>
      <c r="J38" s="40"/>
      <c r="K38" s="4">
        <f>SUM(K35:K37)</f>
        <v>0.5</v>
      </c>
      <c r="L38" s="43"/>
      <c r="M38" s="29"/>
      <c r="N38" s="29"/>
      <c r="O38" s="23"/>
      <c r="P38" s="29"/>
      <c r="Q38" s="29"/>
    </row>
    <row r="39" spans="2:17" ht="24" customHeight="1" x14ac:dyDescent="0.2">
      <c r="B39" s="33" t="s">
        <v>29</v>
      </c>
      <c r="C39" s="34" t="s">
        <v>67</v>
      </c>
      <c r="D39" s="35" t="s">
        <v>70</v>
      </c>
      <c r="E39" s="20" t="s">
        <v>47</v>
      </c>
      <c r="F39" s="27" t="s">
        <v>71</v>
      </c>
      <c r="G39" s="36" t="s">
        <v>19</v>
      </c>
      <c r="H39" s="21">
        <v>0.2</v>
      </c>
      <c r="I39" s="1" t="s">
        <v>11</v>
      </c>
      <c r="J39" s="2">
        <v>0.2</v>
      </c>
      <c r="K39" s="3">
        <f>+J39*H39</f>
        <v>4.0000000000000008E-2</v>
      </c>
      <c r="L39" s="41" t="str">
        <f>IF(K42&gt;=0.5,"Muy Alto",IF(AND(K42&gt;=0.3,K42&lt;0.5),"Alto",IF(AND(K42&gt;=0.1,K42&lt;0.3),"Moderado",IF(AND(K42&gt;=0.05,K42&lt;0.1),"Bajo",(IF(K42&lt;0.05,"Muy Bajo"))))))</f>
        <v>Moderado</v>
      </c>
      <c r="M39" s="27" t="s">
        <v>34</v>
      </c>
      <c r="N39" s="27" t="s">
        <v>41</v>
      </c>
      <c r="O39" s="21" t="s">
        <v>55</v>
      </c>
      <c r="P39" s="27"/>
      <c r="Q39" s="27" t="s">
        <v>43</v>
      </c>
    </row>
    <row r="40" spans="2:17" ht="24" customHeight="1" x14ac:dyDescent="0.2">
      <c r="B40" s="33"/>
      <c r="C40" s="34"/>
      <c r="D40" s="35"/>
      <c r="E40" s="20"/>
      <c r="F40" s="28"/>
      <c r="G40" s="37"/>
      <c r="H40" s="22"/>
      <c r="I40" s="1" t="s">
        <v>12</v>
      </c>
      <c r="J40" s="2">
        <v>0.4</v>
      </c>
      <c r="K40" s="3">
        <f>+J40*H39</f>
        <v>8.0000000000000016E-2</v>
      </c>
      <c r="L40" s="42"/>
      <c r="M40" s="28"/>
      <c r="N40" s="28"/>
      <c r="O40" s="22"/>
      <c r="P40" s="28"/>
      <c r="Q40" s="28"/>
    </row>
    <row r="41" spans="2:17" ht="24" customHeight="1" x14ac:dyDescent="0.2">
      <c r="B41" s="33"/>
      <c r="C41" s="34"/>
      <c r="D41" s="35"/>
      <c r="E41" s="20"/>
      <c r="F41" s="28"/>
      <c r="G41" s="37"/>
      <c r="H41" s="22"/>
      <c r="I41" s="1" t="s">
        <v>13</v>
      </c>
      <c r="J41" s="2">
        <v>0.4</v>
      </c>
      <c r="K41" s="3">
        <f>+J41*H39</f>
        <v>8.0000000000000016E-2</v>
      </c>
      <c r="L41" s="42"/>
      <c r="M41" s="28"/>
      <c r="N41" s="28"/>
      <c r="O41" s="22"/>
      <c r="P41" s="28"/>
      <c r="Q41" s="28"/>
    </row>
    <row r="42" spans="2:17" ht="24" customHeight="1" x14ac:dyDescent="0.2">
      <c r="B42" s="33"/>
      <c r="C42" s="34"/>
      <c r="D42" s="35"/>
      <c r="E42" s="20"/>
      <c r="F42" s="29"/>
      <c r="G42" s="38"/>
      <c r="H42" s="23"/>
      <c r="I42" s="39" t="s">
        <v>14</v>
      </c>
      <c r="J42" s="40"/>
      <c r="K42" s="4">
        <f>SUM(K39:K41)</f>
        <v>0.20000000000000004</v>
      </c>
      <c r="L42" s="43"/>
      <c r="M42" s="29"/>
      <c r="N42" s="29"/>
      <c r="O42" s="23"/>
      <c r="P42" s="29"/>
      <c r="Q42" s="29"/>
    </row>
    <row r="43" spans="2:17" s="11" customFormat="1" ht="30.75" customHeight="1" x14ac:dyDescent="0.25">
      <c r="B43" s="19" t="s">
        <v>109</v>
      </c>
      <c r="C43" s="19" t="s">
        <v>99</v>
      </c>
      <c r="D43" s="20" t="s">
        <v>98</v>
      </c>
      <c r="E43" s="20" t="s">
        <v>49</v>
      </c>
      <c r="F43" s="21" t="s">
        <v>50</v>
      </c>
      <c r="G43" s="26" t="s">
        <v>19</v>
      </c>
      <c r="H43" s="20">
        <v>0.3</v>
      </c>
      <c r="I43" s="17" t="s">
        <v>11</v>
      </c>
      <c r="J43" s="17">
        <v>0.2</v>
      </c>
      <c r="K43" s="17">
        <f>+J43*H43</f>
        <v>0.06</v>
      </c>
      <c r="L43" s="58" t="s">
        <v>51</v>
      </c>
      <c r="M43" s="27" t="s">
        <v>27</v>
      </c>
      <c r="N43" s="24" t="s">
        <v>101</v>
      </c>
      <c r="O43" s="26" t="s">
        <v>119</v>
      </c>
      <c r="Q43" s="20" t="s">
        <v>100</v>
      </c>
    </row>
    <row r="44" spans="2:17" s="11" customFormat="1" ht="30.75" customHeight="1" x14ac:dyDescent="0.25">
      <c r="B44" s="19"/>
      <c r="C44" s="19"/>
      <c r="D44" s="20"/>
      <c r="E44" s="20"/>
      <c r="F44" s="22"/>
      <c r="G44" s="26"/>
      <c r="H44" s="20"/>
      <c r="I44" s="17" t="s">
        <v>12</v>
      </c>
      <c r="J44" s="17">
        <v>0.4</v>
      </c>
      <c r="K44" s="17">
        <f>+J44*H43</f>
        <v>0.12</v>
      </c>
      <c r="L44" s="59"/>
      <c r="M44" s="28"/>
      <c r="N44" s="24"/>
      <c r="O44" s="26"/>
      <c r="Q44" s="20"/>
    </row>
    <row r="45" spans="2:17" s="11" customFormat="1" ht="30.75" customHeight="1" x14ac:dyDescent="0.25">
      <c r="B45" s="19"/>
      <c r="C45" s="19"/>
      <c r="D45" s="20"/>
      <c r="E45" s="20"/>
      <c r="F45" s="22"/>
      <c r="G45" s="26"/>
      <c r="H45" s="20"/>
      <c r="I45" s="17" t="s">
        <v>13</v>
      </c>
      <c r="J45" s="17">
        <v>0.4</v>
      </c>
      <c r="K45" s="17">
        <f>+J45*H43</f>
        <v>0.12</v>
      </c>
      <c r="L45" s="59"/>
      <c r="M45" s="28"/>
      <c r="N45" s="24"/>
      <c r="O45" s="26"/>
      <c r="Q45" s="20"/>
    </row>
    <row r="46" spans="2:17" s="11" customFormat="1" ht="30.75" customHeight="1" x14ac:dyDescent="0.25">
      <c r="B46" s="19"/>
      <c r="C46" s="19"/>
      <c r="D46" s="20"/>
      <c r="E46" s="20"/>
      <c r="F46" s="23"/>
      <c r="G46" s="26"/>
      <c r="H46" s="27"/>
      <c r="I46" s="60" t="s">
        <v>14</v>
      </c>
      <c r="J46" s="61"/>
      <c r="K46" s="62">
        <f>SUM(K43:K45)</f>
        <v>0.3</v>
      </c>
      <c r="L46" s="59"/>
      <c r="M46" s="28"/>
      <c r="N46" s="25"/>
      <c r="O46" s="21"/>
      <c r="Q46" s="27"/>
    </row>
    <row r="47" spans="2:17" s="11" customFormat="1" ht="21.75" customHeight="1" x14ac:dyDescent="0.25">
      <c r="B47" s="19" t="s">
        <v>30</v>
      </c>
      <c r="C47" s="20" t="s">
        <v>123</v>
      </c>
      <c r="D47" s="20" t="s">
        <v>52</v>
      </c>
      <c r="E47" s="20" t="s">
        <v>72</v>
      </c>
      <c r="F47" s="21"/>
      <c r="G47" s="20" t="s">
        <v>19</v>
      </c>
      <c r="H47" s="20">
        <v>0.3</v>
      </c>
      <c r="I47" s="1" t="s">
        <v>11</v>
      </c>
      <c r="J47" s="1">
        <v>0.2</v>
      </c>
      <c r="K47" s="1">
        <f>+J47*H47</f>
        <v>0.06</v>
      </c>
      <c r="L47" s="19" t="s">
        <v>51</v>
      </c>
      <c r="M47" s="20" t="s">
        <v>27</v>
      </c>
      <c r="N47" s="24" t="s">
        <v>73</v>
      </c>
      <c r="O47" s="26" t="s">
        <v>124</v>
      </c>
      <c r="P47" s="5"/>
      <c r="Q47" s="20" t="s">
        <v>74</v>
      </c>
    </row>
    <row r="48" spans="2:17" s="11" customFormat="1" x14ac:dyDescent="0.25">
      <c r="B48" s="19"/>
      <c r="C48" s="20"/>
      <c r="D48" s="20"/>
      <c r="E48" s="20"/>
      <c r="F48" s="22"/>
      <c r="G48" s="20"/>
      <c r="H48" s="20"/>
      <c r="I48" s="1" t="s">
        <v>12</v>
      </c>
      <c r="J48" s="1">
        <v>0.4</v>
      </c>
      <c r="K48" s="1">
        <f>+J48*H47</f>
        <v>0.12</v>
      </c>
      <c r="L48" s="19"/>
      <c r="M48" s="20"/>
      <c r="N48" s="24"/>
      <c r="O48" s="26"/>
      <c r="P48" s="5"/>
      <c r="Q48" s="20"/>
    </row>
    <row r="49" spans="2:17" s="11" customFormat="1" x14ac:dyDescent="0.25">
      <c r="B49" s="19"/>
      <c r="C49" s="20"/>
      <c r="D49" s="20"/>
      <c r="E49" s="20"/>
      <c r="F49" s="22"/>
      <c r="G49" s="20"/>
      <c r="H49" s="20"/>
      <c r="I49" s="1" t="s">
        <v>13</v>
      </c>
      <c r="J49" s="1">
        <v>0.4</v>
      </c>
      <c r="K49" s="1">
        <f>+J49*H47</f>
        <v>0.12</v>
      </c>
      <c r="L49" s="19"/>
      <c r="M49" s="20"/>
      <c r="N49" s="24"/>
      <c r="O49" s="26"/>
      <c r="P49" s="5"/>
      <c r="Q49" s="20"/>
    </row>
    <row r="50" spans="2:17" s="11" customFormat="1" x14ac:dyDescent="0.25">
      <c r="B50" s="19"/>
      <c r="C50" s="20"/>
      <c r="D50" s="20"/>
      <c r="E50" s="20"/>
      <c r="F50" s="23"/>
      <c r="G50" s="20"/>
      <c r="H50" s="20"/>
      <c r="I50" s="19" t="s">
        <v>14</v>
      </c>
      <c r="J50" s="19"/>
      <c r="K50" s="6">
        <f>SUM(K47:K49)</f>
        <v>0.3</v>
      </c>
      <c r="L50" s="19"/>
      <c r="M50" s="20"/>
      <c r="N50" s="24"/>
      <c r="O50" s="26"/>
      <c r="P50" s="5"/>
      <c r="Q50" s="20"/>
    </row>
    <row r="51" spans="2:17" s="11" customFormat="1" ht="17.25" customHeight="1" x14ac:dyDescent="0.25">
      <c r="B51" s="19" t="s">
        <v>33</v>
      </c>
      <c r="C51" s="20" t="s">
        <v>102</v>
      </c>
      <c r="D51" s="20" t="s">
        <v>103</v>
      </c>
      <c r="E51" s="21" t="s">
        <v>112</v>
      </c>
      <c r="F51" s="21" t="s">
        <v>104</v>
      </c>
      <c r="G51" s="26" t="s">
        <v>19</v>
      </c>
      <c r="H51" s="20">
        <v>0.5</v>
      </c>
      <c r="I51" s="17" t="s">
        <v>11</v>
      </c>
      <c r="J51" s="17">
        <v>0.2</v>
      </c>
      <c r="K51" s="17">
        <f>+J51*H51</f>
        <v>0.1</v>
      </c>
      <c r="L51" s="19" t="s">
        <v>53</v>
      </c>
      <c r="M51" s="20" t="s">
        <v>27</v>
      </c>
      <c r="N51" s="24" t="s">
        <v>106</v>
      </c>
      <c r="O51" s="26" t="s">
        <v>97</v>
      </c>
      <c r="P51" s="5"/>
      <c r="Q51" s="20" t="s">
        <v>105</v>
      </c>
    </row>
    <row r="52" spans="2:17" s="11" customFormat="1" ht="17.25" customHeight="1" x14ac:dyDescent="0.25">
      <c r="B52" s="19"/>
      <c r="C52" s="20"/>
      <c r="D52" s="20"/>
      <c r="E52" s="22"/>
      <c r="F52" s="22"/>
      <c r="G52" s="26"/>
      <c r="H52" s="20"/>
      <c r="I52" s="17" t="s">
        <v>12</v>
      </c>
      <c r="J52" s="17">
        <v>0.4</v>
      </c>
      <c r="K52" s="17">
        <f>+J52*H51</f>
        <v>0.2</v>
      </c>
      <c r="L52" s="19"/>
      <c r="M52" s="20"/>
      <c r="N52" s="24"/>
      <c r="O52" s="26"/>
      <c r="P52" s="5"/>
      <c r="Q52" s="20"/>
    </row>
    <row r="53" spans="2:17" s="11" customFormat="1" ht="17.25" customHeight="1" x14ac:dyDescent="0.25">
      <c r="B53" s="19"/>
      <c r="C53" s="20"/>
      <c r="D53" s="20"/>
      <c r="E53" s="22"/>
      <c r="F53" s="22"/>
      <c r="G53" s="26"/>
      <c r="H53" s="20"/>
      <c r="I53" s="17" t="s">
        <v>13</v>
      </c>
      <c r="J53" s="17">
        <v>0.4</v>
      </c>
      <c r="K53" s="17">
        <f>+J53*H51</f>
        <v>0.2</v>
      </c>
      <c r="L53" s="19"/>
      <c r="M53" s="20"/>
      <c r="N53" s="24"/>
      <c r="O53" s="26"/>
      <c r="P53" s="5"/>
      <c r="Q53" s="20"/>
    </row>
    <row r="54" spans="2:17" s="11" customFormat="1" ht="24" customHeight="1" x14ac:dyDescent="0.25">
      <c r="B54" s="19"/>
      <c r="C54" s="20"/>
      <c r="D54" s="20"/>
      <c r="E54" s="23"/>
      <c r="F54" s="23"/>
      <c r="G54" s="26"/>
      <c r="H54" s="20"/>
      <c r="I54" s="19" t="s">
        <v>14</v>
      </c>
      <c r="J54" s="19"/>
      <c r="K54" s="18">
        <f>SUM(K51:K53)</f>
        <v>0.5</v>
      </c>
      <c r="L54" s="19"/>
      <c r="M54" s="20"/>
      <c r="N54" s="24"/>
      <c r="O54" s="26"/>
      <c r="P54" s="5"/>
      <c r="Q54" s="20"/>
    </row>
    <row r="55" spans="2:17" x14ac:dyDescent="0.2">
      <c r="N55" s="16"/>
    </row>
    <row r="56" spans="2:17" x14ac:dyDescent="0.2">
      <c r="N56" s="16"/>
    </row>
    <row r="57" spans="2:17" x14ac:dyDescent="0.2">
      <c r="N57" s="16"/>
    </row>
    <row r="58" spans="2:17" x14ac:dyDescent="0.2">
      <c r="N58" s="16"/>
    </row>
    <row r="59" spans="2:17" x14ac:dyDescent="0.2">
      <c r="N59" s="16"/>
    </row>
    <row r="60" spans="2:17" x14ac:dyDescent="0.2">
      <c r="N60" s="16"/>
    </row>
    <row r="61" spans="2:17" x14ac:dyDescent="0.2">
      <c r="N61" s="16"/>
    </row>
    <row r="62" spans="2:17" x14ac:dyDescent="0.2">
      <c r="N62" s="16"/>
    </row>
    <row r="63" spans="2:17" x14ac:dyDescent="0.2">
      <c r="N63" s="16"/>
    </row>
    <row r="64" spans="2:17" x14ac:dyDescent="0.2">
      <c r="N64" s="16"/>
    </row>
  </sheetData>
  <customSheetViews>
    <customSheetView guid="{6F69749E-837A-4F8C-857E-D0D85A747AE5}" scale="98" hiddenColumns="1" topLeftCell="B1">
      <pane xSplit="3" ySplit="2" topLeftCell="E6" activePane="bottomRight" state="frozen"/>
      <selection pane="bottomRight" activeCell="D7" sqref="D7:D10"/>
      <pageMargins left="0.7" right="0.7" top="0.75" bottom="0.75" header="0.3" footer="0.3"/>
      <pageSetup orientation="portrait" r:id="rId1"/>
    </customSheetView>
  </customSheetViews>
  <mergeCells count="186">
    <mergeCell ref="A1:L1"/>
    <mergeCell ref="M1:Q1"/>
    <mergeCell ref="A3:A6"/>
    <mergeCell ref="B3:B6"/>
    <mergeCell ref="C3:C6"/>
    <mergeCell ref="D3:D6"/>
    <mergeCell ref="E3:E6"/>
    <mergeCell ref="F3:F6"/>
    <mergeCell ref="G3:G6"/>
    <mergeCell ref="H3:H6"/>
    <mergeCell ref="L3:L6"/>
    <mergeCell ref="M3:M6"/>
    <mergeCell ref="N3:N6"/>
    <mergeCell ref="O3:O6"/>
    <mergeCell ref="P3:P6"/>
    <mergeCell ref="Q3:Q6"/>
    <mergeCell ref="O7:O10"/>
    <mergeCell ref="P7:P10"/>
    <mergeCell ref="Q7:Q10"/>
    <mergeCell ref="I6:J6"/>
    <mergeCell ref="A11:A14"/>
    <mergeCell ref="B11:B14"/>
    <mergeCell ref="C11:C14"/>
    <mergeCell ref="D11:D14"/>
    <mergeCell ref="E11:E14"/>
    <mergeCell ref="F11:F14"/>
    <mergeCell ref="G11:G14"/>
    <mergeCell ref="H11:H14"/>
    <mergeCell ref="I14:J14"/>
    <mergeCell ref="A7:A10"/>
    <mergeCell ref="B7:B10"/>
    <mergeCell ref="C7:C10"/>
    <mergeCell ref="D7:D10"/>
    <mergeCell ref="P15:P18"/>
    <mergeCell ref="O11:O14"/>
    <mergeCell ref="P11:P14"/>
    <mergeCell ref="Q15:Q18"/>
    <mergeCell ref="I18:J18"/>
    <mergeCell ref="G15:G18"/>
    <mergeCell ref="H15:H18"/>
    <mergeCell ref="L15:L18"/>
    <mergeCell ref="M15:M18"/>
    <mergeCell ref="N15:N18"/>
    <mergeCell ref="O15:O18"/>
    <mergeCell ref="Q11:Q14"/>
    <mergeCell ref="A19:A22"/>
    <mergeCell ref="B19:B22"/>
    <mergeCell ref="C19:C22"/>
    <mergeCell ref="D19:D22"/>
    <mergeCell ref="E19:E22"/>
    <mergeCell ref="F19:F22"/>
    <mergeCell ref="L7:L10"/>
    <mergeCell ref="M7:M10"/>
    <mergeCell ref="N7:N10"/>
    <mergeCell ref="L11:L14"/>
    <mergeCell ref="M11:M14"/>
    <mergeCell ref="N11:N14"/>
    <mergeCell ref="E7:E10"/>
    <mergeCell ref="F7:F10"/>
    <mergeCell ref="G7:G10"/>
    <mergeCell ref="H7:H10"/>
    <mergeCell ref="I10:J10"/>
    <mergeCell ref="A15:A18"/>
    <mergeCell ref="B15:B18"/>
    <mergeCell ref="C15:C18"/>
    <mergeCell ref="D15:D18"/>
    <mergeCell ref="E15:E18"/>
    <mergeCell ref="F15:F18"/>
    <mergeCell ref="P19:P22"/>
    <mergeCell ref="Q19:Q22"/>
    <mergeCell ref="I22:J22"/>
    <mergeCell ref="B27:B30"/>
    <mergeCell ref="C27:C30"/>
    <mergeCell ref="D27:D30"/>
    <mergeCell ref="E27:E30"/>
    <mergeCell ref="F27:F30"/>
    <mergeCell ref="G27:G30"/>
    <mergeCell ref="H27:H30"/>
    <mergeCell ref="G19:G22"/>
    <mergeCell ref="H19:H22"/>
    <mergeCell ref="L19:L22"/>
    <mergeCell ref="M19:M22"/>
    <mergeCell ref="N19:N22"/>
    <mergeCell ref="O19:O22"/>
    <mergeCell ref="Q23:Q26"/>
    <mergeCell ref="I26:J26"/>
    <mergeCell ref="M23:M26"/>
    <mergeCell ref="N23:N26"/>
    <mergeCell ref="O23:O26"/>
    <mergeCell ref="P23:P26"/>
    <mergeCell ref="I30:J30"/>
    <mergeCell ref="B35:B38"/>
    <mergeCell ref="C35:C38"/>
    <mergeCell ref="D35:D38"/>
    <mergeCell ref="E35:E38"/>
    <mergeCell ref="F35:F38"/>
    <mergeCell ref="G35:G38"/>
    <mergeCell ref="H35:H38"/>
    <mergeCell ref="L35:L38"/>
    <mergeCell ref="M31:M34"/>
    <mergeCell ref="P31:P34"/>
    <mergeCell ref="H23:H26"/>
    <mergeCell ref="L23:L26"/>
    <mergeCell ref="B23:B26"/>
    <mergeCell ref="C23:C26"/>
    <mergeCell ref="D23:D26"/>
    <mergeCell ref="E23:E26"/>
    <mergeCell ref="F23:F26"/>
    <mergeCell ref="G23:G26"/>
    <mergeCell ref="M27:M30"/>
    <mergeCell ref="N27:N30"/>
    <mergeCell ref="O27:O30"/>
    <mergeCell ref="B31:B34"/>
    <mergeCell ref="C31:C34"/>
    <mergeCell ref="D31:D34"/>
    <mergeCell ref="E31:E34"/>
    <mergeCell ref="F31:F34"/>
    <mergeCell ref="G31:G34"/>
    <mergeCell ref="H31:H34"/>
    <mergeCell ref="I34:J34"/>
    <mergeCell ref="L27:L30"/>
    <mergeCell ref="L31:L34"/>
    <mergeCell ref="N31:N34"/>
    <mergeCell ref="O31:O34"/>
    <mergeCell ref="F51:F54"/>
    <mergeCell ref="Q31:Q34"/>
    <mergeCell ref="P27:P30"/>
    <mergeCell ref="Q27:Q30"/>
    <mergeCell ref="B39:B42"/>
    <mergeCell ref="C39:C42"/>
    <mergeCell ref="D39:D42"/>
    <mergeCell ref="E39:E42"/>
    <mergeCell ref="F39:F42"/>
    <mergeCell ref="G39:G42"/>
    <mergeCell ref="H39:H42"/>
    <mergeCell ref="P39:P42"/>
    <mergeCell ref="Q39:Q42"/>
    <mergeCell ref="I42:J42"/>
    <mergeCell ref="M35:M38"/>
    <mergeCell ref="N35:N38"/>
    <mergeCell ref="M39:M42"/>
    <mergeCell ref="N39:N42"/>
    <mergeCell ref="O39:O42"/>
    <mergeCell ref="L39:L42"/>
    <mergeCell ref="P35:P38"/>
    <mergeCell ref="Q35:Q38"/>
    <mergeCell ref="O35:O38"/>
    <mergeCell ref="I38:J38"/>
    <mergeCell ref="D43:D46"/>
    <mergeCell ref="E43:E46"/>
    <mergeCell ref="G43:G46"/>
    <mergeCell ref="H43:H46"/>
    <mergeCell ref="L43:L46"/>
    <mergeCell ref="M43:M46"/>
    <mergeCell ref="I46:J46"/>
    <mergeCell ref="B47:B50"/>
    <mergeCell ref="C47:C50"/>
    <mergeCell ref="D47:D50"/>
    <mergeCell ref="E47:E50"/>
    <mergeCell ref="G47:G50"/>
    <mergeCell ref="H47:H50"/>
    <mergeCell ref="F47:F50"/>
    <mergeCell ref="B51:B54"/>
    <mergeCell ref="C51:C54"/>
    <mergeCell ref="D51:D54"/>
    <mergeCell ref="E51:E54"/>
    <mergeCell ref="G51:G54"/>
    <mergeCell ref="H51:H54"/>
    <mergeCell ref="N43:N46"/>
    <mergeCell ref="O43:O46"/>
    <mergeCell ref="Q43:Q46"/>
    <mergeCell ref="N47:N50"/>
    <mergeCell ref="O47:O50"/>
    <mergeCell ref="Q47:Q50"/>
    <mergeCell ref="N51:N54"/>
    <mergeCell ref="O51:O54"/>
    <mergeCell ref="Q51:Q54"/>
    <mergeCell ref="L51:L54"/>
    <mergeCell ref="M51:M54"/>
    <mergeCell ref="I54:J54"/>
    <mergeCell ref="L47:L50"/>
    <mergeCell ref="M47:M50"/>
    <mergeCell ref="I50:J50"/>
    <mergeCell ref="F43:F46"/>
    <mergeCell ref="B43:B46"/>
    <mergeCell ref="C43:C46"/>
  </mergeCells>
  <pageMargins left="0.7" right="0.7" top="0.75" bottom="0.75" header="0.3" footer="0.3"/>
  <pageSetup scale="50" orientation="landscape" r:id="rId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RIESGOS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Fabara</dc:creator>
  <cp:lastModifiedBy>VARELA BURBANO FABIAN ANDRES</cp:lastModifiedBy>
  <cp:lastPrinted>2018-08-08T19:57:10Z</cp:lastPrinted>
  <dcterms:created xsi:type="dcterms:W3CDTF">2013-07-26T20:55:55Z</dcterms:created>
  <dcterms:modified xsi:type="dcterms:W3CDTF">2018-08-08T19:57:43Z</dcterms:modified>
</cp:coreProperties>
</file>