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AJO\PROYECTOS-CRDM\ESTADISTICAS\PUBLICACIONES\JUNIO\Gio\"/>
    </mc:Choice>
  </mc:AlternateContent>
  <bookViews>
    <workbookView xWindow="0" yWindow="0" windowWidth="19200" windowHeight="11790" tabRatio="853"/>
  </bookViews>
  <sheets>
    <sheet name="Indice" sheetId="22" r:id="rId1"/>
    <sheet name="SAVS-MODALIDAD" sheetId="18" r:id="rId2"/>
    <sheet name="SAVS-PROVINCIA" sheetId="20" r:id="rId3"/>
    <sheet name="GRAFICAS" sheetId="17" r:id="rId4"/>
  </sheets>
  <calcPr calcId="152511"/>
</workbook>
</file>

<file path=xl/calcChain.xml><?xml version="1.0" encoding="utf-8"?>
<calcChain xmlns="http://schemas.openxmlformats.org/spreadsheetml/2006/main">
  <c r="H56" i="17" l="1"/>
  <c r="B65" i="17"/>
  <c r="B66" i="17"/>
  <c r="AY28" i="20"/>
  <c r="AZ28" i="20"/>
  <c r="G28" i="18"/>
  <c r="AZ27" i="20" l="1"/>
  <c r="AY27" i="20"/>
  <c r="G27" i="18"/>
  <c r="AY26" i="20" l="1"/>
  <c r="AZ26" i="20"/>
  <c r="G26" i="18"/>
  <c r="AZ25" i="20" l="1"/>
  <c r="AY25" i="20"/>
  <c r="G25" i="18"/>
  <c r="AZ24" i="20" l="1"/>
  <c r="AY24" i="20"/>
  <c r="G24" i="18"/>
  <c r="D64" i="17" l="1"/>
  <c r="C64" i="17"/>
  <c r="E62" i="17"/>
  <c r="E61" i="17"/>
  <c r="E60" i="17"/>
  <c r="E59" i="17"/>
  <c r="E58" i="17"/>
  <c r="E57" i="17"/>
  <c r="E56" i="17"/>
  <c r="E55" i="17"/>
  <c r="E54" i="17"/>
  <c r="E53" i="17"/>
  <c r="E52" i="17"/>
  <c r="AZ23" i="20"/>
  <c r="AY23" i="20"/>
  <c r="G23" i="18"/>
  <c r="AZ22" i="20" l="1"/>
  <c r="AY22" i="20"/>
  <c r="G22" i="18"/>
  <c r="AZ20" i="20" l="1"/>
  <c r="AY20" i="20"/>
  <c r="AY21" i="20"/>
  <c r="AZ21" i="20"/>
  <c r="G21" i="18"/>
  <c r="G19" i="18" l="1"/>
  <c r="AZ19" i="20"/>
  <c r="AY19" i="20"/>
  <c r="G20" i="18" l="1"/>
  <c r="B8" i="17" l="1"/>
  <c r="B7" i="17"/>
  <c r="B8" i="20"/>
  <c r="B7" i="20"/>
  <c r="B8" i="18"/>
  <c r="B7" i="18"/>
  <c r="AZ18" i="20" l="1"/>
  <c r="AY18" i="20"/>
  <c r="G18" i="18"/>
  <c r="AZ13" i="20" l="1"/>
  <c r="AZ14" i="20"/>
  <c r="AZ15" i="20"/>
  <c r="AZ16" i="20"/>
  <c r="AZ17" i="20"/>
  <c r="AY13" i="20"/>
  <c r="AY14" i="20"/>
  <c r="AY15" i="20"/>
  <c r="AY16" i="20"/>
  <c r="AY17" i="20"/>
  <c r="AY12" i="20"/>
  <c r="AZ12" i="20"/>
  <c r="G15" i="18" l="1"/>
  <c r="G14" i="18"/>
  <c r="G13" i="18"/>
  <c r="G12" i="18"/>
  <c r="G17" i="18" l="1"/>
  <c r="G16" i="18"/>
</calcChain>
</file>

<file path=xl/sharedStrings.xml><?xml version="1.0" encoding="utf-8"?>
<sst xmlns="http://schemas.openxmlformats.org/spreadsheetml/2006/main" count="163" uniqueCount="68">
  <si>
    <t>I</t>
  </si>
  <si>
    <t>II</t>
  </si>
  <si>
    <t>IV</t>
  </si>
  <si>
    <t>III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</si>
  <si>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</si>
  <si>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</si>
  <si>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</si>
  <si>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</si>
  <si>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</si>
  <si>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</si>
  <si>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</si>
  <si>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</si>
  <si>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</si>
  <si>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</si>
  <si>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</si>
  <si>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</si>
  <si>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</si>
  <si>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</si>
  <si>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</si>
  <si>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</si>
  <si>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</si>
  <si>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</si>
  <si>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</si>
  <si>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</si>
  <si>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</t>
  </si>
  <si>
    <t>SUCUMBÍOS</t>
  </si>
  <si>
    <t>TUNGURAHUA</t>
  </si>
  <si>
    <t>ZAMORA CHINCHIPE</t>
  </si>
  <si>
    <t>TCF</t>
  </si>
  <si>
    <t>TCT</t>
  </si>
  <si>
    <t>TOTAL TCF</t>
  </si>
  <si>
    <t>TOTAL TCT</t>
  </si>
  <si>
    <t>SISTEMAS DE TV PAGA</t>
  </si>
  <si>
    <t>Número total de Sistemas autorizados a nivel provincial</t>
  </si>
  <si>
    <t>Año</t>
  </si>
  <si>
    <t>Trimestre</t>
  </si>
  <si>
    <t>Televisión Codificada Satelital (DTH)</t>
  </si>
  <si>
    <t>Televisión Codificada Terrestre (TCT)</t>
  </si>
  <si>
    <t>Televisión por Cable Físico (TCF)</t>
  </si>
  <si>
    <t>Total</t>
  </si>
  <si>
    <t>Modalidad</t>
  </si>
  <si>
    <t>Período</t>
  </si>
  <si>
    <t>Gráfico del Número total de Sistemas de TV Paga autorizados por Provincia y Modalidad</t>
  </si>
  <si>
    <t>Índice</t>
  </si>
  <si>
    <t>Descripción</t>
  </si>
  <si>
    <t>1. Histórico Sistemas TV Paga por Modalidad</t>
  </si>
  <si>
    <t>2. Sistemas autorizados a nivel nacional por provincia</t>
  </si>
  <si>
    <t xml:space="preserve">3. Gráficos del N° total de Sistemas TV Paga </t>
  </si>
  <si>
    <t xml:space="preserve">Detalle histórico del número de Sistemas de TV Paga por modalidad </t>
  </si>
  <si>
    <t>Número de Sistemas de TV Paga autorizados a nivel nacional y por provincia</t>
  </si>
  <si>
    <t>Gráficos del Número total de Sistemas autorizados por modalidad y por provincia</t>
  </si>
  <si>
    <t>Regresar al índice</t>
  </si>
  <si>
    <t>Histórico del Número total de Sistemas de TV Paga por modalidad</t>
  </si>
  <si>
    <t>Hoja</t>
  </si>
  <si>
    <t>Fuente: SIRATV</t>
  </si>
  <si>
    <t>** TCT: Televisión Codificada Terrestre</t>
  </si>
  <si>
    <t>* TCF: Televisión por Cable Físico</t>
  </si>
  <si>
    <t>GALAPAGOS</t>
  </si>
  <si>
    <t>LOS RIOS</t>
  </si>
  <si>
    <t>MANABI</t>
  </si>
  <si>
    <t>PROVINCIA</t>
  </si>
  <si>
    <t>NÚMERO DE ESTACIONES TCF</t>
  </si>
  <si>
    <t>NÚMERO DE ESTACIONES TCT</t>
  </si>
  <si>
    <t>NÚMERO DE ESTACIONES DTH</t>
  </si>
  <si>
    <t>TOTAL</t>
  </si>
  <si>
    <t>OTRAS PROVINCIAS</t>
  </si>
  <si>
    <t>Fecha de corte: Marzo 2018 (I Trimestre) Actualización trimestral</t>
  </si>
  <si>
    <t>Fecha de publicación: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</si>
</sst>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#,##0\ &quot;€&quot;;\-#,##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0"/>
      <name val="Arial"/>
      <family val="2"/>
    </font>
    <font>
      <b/>
      <sz val="12"/>
      <color theme="1" tint="4.9989318521683403E-2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24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66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>
      <alignment vertical="top"/>
    </xf>
    <xf numFmtId="0" fontId="1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</cellStyleXfs>
  <cellXfs count="153">
    <xf numFmtId="0" fontId="0" fillId="0" borderId="0" xfId="0"/>
    <xf numFmtId="0" fontId="0" fillId="0" borderId="0" xfId="0"/>
    <xf numFmtId="0" fontId="0" fillId="0" borderId="0" xfId="0" applyBorder="1"/>
    <xf numFmtId="3" fontId="3" fillId="3" borderId="0" xfId="0" applyNumberFormat="1" applyFont="1" applyFill="1" applyBorder="1"/>
    <xf numFmtId="0" fontId="0" fillId="0" borderId="0" xfId="0" applyNumberFormat="1" applyAlignment="1">
      <alignment wrapText="1"/>
    </xf>
    <xf numFmtId="0" fontId="0" fillId="0" borderId="0" xfId="0"/>
    <xf numFmtId="0" fontId="8" fillId="5" borderId="0" xfId="0" applyFont="1" applyFill="1" applyBorder="1"/>
    <xf numFmtId="0" fontId="0" fillId="5" borderId="0" xfId="0" applyFill="1" applyBorder="1"/>
    <xf numFmtId="0" fontId="7" fillId="5" borderId="0" xfId="0" applyFont="1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6" xfId="0" applyFill="1" applyBorder="1"/>
    <xf numFmtId="0" fontId="0" fillId="5" borderId="11" xfId="0" applyFill="1" applyBorder="1"/>
    <xf numFmtId="0" fontId="0" fillId="5" borderId="7" xfId="0" applyFill="1" applyBorder="1"/>
    <xf numFmtId="0" fontId="6" fillId="5" borderId="0" xfId="0" applyFont="1" applyFill="1" applyBorder="1"/>
    <xf numFmtId="0" fontId="0" fillId="6" borderId="0" xfId="0" applyFill="1" applyBorder="1"/>
    <xf numFmtId="0" fontId="0" fillId="6" borderId="7" xfId="0" applyFill="1" applyBorder="1"/>
    <xf numFmtId="0" fontId="0" fillId="7" borderId="3" xfId="0" applyFill="1" applyBorder="1"/>
    <xf numFmtId="0" fontId="0" fillId="7" borderId="5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6" xfId="0" applyFill="1" applyBorder="1"/>
    <xf numFmtId="0" fontId="0" fillId="7" borderId="7" xfId="0" applyFill="1" applyBorder="1"/>
    <xf numFmtId="0" fontId="9" fillId="7" borderId="0" xfId="0" applyFont="1" applyFill="1" applyBorder="1"/>
    <xf numFmtId="0" fontId="9" fillId="7" borderId="11" xfId="0" applyFont="1" applyFill="1" applyBorder="1"/>
    <xf numFmtId="0" fontId="10" fillId="6" borderId="0" xfId="0" applyFont="1" applyFill="1" applyBorder="1"/>
    <xf numFmtId="0" fontId="9" fillId="6" borderId="0" xfId="0" applyFont="1" applyFill="1" applyBorder="1"/>
    <xf numFmtId="0" fontId="9" fillId="6" borderId="11" xfId="0" applyFont="1" applyFill="1" applyBorder="1"/>
    <xf numFmtId="0" fontId="0" fillId="6" borderId="0" xfId="0" applyFill="1"/>
    <xf numFmtId="0" fontId="0" fillId="0" borderId="0" xfId="0"/>
    <xf numFmtId="0" fontId="8" fillId="5" borderId="0" xfId="0" applyFont="1" applyFill="1" applyBorder="1"/>
    <xf numFmtId="0" fontId="0" fillId="5" borderId="0" xfId="0" applyFill="1" applyBorder="1"/>
    <xf numFmtId="0" fontId="7" fillId="5" borderId="0" xfId="0" applyFont="1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6" xfId="0" applyFill="1" applyBorder="1"/>
    <xf numFmtId="0" fontId="0" fillId="5" borderId="11" xfId="0" applyFill="1" applyBorder="1"/>
    <xf numFmtId="0" fontId="0" fillId="5" borderId="7" xfId="0" applyFill="1" applyBorder="1"/>
    <xf numFmtId="0" fontId="6" fillId="5" borderId="0" xfId="0" applyFont="1" applyFill="1" applyBorder="1"/>
    <xf numFmtId="0" fontId="0" fillId="7" borderId="3" xfId="0" applyFill="1" applyBorder="1"/>
    <xf numFmtId="0" fontId="0" fillId="7" borderId="28" xfId="0" applyFill="1" applyBorder="1"/>
    <xf numFmtId="0" fontId="0" fillId="7" borderId="5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ill="1" applyBorder="1"/>
    <xf numFmtId="0" fontId="0" fillId="7" borderId="10" xfId="0" applyFill="1" applyBorder="1"/>
    <xf numFmtId="0" fontId="0" fillId="7" borderId="6" xfId="0" applyFill="1" applyBorder="1"/>
    <xf numFmtId="0" fontId="0" fillId="7" borderId="11" xfId="0" applyFill="1" applyBorder="1"/>
    <xf numFmtId="0" fontId="0" fillId="7" borderId="7" xfId="0" applyFill="1" applyBorder="1"/>
    <xf numFmtId="0" fontId="9" fillId="7" borderId="0" xfId="0" applyFont="1" applyFill="1" applyBorder="1"/>
    <xf numFmtId="0" fontId="9" fillId="7" borderId="11" xfId="0" applyFont="1" applyFill="1" applyBorder="1"/>
    <xf numFmtId="0" fontId="11" fillId="7" borderId="5" xfId="0" applyFont="1" applyFill="1" applyBorder="1"/>
    <xf numFmtId="3" fontId="12" fillId="2" borderId="15" xfId="11" applyNumberFormat="1" applyFont="1" applyFill="1" applyBorder="1" applyAlignment="1">
      <alignment horizontal="center" vertical="center"/>
    </xf>
    <xf numFmtId="3" fontId="12" fillId="2" borderId="18" xfId="11" applyNumberFormat="1" applyFont="1" applyFill="1" applyBorder="1" applyAlignment="1">
      <alignment horizontal="center" vertical="center"/>
    </xf>
    <xf numFmtId="3" fontId="12" fillId="2" borderId="14" xfId="11" applyNumberFormat="1" applyFont="1" applyFill="1" applyBorder="1" applyAlignment="1">
      <alignment horizontal="center" vertical="center"/>
    </xf>
    <xf numFmtId="3" fontId="12" fillId="2" borderId="15" xfId="13" applyNumberFormat="1" applyFont="1" applyFill="1" applyBorder="1" applyAlignment="1">
      <alignment horizontal="center" vertical="center"/>
    </xf>
    <xf numFmtId="3" fontId="12" fillId="2" borderId="14" xfId="13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/>
    <xf numFmtId="0" fontId="12" fillId="2" borderId="24" xfId="11" applyNumberFormat="1" applyFont="1" applyFill="1" applyBorder="1" applyAlignment="1">
      <alignment horizontal="center" vertical="center" wrapText="1"/>
    </xf>
    <xf numFmtId="3" fontId="12" fillId="2" borderId="20" xfId="11" applyNumberFormat="1" applyFont="1" applyFill="1" applyBorder="1" applyAlignment="1">
      <alignment horizontal="center" vertical="center" wrapText="1"/>
    </xf>
    <xf numFmtId="3" fontId="12" fillId="2" borderId="26" xfId="11" applyNumberFormat="1" applyFont="1" applyFill="1" applyBorder="1" applyAlignment="1">
      <alignment horizontal="center" vertical="center" wrapText="1"/>
    </xf>
    <xf numFmtId="3" fontId="12" fillId="2" borderId="19" xfId="11" applyNumberFormat="1" applyFont="1" applyFill="1" applyBorder="1" applyAlignment="1">
      <alignment horizontal="center" vertical="center" wrapText="1"/>
    </xf>
    <xf numFmtId="3" fontId="12" fillId="2" borderId="25" xfId="11" applyNumberFormat="1" applyFont="1" applyFill="1" applyBorder="1" applyAlignment="1">
      <alignment horizontal="center" vertical="center" wrapText="1"/>
    </xf>
    <xf numFmtId="3" fontId="12" fillId="2" borderId="18" xfId="11" applyNumberFormat="1" applyFont="1" applyFill="1" applyBorder="1" applyAlignment="1">
      <alignment horizontal="center" vertical="center" wrapText="1"/>
    </xf>
    <xf numFmtId="3" fontId="12" fillId="2" borderId="24" xfId="11" applyNumberFormat="1" applyFont="1" applyFill="1" applyBorder="1" applyAlignment="1">
      <alignment horizontal="center" vertical="center" wrapText="1"/>
    </xf>
    <xf numFmtId="0" fontId="12" fillId="2" borderId="14" xfId="11" applyNumberFormat="1" applyFont="1" applyFill="1" applyBorder="1" applyAlignment="1">
      <alignment horizontal="center" vertical="center" wrapText="1"/>
    </xf>
    <xf numFmtId="3" fontId="12" fillId="2" borderId="21" xfId="11" applyNumberFormat="1" applyFont="1" applyFill="1" applyBorder="1" applyAlignment="1">
      <alignment horizontal="center" vertical="center" wrapText="1"/>
    </xf>
    <xf numFmtId="3" fontId="12" fillId="2" borderId="27" xfId="11" applyNumberFormat="1" applyFont="1" applyFill="1" applyBorder="1" applyAlignment="1">
      <alignment horizontal="center" vertical="center" wrapText="1"/>
    </xf>
    <xf numFmtId="3" fontId="12" fillId="2" borderId="22" xfId="11" applyNumberFormat="1" applyFont="1" applyFill="1" applyBorder="1" applyAlignment="1">
      <alignment horizontal="center" vertical="center" wrapText="1"/>
    </xf>
    <xf numFmtId="3" fontId="12" fillId="2" borderId="23" xfId="11" applyNumberFormat="1" applyFont="1" applyFill="1" applyBorder="1" applyAlignment="1">
      <alignment horizontal="center" vertical="center" wrapText="1"/>
    </xf>
    <xf numFmtId="3" fontId="12" fillId="2" borderId="14" xfId="11" applyNumberFormat="1" applyFont="1" applyFill="1" applyBorder="1" applyAlignment="1">
      <alignment horizontal="center" vertical="center" wrapText="1"/>
    </xf>
    <xf numFmtId="0" fontId="12" fillId="2" borderId="18" xfId="11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/>
    <xf numFmtId="0" fontId="9" fillId="7" borderId="7" xfId="0" applyFont="1" applyFill="1" applyBorder="1"/>
    <xf numFmtId="0" fontId="13" fillId="7" borderId="0" xfId="15" applyFill="1" applyBorder="1" applyAlignment="1" applyProtection="1"/>
    <xf numFmtId="0" fontId="0" fillId="7" borderId="28" xfId="0" applyFont="1" applyFill="1" applyBorder="1"/>
    <xf numFmtId="0" fontId="11" fillId="7" borderId="0" xfId="0" applyFont="1" applyFill="1" applyBorder="1"/>
    <xf numFmtId="0" fontId="11" fillId="7" borderId="11" xfId="0" applyFont="1" applyFill="1" applyBorder="1"/>
    <xf numFmtId="0" fontId="12" fillId="8" borderId="12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0" fillId="6" borderId="9" xfId="0" applyFill="1" applyBorder="1"/>
    <xf numFmtId="0" fontId="0" fillId="6" borderId="10" xfId="0" applyFill="1" applyBorder="1"/>
    <xf numFmtId="0" fontId="0" fillId="6" borderId="6" xfId="0" applyFill="1" applyBorder="1"/>
    <xf numFmtId="0" fontId="0" fillId="6" borderId="11" xfId="0" applyFill="1" applyBorder="1"/>
    <xf numFmtId="165" fontId="12" fillId="2" borderId="26" xfId="13" applyNumberFormat="1" applyFont="1" applyFill="1" applyBorder="1" applyAlignment="1">
      <alignment horizontal="center"/>
    </xf>
    <xf numFmtId="165" fontId="12" fillId="2" borderId="27" xfId="13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13" fillId="7" borderId="10" xfId="15" applyFill="1" applyBorder="1" applyAlignment="1" applyProtection="1"/>
    <xf numFmtId="0" fontId="14" fillId="5" borderId="0" xfId="0" applyFont="1" applyFill="1" applyBorder="1"/>
    <xf numFmtId="165" fontId="12" fillId="2" borderId="14" xfId="13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2" fillId="2" borderId="13" xfId="11" applyNumberFormat="1" applyFont="1" applyFill="1" applyBorder="1" applyAlignment="1">
      <alignment horizontal="center" vertical="center" wrapText="1"/>
    </xf>
    <xf numFmtId="3" fontId="12" fillId="2" borderId="13" xfId="11" applyNumberFormat="1" applyFont="1" applyFill="1" applyBorder="1" applyAlignment="1">
      <alignment horizontal="center" vertical="center" wrapText="1"/>
    </xf>
    <xf numFmtId="3" fontId="12" fillId="2" borderId="7" xfId="11" applyNumberFormat="1" applyFont="1" applyFill="1" applyBorder="1" applyAlignment="1">
      <alignment horizontal="center" vertical="center" wrapText="1"/>
    </xf>
    <xf numFmtId="3" fontId="12" fillId="2" borderId="33" xfId="11" applyNumberFormat="1" applyFont="1" applyFill="1" applyBorder="1" applyAlignment="1">
      <alignment horizontal="center" vertical="center" wrapText="1"/>
    </xf>
    <xf numFmtId="3" fontId="12" fillId="2" borderId="16" xfId="13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13" fillId="0" borderId="9" xfId="15" applyBorder="1" applyAlignment="1" applyProtection="1">
      <alignment horizontal="left"/>
    </xf>
    <xf numFmtId="0" fontId="13" fillId="0" borderId="0" xfId="15" applyBorder="1" applyAlignment="1" applyProtection="1">
      <alignment horizontal="left"/>
    </xf>
    <xf numFmtId="0" fontId="13" fillId="0" borderId="29" xfId="15" applyBorder="1" applyAlignment="1" applyProtection="1">
      <alignment horizontal="left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3" fillId="0" borderId="6" xfId="15" applyBorder="1" applyAlignment="1" applyProtection="1">
      <alignment horizontal="left" vertical="center"/>
    </xf>
    <xf numFmtId="0" fontId="13" fillId="0" borderId="11" xfId="15" applyBorder="1" applyAlignment="1" applyProtection="1">
      <alignment horizontal="left" vertical="center"/>
    </xf>
    <xf numFmtId="0" fontId="13" fillId="0" borderId="31" xfId="15" applyBorder="1" applyAlignment="1" applyProtection="1">
      <alignment horizontal="left" vertical="center"/>
    </xf>
    <xf numFmtId="0" fontId="0" fillId="0" borderId="11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2" fillId="2" borderId="9" xfId="11" applyNumberFormat="1" applyFont="1" applyFill="1" applyBorder="1" applyAlignment="1">
      <alignment horizontal="center" vertical="center"/>
    </xf>
    <xf numFmtId="0" fontId="12" fillId="2" borderId="10" xfId="11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2" fillId="2" borderId="6" xfId="11" applyNumberFormat="1" applyFont="1" applyFill="1" applyBorder="1" applyAlignment="1">
      <alignment horizontal="center" vertical="center"/>
    </xf>
    <xf numFmtId="0" fontId="12" fillId="2" borderId="7" xfId="11" applyNumberFormat="1" applyFont="1" applyFill="1" applyBorder="1" applyAlignment="1">
      <alignment horizontal="center" vertical="center"/>
    </xf>
    <xf numFmtId="0" fontId="12" fillId="2" borderId="22" xfId="11" applyNumberFormat="1" applyFont="1" applyFill="1" applyBorder="1" applyAlignment="1">
      <alignment horizontal="center" vertical="center"/>
    </xf>
    <xf numFmtId="0" fontId="12" fillId="2" borderId="27" xfId="11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2" fillId="2" borderId="20" xfId="11" applyNumberFormat="1" applyFont="1" applyFill="1" applyBorder="1" applyAlignment="1">
      <alignment horizontal="center" vertical="center"/>
    </xf>
    <xf numFmtId="0" fontId="12" fillId="2" borderId="25" xfId="11" applyNumberFormat="1" applyFont="1" applyFill="1" applyBorder="1" applyAlignment="1">
      <alignment horizontal="center" vertical="center"/>
    </xf>
    <xf numFmtId="0" fontId="12" fillId="2" borderId="21" xfId="11" applyNumberFormat="1" applyFont="1" applyFill="1" applyBorder="1" applyAlignment="1">
      <alignment horizontal="center" vertical="center"/>
    </xf>
    <xf numFmtId="0" fontId="12" fillId="2" borderId="23" xfId="11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13" fillId="7" borderId="0" xfId="15" applyFill="1" applyBorder="1" applyAlignment="1" applyProtection="1">
      <alignment horizontal="center"/>
    </xf>
  </cellXfs>
  <cellStyles count="666">
    <cellStyle name="=C:\WINNT\SYSTEM32\COMMAND.COM" xfId="11"/>
    <cellStyle name="=C:\WINNT\SYSTEM32\COMMAND.COM 2" xfId="13"/>
    <cellStyle name="ANCLAS,REZONES Y SUS PARTES,DE FUNDICION,DE HIERRO O DE ACERO" xfId="1"/>
    <cellStyle name="Cancel" xfId="10"/>
    <cellStyle name="Hipervínculo" xfId="15" builtinId="8"/>
    <cellStyle name="Millares 2" xfId="5"/>
    <cellStyle name="Millares 2 10" xfId="16"/>
    <cellStyle name="Millares 2 11" xfId="17"/>
    <cellStyle name="Millares 2 12" xfId="18"/>
    <cellStyle name="Millares 2 13" xfId="19"/>
    <cellStyle name="Millares 2 14" xfId="20"/>
    <cellStyle name="Millares 2 15" xfId="21"/>
    <cellStyle name="Millares 2 16" xfId="22"/>
    <cellStyle name="Millares 2 17" xfId="23"/>
    <cellStyle name="Millares 2 18" xfId="24"/>
    <cellStyle name="Millares 2 19" xfId="25"/>
    <cellStyle name="Millares 2 2" xfId="26"/>
    <cellStyle name="Millares 2 20" xfId="27"/>
    <cellStyle name="Millares 2 21" xfId="28"/>
    <cellStyle name="Millares 2 22" xfId="29"/>
    <cellStyle name="Millares 2 23" xfId="30"/>
    <cellStyle name="Millares 2 24" xfId="31"/>
    <cellStyle name="Millares 2 25" xfId="32"/>
    <cellStyle name="Millares 2 26" xfId="33"/>
    <cellStyle name="Millares 2 27" xfId="34"/>
    <cellStyle name="Millares 2 3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"/>
    <cellStyle name="Millares 4" xfId="9"/>
    <cellStyle name="Millares 5" xfId="2"/>
    <cellStyle name="Normal" xfId="0" builtinId="0"/>
    <cellStyle name="Normal 11" xfId="42"/>
    <cellStyle name="Normal 11 10" xfId="43"/>
    <cellStyle name="Normal 11 11" xfId="44"/>
    <cellStyle name="Normal 11 12" xfId="45"/>
    <cellStyle name="Normal 11 13" xfId="46"/>
    <cellStyle name="Normal 11 14" xfId="47"/>
    <cellStyle name="Normal 11 15" xfId="48"/>
    <cellStyle name="Normal 11 16" xfId="49"/>
    <cellStyle name="Normal 11 17" xfId="50"/>
    <cellStyle name="Normal 11 18" xfId="51"/>
    <cellStyle name="Normal 11 19" xfId="52"/>
    <cellStyle name="Normal 11 2" xfId="53"/>
    <cellStyle name="Normal 11 20" xfId="54"/>
    <cellStyle name="Normal 11 21" xfId="55"/>
    <cellStyle name="Normal 11 22" xfId="56"/>
    <cellStyle name="Normal 11 23" xfId="57"/>
    <cellStyle name="Normal 11 24" xfId="58"/>
    <cellStyle name="Normal 11 25" xfId="59"/>
    <cellStyle name="Normal 11 26" xfId="60"/>
    <cellStyle name="Normal 11 3" xfId="61"/>
    <cellStyle name="Normal 11 4" xfId="62"/>
    <cellStyle name="Normal 11 5" xfId="63"/>
    <cellStyle name="Normal 11 6" xfId="64"/>
    <cellStyle name="Normal 11 7" xfId="65"/>
    <cellStyle name="Normal 11 8" xfId="66"/>
    <cellStyle name="Normal 11 9" xfId="67"/>
    <cellStyle name="Normal 12" xfId="68"/>
    <cellStyle name="Normal 12 10" xfId="69"/>
    <cellStyle name="Normal 12 11" xfId="70"/>
    <cellStyle name="Normal 12 12" xfId="71"/>
    <cellStyle name="Normal 12 13" xfId="72"/>
    <cellStyle name="Normal 12 14" xfId="73"/>
    <cellStyle name="Normal 12 15" xfId="74"/>
    <cellStyle name="Normal 12 16" xfId="75"/>
    <cellStyle name="Normal 12 17" xfId="76"/>
    <cellStyle name="Normal 12 18" xfId="77"/>
    <cellStyle name="Normal 12 19" xfId="78"/>
    <cellStyle name="Normal 12 2" xfId="79"/>
    <cellStyle name="Normal 12 20" xfId="80"/>
    <cellStyle name="Normal 12 21" xfId="81"/>
    <cellStyle name="Normal 12 22" xfId="82"/>
    <cellStyle name="Normal 12 23" xfId="83"/>
    <cellStyle name="Normal 12 24" xfId="84"/>
    <cellStyle name="Normal 12 25" xfId="85"/>
    <cellStyle name="Normal 12 26" xfId="86"/>
    <cellStyle name="Normal 12 3" xfId="87"/>
    <cellStyle name="Normal 12 4" xfId="88"/>
    <cellStyle name="Normal 12 5" xfId="89"/>
    <cellStyle name="Normal 12 6" xfId="90"/>
    <cellStyle name="Normal 12 7" xfId="91"/>
    <cellStyle name="Normal 12 8" xfId="92"/>
    <cellStyle name="Normal 12 9" xfId="93"/>
    <cellStyle name="Normal 13" xfId="94"/>
    <cellStyle name="Normal 13 10" xfId="95"/>
    <cellStyle name="Normal 13 11" xfId="96"/>
    <cellStyle name="Normal 13 12" xfId="97"/>
    <cellStyle name="Normal 13 13" xfId="98"/>
    <cellStyle name="Normal 13 14" xfId="99"/>
    <cellStyle name="Normal 13 15" xfId="100"/>
    <cellStyle name="Normal 13 16" xfId="101"/>
    <cellStyle name="Normal 13 17" xfId="102"/>
    <cellStyle name="Normal 13 18" xfId="103"/>
    <cellStyle name="Normal 13 19" xfId="104"/>
    <cellStyle name="Normal 13 2" xfId="105"/>
    <cellStyle name="Normal 13 20" xfId="106"/>
    <cellStyle name="Normal 13 21" xfId="107"/>
    <cellStyle name="Normal 13 22" xfId="108"/>
    <cellStyle name="Normal 13 23" xfId="109"/>
    <cellStyle name="Normal 13 24" xfId="110"/>
    <cellStyle name="Normal 13 25" xfId="111"/>
    <cellStyle name="Normal 13 26" xfId="112"/>
    <cellStyle name="Normal 13 3" xfId="113"/>
    <cellStyle name="Normal 13 4" xfId="114"/>
    <cellStyle name="Normal 13 5" xfId="115"/>
    <cellStyle name="Normal 13 6" xfId="116"/>
    <cellStyle name="Normal 13 7" xfId="117"/>
    <cellStyle name="Normal 13 8" xfId="118"/>
    <cellStyle name="Normal 13 9" xfId="119"/>
    <cellStyle name="Normal 14 10" xfId="120"/>
    <cellStyle name="Normal 14 11" xfId="121"/>
    <cellStyle name="Normal 14 12" xfId="122"/>
    <cellStyle name="Normal 14 13" xfId="123"/>
    <cellStyle name="Normal 14 2" xfId="124"/>
    <cellStyle name="Normal 14 3" xfId="125"/>
    <cellStyle name="Normal 14 4" xfId="126"/>
    <cellStyle name="Normal 14 5" xfId="127"/>
    <cellStyle name="Normal 14 6" xfId="128"/>
    <cellStyle name="Normal 14 7" xfId="129"/>
    <cellStyle name="Normal 14 8" xfId="130"/>
    <cellStyle name="Normal 14 9" xfId="131"/>
    <cellStyle name="Normal 15 10" xfId="132"/>
    <cellStyle name="Normal 15 11" xfId="133"/>
    <cellStyle name="Normal 15 12" xfId="134"/>
    <cellStyle name="Normal 15 13" xfId="135"/>
    <cellStyle name="Normal 15 2" xfId="136"/>
    <cellStyle name="Normal 15 3" xfId="137"/>
    <cellStyle name="Normal 15 4" xfId="138"/>
    <cellStyle name="Normal 15 5" xfId="139"/>
    <cellStyle name="Normal 15 6" xfId="140"/>
    <cellStyle name="Normal 15 7" xfId="141"/>
    <cellStyle name="Normal 15 8" xfId="142"/>
    <cellStyle name="Normal 15 9" xfId="143"/>
    <cellStyle name="Normal 2" xfId="3"/>
    <cellStyle name="Normal 2 10" xfId="144"/>
    <cellStyle name="Normal 2 11" xfId="145"/>
    <cellStyle name="Normal 2 12" xfId="146"/>
    <cellStyle name="Normal 2 13" xfId="147"/>
    <cellStyle name="Normal 2 14" xfId="148"/>
    <cellStyle name="Normal 2 15" xfId="149"/>
    <cellStyle name="Normal 2 16" xfId="150"/>
    <cellStyle name="Normal 2 17" xfId="151"/>
    <cellStyle name="Normal 2 18" xfId="152"/>
    <cellStyle name="Normal 2 18 2" xfId="153"/>
    <cellStyle name="Normal 2 18 2 2" xfId="154"/>
    <cellStyle name="Normal 2 18 2 3" xfId="155"/>
    <cellStyle name="Normal 2 18 2 4" xfId="156"/>
    <cellStyle name="Normal 2 18 2 5" xfId="157"/>
    <cellStyle name="Normal 2 18 2 6" xfId="158"/>
    <cellStyle name="Normal 2 18 3" xfId="159"/>
    <cellStyle name="Normal 2 18 4" xfId="160"/>
    <cellStyle name="Normal 2 18 5" xfId="161"/>
    <cellStyle name="Normal 2 18 6" xfId="162"/>
    <cellStyle name="Normal 2 19" xfId="163"/>
    <cellStyle name="Normal 2 2" xfId="164"/>
    <cellStyle name="Normal 2 2 10" xfId="165"/>
    <cellStyle name="Normal 2 2 11" xfId="166"/>
    <cellStyle name="Normal 2 2 12" xfId="167"/>
    <cellStyle name="Normal 2 2 13" xfId="168"/>
    <cellStyle name="Normal 2 2 14" xfId="169"/>
    <cellStyle name="Normal 2 2 14 2" xfId="170"/>
    <cellStyle name="Normal 2 2 14 2 2" xfId="171"/>
    <cellStyle name="Normal 2 2 14 2 3" xfId="172"/>
    <cellStyle name="Normal 2 2 14 3" xfId="173"/>
    <cellStyle name="Normal 2 2 15" xfId="174"/>
    <cellStyle name="Normal 2 2 16" xfId="175"/>
    <cellStyle name="Normal 2 2 17" xfId="176"/>
    <cellStyle name="Normal 2 2 17 2" xfId="177"/>
    <cellStyle name="Normal 2 2 17 2 2" xfId="178"/>
    <cellStyle name="Normal 2 2 17 2 3" xfId="179"/>
    <cellStyle name="Normal 2 2 17 2 4" xfId="180"/>
    <cellStyle name="Normal 2 2 17 2 5" xfId="181"/>
    <cellStyle name="Normal 2 2 17 2 6" xfId="182"/>
    <cellStyle name="Normal 2 2 17 3" xfId="183"/>
    <cellStyle name="Normal 2 2 17 4" xfId="184"/>
    <cellStyle name="Normal 2 2 17 5" xfId="185"/>
    <cellStyle name="Normal 2 2 17 6" xfId="186"/>
    <cellStyle name="Normal 2 2 18" xfId="187"/>
    <cellStyle name="Normal 2 2 19" xfId="188"/>
    <cellStyle name="Normal 2 2 2" xfId="189"/>
    <cellStyle name="Normal 2 2 2 10" xfId="190"/>
    <cellStyle name="Normal 2 2 2 11" xfId="191"/>
    <cellStyle name="Normal 2 2 2 12" xfId="192"/>
    <cellStyle name="Normal 2 2 2 12 2" xfId="193"/>
    <cellStyle name="Normal 2 2 2 12 2 2" xfId="194"/>
    <cellStyle name="Normal 2 2 2 12 2 3" xfId="195"/>
    <cellStyle name="Normal 2 2 2 12 3" xfId="196"/>
    <cellStyle name="Normal 2 2 2 13" xfId="197"/>
    <cellStyle name="Normal 2 2 2 14" xfId="198"/>
    <cellStyle name="Normal 2 2 2 15" xfId="199"/>
    <cellStyle name="Normal 2 2 2 15 2" xfId="200"/>
    <cellStyle name="Normal 2 2 2 15 2 2" xfId="201"/>
    <cellStyle name="Normal 2 2 2 15 2 3" xfId="202"/>
    <cellStyle name="Normal 2 2 2 15 2 4" xfId="203"/>
    <cellStyle name="Normal 2 2 2 15 2 5" xfId="204"/>
    <cellStyle name="Normal 2 2 2 15 2 6" xfId="205"/>
    <cellStyle name="Normal 2 2 2 15 3" xfId="206"/>
    <cellStyle name="Normal 2 2 2 15 4" xfId="207"/>
    <cellStyle name="Normal 2 2 2 15 5" xfId="208"/>
    <cellStyle name="Normal 2 2 2 15 6" xfId="209"/>
    <cellStyle name="Normal 2 2 2 16" xfId="210"/>
    <cellStyle name="Normal 2 2 2 17" xfId="211"/>
    <cellStyle name="Normal 2 2 2 18" xfId="212"/>
    <cellStyle name="Normal 2 2 2 19" xfId="213"/>
    <cellStyle name="Normal 2 2 2 2" xfId="214"/>
    <cellStyle name="Normal 2 2 2 2 10" xfId="215"/>
    <cellStyle name="Normal 2 2 2 2 11" xfId="216"/>
    <cellStyle name="Normal 2 2 2 2 11 2" xfId="217"/>
    <cellStyle name="Normal 2 2 2 2 11 2 2" xfId="218"/>
    <cellStyle name="Normal 2 2 2 2 11 2 3" xfId="219"/>
    <cellStyle name="Normal 2 2 2 2 11 3" xfId="220"/>
    <cellStyle name="Normal 2 2 2 2 12" xfId="221"/>
    <cellStyle name="Normal 2 2 2 2 13" xfId="222"/>
    <cellStyle name="Normal 2 2 2 2 14" xfId="223"/>
    <cellStyle name="Normal 2 2 2 2 14 2" xfId="224"/>
    <cellStyle name="Normal 2 2 2 2 14 2 2" xfId="225"/>
    <cellStyle name="Normal 2 2 2 2 14 2 3" xfId="226"/>
    <cellStyle name="Normal 2 2 2 2 14 2 4" xfId="227"/>
    <cellStyle name="Normal 2 2 2 2 14 2 5" xfId="228"/>
    <cellStyle name="Normal 2 2 2 2 14 2 6" xfId="229"/>
    <cellStyle name="Normal 2 2 2 2 14 3" xfId="230"/>
    <cellStyle name="Normal 2 2 2 2 14 4" xfId="231"/>
    <cellStyle name="Normal 2 2 2 2 14 5" xfId="232"/>
    <cellStyle name="Normal 2 2 2 2 14 6" xfId="233"/>
    <cellStyle name="Normal 2 2 2 2 15" xfId="234"/>
    <cellStyle name="Normal 2 2 2 2 16" xfId="235"/>
    <cellStyle name="Normal 2 2 2 2 17" xfId="236"/>
    <cellStyle name="Normal 2 2 2 2 18" xfId="237"/>
    <cellStyle name="Normal 2 2 2 2 19" xfId="238"/>
    <cellStyle name="Normal 2 2 2 2 2" xfId="239"/>
    <cellStyle name="Normal 2 2 2 2 2 10" xfId="240"/>
    <cellStyle name="Normal 2 2 2 2 2 11" xfId="241"/>
    <cellStyle name="Normal 2 2 2 2 2 11 2" xfId="242"/>
    <cellStyle name="Normal 2 2 2 2 2 11 2 2" xfId="243"/>
    <cellStyle name="Normal 2 2 2 2 2 11 2 3" xfId="244"/>
    <cellStyle name="Normal 2 2 2 2 2 11 2 4" xfId="245"/>
    <cellStyle name="Normal 2 2 2 2 2 11 2 5" xfId="246"/>
    <cellStyle name="Normal 2 2 2 2 2 11 2 6" xfId="247"/>
    <cellStyle name="Normal 2 2 2 2 2 11 3" xfId="248"/>
    <cellStyle name="Normal 2 2 2 2 2 11 4" xfId="249"/>
    <cellStyle name="Normal 2 2 2 2 2 11 5" xfId="250"/>
    <cellStyle name="Normal 2 2 2 2 2 11 6" xfId="251"/>
    <cellStyle name="Normal 2 2 2 2 2 12" xfId="252"/>
    <cellStyle name="Normal 2 2 2 2 2 13" xfId="253"/>
    <cellStyle name="Normal 2 2 2 2 2 14" xfId="254"/>
    <cellStyle name="Normal 2 2 2 2 2 15" xfId="255"/>
    <cellStyle name="Normal 2 2 2 2 2 16" xfId="256"/>
    <cellStyle name="Normal 2 2 2 2 2 17" xfId="257"/>
    <cellStyle name="Normal 2 2 2 2 2 18" xfId="258"/>
    <cellStyle name="Normal 2 2 2 2 2 19" xfId="259"/>
    <cellStyle name="Normal 2 2 2 2 2 2" xfId="260"/>
    <cellStyle name="Normal 2 2 2 2 2 2 10" xfId="261"/>
    <cellStyle name="Normal 2 2 2 2 2 2 11" xfId="262"/>
    <cellStyle name="Normal 2 2 2 2 2 2 11 2" xfId="263"/>
    <cellStyle name="Normal 2 2 2 2 2 2 11 2 2" xfId="264"/>
    <cellStyle name="Normal 2 2 2 2 2 2 11 2 3" xfId="265"/>
    <cellStyle name="Normal 2 2 2 2 2 2 11 2 4" xfId="266"/>
    <cellStyle name="Normal 2 2 2 2 2 2 11 2 5" xfId="267"/>
    <cellStyle name="Normal 2 2 2 2 2 2 11 2 6" xfId="268"/>
    <cellStyle name="Normal 2 2 2 2 2 2 11 3" xfId="269"/>
    <cellStyle name="Normal 2 2 2 2 2 2 11 4" xfId="270"/>
    <cellStyle name="Normal 2 2 2 2 2 2 11 5" xfId="271"/>
    <cellStyle name="Normal 2 2 2 2 2 2 11 6" xfId="272"/>
    <cellStyle name="Normal 2 2 2 2 2 2 12" xfId="273"/>
    <cellStyle name="Normal 2 2 2 2 2 2 13" xfId="274"/>
    <cellStyle name="Normal 2 2 2 2 2 2 14" xfId="275"/>
    <cellStyle name="Normal 2 2 2 2 2 2 15" xfId="276"/>
    <cellStyle name="Normal 2 2 2 2 2 2 16" xfId="277"/>
    <cellStyle name="Normal 2 2 2 2 2 2 17" xfId="278"/>
    <cellStyle name="Normal 2 2 2 2 2 2 18" xfId="279"/>
    <cellStyle name="Normal 2 2 2 2 2 2 19" xfId="280"/>
    <cellStyle name="Normal 2 2 2 2 2 2 2" xfId="281"/>
    <cellStyle name="Normal 2 2 2 2 2 2 2 10" xfId="282"/>
    <cellStyle name="Normal 2 2 2 2 2 2 2 11" xfId="283"/>
    <cellStyle name="Normal 2 2 2 2 2 2 2 12" xfId="284"/>
    <cellStyle name="Normal 2 2 2 2 2 2 2 13" xfId="285"/>
    <cellStyle name="Normal 2 2 2 2 2 2 2 14" xfId="286"/>
    <cellStyle name="Normal 2 2 2 2 2 2 2 15" xfId="287"/>
    <cellStyle name="Normal 2 2 2 2 2 2 2 16" xfId="288"/>
    <cellStyle name="Normal 2 2 2 2 2 2 2 17" xfId="289"/>
    <cellStyle name="Normal 2 2 2 2 2 2 2 18" xfId="290"/>
    <cellStyle name="Normal 2 2 2 2 2 2 2 2" xfId="291"/>
    <cellStyle name="Normal 2 2 2 2 2 2 2 2 10" xfId="292"/>
    <cellStyle name="Normal 2 2 2 2 2 2 2 2 11" xfId="293"/>
    <cellStyle name="Normal 2 2 2 2 2 2 2 2 12" xfId="294"/>
    <cellStyle name="Normal 2 2 2 2 2 2 2 2 13" xfId="295"/>
    <cellStyle name="Normal 2 2 2 2 2 2 2 2 14" xfId="296"/>
    <cellStyle name="Normal 2 2 2 2 2 2 2 2 15" xfId="297"/>
    <cellStyle name="Normal 2 2 2 2 2 2 2 2 16" xfId="298"/>
    <cellStyle name="Normal 2 2 2 2 2 2 2 2 17" xfId="299"/>
    <cellStyle name="Normal 2 2 2 2 2 2 2 2 18" xfId="300"/>
    <cellStyle name="Normal 2 2 2 2 2 2 2 2 2" xfId="301"/>
    <cellStyle name="Normal 2 2 2 2 2 2 2 2 2 10" xfId="302"/>
    <cellStyle name="Normal 2 2 2 2 2 2 2 2 2 11" xfId="303"/>
    <cellStyle name="Normal 2 2 2 2 2 2 2 2 2 12" xfId="304"/>
    <cellStyle name="Normal 2 2 2 2 2 2 2 2 2 13" xfId="305"/>
    <cellStyle name="Normal 2 2 2 2 2 2 2 2 2 14" xfId="306"/>
    <cellStyle name="Normal 2 2 2 2 2 2 2 2 2 2" xfId="307"/>
    <cellStyle name="Normal 2 2 2 2 2 2 2 2 2 2 10" xfId="308"/>
    <cellStyle name="Normal 2 2 2 2 2 2 2 2 2 2 11" xfId="309"/>
    <cellStyle name="Normal 2 2 2 2 2 2 2 2 2 2 12" xfId="310"/>
    <cellStyle name="Normal 2 2 2 2 2 2 2 2 2 2 13" xfId="311"/>
    <cellStyle name="Normal 2 2 2 2 2 2 2 2 2 2 14" xfId="312"/>
    <cellStyle name="Normal 2 2 2 2 2 2 2 2 2 2 2" xfId="313"/>
    <cellStyle name="Normal 2 2 2 2 2 2 2 2 2 2 2 10" xfId="314"/>
    <cellStyle name="Normal 2 2 2 2 2 2 2 2 2 2 2 11" xfId="315"/>
    <cellStyle name="Normal 2 2 2 2 2 2 2 2 2 2 2 12" xfId="316"/>
    <cellStyle name="Normal 2 2 2 2 2 2 2 2 2 2 2 13" xfId="317"/>
    <cellStyle name="Normal 2 2 2 2 2 2 2 2 2 2 2 2" xfId="318"/>
    <cellStyle name="Normal 2 2 2 2 2 2 2 2 2 2 2 2 10" xfId="319"/>
    <cellStyle name="Normal 2 2 2 2 2 2 2 2 2 2 2 2 11" xfId="320"/>
    <cellStyle name="Normal 2 2 2 2 2 2 2 2 2 2 2 2 12" xfId="321"/>
    <cellStyle name="Normal 2 2 2 2 2 2 2 2 2 2 2 2 13" xfId="322"/>
    <cellStyle name="Normal 2 2 2 2 2 2 2 2 2 2 2 2 2" xfId="323"/>
    <cellStyle name="Normal 2 2 2 2 2 2 2 2 2 2 2 2 2 10" xfId="324"/>
    <cellStyle name="Normal 2 2 2 2 2 2 2 2 2 2 2 2 2 11" xfId="325"/>
    <cellStyle name="Normal 2 2 2 2 2 2 2 2 2 2 2 2 2 2" xfId="326"/>
    <cellStyle name="Normal 2 2 2 2 2 2 2 2 2 2 2 2 2 2 10" xfId="327"/>
    <cellStyle name="Normal 2 2 2 2 2 2 2 2 2 2 2 2 2 2 11" xfId="328"/>
    <cellStyle name="Normal 2 2 2 2 2 2 2 2 2 2 2 2 2 2 2" xfId="329"/>
    <cellStyle name="Normal 2 2 2 2 2 2 2 2 2 2 2 2 2 2 2 2" xfId="330"/>
    <cellStyle name="Normal 2 2 2 2 2 2 2 2 2 2 2 2 2 2 2 2 2" xfId="331"/>
    <cellStyle name="Normal 2 2 2 2 2 2 2 2 2 2 2 2 2 2 2 2 3" xfId="332"/>
    <cellStyle name="Normal 2 2 2 2 2 2 2 2 2 2 2 2 2 2 2 2 4" xfId="333"/>
    <cellStyle name="Normal 2 2 2 2 2 2 2 2 2 2 2 2 2 2 2 2 5" xfId="334"/>
    <cellStyle name="Normal 2 2 2 2 2 2 2 2 2 2 2 2 2 2 2 2 6" xfId="335"/>
    <cellStyle name="Normal 2 2 2 2 2 2 2 2 2 2 2 2 2 2 2 3" xfId="336"/>
    <cellStyle name="Normal 2 2 2 2 2 2 2 2 2 2 2 2 2 2 2 4" xfId="337"/>
    <cellStyle name="Normal 2 2 2 2 2 2 2 2 2 2 2 2 2 2 2 5" xfId="338"/>
    <cellStyle name="Normal 2 2 2 2 2 2 2 2 2 2 2 2 2 2 2 6" xfId="339"/>
    <cellStyle name="Normal 2 2 2 2 2 2 2 2 2 2 2 2 2 2 3" xfId="340"/>
    <cellStyle name="Normal 2 2 2 2 2 2 2 2 2 2 2 2 2 2 4" xfId="341"/>
    <cellStyle name="Normal 2 2 2 2 2 2 2 2 2 2 2 2 2 2 5" xfId="342"/>
    <cellStyle name="Normal 2 2 2 2 2 2 2 2 2 2 2 2 2 2 6" xfId="343"/>
    <cellStyle name="Normal 2 2 2 2 2 2 2 2 2 2 2 2 2 2 7" xfId="344"/>
    <cellStyle name="Normal 2 2 2 2 2 2 2 2 2 2 2 2 2 2 8" xfId="345"/>
    <cellStyle name="Normal 2 2 2 2 2 2 2 2 2 2 2 2 2 2 9" xfId="346"/>
    <cellStyle name="Normal 2 2 2 2 2 2 2 2 2 2 2 2 2 3" xfId="347"/>
    <cellStyle name="Normal 2 2 2 2 2 2 2 2 2 2 2 2 2 3 2" xfId="348"/>
    <cellStyle name="Normal 2 2 2 2 2 2 2 2 2 2 2 2 2 3 2 2" xfId="349"/>
    <cellStyle name="Normal 2 2 2 2 2 2 2 2 2 2 2 2 2 3 2 3" xfId="350"/>
    <cellStyle name="Normal 2 2 2 2 2 2 2 2 2 2 2 2 2 3 2 4" xfId="351"/>
    <cellStyle name="Normal 2 2 2 2 2 2 2 2 2 2 2 2 2 3 2 5" xfId="352"/>
    <cellStyle name="Normal 2 2 2 2 2 2 2 2 2 2 2 2 2 3 2 6" xfId="353"/>
    <cellStyle name="Normal 2 2 2 2 2 2 2 2 2 2 2 2 2 3 3" xfId="354"/>
    <cellStyle name="Normal 2 2 2 2 2 2 2 2 2 2 2 2 2 3 4" xfId="355"/>
    <cellStyle name="Normal 2 2 2 2 2 2 2 2 2 2 2 2 2 3 5" xfId="356"/>
    <cellStyle name="Normal 2 2 2 2 2 2 2 2 2 2 2 2 2 3 6" xfId="357"/>
    <cellStyle name="Normal 2 2 2 2 2 2 2 2 2 2 2 2 2 4" xfId="358"/>
    <cellStyle name="Normal 2 2 2 2 2 2 2 2 2 2 2 2 2 5" xfId="359"/>
    <cellStyle name="Normal 2 2 2 2 2 2 2 2 2 2 2 2 2 6" xfId="360"/>
    <cellStyle name="Normal 2 2 2 2 2 2 2 2 2 2 2 2 2 7" xfId="361"/>
    <cellStyle name="Normal 2 2 2 2 2 2 2 2 2 2 2 2 2 8" xfId="362"/>
    <cellStyle name="Normal 2 2 2 2 2 2 2 2 2 2 2 2 2 9" xfId="363"/>
    <cellStyle name="Normal 2 2 2 2 2 2 2 2 2 2 2 2 3" xfId="364"/>
    <cellStyle name="Normal 2 2 2 2 2 2 2 2 2 2 2 2 4" xfId="365"/>
    <cellStyle name="Normal 2 2 2 2 2 2 2 2 2 2 2 2 4 2" xfId="366"/>
    <cellStyle name="Normal 2 2 2 2 2 2 2 2 2 2 2 2 4 2 2" xfId="367"/>
    <cellStyle name="Normal 2 2 2 2 2 2 2 2 2 2 2 2 4 2 3" xfId="368"/>
    <cellStyle name="Normal 2 2 2 2 2 2 2 2 2 2 2 2 4 2 4" xfId="369"/>
    <cellStyle name="Normal 2 2 2 2 2 2 2 2 2 2 2 2 4 2 5" xfId="370"/>
    <cellStyle name="Normal 2 2 2 2 2 2 2 2 2 2 2 2 4 2 6" xfId="371"/>
    <cellStyle name="Normal 2 2 2 2 2 2 2 2 2 2 2 2 4 3" xfId="372"/>
    <cellStyle name="Normal 2 2 2 2 2 2 2 2 2 2 2 2 4 4" xfId="373"/>
    <cellStyle name="Normal 2 2 2 2 2 2 2 2 2 2 2 2 4 5" xfId="374"/>
    <cellStyle name="Normal 2 2 2 2 2 2 2 2 2 2 2 2 4 6" xfId="375"/>
    <cellStyle name="Normal 2 2 2 2 2 2 2 2 2 2 2 2 5" xfId="376"/>
    <cellStyle name="Normal 2 2 2 2 2 2 2 2 2 2 2 2 6" xfId="377"/>
    <cellStyle name="Normal 2 2 2 2 2 2 2 2 2 2 2 2 7" xfId="378"/>
    <cellStyle name="Normal 2 2 2 2 2 2 2 2 2 2 2 2 8" xfId="379"/>
    <cellStyle name="Normal 2 2 2 2 2 2 2 2 2 2 2 2 9" xfId="380"/>
    <cellStyle name="Normal 2 2 2 2 2 2 2 2 2 2 2 3" xfId="381"/>
    <cellStyle name="Normal 2 2 2 2 2 2 2 2 2 2 2 4" xfId="382"/>
    <cellStyle name="Normal 2 2 2 2 2 2 2 2 2 2 2 4 2" xfId="383"/>
    <cellStyle name="Normal 2 2 2 2 2 2 2 2 2 2 2 4 2 2" xfId="384"/>
    <cellStyle name="Normal 2 2 2 2 2 2 2 2 2 2 2 4 2 3" xfId="385"/>
    <cellStyle name="Normal 2 2 2 2 2 2 2 2 2 2 2 4 2 4" xfId="386"/>
    <cellStyle name="Normal 2 2 2 2 2 2 2 2 2 2 2 4 2 5" xfId="387"/>
    <cellStyle name="Normal 2 2 2 2 2 2 2 2 2 2 2 4 2 6" xfId="388"/>
    <cellStyle name="Normal 2 2 2 2 2 2 2 2 2 2 2 4 3" xfId="389"/>
    <cellStyle name="Normal 2 2 2 2 2 2 2 2 2 2 2 4 4" xfId="390"/>
    <cellStyle name="Normal 2 2 2 2 2 2 2 2 2 2 2 4 5" xfId="391"/>
    <cellStyle name="Normal 2 2 2 2 2 2 2 2 2 2 2 4 6" xfId="392"/>
    <cellStyle name="Normal 2 2 2 2 2 2 2 2 2 2 2 5" xfId="393"/>
    <cellStyle name="Normal 2 2 2 2 2 2 2 2 2 2 2 6" xfId="394"/>
    <cellStyle name="Normal 2 2 2 2 2 2 2 2 2 2 2 7" xfId="395"/>
    <cellStyle name="Normal 2 2 2 2 2 2 2 2 2 2 2 8" xfId="396"/>
    <cellStyle name="Normal 2 2 2 2 2 2 2 2 2 2 2 9" xfId="397"/>
    <cellStyle name="Normal 2 2 2 2 2 2 2 2 2 2 3" xfId="398"/>
    <cellStyle name="Normal 2 2 2 2 2 2 2 2 2 2 4" xfId="399"/>
    <cellStyle name="Normal 2 2 2 2 2 2 2 2 2 2 5" xfId="400"/>
    <cellStyle name="Normal 2 2 2 2 2 2 2 2 2 2 5 2" xfId="401"/>
    <cellStyle name="Normal 2 2 2 2 2 2 2 2 2 2 5 2 2" xfId="402"/>
    <cellStyle name="Normal 2 2 2 2 2 2 2 2 2 2 5 2 3" xfId="403"/>
    <cellStyle name="Normal 2 2 2 2 2 2 2 2 2 2 5 2 4" xfId="404"/>
    <cellStyle name="Normal 2 2 2 2 2 2 2 2 2 2 5 2 5" xfId="405"/>
    <cellStyle name="Normal 2 2 2 2 2 2 2 2 2 2 5 2 6" xfId="406"/>
    <cellStyle name="Normal 2 2 2 2 2 2 2 2 2 2 5 3" xfId="407"/>
    <cellStyle name="Normal 2 2 2 2 2 2 2 2 2 2 5 4" xfId="408"/>
    <cellStyle name="Normal 2 2 2 2 2 2 2 2 2 2 5 5" xfId="409"/>
    <cellStyle name="Normal 2 2 2 2 2 2 2 2 2 2 5 6" xfId="410"/>
    <cellStyle name="Normal 2 2 2 2 2 2 2 2 2 2 6" xfId="411"/>
    <cellStyle name="Normal 2 2 2 2 2 2 2 2 2 2 7" xfId="412"/>
    <cellStyle name="Normal 2 2 2 2 2 2 2 2 2 2 8" xfId="413"/>
    <cellStyle name="Normal 2 2 2 2 2 2 2 2 2 2 9" xfId="414"/>
    <cellStyle name="Normal 2 2 2 2 2 2 2 2 2 3" xfId="415"/>
    <cellStyle name="Normal 2 2 2 2 2 2 2 2 2 3 2" xfId="416"/>
    <cellStyle name="Normal 2 2 2 2 2 2 2 2 2 3 3" xfId="417"/>
    <cellStyle name="Normal 2 2 2 2 2 2 2 2 2 4" xfId="418"/>
    <cellStyle name="Normal 2 2 2 2 2 2 2 2 2 5" xfId="419"/>
    <cellStyle name="Normal 2 2 2 2 2 2 2 2 2 5 2" xfId="420"/>
    <cellStyle name="Normal 2 2 2 2 2 2 2 2 2 5 2 2" xfId="421"/>
    <cellStyle name="Normal 2 2 2 2 2 2 2 2 2 5 2 3" xfId="422"/>
    <cellStyle name="Normal 2 2 2 2 2 2 2 2 2 5 2 4" xfId="423"/>
    <cellStyle name="Normal 2 2 2 2 2 2 2 2 2 5 2 5" xfId="424"/>
    <cellStyle name="Normal 2 2 2 2 2 2 2 2 2 5 2 6" xfId="425"/>
    <cellStyle name="Normal 2 2 2 2 2 2 2 2 2 5 3" xfId="426"/>
    <cellStyle name="Normal 2 2 2 2 2 2 2 2 2 5 4" xfId="427"/>
    <cellStyle name="Normal 2 2 2 2 2 2 2 2 2 5 5" xfId="428"/>
    <cellStyle name="Normal 2 2 2 2 2 2 2 2 2 5 6" xfId="429"/>
    <cellStyle name="Normal 2 2 2 2 2 2 2 2 2 6" xfId="430"/>
    <cellStyle name="Normal 2 2 2 2 2 2 2 2 2 7" xfId="431"/>
    <cellStyle name="Normal 2 2 2 2 2 2 2 2 2 8" xfId="432"/>
    <cellStyle name="Normal 2 2 2 2 2 2 2 2 2 9" xfId="433"/>
    <cellStyle name="Normal 2 2 2 2 2 2 2 2 3" xfId="434"/>
    <cellStyle name="Normal 2 2 2 2 2 2 2 2 4" xfId="435"/>
    <cellStyle name="Normal 2 2 2 2 2 2 2 2 5" xfId="436"/>
    <cellStyle name="Normal 2 2 2 2 2 2 2 2 6" xfId="437"/>
    <cellStyle name="Normal 2 2 2 2 2 2 2 2 6 2" xfId="438"/>
    <cellStyle name="Normal 2 2 2 2 2 2 2 2 6 2 2" xfId="439"/>
    <cellStyle name="Normal 2 2 2 2 2 2 2 2 6 2 3" xfId="440"/>
    <cellStyle name="Normal 2 2 2 2 2 2 2 2 6 3" xfId="441"/>
    <cellStyle name="Normal 2 2 2 2 2 2 2 2 7" xfId="442"/>
    <cellStyle name="Normal 2 2 2 2 2 2 2 2 8" xfId="443"/>
    <cellStyle name="Normal 2 2 2 2 2 2 2 2 9" xfId="444"/>
    <cellStyle name="Normal 2 2 2 2 2 2 2 2 9 2" xfId="445"/>
    <cellStyle name="Normal 2 2 2 2 2 2 2 2 9 2 2" xfId="446"/>
    <cellStyle name="Normal 2 2 2 2 2 2 2 2 9 2 3" xfId="447"/>
    <cellStyle name="Normal 2 2 2 2 2 2 2 2 9 2 4" xfId="448"/>
    <cellStyle name="Normal 2 2 2 2 2 2 2 2 9 2 5" xfId="449"/>
    <cellStyle name="Normal 2 2 2 2 2 2 2 2 9 2 6" xfId="450"/>
    <cellStyle name="Normal 2 2 2 2 2 2 2 2 9 3" xfId="451"/>
    <cellStyle name="Normal 2 2 2 2 2 2 2 2 9 4" xfId="452"/>
    <cellStyle name="Normal 2 2 2 2 2 2 2 2 9 5" xfId="453"/>
    <cellStyle name="Normal 2 2 2 2 2 2 2 2 9 6" xfId="454"/>
    <cellStyle name="Normal 2 2 2 2 2 2 2 3" xfId="455"/>
    <cellStyle name="Normal 2 2 2 2 2 2 2 4" xfId="456"/>
    <cellStyle name="Normal 2 2 2 2 2 2 2 5" xfId="457"/>
    <cellStyle name="Normal 2 2 2 2 2 2 2 6" xfId="458"/>
    <cellStyle name="Normal 2 2 2 2 2 2 2 6 2" xfId="459"/>
    <cellStyle name="Normal 2 2 2 2 2 2 2 6 2 2" xfId="460"/>
    <cellStyle name="Normal 2 2 2 2 2 2 2 6 2 3" xfId="461"/>
    <cellStyle name="Normal 2 2 2 2 2 2 2 6 3" xfId="462"/>
    <cellStyle name="Normal 2 2 2 2 2 2 2 7" xfId="463"/>
    <cellStyle name="Normal 2 2 2 2 2 2 2 8" xfId="464"/>
    <cellStyle name="Normal 2 2 2 2 2 2 2 9" xfId="465"/>
    <cellStyle name="Normal 2 2 2 2 2 2 2 9 2" xfId="466"/>
    <cellStyle name="Normal 2 2 2 2 2 2 2 9 2 2" xfId="467"/>
    <cellStyle name="Normal 2 2 2 2 2 2 2 9 2 3" xfId="468"/>
    <cellStyle name="Normal 2 2 2 2 2 2 2 9 2 4" xfId="469"/>
    <cellStyle name="Normal 2 2 2 2 2 2 2 9 2 5" xfId="470"/>
    <cellStyle name="Normal 2 2 2 2 2 2 2 9 2 6" xfId="471"/>
    <cellStyle name="Normal 2 2 2 2 2 2 2 9 3" xfId="472"/>
    <cellStyle name="Normal 2 2 2 2 2 2 2 9 4" xfId="473"/>
    <cellStyle name="Normal 2 2 2 2 2 2 2 9 5" xfId="474"/>
    <cellStyle name="Normal 2 2 2 2 2 2 2 9 6" xfId="475"/>
    <cellStyle name="Normal 2 2 2 2 2 2 20" xfId="476"/>
    <cellStyle name="Normal 2 2 2 2 2 2 3" xfId="477"/>
    <cellStyle name="Normal 2 2 2 2 2 2 4" xfId="478"/>
    <cellStyle name="Normal 2 2 2 2 2 2 5" xfId="479"/>
    <cellStyle name="Normal 2 2 2 2 2 2 6" xfId="480"/>
    <cellStyle name="Normal 2 2 2 2 2 2 7" xfId="481"/>
    <cellStyle name="Normal 2 2 2 2 2 2 8" xfId="482"/>
    <cellStyle name="Normal 2 2 2 2 2 2 8 2" xfId="483"/>
    <cellStyle name="Normal 2 2 2 2 2 2 8 2 2" xfId="484"/>
    <cellStyle name="Normal 2 2 2 2 2 2 8 2 3" xfId="485"/>
    <cellStyle name="Normal 2 2 2 2 2 2 8 3" xfId="486"/>
    <cellStyle name="Normal 2 2 2 2 2 2 9" xfId="487"/>
    <cellStyle name="Normal 2 2 2 2 2 20" xfId="488"/>
    <cellStyle name="Normal 2 2 2 2 2 3" xfId="489"/>
    <cellStyle name="Normal 2 2 2 2 2 3 2" xfId="490"/>
    <cellStyle name="Normal 2 2 2 2 2 3 2 2" xfId="491"/>
    <cellStyle name="Normal 2 2 2 2 2 3 2 3" xfId="492"/>
    <cellStyle name="Normal 2 2 2 2 2 3 2 4" xfId="493"/>
    <cellStyle name="Normal 2 2 2 2 2 3 2 5" xfId="494"/>
    <cellStyle name="Normal 2 2 2 2 2 3 3" xfId="495"/>
    <cellStyle name="Normal 2 2 2 2 2 3 4" xfId="496"/>
    <cellStyle name="Normal 2 2 2 2 2 3 5" xfId="497"/>
    <cellStyle name="Normal 2 2 2 2 2 4" xfId="498"/>
    <cellStyle name="Normal 2 2 2 2 2 5" xfId="499"/>
    <cellStyle name="Normal 2 2 2 2 2 6" xfId="500"/>
    <cellStyle name="Normal 2 2 2 2 2 7" xfId="501"/>
    <cellStyle name="Normal 2 2 2 2 2 8" xfId="502"/>
    <cellStyle name="Normal 2 2 2 2 2 8 2" xfId="503"/>
    <cellStyle name="Normal 2 2 2 2 2 8 2 2" xfId="504"/>
    <cellStyle name="Normal 2 2 2 2 2 8 2 3" xfId="505"/>
    <cellStyle name="Normal 2 2 2 2 2 8 3" xfId="506"/>
    <cellStyle name="Normal 2 2 2 2 2 9" xfId="507"/>
    <cellStyle name="Normal 2 2 2 2 20" xfId="508"/>
    <cellStyle name="Normal 2 2 2 2 21" xfId="509"/>
    <cellStyle name="Normal 2 2 2 2 22" xfId="510"/>
    <cellStyle name="Normal 2 2 2 2 23" xfId="511"/>
    <cellStyle name="Normal 2 2 2 2 3" xfId="512"/>
    <cellStyle name="Normal 2 2 2 2 4" xfId="513"/>
    <cellStyle name="Normal 2 2 2 2 5" xfId="514"/>
    <cellStyle name="Normal 2 2 2 2 5 2" xfId="515"/>
    <cellStyle name="Normal 2 2 2 2 5 2 2" xfId="516"/>
    <cellStyle name="Normal 2 2 2 2 5 2 3" xfId="517"/>
    <cellStyle name="Normal 2 2 2 2 5 2 4" xfId="518"/>
    <cellStyle name="Normal 2 2 2 2 5 2 5" xfId="519"/>
    <cellStyle name="Normal 2 2 2 2 5 3" xfId="520"/>
    <cellStyle name="Normal 2 2 2 2 5 4" xfId="521"/>
    <cellStyle name="Normal 2 2 2 2 5 5" xfId="522"/>
    <cellStyle name="Normal 2 2 2 2 6" xfId="523"/>
    <cellStyle name="Normal 2 2 2 2 7" xfId="524"/>
    <cellStyle name="Normal 2 2 2 2 8" xfId="525"/>
    <cellStyle name="Normal 2 2 2 2 9" xfId="526"/>
    <cellStyle name="Normal 2 2 2 20" xfId="527"/>
    <cellStyle name="Normal 2 2 2 21" xfId="528"/>
    <cellStyle name="Normal 2 2 2 22" xfId="529"/>
    <cellStyle name="Normal 2 2 2 23" xfId="530"/>
    <cellStyle name="Normal 2 2 2 24" xfId="531"/>
    <cellStyle name="Normal 2 2 2 3" xfId="532"/>
    <cellStyle name="Normal 2 2 2 4" xfId="533"/>
    <cellStyle name="Normal 2 2 2 5" xfId="534"/>
    <cellStyle name="Normal 2 2 2 6" xfId="535"/>
    <cellStyle name="Normal 2 2 2 6 2" xfId="536"/>
    <cellStyle name="Normal 2 2 2 6 2 2" xfId="537"/>
    <cellStyle name="Normal 2 2 2 6 2 3" xfId="538"/>
    <cellStyle name="Normal 2 2 2 6 2 4" xfId="539"/>
    <cellStyle name="Normal 2 2 2 6 2 5" xfId="540"/>
    <cellStyle name="Normal 2 2 2 6 3" xfId="541"/>
    <cellStyle name="Normal 2 2 2 6 4" xfId="542"/>
    <cellStyle name="Normal 2 2 2 6 5" xfId="543"/>
    <cellStyle name="Normal 2 2 2 7" xfId="544"/>
    <cellStyle name="Normal 2 2 2 8" xfId="545"/>
    <cellStyle name="Normal 2 2 2 9" xfId="546"/>
    <cellStyle name="Normal 2 2 20" xfId="547"/>
    <cellStyle name="Normal 2 2 21" xfId="548"/>
    <cellStyle name="Normal 2 2 22" xfId="549"/>
    <cellStyle name="Normal 2 2 23" xfId="550"/>
    <cellStyle name="Normal 2 2 24" xfId="551"/>
    <cellStyle name="Normal 2 2 25" xfId="552"/>
    <cellStyle name="Normal 2 2 26" xfId="553"/>
    <cellStyle name="Normal 2 2 3" xfId="554"/>
    <cellStyle name="Normal 2 2 4" xfId="555"/>
    <cellStyle name="Normal 2 2 5" xfId="556"/>
    <cellStyle name="Normal 2 2 5 2" xfId="557"/>
    <cellStyle name="Normal 2 2 5 3" xfId="558"/>
    <cellStyle name="Normal 2 2 5 4" xfId="559"/>
    <cellStyle name="Normal 2 2 6" xfId="560"/>
    <cellStyle name="Normal 2 2 7" xfId="561"/>
    <cellStyle name="Normal 2 2 8" xfId="562"/>
    <cellStyle name="Normal 2 2 8 2" xfId="563"/>
    <cellStyle name="Normal 2 2 8 2 2" xfId="564"/>
    <cellStyle name="Normal 2 2 8 2 3" xfId="565"/>
    <cellStyle name="Normal 2 2 8 2 4" xfId="566"/>
    <cellStyle name="Normal 2 2 8 2 5" xfId="567"/>
    <cellStyle name="Normal 2 2 8 3" xfId="568"/>
    <cellStyle name="Normal 2 2 8 4" xfId="569"/>
    <cellStyle name="Normal 2 2 8 5" xfId="570"/>
    <cellStyle name="Normal 2 2 9" xfId="571"/>
    <cellStyle name="Normal 2 20" xfId="572"/>
    <cellStyle name="Normal 2 21" xfId="573"/>
    <cellStyle name="Normal 2 22" xfId="574"/>
    <cellStyle name="Normal 2 23" xfId="575"/>
    <cellStyle name="Normal 2 24" xfId="576"/>
    <cellStyle name="Normal 2 25" xfId="577"/>
    <cellStyle name="Normal 2 26" xfId="578"/>
    <cellStyle name="Normal 2 27" xfId="579"/>
    <cellStyle name="Normal 2 3" xfId="12"/>
    <cellStyle name="Normal 2 3 2" xfId="581"/>
    <cellStyle name="Normal 2 3 2 2" xfId="582"/>
    <cellStyle name="Normal 2 3 2 2 2" xfId="583"/>
    <cellStyle name="Normal 2 3 2 2 2 2" xfId="584"/>
    <cellStyle name="Normal 2 3 2 2 2 3" xfId="585"/>
    <cellStyle name="Normal 2 3 2 2 2 4" xfId="586"/>
    <cellStyle name="Normal 2 3 2 2 3" xfId="587"/>
    <cellStyle name="Normal 2 3 2 2 4" xfId="588"/>
    <cellStyle name="Normal 2 3 2 3" xfId="589"/>
    <cellStyle name="Normal 2 3 2 4" xfId="590"/>
    <cellStyle name="Normal 2 3 2 5" xfId="591"/>
    <cellStyle name="Normal 2 3 2 6" xfId="592"/>
    <cellStyle name="Normal 2 3 2 7" xfId="593"/>
    <cellStyle name="Normal 2 3 3" xfId="594"/>
    <cellStyle name="Normal 2 3 4" xfId="595"/>
    <cellStyle name="Normal 2 3 5" xfId="596"/>
    <cellStyle name="Normal 2 3 6" xfId="597"/>
    <cellStyle name="Normal 2 3 7" xfId="598"/>
    <cellStyle name="Normal 2 3 8" xfId="599"/>
    <cellStyle name="Normal 2 3 9" xfId="580"/>
    <cellStyle name="Normal 2 4" xfId="600"/>
    <cellStyle name="Normal 2 5" xfId="601"/>
    <cellStyle name="Normal 2 5 2" xfId="602"/>
    <cellStyle name="Normal 2 5 3" xfId="603"/>
    <cellStyle name="Normal 2 5 4" xfId="604"/>
    <cellStyle name="Normal 2 6" xfId="605"/>
    <cellStyle name="Normal 2 7" xfId="606"/>
    <cellStyle name="Normal 2 8" xfId="607"/>
    <cellStyle name="Normal 2 8 2" xfId="608"/>
    <cellStyle name="Normal 2 8 2 2" xfId="609"/>
    <cellStyle name="Normal 2 8 2 3" xfId="610"/>
    <cellStyle name="Normal 2 8 2 4" xfId="611"/>
    <cellStyle name="Normal 2 8 2 5" xfId="612"/>
    <cellStyle name="Normal 2 8 3" xfId="613"/>
    <cellStyle name="Normal 2 8 4" xfId="614"/>
    <cellStyle name="Normal 2 8 5" xfId="615"/>
    <cellStyle name="Normal 2 9" xfId="616"/>
    <cellStyle name="Normal 22 2" xfId="617"/>
    <cellStyle name="Normal 22 3" xfId="618"/>
    <cellStyle name="Normal 22 4" xfId="619"/>
    <cellStyle name="Normal 22 5" xfId="620"/>
    <cellStyle name="Normal 22 6" xfId="621"/>
    <cellStyle name="Normal 22 7" xfId="622"/>
    <cellStyle name="Normal 3" xfId="8"/>
    <cellStyle name="Normal 3 10" xfId="623"/>
    <cellStyle name="Normal 3 11" xfId="624"/>
    <cellStyle name="Normal 3 12" xfId="625"/>
    <cellStyle name="Normal 3 13" xfId="626"/>
    <cellStyle name="Normal 3 2" xfId="627"/>
    <cellStyle name="Normal 3 2 2" xfId="628"/>
    <cellStyle name="Normal 3 2 2 2" xfId="629"/>
    <cellStyle name="Normal 3 2 2 3" xfId="630"/>
    <cellStyle name="Normal 3 2 2 4" xfId="631"/>
    <cellStyle name="Normal 3 2 3" xfId="632"/>
    <cellStyle name="Normal 3 2 4" xfId="633"/>
    <cellStyle name="Normal 3 3" xfId="634"/>
    <cellStyle name="Normal 3 3 2" xfId="635"/>
    <cellStyle name="Normal 3 3 2 2" xfId="636"/>
    <cellStyle name="Normal 3 3 2 3" xfId="637"/>
    <cellStyle name="Normal 3 3 2 4" xfId="638"/>
    <cellStyle name="Normal 3 3 3" xfId="639"/>
    <cellStyle name="Normal 3 3 4" xfId="640"/>
    <cellStyle name="Normal 3 4" xfId="641"/>
    <cellStyle name="Normal 3 4 2" xfId="642"/>
    <cellStyle name="Normal 3 4 2 2" xfId="643"/>
    <cellStyle name="Normal 3 4 2 3" xfId="644"/>
    <cellStyle name="Normal 3 4 2 4" xfId="645"/>
    <cellStyle name="Normal 3 4 3" xfId="646"/>
    <cellStyle name="Normal 3 4 4" xfId="647"/>
    <cellStyle name="Normal 3 5" xfId="648"/>
    <cellStyle name="Normal 3 6" xfId="649"/>
    <cellStyle name="Normal 3 7" xfId="650"/>
    <cellStyle name="Normal 3 8" xfId="651"/>
    <cellStyle name="Normal 3 9" xfId="652"/>
    <cellStyle name="Normal 4" xfId="14"/>
    <cellStyle name="Normal 4 2" xfId="653"/>
    <cellStyle name="Normal 4 3" xfId="654"/>
    <cellStyle name="Normal 4 4" xfId="655"/>
    <cellStyle name="Normal 43" xfId="656"/>
    <cellStyle name="Normal 5 2" xfId="657"/>
    <cellStyle name="Normal 5 3" xfId="658"/>
    <cellStyle name="Normal 5 4" xfId="659"/>
    <cellStyle name="Normal 5 5" xfId="660"/>
    <cellStyle name="Normal 6 2" xfId="661"/>
    <cellStyle name="Normal 6 3" xfId="662"/>
    <cellStyle name="Normal 6 4" xfId="663"/>
    <cellStyle name="Normal 7 2" xfId="664"/>
    <cellStyle name="Normal 7 3" xfId="665"/>
    <cellStyle name="Porcentaje 2" xfId="6"/>
    <cellStyle name="Porcentaje 3" xfId="7"/>
  </cellStyles>
  <dxfs count="0"/>
  <tableStyles count="0" defaultTableStyle="TableStyleMedium2" defaultPivotStyle="PivotStyleLight16"/>
  <colors>
    <mruColors>
      <color rgb="FF12C709"/>
      <color rgb="FF2FF538"/>
      <color rgb="FFD8270A"/>
      <color rgb="FFDF652F"/>
      <color rgb="FFD36A3B"/>
      <color rgb="FF271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960282857204832E-2"/>
          <c:y val="7.5624134205453122E-2"/>
          <c:w val="0.86264044943820228"/>
          <c:h val="0.83890860671471623"/>
        </c:manualLayout>
      </c:layout>
      <c:pieChart>
        <c:varyColors val="1"/>
        <c:ser>
          <c:idx val="0"/>
          <c:order val="0"/>
          <c:tx>
            <c:strRef>
              <c:f>'SAVS-MODALIDAD'!$D$11</c:f>
              <c:strCache>
                <c:ptCount val="1"/>
                <c:pt idx="0">
                  <c:v>Televisión Codificada Satelital (DTH)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A22-42DF-8040-631709A0005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A22-42DF-8040-631709A0005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A22-42DF-8040-631709A0005C}"/>
              </c:ext>
            </c:extLst>
          </c:dPt>
          <c:dLbls>
            <c:dLbl>
              <c:idx val="0"/>
              <c:layout>
                <c:manualLayout>
                  <c:x val="-0.14221326196584977"/>
                  <c:y val="3.281041624792480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A22-42DF-8040-631709A000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9577886588645455E-2"/>
                  <c:y val="-8.451265681182993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A22-42DF-8040-631709A000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738073962664779"/>
                  <c:y val="-0.3706470007404302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A22-42DF-8040-631709A000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2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'SAVS-MODALIDAD'!$D$11:$F$11</c:f>
              <c:strCache>
                <c:ptCount val="3"/>
                <c:pt idx="0">
                  <c:v>Televisión Codificada Satelital (DTH)</c:v>
                </c:pt>
                <c:pt idx="1">
                  <c:v>Televisión Codificada Terrestre (TCT)</c:v>
                </c:pt>
                <c:pt idx="2">
                  <c:v>Televisión por Cable Físico (TCF)</c:v>
                </c:pt>
              </c:strCache>
            </c:strRef>
          </c:cat>
          <c:val>
            <c:numRef>
              <c:f>'SAVS-MODALIDAD'!$D$27:$F$27</c:f>
              <c:numCache>
                <c:formatCode>#,##0</c:formatCode>
                <c:ptCount val="3"/>
                <c:pt idx="0">
                  <c:v>7</c:v>
                </c:pt>
                <c:pt idx="1">
                  <c:v>3</c:v>
                </c:pt>
                <c:pt idx="2">
                  <c:v>261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A22-42DF-8040-631709A0005C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3200"/>
              <a:t>SISTEMAS DE AUDIO Y VIDEO POR SUSCRIPCIÓN</a:t>
            </a:r>
          </a:p>
        </c:rich>
      </c:tx>
      <c:layout>
        <c:manualLayout>
          <c:xMode val="edge"/>
          <c:yMode val="edge"/>
          <c:x val="0.2780230652986558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>
        <c:manualLayout>
          <c:layoutTarget val="inner"/>
          <c:xMode val="edge"/>
          <c:yMode val="edge"/>
          <c:x val="0.1684841667518833"/>
          <c:y val="5.1101796104544274E-2"/>
          <c:w val="0.82632102805331153"/>
          <c:h val="0.737745536764091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GRAFICAS!$B$51</c:f>
              <c:strCache>
                <c:ptCount val="1"/>
                <c:pt idx="0">
                  <c:v>NÚMERO DE ESTACIONES TCF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GRAFICAS!$A$52:$A$64</c:f>
              <c:strCache>
                <c:ptCount val="13"/>
                <c:pt idx="0">
                  <c:v>GUAYAS</c:v>
                </c:pt>
                <c:pt idx="1">
                  <c:v>PICHINCHA</c:v>
                </c:pt>
                <c:pt idx="2">
                  <c:v>MANABI</c:v>
                </c:pt>
                <c:pt idx="3">
                  <c:v>EL ORO</c:v>
                </c:pt>
                <c:pt idx="4">
                  <c:v>LOJA</c:v>
                </c:pt>
                <c:pt idx="5">
                  <c:v>LOS RIOS</c:v>
                </c:pt>
                <c:pt idx="6">
                  <c:v>AZUAY</c:v>
                </c:pt>
                <c:pt idx="7">
                  <c:v>IMBABURA</c:v>
                </c:pt>
                <c:pt idx="8">
                  <c:v>ESMERALDAS</c:v>
                </c:pt>
                <c:pt idx="9">
                  <c:v>MORONA SANTIAGO</c:v>
                </c:pt>
                <c:pt idx="10">
                  <c:v>ZAMORA CHINCHIPE</c:v>
                </c:pt>
                <c:pt idx="11">
                  <c:v>GALAPAGOS</c:v>
                </c:pt>
                <c:pt idx="12">
                  <c:v>OTRAS PROVINCIAS</c:v>
                </c:pt>
              </c:strCache>
            </c:strRef>
          </c:cat>
          <c:val>
            <c:numRef>
              <c:f>GRAFICAS!$B$52:$B$64</c:f>
              <c:numCache>
                <c:formatCode>General</c:formatCode>
                <c:ptCount val="13"/>
                <c:pt idx="0">
                  <c:v>24</c:v>
                </c:pt>
                <c:pt idx="1">
                  <c:v>19</c:v>
                </c:pt>
                <c:pt idx="2">
                  <c:v>28</c:v>
                </c:pt>
                <c:pt idx="3">
                  <c:v>22</c:v>
                </c:pt>
                <c:pt idx="4">
                  <c:v>19</c:v>
                </c:pt>
                <c:pt idx="5">
                  <c:v>17</c:v>
                </c:pt>
                <c:pt idx="6">
                  <c:v>13</c:v>
                </c:pt>
                <c:pt idx="7">
                  <c:v>13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3</c:v>
                </c:pt>
                <c:pt idx="12">
                  <c:v>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BC-4AB2-B883-5588DBA8AE4A}"/>
            </c:ext>
          </c:extLst>
        </c:ser>
        <c:ser>
          <c:idx val="1"/>
          <c:order val="1"/>
          <c:tx>
            <c:strRef>
              <c:f>GRAFICAS!$C$51</c:f>
              <c:strCache>
                <c:ptCount val="1"/>
                <c:pt idx="0">
                  <c:v>NÚMERO DE ESTACIONES TCT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GRAFICAS!$A$52:$A$64</c:f>
              <c:strCache>
                <c:ptCount val="13"/>
                <c:pt idx="0">
                  <c:v>GUAYAS</c:v>
                </c:pt>
                <c:pt idx="1">
                  <c:v>PICHINCHA</c:v>
                </c:pt>
                <c:pt idx="2">
                  <c:v>MANABI</c:v>
                </c:pt>
                <c:pt idx="3">
                  <c:v>EL ORO</c:v>
                </c:pt>
                <c:pt idx="4">
                  <c:v>LOJA</c:v>
                </c:pt>
                <c:pt idx="5">
                  <c:v>LOS RIOS</c:v>
                </c:pt>
                <c:pt idx="6">
                  <c:v>AZUAY</c:v>
                </c:pt>
                <c:pt idx="7">
                  <c:v>IMBABURA</c:v>
                </c:pt>
                <c:pt idx="8">
                  <c:v>ESMERALDAS</c:v>
                </c:pt>
                <c:pt idx="9">
                  <c:v>MORONA SANTIAGO</c:v>
                </c:pt>
                <c:pt idx="10">
                  <c:v>ZAMORA CHINCHIPE</c:v>
                </c:pt>
                <c:pt idx="11">
                  <c:v>GALAPAGOS</c:v>
                </c:pt>
                <c:pt idx="12">
                  <c:v>OTRAS PROVINCIAS</c:v>
                </c:pt>
              </c:strCache>
            </c:strRef>
          </c:cat>
          <c:val>
            <c:numRef>
              <c:f>GRAFICAS!$C$52:$C$64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BC-4AB2-B883-5588DBA8AE4A}"/>
            </c:ext>
          </c:extLst>
        </c:ser>
        <c:ser>
          <c:idx val="2"/>
          <c:order val="2"/>
          <c:tx>
            <c:strRef>
              <c:f>GRAFICAS!$D$51</c:f>
              <c:strCache>
                <c:ptCount val="1"/>
                <c:pt idx="0">
                  <c:v>NÚMERO DE ESTACIONES DTH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GRAFICAS!$A$52:$A$64</c:f>
              <c:strCache>
                <c:ptCount val="13"/>
                <c:pt idx="0">
                  <c:v>GUAYAS</c:v>
                </c:pt>
                <c:pt idx="1">
                  <c:v>PICHINCHA</c:v>
                </c:pt>
                <c:pt idx="2">
                  <c:v>MANABI</c:v>
                </c:pt>
                <c:pt idx="3">
                  <c:v>EL ORO</c:v>
                </c:pt>
                <c:pt idx="4">
                  <c:v>LOJA</c:v>
                </c:pt>
                <c:pt idx="5">
                  <c:v>LOS RIOS</c:v>
                </c:pt>
                <c:pt idx="6">
                  <c:v>AZUAY</c:v>
                </c:pt>
                <c:pt idx="7">
                  <c:v>IMBABURA</c:v>
                </c:pt>
                <c:pt idx="8">
                  <c:v>ESMERALDAS</c:v>
                </c:pt>
                <c:pt idx="9">
                  <c:v>MORONA SANTIAGO</c:v>
                </c:pt>
                <c:pt idx="10">
                  <c:v>ZAMORA CHINCHIPE</c:v>
                </c:pt>
                <c:pt idx="11">
                  <c:v>GALAPAGOS</c:v>
                </c:pt>
                <c:pt idx="12">
                  <c:v>OTRAS PROVINCIAS</c:v>
                </c:pt>
              </c:strCache>
            </c:strRef>
          </c:cat>
          <c:val>
            <c:numRef>
              <c:f>GRAFICAS!$D$52:$D$64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6">
                  <c:v>1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3BC-4AB2-B883-5588DBA8AE4A}"/>
            </c:ext>
          </c:extLst>
        </c:ser>
        <c:ser>
          <c:idx val="3"/>
          <c:order val="3"/>
          <c:tx>
            <c:strRef>
              <c:f>GRAFICAS!$E$51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GRAFICAS!$A$52:$A$64</c:f>
              <c:strCache>
                <c:ptCount val="13"/>
                <c:pt idx="0">
                  <c:v>GUAYAS</c:v>
                </c:pt>
                <c:pt idx="1">
                  <c:v>PICHINCHA</c:v>
                </c:pt>
                <c:pt idx="2">
                  <c:v>MANABI</c:v>
                </c:pt>
                <c:pt idx="3">
                  <c:v>EL ORO</c:v>
                </c:pt>
                <c:pt idx="4">
                  <c:v>LOJA</c:v>
                </c:pt>
                <c:pt idx="5">
                  <c:v>LOS RIOS</c:v>
                </c:pt>
                <c:pt idx="6">
                  <c:v>AZUAY</c:v>
                </c:pt>
                <c:pt idx="7">
                  <c:v>IMBABURA</c:v>
                </c:pt>
                <c:pt idx="8">
                  <c:v>ESMERALDAS</c:v>
                </c:pt>
                <c:pt idx="9">
                  <c:v>MORONA SANTIAGO</c:v>
                </c:pt>
                <c:pt idx="10">
                  <c:v>ZAMORA CHINCHIPE</c:v>
                </c:pt>
                <c:pt idx="11">
                  <c:v>GALAPAGOS</c:v>
                </c:pt>
                <c:pt idx="12">
                  <c:v>OTRAS PROVINCIAS</c:v>
                </c:pt>
              </c:strCache>
            </c:strRef>
          </c:cat>
          <c:val>
            <c:numRef>
              <c:f>GRAFICAS!$E$52:$E$64</c:f>
              <c:numCache>
                <c:formatCode>General</c:formatCode>
                <c:ptCount val="13"/>
                <c:pt idx="0">
                  <c:v>27</c:v>
                </c:pt>
                <c:pt idx="1">
                  <c:v>23</c:v>
                </c:pt>
                <c:pt idx="2">
                  <c:v>29</c:v>
                </c:pt>
                <c:pt idx="3">
                  <c:v>22</c:v>
                </c:pt>
                <c:pt idx="4">
                  <c:v>19</c:v>
                </c:pt>
                <c:pt idx="5">
                  <c:v>17</c:v>
                </c:pt>
                <c:pt idx="6">
                  <c:v>14</c:v>
                </c:pt>
                <c:pt idx="7">
                  <c:v>13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4</c:v>
                </c:pt>
                <c:pt idx="12">
                  <c:v>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3BC-4AB2-B883-5588DBA8A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80528"/>
        <c:axId val="220361728"/>
      </c:barChart>
      <c:catAx>
        <c:axId val="13058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20361728"/>
        <c:crosses val="autoZero"/>
        <c:auto val="1"/>
        <c:lblAlgn val="ctr"/>
        <c:lblOffset val="100"/>
        <c:noMultiLvlLbl val="0"/>
      </c:catAx>
      <c:valAx>
        <c:axId val="2203617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305805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20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409575</xdr:colOff>
      <xdr:row>1</xdr:row>
      <xdr:rowOff>49921</xdr:rowOff>
    </xdr:from>
    <xdr:to>
      <xdr:col>7</xdr:col>
      <xdr:colOff>619125</xdr:colOff>
      <xdr:row>4</xdr:row>
      <xdr:rowOff>1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240421"/>
          <a:ext cx="2305050" cy="559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1190625</xdr:colOff>
      <xdr:row>0</xdr:row>
      <xdr:rowOff>142875</xdr:rowOff>
    </xdr:from>
    <xdr:to>
      <xdr:col>6</xdr:col>
      <xdr:colOff>702821</xdr:colOff>
      <xdr:row>3</xdr:row>
      <xdr:rowOff>85725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3025" y="142875"/>
          <a:ext cx="2903096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472888</xdr:colOff>
      <xdr:row>1</xdr:row>
      <xdr:rowOff>9524</xdr:rowOff>
    </xdr:from>
    <xdr:to>
      <xdr:col>18</xdr:col>
      <xdr:colOff>127188</xdr:colOff>
      <xdr:row>3</xdr:row>
      <xdr:rowOff>142874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3359" y="200024"/>
          <a:ext cx="2523005" cy="5479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428626</xdr:colOff>
      <xdr:row>0</xdr:row>
      <xdr:rowOff>174098</xdr:rowOff>
    </xdr:from>
    <xdr:to>
      <xdr:col>22</xdr:col>
      <xdr:colOff>612322</xdr:colOff>
      <xdr:row>2</xdr:row>
      <xdr:rowOff>238125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1" y="174098"/>
          <a:ext cx="3231696" cy="87365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15875</xdr:rowOff>
    </xdr:from>
    <xdr:to>
      <xdr:col>23</xdr:col>
      <xdr:colOff>746125</xdr:colOff>
      <xdr:row>48</xdr:row>
      <xdr:rowOff>137319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128586</xdr:rowOff>
    </xdr:from>
    <xdr:to>
      <xdr:col>23</xdr:col>
      <xdr:colOff>761999</xdr:colOff>
      <xdr:row>107</xdr:row>
      <xdr:rowOff>95250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K9" sqref="K9"/>
    </sheetView>
  </sheetViews>
  <sheetFormatPr baseColWidth="10" defaultRowHeight="15" x14ac:dyDescent="0.25"/>
  <cols>
    <col min="1" max="8" width="15.7109375" style="33" customWidth="1"/>
    <col min="9" max="16384" width="11.42578125" style="33"/>
  </cols>
  <sheetData>
    <row r="1" spans="1:8" x14ac:dyDescent="0.25">
      <c r="A1" s="37"/>
      <c r="B1" s="38"/>
      <c r="C1" s="38"/>
      <c r="D1" s="38"/>
      <c r="E1" s="38"/>
      <c r="F1" s="38"/>
      <c r="G1" s="38"/>
      <c r="H1" s="39"/>
    </row>
    <row r="2" spans="1:8" ht="18" x14ac:dyDescent="0.25">
      <c r="A2" s="40"/>
      <c r="B2" s="45" t="s">
        <v>32</v>
      </c>
      <c r="C2" s="35"/>
      <c r="D2" s="35"/>
      <c r="E2" s="35"/>
      <c r="F2" s="35"/>
      <c r="G2" s="35"/>
      <c r="H2" s="41"/>
    </row>
    <row r="3" spans="1:8" x14ac:dyDescent="0.25">
      <c r="A3" s="40"/>
      <c r="B3" s="36"/>
      <c r="C3" s="35"/>
      <c r="D3" s="35"/>
      <c r="E3" s="35"/>
      <c r="F3" s="35"/>
      <c r="G3" s="35"/>
      <c r="H3" s="41"/>
    </row>
    <row r="4" spans="1:8" x14ac:dyDescent="0.25">
      <c r="A4" s="40"/>
      <c r="B4" s="34" t="s">
        <v>43</v>
      </c>
      <c r="C4" s="35"/>
      <c r="D4" s="35"/>
      <c r="E4" s="35"/>
      <c r="F4" s="35"/>
      <c r="G4" s="35"/>
      <c r="H4" s="41"/>
    </row>
    <row r="5" spans="1:8" ht="15.75" thickBot="1" x14ac:dyDescent="0.3">
      <c r="A5" s="42"/>
      <c r="B5" s="35"/>
      <c r="C5" s="35"/>
      <c r="D5" s="43"/>
      <c r="E5" s="43"/>
      <c r="F5" s="43"/>
      <c r="G5" s="43"/>
      <c r="H5" s="44"/>
    </row>
    <row r="6" spans="1:8" x14ac:dyDescent="0.25">
      <c r="A6" s="46"/>
      <c r="B6" s="58" t="s">
        <v>54</v>
      </c>
      <c r="C6" s="47"/>
      <c r="D6" s="48"/>
      <c r="E6" s="48"/>
      <c r="F6" s="48"/>
      <c r="G6" s="48"/>
      <c r="H6" s="49"/>
    </row>
    <row r="7" spans="1:8" x14ac:dyDescent="0.25">
      <c r="A7" s="50"/>
      <c r="B7" s="83" t="s">
        <v>67</v>
      </c>
      <c r="C7" s="56"/>
      <c r="D7" s="56"/>
      <c r="E7" s="56"/>
      <c r="F7" s="56"/>
      <c r="G7" s="56"/>
      <c r="H7" s="52"/>
    </row>
    <row r="8" spans="1:8" ht="15.75" thickBot="1" x14ac:dyDescent="0.3">
      <c r="A8" s="53"/>
      <c r="B8" s="84" t="s">
        <v>66</v>
      </c>
      <c r="C8" s="57"/>
      <c r="D8" s="57"/>
      <c r="E8" s="57"/>
      <c r="F8" s="57"/>
      <c r="G8" s="57"/>
      <c r="H8" s="55"/>
    </row>
    <row r="9" spans="1:8" ht="15.75" thickBot="1" x14ac:dyDescent="0.3">
      <c r="A9" s="114"/>
      <c r="B9" s="114"/>
      <c r="C9" s="114"/>
      <c r="D9" s="114"/>
      <c r="E9" s="114"/>
      <c r="F9" s="114"/>
      <c r="G9" s="114"/>
      <c r="H9" s="115"/>
    </row>
    <row r="10" spans="1:8" x14ac:dyDescent="0.25">
      <c r="A10" s="116" t="s">
        <v>53</v>
      </c>
      <c r="B10" s="117"/>
      <c r="C10" s="117"/>
      <c r="D10" s="118"/>
      <c r="E10" s="117" t="s">
        <v>44</v>
      </c>
      <c r="F10" s="117"/>
      <c r="G10" s="117"/>
      <c r="H10" s="119"/>
    </row>
    <row r="11" spans="1:8" x14ac:dyDescent="0.25">
      <c r="A11" s="120" t="s">
        <v>45</v>
      </c>
      <c r="B11" s="121"/>
      <c r="C11" s="121"/>
      <c r="D11" s="122"/>
      <c r="E11" s="123" t="s">
        <v>48</v>
      </c>
      <c r="F11" s="123"/>
      <c r="G11" s="123"/>
      <c r="H11" s="124"/>
    </row>
    <row r="12" spans="1:8" x14ac:dyDescent="0.25">
      <c r="A12" s="108"/>
      <c r="B12" s="109"/>
      <c r="C12" s="109"/>
      <c r="D12" s="110"/>
      <c r="E12" s="111"/>
      <c r="F12" s="112"/>
      <c r="G12" s="112"/>
      <c r="H12" s="113"/>
    </row>
    <row r="13" spans="1:8" x14ac:dyDescent="0.25">
      <c r="A13" s="120" t="s">
        <v>46</v>
      </c>
      <c r="B13" s="121"/>
      <c r="C13" s="121"/>
      <c r="D13" s="122"/>
      <c r="E13" s="123" t="s">
        <v>49</v>
      </c>
      <c r="F13" s="123"/>
      <c r="G13" s="123"/>
      <c r="H13" s="124"/>
    </row>
    <row r="14" spans="1:8" x14ac:dyDescent="0.25">
      <c r="A14" s="108"/>
      <c r="B14" s="109"/>
      <c r="C14" s="109"/>
      <c r="D14" s="110"/>
      <c r="E14" s="111"/>
      <c r="F14" s="112"/>
      <c r="G14" s="112"/>
      <c r="H14" s="113"/>
    </row>
    <row r="15" spans="1:8" ht="30.75" customHeight="1" thickBot="1" x14ac:dyDescent="0.3">
      <c r="A15" s="125" t="s">
        <v>47</v>
      </c>
      <c r="B15" s="126"/>
      <c r="C15" s="126"/>
      <c r="D15" s="127"/>
      <c r="E15" s="128" t="s">
        <v>50</v>
      </c>
      <c r="F15" s="128"/>
      <c r="G15" s="128"/>
      <c r="H15" s="129"/>
    </row>
  </sheetData>
  <mergeCells count="13">
    <mergeCell ref="A13:D13"/>
    <mergeCell ref="E13:H13"/>
    <mergeCell ref="A14:D14"/>
    <mergeCell ref="E14:H14"/>
    <mergeCell ref="A15:D15"/>
    <mergeCell ref="E15:H15"/>
    <mergeCell ref="A12:D12"/>
    <mergeCell ref="E12:H12"/>
    <mergeCell ref="A9:H9"/>
    <mergeCell ref="A10:D10"/>
    <mergeCell ref="E10:H10"/>
    <mergeCell ref="A11:D11"/>
    <mergeCell ref="E11:H11"/>
  </mergeCells>
  <hyperlinks>
    <hyperlink ref="A11:D11" location="'SAVS-MODALIDAD'!A1" display="1. Histórico Sistemas TV Paga por Modalidad"/>
    <hyperlink ref="A13:D13" location="'SAVS-PROVINCIA'!A1" display="2. Sistemas autorizados a nivel nacional por provincia"/>
    <hyperlink ref="A15:D15" location="GRAFICAS!A1" display="3. Gráficos del N° total de Sistemas TV Paga 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zoomScaleNormal="100" workbookViewId="0">
      <selection activeCell="G28" sqref="G28"/>
    </sheetView>
  </sheetViews>
  <sheetFormatPr baseColWidth="10" defaultRowHeight="15" x14ac:dyDescent="0.25"/>
  <cols>
    <col min="1" max="1" width="7.5703125" style="1" customWidth="1"/>
    <col min="2" max="2" width="9.140625" style="1" customWidth="1"/>
    <col min="3" max="3" width="23.85546875" style="1" customWidth="1"/>
    <col min="4" max="4" width="30.42578125" style="1" customWidth="1"/>
    <col min="5" max="5" width="25.7109375" style="1" customWidth="1"/>
    <col min="6" max="6" width="25.140625" style="1" customWidth="1"/>
    <col min="7" max="7" width="14.7109375" style="1" customWidth="1"/>
    <col min="8" max="16384" width="11.42578125" style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18" x14ac:dyDescent="0.25">
      <c r="A2" s="12"/>
      <c r="B2" s="17" t="s">
        <v>32</v>
      </c>
      <c r="C2" s="7"/>
      <c r="D2" s="7"/>
      <c r="E2" s="7"/>
      <c r="F2" s="7"/>
      <c r="G2" s="13"/>
    </row>
    <row r="3" spans="1:7" x14ac:dyDescent="0.25">
      <c r="A3" s="12"/>
      <c r="B3" s="8"/>
      <c r="C3" s="7"/>
      <c r="D3" s="7"/>
      <c r="E3" s="7"/>
      <c r="F3" s="7"/>
      <c r="G3" s="13"/>
    </row>
    <row r="4" spans="1:7" ht="15.75" customHeight="1" x14ac:dyDescent="0.25">
      <c r="A4" s="12"/>
      <c r="B4" s="6" t="s">
        <v>52</v>
      </c>
      <c r="C4" s="7"/>
      <c r="D4" s="7"/>
      <c r="E4" s="7"/>
      <c r="F4" s="7"/>
      <c r="G4" s="13"/>
    </row>
    <row r="5" spans="1:7" ht="15.75" thickBot="1" x14ac:dyDescent="0.3">
      <c r="A5" s="14"/>
      <c r="B5" s="7"/>
      <c r="C5" s="7"/>
      <c r="D5" s="15"/>
      <c r="E5" s="15"/>
      <c r="F5" s="15"/>
      <c r="G5" s="16"/>
    </row>
    <row r="6" spans="1:7" x14ac:dyDescent="0.25">
      <c r="A6" s="20"/>
      <c r="B6" s="58" t="s">
        <v>54</v>
      </c>
      <c r="C6" s="82"/>
      <c r="D6" s="21"/>
      <c r="E6" s="21"/>
      <c r="F6" s="21"/>
      <c r="G6" s="22"/>
    </row>
    <row r="7" spans="1:7" x14ac:dyDescent="0.25">
      <c r="A7" s="23"/>
      <c r="B7" s="83" t="str">
        <f>+Indice!B7</f>
        <v>Fecha de publicación: Junio 2018</v>
      </c>
      <c r="C7" s="56"/>
      <c r="D7" s="27"/>
      <c r="E7" s="27"/>
      <c r="F7" s="81" t="s">
        <v>51</v>
      </c>
      <c r="G7" s="24"/>
    </row>
    <row r="8" spans="1:7" ht="15.75" thickBot="1" x14ac:dyDescent="0.3">
      <c r="A8" s="25"/>
      <c r="B8" s="84" t="str">
        <f>+Indice!B8</f>
        <v>Fecha de corte: Marzo 2018 (I Trimestre) Actualización trimestral</v>
      </c>
      <c r="C8" s="57"/>
      <c r="D8" s="28"/>
      <c r="E8" s="28"/>
      <c r="F8" s="28"/>
      <c r="G8" s="26"/>
    </row>
    <row r="9" spans="1:7" s="32" customFormat="1" ht="15.75" thickBot="1" x14ac:dyDescent="0.3">
      <c r="A9" s="18"/>
      <c r="B9" s="29"/>
      <c r="C9" s="30"/>
      <c r="D9" s="31"/>
      <c r="E9" s="31"/>
      <c r="F9" s="31"/>
      <c r="G9" s="19"/>
    </row>
    <row r="10" spans="1:7" ht="15.75" thickBot="1" x14ac:dyDescent="0.3">
      <c r="A10" s="141" t="s">
        <v>34</v>
      </c>
      <c r="B10" s="142"/>
      <c r="C10" s="132" t="s">
        <v>35</v>
      </c>
      <c r="D10" s="138" t="s">
        <v>40</v>
      </c>
      <c r="E10" s="139"/>
      <c r="F10" s="139"/>
      <c r="G10" s="140"/>
    </row>
    <row r="11" spans="1:7" ht="39.75" customHeight="1" thickBot="1" x14ac:dyDescent="0.3">
      <c r="A11" s="143"/>
      <c r="B11" s="144"/>
      <c r="C11" s="133"/>
      <c r="D11" s="85" t="s">
        <v>36</v>
      </c>
      <c r="E11" s="85" t="s">
        <v>37</v>
      </c>
      <c r="F11" s="85" t="s">
        <v>38</v>
      </c>
      <c r="G11" s="85" t="s">
        <v>39</v>
      </c>
    </row>
    <row r="12" spans="1:7" x14ac:dyDescent="0.25">
      <c r="A12" s="145">
        <v>2014</v>
      </c>
      <c r="B12" s="146"/>
      <c r="C12" s="95" t="s">
        <v>0</v>
      </c>
      <c r="D12" s="59">
        <v>6</v>
      </c>
      <c r="E12" s="59">
        <v>16</v>
      </c>
      <c r="F12" s="59">
        <v>239</v>
      </c>
      <c r="G12" s="60">
        <f t="shared" ref="G12:G15" si="0">+D12+E12+F12</f>
        <v>261</v>
      </c>
    </row>
    <row r="13" spans="1:7" x14ac:dyDescent="0.25">
      <c r="A13" s="147">
        <v>2014</v>
      </c>
      <c r="B13" s="148"/>
      <c r="C13" s="96" t="s">
        <v>1</v>
      </c>
      <c r="D13" s="59">
        <v>6</v>
      </c>
      <c r="E13" s="59">
        <v>16</v>
      </c>
      <c r="F13" s="59">
        <v>237</v>
      </c>
      <c r="G13" s="61">
        <f t="shared" si="0"/>
        <v>259</v>
      </c>
    </row>
    <row r="14" spans="1:7" x14ac:dyDescent="0.25">
      <c r="A14" s="147">
        <v>2014</v>
      </c>
      <c r="B14" s="148"/>
      <c r="C14" s="96" t="s">
        <v>3</v>
      </c>
      <c r="D14" s="59">
        <v>6</v>
      </c>
      <c r="E14" s="59">
        <v>10</v>
      </c>
      <c r="F14" s="59">
        <v>233</v>
      </c>
      <c r="G14" s="61">
        <f t="shared" si="0"/>
        <v>249</v>
      </c>
    </row>
    <row r="15" spans="1:7" x14ac:dyDescent="0.25">
      <c r="A15" s="147">
        <v>2014</v>
      </c>
      <c r="B15" s="148"/>
      <c r="C15" s="96" t="s">
        <v>2</v>
      </c>
      <c r="D15" s="59">
        <v>7</v>
      </c>
      <c r="E15" s="59">
        <v>10</v>
      </c>
      <c r="F15" s="59">
        <v>228</v>
      </c>
      <c r="G15" s="61">
        <f t="shared" si="0"/>
        <v>245</v>
      </c>
    </row>
    <row r="16" spans="1:7" x14ac:dyDescent="0.25">
      <c r="A16" s="147">
        <v>2015</v>
      </c>
      <c r="B16" s="148"/>
      <c r="C16" s="96" t="s">
        <v>0</v>
      </c>
      <c r="D16" s="59">
        <v>7</v>
      </c>
      <c r="E16" s="59">
        <v>9</v>
      </c>
      <c r="F16" s="59">
        <v>232</v>
      </c>
      <c r="G16" s="61">
        <f t="shared" ref="G16:G24" si="1">+D16+E16+F16</f>
        <v>248</v>
      </c>
    </row>
    <row r="17" spans="1:27" x14ac:dyDescent="0.25">
      <c r="A17" s="147">
        <v>2015</v>
      </c>
      <c r="B17" s="148"/>
      <c r="C17" s="96" t="s">
        <v>1</v>
      </c>
      <c r="D17" s="59">
        <v>7</v>
      </c>
      <c r="E17" s="59">
        <v>7</v>
      </c>
      <c r="F17" s="59">
        <v>226</v>
      </c>
      <c r="G17" s="61">
        <f t="shared" si="1"/>
        <v>240</v>
      </c>
    </row>
    <row r="18" spans="1:27" x14ac:dyDescent="0.25">
      <c r="A18" s="147">
        <v>2015</v>
      </c>
      <c r="B18" s="148"/>
      <c r="C18" s="96" t="s">
        <v>3</v>
      </c>
      <c r="D18" s="61">
        <v>7</v>
      </c>
      <c r="E18" s="61">
        <v>7</v>
      </c>
      <c r="F18" s="61">
        <v>241</v>
      </c>
      <c r="G18" s="59">
        <f t="shared" si="1"/>
        <v>255</v>
      </c>
    </row>
    <row r="19" spans="1:27" s="33" customFormat="1" x14ac:dyDescent="0.25">
      <c r="A19" s="147">
        <v>2015</v>
      </c>
      <c r="B19" s="148"/>
      <c r="C19" s="96" t="s">
        <v>2</v>
      </c>
      <c r="D19" s="59">
        <v>7</v>
      </c>
      <c r="E19" s="59">
        <v>7</v>
      </c>
      <c r="F19" s="59">
        <v>246</v>
      </c>
      <c r="G19" s="62">
        <f t="shared" si="1"/>
        <v>260</v>
      </c>
    </row>
    <row r="20" spans="1:27" x14ac:dyDescent="0.25">
      <c r="A20" s="147">
        <v>2016</v>
      </c>
      <c r="B20" s="148"/>
      <c r="C20" s="96" t="s">
        <v>0</v>
      </c>
      <c r="D20" s="59">
        <v>7</v>
      </c>
      <c r="E20" s="59">
        <v>4</v>
      </c>
      <c r="F20" s="59">
        <v>239</v>
      </c>
      <c r="G20" s="62">
        <f t="shared" si="1"/>
        <v>250</v>
      </c>
    </row>
    <row r="21" spans="1:27" x14ac:dyDescent="0.25">
      <c r="A21" s="147">
        <v>2016</v>
      </c>
      <c r="B21" s="148"/>
      <c r="C21" s="96" t="s">
        <v>1</v>
      </c>
      <c r="D21" s="62">
        <v>7</v>
      </c>
      <c r="E21" s="63">
        <v>4</v>
      </c>
      <c r="F21" s="62">
        <v>240</v>
      </c>
      <c r="G21" s="62">
        <f t="shared" si="1"/>
        <v>251</v>
      </c>
    </row>
    <row r="22" spans="1:27" x14ac:dyDescent="0.25">
      <c r="A22" s="147">
        <v>2016</v>
      </c>
      <c r="B22" s="148"/>
      <c r="C22" s="96" t="s">
        <v>3</v>
      </c>
      <c r="D22" s="62">
        <v>7</v>
      </c>
      <c r="E22" s="63">
        <v>4</v>
      </c>
      <c r="F22" s="62">
        <v>240</v>
      </c>
      <c r="G22" s="62">
        <f t="shared" si="1"/>
        <v>251</v>
      </c>
    </row>
    <row r="23" spans="1:27" x14ac:dyDescent="0.25">
      <c r="A23" s="147">
        <v>2016</v>
      </c>
      <c r="B23" s="148"/>
      <c r="C23" s="96" t="s">
        <v>2</v>
      </c>
      <c r="D23" s="62">
        <v>7</v>
      </c>
      <c r="E23" s="62">
        <v>4</v>
      </c>
      <c r="F23" s="62">
        <v>242</v>
      </c>
      <c r="G23" s="62">
        <f t="shared" si="1"/>
        <v>253</v>
      </c>
    </row>
    <row r="24" spans="1:27" s="33" customFormat="1" x14ac:dyDescent="0.25">
      <c r="A24" s="147">
        <v>2017</v>
      </c>
      <c r="B24" s="148"/>
      <c r="C24" s="96" t="s">
        <v>0</v>
      </c>
      <c r="D24" s="62">
        <v>7</v>
      </c>
      <c r="E24" s="62">
        <v>4</v>
      </c>
      <c r="F24" s="62">
        <v>243</v>
      </c>
      <c r="G24" s="62">
        <f t="shared" si="1"/>
        <v>254</v>
      </c>
    </row>
    <row r="25" spans="1:27" x14ac:dyDescent="0.25">
      <c r="A25" s="130">
        <v>2017</v>
      </c>
      <c r="B25" s="131"/>
      <c r="C25" s="101" t="s">
        <v>1</v>
      </c>
      <c r="D25" s="63">
        <v>7</v>
      </c>
      <c r="E25" s="63">
        <v>4</v>
      </c>
      <c r="F25" s="63">
        <v>248</v>
      </c>
      <c r="G25" s="63">
        <f t="shared" ref="G25:G28" si="2">+D25+E25+F25</f>
        <v>259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A26" s="136">
        <v>2017</v>
      </c>
      <c r="B26" s="137"/>
      <c r="C26" s="101" t="s">
        <v>3</v>
      </c>
      <c r="D26" s="63">
        <v>7</v>
      </c>
      <c r="E26" s="63">
        <v>4</v>
      </c>
      <c r="F26" s="63">
        <v>257</v>
      </c>
      <c r="G26" s="63">
        <f t="shared" si="2"/>
        <v>268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A27" s="136">
        <v>2017</v>
      </c>
      <c r="B27" s="137"/>
      <c r="C27" s="96" t="s">
        <v>2</v>
      </c>
      <c r="D27" s="63">
        <v>7</v>
      </c>
      <c r="E27" s="63">
        <v>3</v>
      </c>
      <c r="F27" s="63">
        <v>261</v>
      </c>
      <c r="G27" s="63">
        <f t="shared" si="2"/>
        <v>271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thickBot="1" x14ac:dyDescent="0.3">
      <c r="A28" s="134">
        <v>2018</v>
      </c>
      <c r="B28" s="135"/>
      <c r="C28" s="107" t="s">
        <v>0</v>
      </c>
      <c r="D28" s="107">
        <v>7</v>
      </c>
      <c r="E28" s="107">
        <v>3</v>
      </c>
      <c r="F28" s="107">
        <v>251</v>
      </c>
      <c r="G28" s="107">
        <f t="shared" si="2"/>
        <v>261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</sheetData>
  <mergeCells count="20">
    <mergeCell ref="D10:G10"/>
    <mergeCell ref="A10:B11"/>
    <mergeCell ref="A12:B12"/>
    <mergeCell ref="A13:B13"/>
    <mergeCell ref="A24:B24"/>
    <mergeCell ref="A14:B14"/>
    <mergeCell ref="A15:B15"/>
    <mergeCell ref="A16:B16"/>
    <mergeCell ref="A23:B23"/>
    <mergeCell ref="A17:B17"/>
    <mergeCell ref="A18:B18"/>
    <mergeCell ref="A20:B20"/>
    <mergeCell ref="A21:B21"/>
    <mergeCell ref="A22:B22"/>
    <mergeCell ref="A19:B19"/>
    <mergeCell ref="A25:B25"/>
    <mergeCell ref="C10:C11"/>
    <mergeCell ref="A28:B28"/>
    <mergeCell ref="A26:B26"/>
    <mergeCell ref="A27:B27"/>
  </mergeCells>
  <hyperlinks>
    <hyperlink ref="F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6"/>
  <sheetViews>
    <sheetView zoomScale="85" zoomScaleNormal="85" workbookViewId="0">
      <selection activeCell="AY28" sqref="AY28:AZ28"/>
    </sheetView>
  </sheetViews>
  <sheetFormatPr baseColWidth="10" defaultRowHeight="15" x14ac:dyDescent="0.25"/>
  <cols>
    <col min="1" max="52" width="10.7109375" style="1" customWidth="1"/>
    <col min="53" max="16384" width="11.42578125" style="1"/>
  </cols>
  <sheetData>
    <row r="1" spans="1:52" s="5" customFormat="1" x14ac:dyDescent="0.2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9"/>
    </row>
    <row r="2" spans="1:52" s="5" customFormat="1" ht="18" x14ac:dyDescent="0.25">
      <c r="A2" s="40"/>
      <c r="B2" s="45" t="s">
        <v>32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41"/>
    </row>
    <row r="3" spans="1:52" s="5" customFormat="1" x14ac:dyDescent="0.25">
      <c r="A3" s="40"/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41"/>
    </row>
    <row r="4" spans="1:52" s="5" customFormat="1" x14ac:dyDescent="0.25">
      <c r="A4" s="40"/>
      <c r="B4" s="34" t="s">
        <v>33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41"/>
    </row>
    <row r="5" spans="1:52" s="5" customFormat="1" ht="15.75" thickBot="1" x14ac:dyDescent="0.3">
      <c r="A5" s="42"/>
      <c r="B5" s="35"/>
      <c r="C5" s="35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4"/>
    </row>
    <row r="6" spans="1:52" s="5" customFormat="1" x14ac:dyDescent="0.25">
      <c r="A6" s="46"/>
      <c r="B6" s="58" t="s">
        <v>54</v>
      </c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2"/>
    </row>
    <row r="7" spans="1:52" x14ac:dyDescent="0.25">
      <c r="A7" s="50"/>
      <c r="B7" s="83" t="str">
        <f>+Indice!B7</f>
        <v>Fecha de publicación: Junio 2018</v>
      </c>
      <c r="C7" s="56"/>
      <c r="D7" s="56"/>
      <c r="E7" s="56"/>
      <c r="F7" s="56"/>
      <c r="G7" s="51"/>
      <c r="H7" s="51"/>
      <c r="I7" s="51"/>
      <c r="J7" s="51"/>
      <c r="K7" s="51"/>
      <c r="L7" s="51"/>
      <c r="M7" s="51"/>
      <c r="N7" s="51"/>
      <c r="O7" s="51"/>
      <c r="P7" s="152" t="s">
        <v>51</v>
      </c>
      <c r="Q7" s="152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2"/>
    </row>
    <row r="8" spans="1:52" ht="15.75" thickBot="1" x14ac:dyDescent="0.3">
      <c r="A8" s="53"/>
      <c r="B8" s="84" t="str">
        <f>+Indice!B8</f>
        <v>Fecha de corte: Marzo 2018 (I Trimestre) Actualización trimestral</v>
      </c>
      <c r="C8" s="57"/>
      <c r="D8" s="57"/>
      <c r="E8" s="57"/>
      <c r="F8" s="57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5"/>
    </row>
    <row r="9" spans="1:52" s="32" customFormat="1" ht="16.5" thickBot="1" x14ac:dyDescent="0.3">
      <c r="A9" s="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79"/>
    </row>
    <row r="10" spans="1:52" s="4" customFormat="1" ht="25.5" customHeight="1" thickBot="1" x14ac:dyDescent="0.3">
      <c r="A10" s="86" t="s">
        <v>41</v>
      </c>
      <c r="B10" s="87"/>
      <c r="C10" s="150" t="s">
        <v>4</v>
      </c>
      <c r="D10" s="151"/>
      <c r="E10" s="150" t="s">
        <v>5</v>
      </c>
      <c r="F10" s="151"/>
      <c r="G10" s="150" t="s">
        <v>6</v>
      </c>
      <c r="H10" s="151"/>
      <c r="I10" s="150" t="s">
        <v>7</v>
      </c>
      <c r="J10" s="151"/>
      <c r="K10" s="150" t="s">
        <v>8</v>
      </c>
      <c r="L10" s="151"/>
      <c r="M10" s="150" t="s">
        <v>9</v>
      </c>
      <c r="N10" s="151"/>
      <c r="O10" s="150" t="s">
        <v>10</v>
      </c>
      <c r="P10" s="151"/>
      <c r="Q10" s="150" t="s">
        <v>11</v>
      </c>
      <c r="R10" s="151"/>
      <c r="S10" s="150" t="s">
        <v>12</v>
      </c>
      <c r="T10" s="151"/>
      <c r="U10" s="150" t="s">
        <v>13</v>
      </c>
      <c r="V10" s="151"/>
      <c r="W10" s="150" t="s">
        <v>14</v>
      </c>
      <c r="X10" s="151"/>
      <c r="Y10" s="150" t="s">
        <v>15</v>
      </c>
      <c r="Z10" s="151"/>
      <c r="AA10" s="150" t="s">
        <v>16</v>
      </c>
      <c r="AB10" s="151"/>
      <c r="AC10" s="150" t="s">
        <v>17</v>
      </c>
      <c r="AD10" s="151"/>
      <c r="AE10" s="150" t="s">
        <v>18</v>
      </c>
      <c r="AF10" s="151"/>
      <c r="AG10" s="150" t="s">
        <v>19</v>
      </c>
      <c r="AH10" s="151"/>
      <c r="AI10" s="150" t="s">
        <v>20</v>
      </c>
      <c r="AJ10" s="151"/>
      <c r="AK10" s="150" t="s">
        <v>21</v>
      </c>
      <c r="AL10" s="151"/>
      <c r="AM10" s="150" t="s">
        <v>22</v>
      </c>
      <c r="AN10" s="151"/>
      <c r="AO10" s="150" t="s">
        <v>23</v>
      </c>
      <c r="AP10" s="151"/>
      <c r="AQ10" s="150" t="s">
        <v>24</v>
      </c>
      <c r="AR10" s="151"/>
      <c r="AS10" s="150" t="s">
        <v>25</v>
      </c>
      <c r="AT10" s="151"/>
      <c r="AU10" s="150" t="s">
        <v>26</v>
      </c>
      <c r="AV10" s="151"/>
      <c r="AW10" s="150" t="s">
        <v>27</v>
      </c>
      <c r="AX10" s="151"/>
      <c r="AY10" s="132" t="s">
        <v>30</v>
      </c>
      <c r="AZ10" s="142" t="s">
        <v>31</v>
      </c>
    </row>
    <row r="11" spans="1:52" ht="15.75" thickBot="1" x14ac:dyDescent="0.3">
      <c r="A11" s="88" t="s">
        <v>34</v>
      </c>
      <c r="B11" s="85" t="s">
        <v>35</v>
      </c>
      <c r="C11" s="85" t="s">
        <v>28</v>
      </c>
      <c r="D11" s="85" t="s">
        <v>29</v>
      </c>
      <c r="E11" s="89" t="s">
        <v>28</v>
      </c>
      <c r="F11" s="90" t="s">
        <v>29</v>
      </c>
      <c r="G11" s="89" t="s">
        <v>28</v>
      </c>
      <c r="H11" s="90" t="s">
        <v>29</v>
      </c>
      <c r="I11" s="89" t="s">
        <v>28</v>
      </c>
      <c r="J11" s="90" t="s">
        <v>29</v>
      </c>
      <c r="K11" s="89" t="s">
        <v>28</v>
      </c>
      <c r="L11" s="90" t="s">
        <v>29</v>
      </c>
      <c r="M11" s="89" t="s">
        <v>28</v>
      </c>
      <c r="N11" s="90" t="s">
        <v>29</v>
      </c>
      <c r="O11" s="89" t="s">
        <v>28</v>
      </c>
      <c r="P11" s="90" t="s">
        <v>29</v>
      </c>
      <c r="Q11" s="89" t="s">
        <v>28</v>
      </c>
      <c r="R11" s="90" t="s">
        <v>29</v>
      </c>
      <c r="S11" s="89" t="s">
        <v>28</v>
      </c>
      <c r="T11" s="90" t="s">
        <v>29</v>
      </c>
      <c r="U11" s="89" t="s">
        <v>28</v>
      </c>
      <c r="V11" s="90" t="s">
        <v>29</v>
      </c>
      <c r="W11" s="89" t="s">
        <v>28</v>
      </c>
      <c r="X11" s="90" t="s">
        <v>29</v>
      </c>
      <c r="Y11" s="89" t="s">
        <v>28</v>
      </c>
      <c r="Z11" s="90" t="s">
        <v>29</v>
      </c>
      <c r="AA11" s="89" t="s">
        <v>28</v>
      </c>
      <c r="AB11" s="90" t="s">
        <v>29</v>
      </c>
      <c r="AC11" s="89" t="s">
        <v>28</v>
      </c>
      <c r="AD11" s="90" t="s">
        <v>29</v>
      </c>
      <c r="AE11" s="89" t="s">
        <v>28</v>
      </c>
      <c r="AF11" s="90" t="s">
        <v>29</v>
      </c>
      <c r="AG11" s="89" t="s">
        <v>28</v>
      </c>
      <c r="AH11" s="90" t="s">
        <v>29</v>
      </c>
      <c r="AI11" s="89" t="s">
        <v>28</v>
      </c>
      <c r="AJ11" s="90" t="s">
        <v>29</v>
      </c>
      <c r="AK11" s="89" t="s">
        <v>28</v>
      </c>
      <c r="AL11" s="90" t="s">
        <v>29</v>
      </c>
      <c r="AM11" s="89" t="s">
        <v>28</v>
      </c>
      <c r="AN11" s="90" t="s">
        <v>29</v>
      </c>
      <c r="AO11" s="89" t="s">
        <v>28</v>
      </c>
      <c r="AP11" s="90" t="s">
        <v>29</v>
      </c>
      <c r="AQ11" s="89" t="s">
        <v>28</v>
      </c>
      <c r="AR11" s="90" t="s">
        <v>29</v>
      </c>
      <c r="AS11" s="89" t="s">
        <v>28</v>
      </c>
      <c r="AT11" s="90" t="s">
        <v>29</v>
      </c>
      <c r="AU11" s="89" t="s">
        <v>28</v>
      </c>
      <c r="AV11" s="90" t="s">
        <v>29</v>
      </c>
      <c r="AW11" s="89" t="s">
        <v>28</v>
      </c>
      <c r="AX11" s="90" t="s">
        <v>29</v>
      </c>
      <c r="AY11" s="133"/>
      <c r="AZ11" s="149"/>
    </row>
    <row r="12" spans="1:52" x14ac:dyDescent="0.25">
      <c r="A12" s="65">
        <v>2014</v>
      </c>
      <c r="B12" s="65" t="s">
        <v>0</v>
      </c>
      <c r="C12" s="66">
        <v>17</v>
      </c>
      <c r="D12" s="67">
        <v>0</v>
      </c>
      <c r="E12" s="68">
        <v>5</v>
      </c>
      <c r="F12" s="69">
        <v>0</v>
      </c>
      <c r="G12" s="68">
        <v>7</v>
      </c>
      <c r="H12" s="69">
        <v>0</v>
      </c>
      <c r="I12" s="68">
        <v>6</v>
      </c>
      <c r="J12" s="69">
        <v>0</v>
      </c>
      <c r="K12" s="68">
        <v>6</v>
      </c>
      <c r="L12" s="69">
        <v>0</v>
      </c>
      <c r="M12" s="68">
        <v>5</v>
      </c>
      <c r="N12" s="69">
        <v>0</v>
      </c>
      <c r="O12" s="68">
        <v>21</v>
      </c>
      <c r="P12" s="69">
        <v>0</v>
      </c>
      <c r="Q12" s="68">
        <v>12</v>
      </c>
      <c r="R12" s="69">
        <v>0</v>
      </c>
      <c r="S12" s="68">
        <v>1</v>
      </c>
      <c r="T12" s="69">
        <v>1</v>
      </c>
      <c r="U12" s="68">
        <v>20</v>
      </c>
      <c r="V12" s="69">
        <v>6</v>
      </c>
      <c r="W12" s="68">
        <v>7</v>
      </c>
      <c r="X12" s="69">
        <v>0</v>
      </c>
      <c r="Y12" s="68">
        <v>18</v>
      </c>
      <c r="Z12" s="69">
        <v>0</v>
      </c>
      <c r="AA12" s="68">
        <v>21</v>
      </c>
      <c r="AB12" s="69">
        <v>0</v>
      </c>
      <c r="AC12" s="68">
        <v>20</v>
      </c>
      <c r="AD12" s="69">
        <v>2</v>
      </c>
      <c r="AE12" s="68">
        <v>13</v>
      </c>
      <c r="AF12" s="69">
        <v>0</v>
      </c>
      <c r="AG12" s="68">
        <v>4</v>
      </c>
      <c r="AH12" s="69">
        <v>0</v>
      </c>
      <c r="AI12" s="68">
        <v>5</v>
      </c>
      <c r="AJ12" s="69">
        <v>0</v>
      </c>
      <c r="AK12" s="68">
        <v>3</v>
      </c>
      <c r="AL12" s="69">
        <v>0</v>
      </c>
      <c r="AM12" s="68">
        <v>19</v>
      </c>
      <c r="AN12" s="69">
        <v>7</v>
      </c>
      <c r="AO12" s="68">
        <v>2</v>
      </c>
      <c r="AP12" s="69">
        <v>0</v>
      </c>
      <c r="AQ12" s="68">
        <v>2</v>
      </c>
      <c r="AR12" s="69">
        <v>0</v>
      </c>
      <c r="AS12" s="68">
        <v>10</v>
      </c>
      <c r="AT12" s="69">
        <v>0</v>
      </c>
      <c r="AU12" s="68">
        <v>7</v>
      </c>
      <c r="AV12" s="69">
        <v>0</v>
      </c>
      <c r="AW12" s="68">
        <v>8</v>
      </c>
      <c r="AX12" s="69">
        <v>0</v>
      </c>
      <c r="AY12" s="70">
        <f>+C12+E12+G12+I12+K12+M12+O12+Q12+S12+U12+W12+Y12+AA12+AC12+AE12+AG12+AI12+AK12+AM12+AO12+AQ12+AS12+AU12+AW12</f>
        <v>239</v>
      </c>
      <c r="AZ12" s="71">
        <f>+D12+F12+H12+J12+L12+N12+P12+R12+T12+V12+X12+Z12+AB12+AD12+AF12+AH12+AJ12+AL12+AN12+AP12+AR12+AT12+AV12+AX12</f>
        <v>16</v>
      </c>
    </row>
    <row r="13" spans="1:52" x14ac:dyDescent="0.25">
      <c r="A13" s="72">
        <v>2014</v>
      </c>
      <c r="B13" s="72" t="s">
        <v>1</v>
      </c>
      <c r="C13" s="73">
        <v>17</v>
      </c>
      <c r="D13" s="74">
        <v>0</v>
      </c>
      <c r="E13" s="75">
        <v>5</v>
      </c>
      <c r="F13" s="76">
        <v>0</v>
      </c>
      <c r="G13" s="75">
        <v>7</v>
      </c>
      <c r="H13" s="76">
        <v>0</v>
      </c>
      <c r="I13" s="75">
        <v>6</v>
      </c>
      <c r="J13" s="76">
        <v>0</v>
      </c>
      <c r="K13" s="75">
        <v>6</v>
      </c>
      <c r="L13" s="76">
        <v>0</v>
      </c>
      <c r="M13" s="75">
        <v>5</v>
      </c>
      <c r="N13" s="76">
        <v>0</v>
      </c>
      <c r="O13" s="75">
        <v>21</v>
      </c>
      <c r="P13" s="76">
        <v>0</v>
      </c>
      <c r="Q13" s="75">
        <v>12</v>
      </c>
      <c r="R13" s="76">
        <v>0</v>
      </c>
      <c r="S13" s="75">
        <v>1</v>
      </c>
      <c r="T13" s="76">
        <v>1</v>
      </c>
      <c r="U13" s="75">
        <v>20</v>
      </c>
      <c r="V13" s="76">
        <v>6</v>
      </c>
      <c r="W13" s="75">
        <v>7</v>
      </c>
      <c r="X13" s="76">
        <v>0</v>
      </c>
      <c r="Y13" s="75">
        <v>18</v>
      </c>
      <c r="Z13" s="76">
        <v>0</v>
      </c>
      <c r="AA13" s="75">
        <v>21</v>
      </c>
      <c r="AB13" s="76">
        <v>0</v>
      </c>
      <c r="AC13" s="75">
        <v>20</v>
      </c>
      <c r="AD13" s="76">
        <v>2</v>
      </c>
      <c r="AE13" s="75">
        <v>11</v>
      </c>
      <c r="AF13" s="76">
        <v>0</v>
      </c>
      <c r="AG13" s="75">
        <v>4</v>
      </c>
      <c r="AH13" s="76">
        <v>0</v>
      </c>
      <c r="AI13" s="75">
        <v>5</v>
      </c>
      <c r="AJ13" s="76">
        <v>0</v>
      </c>
      <c r="AK13" s="75">
        <v>3</v>
      </c>
      <c r="AL13" s="76">
        <v>0</v>
      </c>
      <c r="AM13" s="75">
        <v>19</v>
      </c>
      <c r="AN13" s="76">
        <v>7</v>
      </c>
      <c r="AO13" s="75">
        <v>2</v>
      </c>
      <c r="AP13" s="76">
        <v>0</v>
      </c>
      <c r="AQ13" s="75">
        <v>2</v>
      </c>
      <c r="AR13" s="76">
        <v>0</v>
      </c>
      <c r="AS13" s="75">
        <v>10</v>
      </c>
      <c r="AT13" s="76">
        <v>0</v>
      </c>
      <c r="AU13" s="75">
        <v>7</v>
      </c>
      <c r="AV13" s="76">
        <v>0</v>
      </c>
      <c r="AW13" s="75">
        <v>8</v>
      </c>
      <c r="AX13" s="76">
        <v>0</v>
      </c>
      <c r="AY13" s="77">
        <f t="shared" ref="AY13:AY17" si="0">+C13+E13+G13+I13+K13+M13+O13+Q13+S13+U13+W13+Y13+AA13+AC13+AE13+AG13+AI13+AK13+AM13+AO13+AQ13+AS13+AU13+AW13</f>
        <v>237</v>
      </c>
      <c r="AZ13" s="77">
        <f t="shared" ref="AZ13:AZ17" si="1">+D13+F13+H13+J13+L13+N13+P13+R13+T13+V13+X13+Z13+AB13+AD13+AF13+AH13+AJ13+AL13+AN13+AP13+AR13+AT13+AV13+AX13</f>
        <v>16</v>
      </c>
    </row>
    <row r="14" spans="1:52" x14ac:dyDescent="0.25">
      <c r="A14" s="72">
        <v>2014</v>
      </c>
      <c r="B14" s="72" t="s">
        <v>3</v>
      </c>
      <c r="C14" s="73">
        <v>16</v>
      </c>
      <c r="D14" s="74">
        <v>0</v>
      </c>
      <c r="E14" s="75">
        <v>5</v>
      </c>
      <c r="F14" s="76">
        <v>0</v>
      </c>
      <c r="G14" s="75">
        <v>6</v>
      </c>
      <c r="H14" s="76">
        <v>0</v>
      </c>
      <c r="I14" s="75">
        <v>6</v>
      </c>
      <c r="J14" s="76">
        <v>0</v>
      </c>
      <c r="K14" s="75">
        <v>6</v>
      </c>
      <c r="L14" s="76">
        <v>0</v>
      </c>
      <c r="M14" s="75">
        <v>5</v>
      </c>
      <c r="N14" s="76">
        <v>0</v>
      </c>
      <c r="O14" s="75">
        <v>20</v>
      </c>
      <c r="P14" s="76">
        <v>0</v>
      </c>
      <c r="Q14" s="75">
        <v>12</v>
      </c>
      <c r="R14" s="76">
        <v>0</v>
      </c>
      <c r="S14" s="75">
        <v>2</v>
      </c>
      <c r="T14" s="76">
        <v>1</v>
      </c>
      <c r="U14" s="75">
        <v>19</v>
      </c>
      <c r="V14" s="76">
        <v>2</v>
      </c>
      <c r="W14" s="75">
        <v>7</v>
      </c>
      <c r="X14" s="76">
        <v>0</v>
      </c>
      <c r="Y14" s="75">
        <v>18</v>
      </c>
      <c r="Z14" s="76">
        <v>0</v>
      </c>
      <c r="AA14" s="75">
        <v>21</v>
      </c>
      <c r="AB14" s="76">
        <v>0</v>
      </c>
      <c r="AC14" s="75">
        <v>22</v>
      </c>
      <c r="AD14" s="76">
        <v>2</v>
      </c>
      <c r="AE14" s="75">
        <v>10</v>
      </c>
      <c r="AF14" s="76">
        <v>0</v>
      </c>
      <c r="AG14" s="75">
        <v>4</v>
      </c>
      <c r="AH14" s="76">
        <v>0</v>
      </c>
      <c r="AI14" s="75">
        <v>5</v>
      </c>
      <c r="AJ14" s="76">
        <v>0</v>
      </c>
      <c r="AK14" s="75">
        <v>3</v>
      </c>
      <c r="AL14" s="76">
        <v>0</v>
      </c>
      <c r="AM14" s="75">
        <v>18</v>
      </c>
      <c r="AN14" s="76">
        <v>5</v>
      </c>
      <c r="AO14" s="75">
        <v>2</v>
      </c>
      <c r="AP14" s="76">
        <v>0</v>
      </c>
      <c r="AQ14" s="75">
        <v>2</v>
      </c>
      <c r="AR14" s="76">
        <v>0</v>
      </c>
      <c r="AS14" s="75">
        <v>9</v>
      </c>
      <c r="AT14" s="76">
        <v>0</v>
      </c>
      <c r="AU14" s="75">
        <v>7</v>
      </c>
      <c r="AV14" s="76">
        <v>0</v>
      </c>
      <c r="AW14" s="75">
        <v>8</v>
      </c>
      <c r="AX14" s="76">
        <v>0</v>
      </c>
      <c r="AY14" s="77">
        <f t="shared" si="0"/>
        <v>233</v>
      </c>
      <c r="AZ14" s="77">
        <f t="shared" si="1"/>
        <v>10</v>
      </c>
    </row>
    <row r="15" spans="1:52" x14ac:dyDescent="0.25">
      <c r="A15" s="78">
        <v>2014</v>
      </c>
      <c r="B15" s="72" t="s">
        <v>2</v>
      </c>
      <c r="C15" s="73">
        <v>16</v>
      </c>
      <c r="D15" s="74">
        <v>0</v>
      </c>
      <c r="E15" s="75">
        <v>5</v>
      </c>
      <c r="F15" s="76">
        <v>0</v>
      </c>
      <c r="G15" s="75">
        <v>6</v>
      </c>
      <c r="H15" s="76">
        <v>0</v>
      </c>
      <c r="I15" s="75">
        <v>6</v>
      </c>
      <c r="J15" s="76">
        <v>0</v>
      </c>
      <c r="K15" s="75">
        <v>6</v>
      </c>
      <c r="L15" s="76">
        <v>0</v>
      </c>
      <c r="M15" s="75">
        <v>6</v>
      </c>
      <c r="N15" s="76">
        <v>0</v>
      </c>
      <c r="O15" s="75">
        <v>20</v>
      </c>
      <c r="P15" s="76">
        <v>0</v>
      </c>
      <c r="Q15" s="75">
        <v>11</v>
      </c>
      <c r="R15" s="76">
        <v>0</v>
      </c>
      <c r="S15" s="75">
        <v>2</v>
      </c>
      <c r="T15" s="76">
        <v>1</v>
      </c>
      <c r="U15" s="75">
        <v>19</v>
      </c>
      <c r="V15" s="76">
        <v>2</v>
      </c>
      <c r="W15" s="75">
        <v>7</v>
      </c>
      <c r="X15" s="76">
        <v>0</v>
      </c>
      <c r="Y15" s="75">
        <v>18</v>
      </c>
      <c r="Z15" s="76">
        <v>0</v>
      </c>
      <c r="AA15" s="75">
        <v>21</v>
      </c>
      <c r="AB15" s="76">
        <v>0</v>
      </c>
      <c r="AC15" s="75">
        <v>22</v>
      </c>
      <c r="AD15" s="76">
        <v>2</v>
      </c>
      <c r="AE15" s="75">
        <v>9</v>
      </c>
      <c r="AF15" s="76">
        <v>0</v>
      </c>
      <c r="AG15" s="75">
        <v>3</v>
      </c>
      <c r="AH15" s="76">
        <v>0</v>
      </c>
      <c r="AI15" s="75">
        <v>5</v>
      </c>
      <c r="AJ15" s="76">
        <v>0</v>
      </c>
      <c r="AK15" s="75">
        <v>3</v>
      </c>
      <c r="AL15" s="76">
        <v>0</v>
      </c>
      <c r="AM15" s="75">
        <v>16</v>
      </c>
      <c r="AN15" s="76">
        <v>5</v>
      </c>
      <c r="AO15" s="75">
        <v>2</v>
      </c>
      <c r="AP15" s="76">
        <v>0</v>
      </c>
      <c r="AQ15" s="75">
        <v>2</v>
      </c>
      <c r="AR15" s="76">
        <v>0</v>
      </c>
      <c r="AS15" s="75">
        <v>8</v>
      </c>
      <c r="AT15" s="76">
        <v>0</v>
      </c>
      <c r="AU15" s="75">
        <v>7</v>
      </c>
      <c r="AV15" s="76">
        <v>0</v>
      </c>
      <c r="AW15" s="75">
        <v>8</v>
      </c>
      <c r="AX15" s="76">
        <v>0</v>
      </c>
      <c r="AY15" s="77">
        <f t="shared" si="0"/>
        <v>228</v>
      </c>
      <c r="AZ15" s="77">
        <f t="shared" si="1"/>
        <v>10</v>
      </c>
    </row>
    <row r="16" spans="1:52" x14ac:dyDescent="0.25">
      <c r="A16" s="72">
        <v>2015</v>
      </c>
      <c r="B16" s="72" t="s">
        <v>0</v>
      </c>
      <c r="C16" s="73">
        <v>16</v>
      </c>
      <c r="D16" s="74">
        <v>0</v>
      </c>
      <c r="E16" s="75">
        <v>5</v>
      </c>
      <c r="F16" s="76">
        <v>0</v>
      </c>
      <c r="G16" s="75">
        <v>6</v>
      </c>
      <c r="H16" s="76">
        <v>0</v>
      </c>
      <c r="I16" s="75">
        <v>5</v>
      </c>
      <c r="J16" s="76">
        <v>0</v>
      </c>
      <c r="K16" s="75">
        <v>5</v>
      </c>
      <c r="L16" s="76">
        <v>0</v>
      </c>
      <c r="M16" s="75">
        <v>6</v>
      </c>
      <c r="N16" s="76">
        <v>0</v>
      </c>
      <c r="O16" s="75">
        <v>20</v>
      </c>
      <c r="P16" s="76">
        <v>0</v>
      </c>
      <c r="Q16" s="75">
        <v>11</v>
      </c>
      <c r="R16" s="76">
        <v>0</v>
      </c>
      <c r="S16" s="75">
        <v>2</v>
      </c>
      <c r="T16" s="76">
        <v>1</v>
      </c>
      <c r="U16" s="75">
        <v>19</v>
      </c>
      <c r="V16" s="76">
        <v>2</v>
      </c>
      <c r="W16" s="75">
        <v>6</v>
      </c>
      <c r="X16" s="76">
        <v>0</v>
      </c>
      <c r="Y16" s="75">
        <v>20</v>
      </c>
      <c r="Z16" s="76">
        <v>0</v>
      </c>
      <c r="AA16" s="75">
        <v>21</v>
      </c>
      <c r="AB16" s="76">
        <v>0</v>
      </c>
      <c r="AC16" s="75">
        <v>24</v>
      </c>
      <c r="AD16" s="76">
        <v>1</v>
      </c>
      <c r="AE16" s="75">
        <v>9</v>
      </c>
      <c r="AF16" s="76">
        <v>0</v>
      </c>
      <c r="AG16" s="75">
        <v>3</v>
      </c>
      <c r="AH16" s="76">
        <v>0</v>
      </c>
      <c r="AI16" s="75">
        <v>5</v>
      </c>
      <c r="AJ16" s="76">
        <v>0</v>
      </c>
      <c r="AK16" s="75">
        <v>3</v>
      </c>
      <c r="AL16" s="76">
        <v>0</v>
      </c>
      <c r="AM16" s="75">
        <v>19</v>
      </c>
      <c r="AN16" s="76">
        <v>5</v>
      </c>
      <c r="AO16" s="75">
        <v>2</v>
      </c>
      <c r="AP16" s="76">
        <v>0</v>
      </c>
      <c r="AQ16" s="75">
        <v>3</v>
      </c>
      <c r="AR16" s="76">
        <v>0</v>
      </c>
      <c r="AS16" s="75">
        <v>8</v>
      </c>
      <c r="AT16" s="76">
        <v>0</v>
      </c>
      <c r="AU16" s="75">
        <v>6</v>
      </c>
      <c r="AV16" s="76">
        <v>0</v>
      </c>
      <c r="AW16" s="75">
        <v>8</v>
      </c>
      <c r="AX16" s="76">
        <v>0</v>
      </c>
      <c r="AY16" s="77">
        <f t="shared" si="0"/>
        <v>232</v>
      </c>
      <c r="AZ16" s="77">
        <f t="shared" si="1"/>
        <v>9</v>
      </c>
    </row>
    <row r="17" spans="1:90" x14ac:dyDescent="0.25">
      <c r="A17" s="72">
        <v>2015</v>
      </c>
      <c r="B17" s="72" t="s">
        <v>1</v>
      </c>
      <c r="C17" s="73">
        <v>15</v>
      </c>
      <c r="D17" s="74">
        <v>0</v>
      </c>
      <c r="E17" s="75">
        <v>5</v>
      </c>
      <c r="F17" s="76">
        <v>0</v>
      </c>
      <c r="G17" s="75">
        <v>5</v>
      </c>
      <c r="H17" s="76">
        <v>0</v>
      </c>
      <c r="I17" s="75">
        <v>5</v>
      </c>
      <c r="J17" s="76">
        <v>0</v>
      </c>
      <c r="K17" s="75">
        <v>5</v>
      </c>
      <c r="L17" s="76">
        <v>0</v>
      </c>
      <c r="M17" s="75">
        <v>6</v>
      </c>
      <c r="N17" s="76">
        <v>0</v>
      </c>
      <c r="O17" s="75">
        <v>20</v>
      </c>
      <c r="P17" s="76">
        <v>0</v>
      </c>
      <c r="Q17" s="75">
        <v>9</v>
      </c>
      <c r="R17" s="76">
        <v>0</v>
      </c>
      <c r="S17" s="75">
        <v>2</v>
      </c>
      <c r="T17" s="76">
        <v>1</v>
      </c>
      <c r="U17" s="75">
        <v>19</v>
      </c>
      <c r="V17" s="76">
        <v>1</v>
      </c>
      <c r="W17" s="75">
        <v>6</v>
      </c>
      <c r="X17" s="76">
        <v>0</v>
      </c>
      <c r="Y17" s="75">
        <v>19</v>
      </c>
      <c r="Z17" s="76">
        <v>0</v>
      </c>
      <c r="AA17" s="75">
        <v>21</v>
      </c>
      <c r="AB17" s="76">
        <v>0</v>
      </c>
      <c r="AC17" s="75">
        <v>23</v>
      </c>
      <c r="AD17" s="76">
        <v>1</v>
      </c>
      <c r="AE17" s="75">
        <v>9</v>
      </c>
      <c r="AF17" s="76">
        <v>0</v>
      </c>
      <c r="AG17" s="75">
        <v>3</v>
      </c>
      <c r="AH17" s="76">
        <v>0</v>
      </c>
      <c r="AI17" s="75">
        <v>5</v>
      </c>
      <c r="AJ17" s="76">
        <v>0</v>
      </c>
      <c r="AK17" s="75">
        <v>3</v>
      </c>
      <c r="AL17" s="76">
        <v>0</v>
      </c>
      <c r="AM17" s="75">
        <v>19</v>
      </c>
      <c r="AN17" s="76">
        <v>4</v>
      </c>
      <c r="AO17" s="75">
        <v>2</v>
      </c>
      <c r="AP17" s="76">
        <v>0</v>
      </c>
      <c r="AQ17" s="75">
        <v>3</v>
      </c>
      <c r="AR17" s="76">
        <v>0</v>
      </c>
      <c r="AS17" s="75">
        <v>8</v>
      </c>
      <c r="AT17" s="76">
        <v>0</v>
      </c>
      <c r="AU17" s="75">
        <v>6</v>
      </c>
      <c r="AV17" s="76">
        <v>0</v>
      </c>
      <c r="AW17" s="75">
        <v>8</v>
      </c>
      <c r="AX17" s="76">
        <v>0</v>
      </c>
      <c r="AY17" s="77">
        <f t="shared" si="0"/>
        <v>226</v>
      </c>
      <c r="AZ17" s="77">
        <f t="shared" si="1"/>
        <v>7</v>
      </c>
    </row>
    <row r="18" spans="1:90" x14ac:dyDescent="0.25">
      <c r="A18" s="72">
        <v>2015</v>
      </c>
      <c r="B18" s="72" t="s">
        <v>3</v>
      </c>
      <c r="C18" s="73">
        <v>16</v>
      </c>
      <c r="D18" s="74">
        <v>0</v>
      </c>
      <c r="E18" s="75">
        <v>6</v>
      </c>
      <c r="F18" s="76">
        <v>0</v>
      </c>
      <c r="G18" s="75">
        <v>5</v>
      </c>
      <c r="H18" s="76">
        <v>0</v>
      </c>
      <c r="I18" s="75">
        <v>5</v>
      </c>
      <c r="J18" s="76">
        <v>0</v>
      </c>
      <c r="K18" s="75">
        <v>6</v>
      </c>
      <c r="L18" s="76">
        <v>0</v>
      </c>
      <c r="M18" s="75">
        <v>7</v>
      </c>
      <c r="N18" s="76">
        <v>0</v>
      </c>
      <c r="O18" s="75">
        <v>20</v>
      </c>
      <c r="P18" s="76">
        <v>0</v>
      </c>
      <c r="Q18" s="75">
        <v>9</v>
      </c>
      <c r="R18" s="76">
        <v>0</v>
      </c>
      <c r="S18" s="75">
        <v>2</v>
      </c>
      <c r="T18" s="76">
        <v>1</v>
      </c>
      <c r="U18" s="75">
        <v>24</v>
      </c>
      <c r="V18" s="76">
        <v>1</v>
      </c>
      <c r="W18" s="75">
        <v>8</v>
      </c>
      <c r="X18" s="76">
        <v>0</v>
      </c>
      <c r="Y18" s="75">
        <v>20</v>
      </c>
      <c r="Z18" s="76">
        <v>0</v>
      </c>
      <c r="AA18" s="75">
        <v>22</v>
      </c>
      <c r="AB18" s="76">
        <v>0</v>
      </c>
      <c r="AC18" s="75">
        <v>23</v>
      </c>
      <c r="AD18" s="76">
        <v>1</v>
      </c>
      <c r="AE18" s="75">
        <v>9</v>
      </c>
      <c r="AF18" s="76">
        <v>0</v>
      </c>
      <c r="AG18" s="75">
        <v>4</v>
      </c>
      <c r="AH18" s="76">
        <v>0</v>
      </c>
      <c r="AI18" s="75">
        <v>5</v>
      </c>
      <c r="AJ18" s="76">
        <v>0</v>
      </c>
      <c r="AK18" s="75">
        <v>3</v>
      </c>
      <c r="AL18" s="76">
        <v>0</v>
      </c>
      <c r="AM18" s="75">
        <v>18</v>
      </c>
      <c r="AN18" s="76">
        <v>4</v>
      </c>
      <c r="AO18" s="75">
        <v>2</v>
      </c>
      <c r="AP18" s="76">
        <v>0</v>
      </c>
      <c r="AQ18" s="75">
        <v>3</v>
      </c>
      <c r="AR18" s="76">
        <v>0</v>
      </c>
      <c r="AS18" s="75">
        <v>9</v>
      </c>
      <c r="AT18" s="76">
        <v>0</v>
      </c>
      <c r="AU18" s="75">
        <v>7</v>
      </c>
      <c r="AV18" s="76">
        <v>0</v>
      </c>
      <c r="AW18" s="75">
        <v>8</v>
      </c>
      <c r="AX18" s="76">
        <v>0</v>
      </c>
      <c r="AY18" s="77">
        <f t="shared" ref="AY18:AY24" si="2">+C18+E18+G18+I18+K18+M18+O18+Q18+S18+U18+W18+Y18+AA18+AC18+AE18+AG18+AI18+AK18+AM18+AO18+AQ18+AS18+AU18+AW18</f>
        <v>241</v>
      </c>
      <c r="AZ18" s="77">
        <f t="shared" ref="AZ18:AZ24" si="3">+D18+F18+H18+J18+L18+N18+P18+R18+T18+V18+X18+Z18+AB18+AD18+AF18+AH18+AJ18+AL18+AN18+AP18+AR18+AT18+AV18+AX18</f>
        <v>7</v>
      </c>
    </row>
    <row r="19" spans="1:90" s="33" customFormat="1" x14ac:dyDescent="0.25">
      <c r="A19" s="72">
        <v>2015</v>
      </c>
      <c r="B19" s="72" t="s">
        <v>2</v>
      </c>
      <c r="C19" s="73">
        <v>16</v>
      </c>
      <c r="D19" s="74">
        <v>0</v>
      </c>
      <c r="E19" s="75">
        <v>6</v>
      </c>
      <c r="F19" s="76">
        <v>0</v>
      </c>
      <c r="G19" s="75">
        <v>5</v>
      </c>
      <c r="H19" s="76">
        <v>0</v>
      </c>
      <c r="I19" s="75">
        <v>5</v>
      </c>
      <c r="J19" s="76">
        <v>0</v>
      </c>
      <c r="K19" s="75">
        <v>7</v>
      </c>
      <c r="L19" s="76">
        <v>0</v>
      </c>
      <c r="M19" s="75">
        <v>7</v>
      </c>
      <c r="N19" s="76">
        <v>0</v>
      </c>
      <c r="O19" s="75">
        <v>19</v>
      </c>
      <c r="P19" s="76">
        <v>0</v>
      </c>
      <c r="Q19" s="75">
        <v>10</v>
      </c>
      <c r="R19" s="76">
        <v>0</v>
      </c>
      <c r="S19" s="75">
        <v>2</v>
      </c>
      <c r="T19" s="76">
        <v>1</v>
      </c>
      <c r="U19" s="75">
        <v>27</v>
      </c>
      <c r="V19" s="76">
        <v>1</v>
      </c>
      <c r="W19" s="75">
        <v>9</v>
      </c>
      <c r="X19" s="76">
        <v>0</v>
      </c>
      <c r="Y19" s="75">
        <v>20</v>
      </c>
      <c r="Z19" s="76">
        <v>0</v>
      </c>
      <c r="AA19" s="75">
        <v>22</v>
      </c>
      <c r="AB19" s="76">
        <v>0</v>
      </c>
      <c r="AC19" s="75">
        <v>23</v>
      </c>
      <c r="AD19" s="76">
        <v>1</v>
      </c>
      <c r="AE19" s="75">
        <v>9</v>
      </c>
      <c r="AF19" s="76">
        <v>0</v>
      </c>
      <c r="AG19" s="75">
        <v>4</v>
      </c>
      <c r="AH19" s="76">
        <v>0</v>
      </c>
      <c r="AI19" s="75">
        <v>5</v>
      </c>
      <c r="AJ19" s="76">
        <v>0</v>
      </c>
      <c r="AK19" s="75">
        <v>3</v>
      </c>
      <c r="AL19" s="76">
        <v>0</v>
      </c>
      <c r="AM19" s="75">
        <v>18</v>
      </c>
      <c r="AN19" s="76">
        <v>4</v>
      </c>
      <c r="AO19" s="75">
        <v>2</v>
      </c>
      <c r="AP19" s="76">
        <v>0</v>
      </c>
      <c r="AQ19" s="75">
        <v>3</v>
      </c>
      <c r="AR19" s="76">
        <v>0</v>
      </c>
      <c r="AS19" s="75">
        <v>9</v>
      </c>
      <c r="AT19" s="76">
        <v>0</v>
      </c>
      <c r="AU19" s="75">
        <v>7</v>
      </c>
      <c r="AV19" s="76">
        <v>0</v>
      </c>
      <c r="AW19" s="75">
        <v>8</v>
      </c>
      <c r="AX19" s="76">
        <v>0</v>
      </c>
      <c r="AY19" s="77">
        <f t="shared" ref="AY19:AY20" si="4">+C19+E19+G19+I19+K19+M19+O19+Q19+S19+U19+W19+Y19+AA19+AC19+AE19+AG19+AI19+AK19+AM19+AO19+AQ19+AS19+AU19+AW19</f>
        <v>246</v>
      </c>
      <c r="AZ19" s="77">
        <f t="shared" ref="AZ19:AZ20" si="5">+D19+F19+H19+J19+L19+N19+P19+R19+T19+V19+X19+Z19+AB19+AD19+AF19+AH19+AJ19+AL19+AN19+AP19+AR19+AT19+AV19+AX19</f>
        <v>7</v>
      </c>
    </row>
    <row r="20" spans="1:90" s="33" customFormat="1" x14ac:dyDescent="0.25">
      <c r="A20" s="72">
        <v>2016</v>
      </c>
      <c r="B20" s="72" t="s">
        <v>0</v>
      </c>
      <c r="C20" s="73">
        <v>12</v>
      </c>
      <c r="D20" s="74">
        <v>0</v>
      </c>
      <c r="E20" s="75">
        <v>7</v>
      </c>
      <c r="F20" s="76">
        <v>0</v>
      </c>
      <c r="G20" s="75">
        <v>4</v>
      </c>
      <c r="H20" s="76">
        <v>0</v>
      </c>
      <c r="I20" s="75">
        <v>4</v>
      </c>
      <c r="J20" s="76">
        <v>0</v>
      </c>
      <c r="K20" s="75">
        <v>6</v>
      </c>
      <c r="L20" s="76">
        <v>0</v>
      </c>
      <c r="M20" s="75">
        <v>5</v>
      </c>
      <c r="N20" s="76">
        <v>0</v>
      </c>
      <c r="O20" s="75">
        <v>20</v>
      </c>
      <c r="P20" s="76">
        <v>0</v>
      </c>
      <c r="Q20" s="75">
        <v>10</v>
      </c>
      <c r="R20" s="76">
        <v>0</v>
      </c>
      <c r="S20" s="75">
        <v>2</v>
      </c>
      <c r="T20" s="76">
        <v>1</v>
      </c>
      <c r="U20" s="75">
        <v>22</v>
      </c>
      <c r="V20" s="76">
        <v>1</v>
      </c>
      <c r="W20" s="75">
        <v>12</v>
      </c>
      <c r="X20" s="76">
        <v>0</v>
      </c>
      <c r="Y20" s="75">
        <v>21</v>
      </c>
      <c r="Z20" s="76">
        <v>0</v>
      </c>
      <c r="AA20" s="75">
        <v>19</v>
      </c>
      <c r="AB20" s="76">
        <v>0</v>
      </c>
      <c r="AC20" s="75">
        <v>23</v>
      </c>
      <c r="AD20" s="76">
        <v>1</v>
      </c>
      <c r="AE20" s="75">
        <v>9</v>
      </c>
      <c r="AF20" s="76">
        <v>0</v>
      </c>
      <c r="AG20" s="75">
        <v>6</v>
      </c>
      <c r="AH20" s="76">
        <v>0</v>
      </c>
      <c r="AI20" s="75">
        <v>4</v>
      </c>
      <c r="AJ20" s="76">
        <v>0</v>
      </c>
      <c r="AK20" s="75">
        <v>3</v>
      </c>
      <c r="AL20" s="76">
        <v>0</v>
      </c>
      <c r="AM20" s="75">
        <v>22</v>
      </c>
      <c r="AN20" s="76">
        <v>1</v>
      </c>
      <c r="AO20" s="75">
        <v>2</v>
      </c>
      <c r="AP20" s="76">
        <v>0</v>
      </c>
      <c r="AQ20" s="75">
        <v>3</v>
      </c>
      <c r="AR20" s="76">
        <v>0</v>
      </c>
      <c r="AS20" s="75">
        <v>9</v>
      </c>
      <c r="AT20" s="76">
        <v>0</v>
      </c>
      <c r="AU20" s="75">
        <v>5</v>
      </c>
      <c r="AV20" s="76">
        <v>0</v>
      </c>
      <c r="AW20" s="75">
        <v>9</v>
      </c>
      <c r="AX20" s="76">
        <v>0</v>
      </c>
      <c r="AY20" s="77">
        <f t="shared" si="4"/>
        <v>239</v>
      </c>
      <c r="AZ20" s="77">
        <f t="shared" si="5"/>
        <v>4</v>
      </c>
    </row>
    <row r="21" spans="1:90" s="33" customFormat="1" x14ac:dyDescent="0.25">
      <c r="A21" s="72">
        <v>2016</v>
      </c>
      <c r="B21" s="72" t="s">
        <v>1</v>
      </c>
      <c r="C21" s="73">
        <v>12</v>
      </c>
      <c r="D21" s="74">
        <v>0</v>
      </c>
      <c r="E21" s="75">
        <v>7</v>
      </c>
      <c r="F21" s="76">
        <v>0</v>
      </c>
      <c r="G21" s="75">
        <v>5</v>
      </c>
      <c r="H21" s="76">
        <v>0</v>
      </c>
      <c r="I21" s="75">
        <v>3</v>
      </c>
      <c r="J21" s="76">
        <v>0</v>
      </c>
      <c r="K21" s="75">
        <v>6</v>
      </c>
      <c r="L21" s="76">
        <v>0</v>
      </c>
      <c r="M21" s="75">
        <v>6</v>
      </c>
      <c r="N21" s="76">
        <v>0</v>
      </c>
      <c r="O21" s="75">
        <v>20</v>
      </c>
      <c r="P21" s="76">
        <v>0</v>
      </c>
      <c r="Q21" s="75">
        <v>10</v>
      </c>
      <c r="R21" s="76">
        <v>0</v>
      </c>
      <c r="S21" s="75">
        <v>2</v>
      </c>
      <c r="T21" s="76">
        <v>1</v>
      </c>
      <c r="U21" s="75">
        <v>23</v>
      </c>
      <c r="V21" s="76">
        <v>1</v>
      </c>
      <c r="W21" s="75">
        <v>12</v>
      </c>
      <c r="X21" s="76">
        <v>0</v>
      </c>
      <c r="Y21" s="75">
        <v>20</v>
      </c>
      <c r="Z21" s="76">
        <v>0</v>
      </c>
      <c r="AA21" s="75">
        <v>19</v>
      </c>
      <c r="AB21" s="76">
        <v>0</v>
      </c>
      <c r="AC21" s="75">
        <v>23</v>
      </c>
      <c r="AD21" s="76">
        <v>1</v>
      </c>
      <c r="AE21" s="75">
        <v>9</v>
      </c>
      <c r="AF21" s="76">
        <v>0</v>
      </c>
      <c r="AG21" s="75">
        <v>7</v>
      </c>
      <c r="AH21" s="76">
        <v>0</v>
      </c>
      <c r="AI21" s="75">
        <v>4</v>
      </c>
      <c r="AJ21" s="76">
        <v>0</v>
      </c>
      <c r="AK21" s="75">
        <v>3</v>
      </c>
      <c r="AL21" s="76">
        <v>0</v>
      </c>
      <c r="AM21" s="75">
        <v>21</v>
      </c>
      <c r="AN21" s="76">
        <v>1</v>
      </c>
      <c r="AO21" s="75">
        <v>3</v>
      </c>
      <c r="AP21" s="76">
        <v>0</v>
      </c>
      <c r="AQ21" s="75">
        <v>3</v>
      </c>
      <c r="AR21" s="76">
        <v>0</v>
      </c>
      <c r="AS21" s="75">
        <v>8</v>
      </c>
      <c r="AT21" s="76">
        <v>0</v>
      </c>
      <c r="AU21" s="75">
        <v>5</v>
      </c>
      <c r="AV21" s="76">
        <v>0</v>
      </c>
      <c r="AW21" s="75">
        <v>9</v>
      </c>
      <c r="AX21" s="76">
        <v>0</v>
      </c>
      <c r="AY21" s="77">
        <f t="shared" si="2"/>
        <v>240</v>
      </c>
      <c r="AZ21" s="77">
        <f t="shared" si="3"/>
        <v>4</v>
      </c>
    </row>
    <row r="22" spans="1:90" s="33" customFormat="1" x14ac:dyDescent="0.25">
      <c r="A22" s="72">
        <v>2016</v>
      </c>
      <c r="B22" s="72" t="s">
        <v>3</v>
      </c>
      <c r="C22" s="73">
        <v>12</v>
      </c>
      <c r="D22" s="74">
        <v>0</v>
      </c>
      <c r="E22" s="75">
        <v>7</v>
      </c>
      <c r="F22" s="76">
        <v>0</v>
      </c>
      <c r="G22" s="75">
        <v>5</v>
      </c>
      <c r="H22" s="76">
        <v>0</v>
      </c>
      <c r="I22" s="75">
        <v>3</v>
      </c>
      <c r="J22" s="76">
        <v>0</v>
      </c>
      <c r="K22" s="75">
        <v>6</v>
      </c>
      <c r="L22" s="76">
        <v>0</v>
      </c>
      <c r="M22" s="75">
        <v>6</v>
      </c>
      <c r="N22" s="76">
        <v>0</v>
      </c>
      <c r="O22" s="75">
        <v>20</v>
      </c>
      <c r="P22" s="76">
        <v>0</v>
      </c>
      <c r="Q22" s="75">
        <v>10</v>
      </c>
      <c r="R22" s="76">
        <v>0</v>
      </c>
      <c r="S22" s="75">
        <v>2</v>
      </c>
      <c r="T22" s="76">
        <v>1</v>
      </c>
      <c r="U22" s="75">
        <v>23</v>
      </c>
      <c r="V22" s="76">
        <v>1</v>
      </c>
      <c r="W22" s="75">
        <v>12</v>
      </c>
      <c r="X22" s="76">
        <v>0</v>
      </c>
      <c r="Y22" s="75">
        <v>20</v>
      </c>
      <c r="Z22" s="76">
        <v>0</v>
      </c>
      <c r="AA22" s="75">
        <v>19</v>
      </c>
      <c r="AB22" s="76">
        <v>0</v>
      </c>
      <c r="AC22" s="75">
        <v>23</v>
      </c>
      <c r="AD22" s="76">
        <v>1</v>
      </c>
      <c r="AE22" s="75">
        <v>9</v>
      </c>
      <c r="AF22" s="76">
        <v>0</v>
      </c>
      <c r="AG22" s="75">
        <v>7</v>
      </c>
      <c r="AH22" s="76">
        <v>0</v>
      </c>
      <c r="AI22" s="75">
        <v>4</v>
      </c>
      <c r="AJ22" s="76">
        <v>0</v>
      </c>
      <c r="AK22" s="75">
        <v>3</v>
      </c>
      <c r="AL22" s="76">
        <v>0</v>
      </c>
      <c r="AM22" s="75">
        <v>21</v>
      </c>
      <c r="AN22" s="76">
        <v>1</v>
      </c>
      <c r="AO22" s="75">
        <v>3</v>
      </c>
      <c r="AP22" s="76">
        <v>0</v>
      </c>
      <c r="AQ22" s="75">
        <v>3</v>
      </c>
      <c r="AR22" s="76">
        <v>0</v>
      </c>
      <c r="AS22" s="75">
        <v>8</v>
      </c>
      <c r="AT22" s="76">
        <v>0</v>
      </c>
      <c r="AU22" s="75">
        <v>5</v>
      </c>
      <c r="AV22" s="76">
        <v>0</v>
      </c>
      <c r="AW22" s="75">
        <v>9</v>
      </c>
      <c r="AX22" s="76">
        <v>0</v>
      </c>
      <c r="AY22" s="77">
        <f t="shared" si="2"/>
        <v>240</v>
      </c>
      <c r="AZ22" s="77">
        <f t="shared" si="3"/>
        <v>4</v>
      </c>
    </row>
    <row r="23" spans="1:90" x14ac:dyDescent="0.25">
      <c r="A23" s="72">
        <v>2016</v>
      </c>
      <c r="B23" s="72" t="s">
        <v>2</v>
      </c>
      <c r="C23" s="73">
        <v>14</v>
      </c>
      <c r="D23" s="74">
        <v>0</v>
      </c>
      <c r="E23" s="73">
        <v>7</v>
      </c>
      <c r="F23" s="76">
        <v>0</v>
      </c>
      <c r="G23" s="73">
        <v>5</v>
      </c>
      <c r="H23" s="76">
        <v>0</v>
      </c>
      <c r="I23" s="73">
        <v>4</v>
      </c>
      <c r="J23" s="76">
        <v>0</v>
      </c>
      <c r="K23" s="73">
        <v>6</v>
      </c>
      <c r="L23" s="76">
        <v>0</v>
      </c>
      <c r="M23" s="73">
        <v>6</v>
      </c>
      <c r="N23" s="76">
        <v>0</v>
      </c>
      <c r="O23" s="73">
        <v>20</v>
      </c>
      <c r="P23" s="76">
        <v>0</v>
      </c>
      <c r="Q23" s="73">
        <v>9</v>
      </c>
      <c r="R23" s="76">
        <v>0</v>
      </c>
      <c r="S23" s="73">
        <v>2</v>
      </c>
      <c r="T23" s="76">
        <v>1</v>
      </c>
      <c r="U23" s="73">
        <v>22</v>
      </c>
      <c r="V23" s="76">
        <v>1</v>
      </c>
      <c r="W23" s="73">
        <v>12</v>
      </c>
      <c r="X23" s="76">
        <v>0</v>
      </c>
      <c r="Y23" s="73">
        <v>20</v>
      </c>
      <c r="Z23" s="76">
        <v>0</v>
      </c>
      <c r="AA23" s="73">
        <v>19</v>
      </c>
      <c r="AB23" s="76">
        <v>0</v>
      </c>
      <c r="AC23" s="73">
        <v>23</v>
      </c>
      <c r="AD23" s="76">
        <v>1</v>
      </c>
      <c r="AE23" s="73">
        <v>9</v>
      </c>
      <c r="AF23" s="76">
        <v>0</v>
      </c>
      <c r="AG23" s="73">
        <v>7</v>
      </c>
      <c r="AH23" s="76">
        <v>0</v>
      </c>
      <c r="AI23" s="73">
        <v>4</v>
      </c>
      <c r="AJ23" s="76">
        <v>0</v>
      </c>
      <c r="AK23" s="73">
        <v>3</v>
      </c>
      <c r="AL23" s="76">
        <v>0</v>
      </c>
      <c r="AM23" s="73">
        <v>21</v>
      </c>
      <c r="AN23" s="76">
        <v>1</v>
      </c>
      <c r="AO23" s="73">
        <v>3</v>
      </c>
      <c r="AP23" s="76">
        <v>0</v>
      </c>
      <c r="AQ23" s="73">
        <v>4</v>
      </c>
      <c r="AR23" s="76">
        <v>0</v>
      </c>
      <c r="AS23" s="73">
        <v>8</v>
      </c>
      <c r="AT23" s="76">
        <v>0</v>
      </c>
      <c r="AU23" s="73">
        <v>5</v>
      </c>
      <c r="AV23" s="76">
        <v>0</v>
      </c>
      <c r="AW23" s="73">
        <v>9</v>
      </c>
      <c r="AX23" s="76">
        <v>0</v>
      </c>
      <c r="AY23" s="73">
        <f t="shared" si="2"/>
        <v>242</v>
      </c>
      <c r="AZ23" s="77">
        <f t="shared" si="3"/>
        <v>4</v>
      </c>
    </row>
    <row r="24" spans="1:90" s="33" customFormat="1" x14ac:dyDescent="0.25">
      <c r="A24" s="72">
        <v>2017</v>
      </c>
      <c r="B24" s="72" t="s">
        <v>0</v>
      </c>
      <c r="C24" s="73">
        <v>12</v>
      </c>
      <c r="D24" s="74">
        <v>0</v>
      </c>
      <c r="E24" s="73">
        <v>6</v>
      </c>
      <c r="F24" s="76">
        <v>0</v>
      </c>
      <c r="G24" s="73">
        <v>6</v>
      </c>
      <c r="H24" s="76">
        <v>0</v>
      </c>
      <c r="I24" s="73">
        <v>4</v>
      </c>
      <c r="J24" s="76">
        <v>0</v>
      </c>
      <c r="K24" s="73">
        <v>6</v>
      </c>
      <c r="L24" s="76">
        <v>0</v>
      </c>
      <c r="M24" s="73">
        <v>6</v>
      </c>
      <c r="N24" s="76">
        <v>0</v>
      </c>
      <c r="O24" s="73">
        <v>21</v>
      </c>
      <c r="P24" s="76">
        <v>0</v>
      </c>
      <c r="Q24" s="73">
        <v>11</v>
      </c>
      <c r="R24" s="76">
        <v>0</v>
      </c>
      <c r="S24" s="73">
        <v>2</v>
      </c>
      <c r="T24" s="76">
        <v>1</v>
      </c>
      <c r="U24" s="73">
        <v>22</v>
      </c>
      <c r="V24" s="76">
        <v>1</v>
      </c>
      <c r="W24" s="73">
        <v>12</v>
      </c>
      <c r="X24" s="76">
        <v>0</v>
      </c>
      <c r="Y24" s="73">
        <v>20</v>
      </c>
      <c r="Z24" s="76">
        <v>0</v>
      </c>
      <c r="AA24" s="73">
        <v>19</v>
      </c>
      <c r="AB24" s="76">
        <v>0</v>
      </c>
      <c r="AC24" s="73">
        <v>23</v>
      </c>
      <c r="AD24" s="76">
        <v>1</v>
      </c>
      <c r="AE24" s="73">
        <v>9</v>
      </c>
      <c r="AF24" s="76">
        <v>0</v>
      </c>
      <c r="AG24" s="73">
        <v>7</v>
      </c>
      <c r="AH24" s="76">
        <v>0</v>
      </c>
      <c r="AI24" s="73">
        <v>4</v>
      </c>
      <c r="AJ24" s="76">
        <v>0</v>
      </c>
      <c r="AK24" s="73">
        <v>3</v>
      </c>
      <c r="AL24" s="76">
        <v>0</v>
      </c>
      <c r="AM24" s="73">
        <v>21</v>
      </c>
      <c r="AN24" s="76">
        <v>1</v>
      </c>
      <c r="AO24" s="73">
        <v>3</v>
      </c>
      <c r="AP24" s="76">
        <v>0</v>
      </c>
      <c r="AQ24" s="73">
        <v>4</v>
      </c>
      <c r="AR24" s="76">
        <v>0</v>
      </c>
      <c r="AS24" s="73">
        <v>8</v>
      </c>
      <c r="AT24" s="76">
        <v>0</v>
      </c>
      <c r="AU24" s="73">
        <v>5</v>
      </c>
      <c r="AV24" s="76">
        <v>0</v>
      </c>
      <c r="AW24" s="73">
        <v>9</v>
      </c>
      <c r="AX24" s="76">
        <v>0</v>
      </c>
      <c r="AY24" s="73">
        <f t="shared" si="2"/>
        <v>243</v>
      </c>
      <c r="AZ24" s="77">
        <f t="shared" si="3"/>
        <v>4</v>
      </c>
    </row>
    <row r="25" spans="1:90" s="33" customFormat="1" x14ac:dyDescent="0.25">
      <c r="A25" s="72">
        <v>2017</v>
      </c>
      <c r="B25" s="72" t="s">
        <v>1</v>
      </c>
      <c r="C25" s="73">
        <v>12</v>
      </c>
      <c r="D25" s="74">
        <v>0</v>
      </c>
      <c r="E25" s="73">
        <v>7</v>
      </c>
      <c r="F25" s="76">
        <v>0</v>
      </c>
      <c r="G25" s="73">
        <v>6</v>
      </c>
      <c r="H25" s="76">
        <v>0</v>
      </c>
      <c r="I25" s="73">
        <v>4</v>
      </c>
      <c r="J25" s="76">
        <v>0</v>
      </c>
      <c r="K25" s="73">
        <v>6</v>
      </c>
      <c r="L25" s="76">
        <v>0</v>
      </c>
      <c r="M25" s="73">
        <v>6</v>
      </c>
      <c r="N25" s="76">
        <v>0</v>
      </c>
      <c r="O25" s="73">
        <v>21</v>
      </c>
      <c r="P25" s="76">
        <v>0</v>
      </c>
      <c r="Q25" s="73">
        <v>11</v>
      </c>
      <c r="R25" s="76">
        <v>0</v>
      </c>
      <c r="S25" s="73">
        <v>2</v>
      </c>
      <c r="T25" s="76">
        <v>1</v>
      </c>
      <c r="U25" s="73">
        <v>23</v>
      </c>
      <c r="V25" s="76">
        <v>1</v>
      </c>
      <c r="W25" s="73">
        <v>12</v>
      </c>
      <c r="X25" s="76">
        <v>0</v>
      </c>
      <c r="Y25" s="73">
        <v>20</v>
      </c>
      <c r="Z25" s="76">
        <v>0</v>
      </c>
      <c r="AA25" s="73">
        <v>19</v>
      </c>
      <c r="AB25" s="76">
        <v>0</v>
      </c>
      <c r="AC25" s="73">
        <v>25</v>
      </c>
      <c r="AD25" s="76">
        <v>1</v>
      </c>
      <c r="AE25" s="73">
        <v>9</v>
      </c>
      <c r="AF25" s="76">
        <v>0</v>
      </c>
      <c r="AG25" s="73">
        <v>7</v>
      </c>
      <c r="AH25" s="76">
        <v>0</v>
      </c>
      <c r="AI25" s="73">
        <v>4</v>
      </c>
      <c r="AJ25" s="76">
        <v>0</v>
      </c>
      <c r="AK25" s="73">
        <v>4</v>
      </c>
      <c r="AL25" s="76">
        <v>0</v>
      </c>
      <c r="AM25" s="73">
        <v>21</v>
      </c>
      <c r="AN25" s="76">
        <v>1</v>
      </c>
      <c r="AO25" s="73">
        <v>3</v>
      </c>
      <c r="AP25" s="76">
        <v>0</v>
      </c>
      <c r="AQ25" s="73">
        <v>4</v>
      </c>
      <c r="AR25" s="76">
        <v>0</v>
      </c>
      <c r="AS25" s="73">
        <v>8</v>
      </c>
      <c r="AT25" s="76">
        <v>0</v>
      </c>
      <c r="AU25" s="73">
        <v>5</v>
      </c>
      <c r="AV25" s="76">
        <v>0</v>
      </c>
      <c r="AW25" s="73">
        <v>9</v>
      </c>
      <c r="AX25" s="76">
        <v>0</v>
      </c>
      <c r="AY25" s="73">
        <f t="shared" ref="AY25" si="6">+C25+E25+G25+I25+K25+M25+O25+Q25+S25+U25+W25+Y25+AA25+AC25+AE25+AG25+AI25+AK25+AM25+AO25+AQ25+AS25+AU25+AW25</f>
        <v>248</v>
      </c>
      <c r="AZ25" s="77">
        <f t="shared" ref="AZ25" si="7">+D25+F25+H25+J25+L25+N25+P25+R25+T25+V25+X25+Z25+AB25+AD25+AF25+AH25+AJ25+AL25+AN25+AP25+AR25+AT25+AV25+AX25</f>
        <v>4</v>
      </c>
    </row>
    <row r="26" spans="1:90" s="33" customFormat="1" x14ac:dyDescent="0.25">
      <c r="A26" s="72">
        <v>2017</v>
      </c>
      <c r="B26" s="72" t="s">
        <v>3</v>
      </c>
      <c r="C26" s="73">
        <v>13</v>
      </c>
      <c r="D26" s="74">
        <v>0</v>
      </c>
      <c r="E26" s="73">
        <v>7</v>
      </c>
      <c r="F26" s="74">
        <v>0</v>
      </c>
      <c r="G26" s="73">
        <v>6</v>
      </c>
      <c r="H26" s="74">
        <v>0</v>
      </c>
      <c r="I26" s="73">
        <v>4</v>
      </c>
      <c r="J26" s="74">
        <v>0</v>
      </c>
      <c r="K26" s="73">
        <v>6</v>
      </c>
      <c r="L26" s="74">
        <v>0</v>
      </c>
      <c r="M26" s="73">
        <v>6</v>
      </c>
      <c r="N26" s="74">
        <v>0</v>
      </c>
      <c r="O26" s="73">
        <v>22</v>
      </c>
      <c r="P26" s="74">
        <v>0</v>
      </c>
      <c r="Q26" s="73">
        <v>13</v>
      </c>
      <c r="R26" s="74">
        <v>0</v>
      </c>
      <c r="S26" s="73">
        <v>3</v>
      </c>
      <c r="T26" s="74">
        <v>1</v>
      </c>
      <c r="U26" s="73">
        <v>24</v>
      </c>
      <c r="V26" s="74">
        <v>1</v>
      </c>
      <c r="W26" s="73">
        <v>13</v>
      </c>
      <c r="X26" s="74">
        <v>0</v>
      </c>
      <c r="Y26" s="73">
        <v>20</v>
      </c>
      <c r="Z26" s="74">
        <v>0</v>
      </c>
      <c r="AA26" s="73">
        <v>17</v>
      </c>
      <c r="AB26" s="74">
        <v>0</v>
      </c>
      <c r="AC26" s="73">
        <v>27</v>
      </c>
      <c r="AD26" s="74">
        <v>1</v>
      </c>
      <c r="AE26" s="73">
        <v>9</v>
      </c>
      <c r="AF26" s="74">
        <v>0</v>
      </c>
      <c r="AG26" s="73">
        <v>7</v>
      </c>
      <c r="AH26" s="74">
        <v>0</v>
      </c>
      <c r="AI26" s="73">
        <v>4</v>
      </c>
      <c r="AJ26" s="74">
        <v>0</v>
      </c>
      <c r="AK26" s="73">
        <v>4</v>
      </c>
      <c r="AL26" s="74">
        <v>0</v>
      </c>
      <c r="AM26" s="73">
        <v>21</v>
      </c>
      <c r="AN26" s="74">
        <v>1</v>
      </c>
      <c r="AO26" s="73">
        <v>3</v>
      </c>
      <c r="AP26" s="74">
        <v>0</v>
      </c>
      <c r="AQ26" s="73">
        <v>5</v>
      </c>
      <c r="AR26" s="74">
        <v>0</v>
      </c>
      <c r="AS26" s="73">
        <v>8</v>
      </c>
      <c r="AT26" s="74">
        <v>0</v>
      </c>
      <c r="AU26" s="73">
        <v>5</v>
      </c>
      <c r="AV26" s="74">
        <v>0</v>
      </c>
      <c r="AW26" s="73">
        <v>10</v>
      </c>
      <c r="AX26" s="74">
        <v>0</v>
      </c>
      <c r="AY26" s="77">
        <f t="shared" ref="AY26:AY28" si="8">+C26+E26+G26+I26+K26+M26+O26+Q26+S26+U26+W26+Y26+AA26+AC26+AE26+AG26+AI26+AK26+AM26+AO26+AQ26+AS26+AU26+AW26</f>
        <v>257</v>
      </c>
      <c r="AZ26" s="77">
        <f t="shared" ref="AZ26:AZ28" si="9">+D26+F26+H26+J26+L26+N26+P26+R26+T26+V26+X26+Z26+AB26+AD26+AF26+AH26+AJ26+AL26+AN26+AP26+AR26+AT26+AV26+AX26</f>
        <v>4</v>
      </c>
    </row>
    <row r="27" spans="1:90" s="33" customFormat="1" x14ac:dyDescent="0.25">
      <c r="A27" s="72">
        <v>2017</v>
      </c>
      <c r="B27" s="72" t="s">
        <v>2</v>
      </c>
      <c r="C27" s="73">
        <v>13</v>
      </c>
      <c r="D27" s="74">
        <v>0</v>
      </c>
      <c r="E27" s="73">
        <v>6</v>
      </c>
      <c r="F27" s="76">
        <v>0</v>
      </c>
      <c r="G27" s="73">
        <v>7</v>
      </c>
      <c r="H27" s="76">
        <v>0</v>
      </c>
      <c r="I27" s="73">
        <v>4</v>
      </c>
      <c r="J27" s="76">
        <v>0</v>
      </c>
      <c r="K27" s="73">
        <v>6</v>
      </c>
      <c r="L27" s="76">
        <v>0</v>
      </c>
      <c r="M27" s="73">
        <v>7</v>
      </c>
      <c r="N27" s="76">
        <v>0</v>
      </c>
      <c r="O27" s="73">
        <v>21</v>
      </c>
      <c r="P27" s="76">
        <v>0</v>
      </c>
      <c r="Q27" s="73">
        <v>12</v>
      </c>
      <c r="R27" s="76">
        <v>0</v>
      </c>
      <c r="S27" s="73">
        <v>3</v>
      </c>
      <c r="T27" s="76">
        <v>0</v>
      </c>
      <c r="U27" s="73">
        <v>26</v>
      </c>
      <c r="V27" s="76">
        <v>1</v>
      </c>
      <c r="W27" s="73">
        <v>13</v>
      </c>
      <c r="X27" s="76">
        <v>0</v>
      </c>
      <c r="Y27" s="73">
        <v>20</v>
      </c>
      <c r="Z27" s="76">
        <v>0</v>
      </c>
      <c r="AA27" s="73">
        <v>17</v>
      </c>
      <c r="AB27" s="76">
        <v>0</v>
      </c>
      <c r="AC27" s="73">
        <v>28</v>
      </c>
      <c r="AD27" s="76">
        <v>0</v>
      </c>
      <c r="AE27" s="73">
        <v>10</v>
      </c>
      <c r="AF27" s="76">
        <v>0</v>
      </c>
      <c r="AG27" s="73">
        <v>7</v>
      </c>
      <c r="AH27" s="76">
        <v>0</v>
      </c>
      <c r="AI27" s="73">
        <v>4</v>
      </c>
      <c r="AJ27" s="76">
        <v>0</v>
      </c>
      <c r="AK27" s="73">
        <v>4</v>
      </c>
      <c r="AL27" s="76">
        <v>0</v>
      </c>
      <c r="AM27" s="73">
        <v>21</v>
      </c>
      <c r="AN27" s="76">
        <v>1</v>
      </c>
      <c r="AO27" s="73">
        <v>3</v>
      </c>
      <c r="AP27" s="76">
        <v>0</v>
      </c>
      <c r="AQ27" s="73">
        <v>5</v>
      </c>
      <c r="AR27" s="76">
        <v>0</v>
      </c>
      <c r="AS27" s="73">
        <v>8</v>
      </c>
      <c r="AT27" s="76">
        <v>0</v>
      </c>
      <c r="AU27" s="73">
        <v>6</v>
      </c>
      <c r="AV27" s="76">
        <v>0</v>
      </c>
      <c r="AW27" s="73">
        <v>10</v>
      </c>
      <c r="AX27" s="76">
        <v>0</v>
      </c>
      <c r="AY27" s="73">
        <f t="shared" si="8"/>
        <v>261</v>
      </c>
      <c r="AZ27" s="77">
        <f t="shared" si="9"/>
        <v>2</v>
      </c>
    </row>
    <row r="28" spans="1:90" s="33" customFormat="1" ht="15.75" thickBot="1" x14ac:dyDescent="0.3">
      <c r="A28" s="103">
        <v>2018</v>
      </c>
      <c r="B28" s="103" t="s">
        <v>0</v>
      </c>
      <c r="C28" s="106">
        <v>13</v>
      </c>
      <c r="D28" s="105">
        <v>0</v>
      </c>
      <c r="E28" s="106">
        <v>5</v>
      </c>
      <c r="F28" s="105">
        <v>0</v>
      </c>
      <c r="G28" s="106">
        <v>7</v>
      </c>
      <c r="H28" s="105">
        <v>0</v>
      </c>
      <c r="I28" s="106">
        <v>4</v>
      </c>
      <c r="J28" s="105">
        <v>0</v>
      </c>
      <c r="K28" s="106">
        <v>5</v>
      </c>
      <c r="L28" s="105">
        <v>0</v>
      </c>
      <c r="M28" s="106">
        <v>7</v>
      </c>
      <c r="N28" s="105">
        <v>0</v>
      </c>
      <c r="O28" s="73">
        <v>22</v>
      </c>
      <c r="P28" s="105">
        <v>0</v>
      </c>
      <c r="Q28" s="106">
        <v>11</v>
      </c>
      <c r="R28" s="105">
        <v>0</v>
      </c>
      <c r="S28" s="106">
        <v>3</v>
      </c>
      <c r="T28" s="105">
        <v>0</v>
      </c>
      <c r="U28" s="106">
        <v>24</v>
      </c>
      <c r="V28" s="105">
        <v>1</v>
      </c>
      <c r="W28" s="106">
        <v>13</v>
      </c>
      <c r="X28" s="105">
        <v>0</v>
      </c>
      <c r="Y28" s="106">
        <v>19</v>
      </c>
      <c r="Z28" s="105">
        <v>0</v>
      </c>
      <c r="AA28" s="106">
        <v>17</v>
      </c>
      <c r="AB28" s="105">
        <v>0</v>
      </c>
      <c r="AC28" s="106">
        <v>28</v>
      </c>
      <c r="AD28" s="105">
        <v>1</v>
      </c>
      <c r="AE28" s="106">
        <v>10</v>
      </c>
      <c r="AF28" s="105">
        <v>0</v>
      </c>
      <c r="AG28" s="106">
        <v>7</v>
      </c>
      <c r="AH28" s="105">
        <v>0</v>
      </c>
      <c r="AI28" s="106">
        <v>4</v>
      </c>
      <c r="AJ28" s="105">
        <v>0</v>
      </c>
      <c r="AK28" s="106">
        <v>3</v>
      </c>
      <c r="AL28" s="105">
        <v>0</v>
      </c>
      <c r="AM28" s="106">
        <v>19</v>
      </c>
      <c r="AN28" s="105">
        <v>1</v>
      </c>
      <c r="AO28" s="106">
        <v>3</v>
      </c>
      <c r="AP28" s="105">
        <v>0</v>
      </c>
      <c r="AQ28" s="106">
        <v>5</v>
      </c>
      <c r="AR28" s="105">
        <v>0</v>
      </c>
      <c r="AS28" s="106">
        <v>7</v>
      </c>
      <c r="AT28" s="105">
        <v>0</v>
      </c>
      <c r="AU28" s="106">
        <v>6</v>
      </c>
      <c r="AV28" s="105">
        <v>0</v>
      </c>
      <c r="AW28" s="106">
        <v>9</v>
      </c>
      <c r="AX28" s="105">
        <v>0</v>
      </c>
      <c r="AY28" s="73">
        <f t="shared" si="8"/>
        <v>251</v>
      </c>
      <c r="AZ28" s="104">
        <f t="shared" si="9"/>
        <v>3</v>
      </c>
    </row>
    <row r="29" spans="1:90" s="33" customFormat="1" x14ac:dyDescent="0.25">
      <c r="A29" s="91" t="s">
        <v>56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92"/>
    </row>
    <row r="30" spans="1:90" s="33" customFormat="1" ht="15.75" thickBot="1" x14ac:dyDescent="0.3">
      <c r="A30" s="93" t="s">
        <v>55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19"/>
    </row>
    <row r="31" spans="1:90" s="33" customFormat="1" x14ac:dyDescent="0.25"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x14ac:dyDescent="0.25"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  <row r="33" spans="8:90" x14ac:dyDescent="0.25"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  <row r="34" spans="8:90" x14ac:dyDescent="0.25"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8:90" x14ac:dyDescent="0.25"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</row>
    <row r="36" spans="8:90" x14ac:dyDescent="0.25"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</row>
  </sheetData>
  <mergeCells count="27">
    <mergeCell ref="P7:Q7"/>
    <mergeCell ref="AE10:AF10"/>
    <mergeCell ref="AG10:AH10"/>
    <mergeCell ref="AI10:AJ10"/>
    <mergeCell ref="AK10:AL10"/>
    <mergeCell ref="AM10:AN10"/>
    <mergeCell ref="U10:V10"/>
    <mergeCell ref="W10:X10"/>
    <mergeCell ref="Y10:Z10"/>
    <mergeCell ref="AA10:AB10"/>
    <mergeCell ref="AC10:AD10"/>
    <mergeCell ref="AZ10:AZ11"/>
    <mergeCell ref="AY10:AY11"/>
    <mergeCell ref="C10:D10"/>
    <mergeCell ref="E10:F10"/>
    <mergeCell ref="G10:H10"/>
    <mergeCell ref="I10:J10"/>
    <mergeCell ref="AO10:AP10"/>
    <mergeCell ref="AQ10:AR10"/>
    <mergeCell ref="AS10:AT10"/>
    <mergeCell ref="AU10:AV10"/>
    <mergeCell ref="AW10:AX10"/>
    <mergeCell ref="K10:L10"/>
    <mergeCell ref="M10:N10"/>
    <mergeCell ref="O10:P10"/>
    <mergeCell ref="Q10:R10"/>
    <mergeCell ref="S10:T10"/>
  </mergeCells>
  <hyperlinks>
    <hyperlink ref="P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="60" zoomScaleNormal="60" workbookViewId="0">
      <selection activeCell="J64" sqref="J64"/>
    </sheetView>
  </sheetViews>
  <sheetFormatPr baseColWidth="10" defaultRowHeight="15" x14ac:dyDescent="0.25"/>
  <cols>
    <col min="1" max="1" width="20.7109375" customWidth="1"/>
    <col min="2" max="2" width="27.42578125" customWidth="1"/>
    <col min="3" max="3" width="28.85546875" customWidth="1"/>
    <col min="4" max="7" width="20.7109375" customWidth="1"/>
  </cols>
  <sheetData>
    <row r="1" spans="1:24" s="33" customFormat="1" ht="20.100000000000001" customHeight="1" x14ac:dyDescent="0.2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9"/>
    </row>
    <row r="2" spans="1:24" s="33" customFormat="1" ht="44.25" customHeight="1" x14ac:dyDescent="0.4">
      <c r="A2" s="40"/>
      <c r="B2" s="100" t="s">
        <v>32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41"/>
    </row>
    <row r="3" spans="1:24" s="33" customFormat="1" ht="20.100000000000001" customHeight="1" x14ac:dyDescent="0.25">
      <c r="A3" s="40"/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41"/>
    </row>
    <row r="4" spans="1:24" s="33" customFormat="1" ht="20.100000000000001" customHeight="1" x14ac:dyDescent="0.25">
      <c r="A4" s="40"/>
      <c r="B4" s="34" t="s">
        <v>42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41"/>
    </row>
    <row r="5" spans="1:24" s="33" customFormat="1" ht="20.100000000000001" customHeight="1" thickBot="1" x14ac:dyDescent="0.3">
      <c r="A5" s="42"/>
      <c r="B5" s="35"/>
      <c r="C5" s="35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4"/>
    </row>
    <row r="6" spans="1:24" s="33" customFormat="1" ht="20.100000000000001" customHeight="1" x14ac:dyDescent="0.25">
      <c r="A6" s="46"/>
      <c r="B6" s="58" t="s">
        <v>54</v>
      </c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9"/>
    </row>
    <row r="7" spans="1:24" s="33" customFormat="1" ht="20.100000000000001" customHeight="1" x14ac:dyDescent="0.25">
      <c r="A7" s="50"/>
      <c r="B7" s="83" t="str">
        <f>+Indice!B7</f>
        <v>Fecha de publicación: Junio 2018</v>
      </c>
      <c r="C7" s="56"/>
      <c r="D7" s="56"/>
      <c r="E7" s="56"/>
      <c r="F7" s="56"/>
      <c r="G7" s="51"/>
      <c r="H7" s="56"/>
      <c r="I7" s="56"/>
      <c r="J7" s="56"/>
      <c r="K7" s="56"/>
      <c r="L7" s="56"/>
      <c r="M7" s="152" t="s">
        <v>51</v>
      </c>
      <c r="N7" s="152"/>
      <c r="O7" s="56"/>
      <c r="P7" s="56"/>
      <c r="Q7" s="56"/>
      <c r="R7" s="56"/>
      <c r="S7" s="81"/>
      <c r="T7" s="56"/>
      <c r="U7" s="81"/>
      <c r="V7" s="81"/>
      <c r="W7" s="81"/>
      <c r="X7" s="99"/>
    </row>
    <row r="8" spans="1:24" s="33" customFormat="1" ht="20.100000000000001" customHeight="1" thickBot="1" x14ac:dyDescent="0.3">
      <c r="A8" s="53"/>
      <c r="B8" s="84" t="str">
        <f>+Indice!B8</f>
        <v>Fecha de corte: Marzo 2018 (I Trimestre) Actualización trimestral</v>
      </c>
      <c r="C8" s="57"/>
      <c r="D8" s="57"/>
      <c r="E8" s="57"/>
      <c r="F8" s="57"/>
      <c r="G8" s="54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80"/>
    </row>
    <row r="9" spans="1:24" x14ac:dyDescent="0.25">
      <c r="U9" s="2"/>
    </row>
    <row r="50" spans="1:8" x14ac:dyDescent="0.25">
      <c r="C50" s="33"/>
      <c r="D50" s="33"/>
    </row>
    <row r="51" spans="1:8" ht="30" x14ac:dyDescent="0.25">
      <c r="A51" s="33" t="s">
        <v>60</v>
      </c>
      <c r="B51" s="102" t="s">
        <v>61</v>
      </c>
      <c r="C51" s="102" t="s">
        <v>62</v>
      </c>
      <c r="D51" s="102" t="s">
        <v>63</v>
      </c>
      <c r="E51" s="33" t="s">
        <v>64</v>
      </c>
    </row>
    <row r="52" spans="1:8" x14ac:dyDescent="0.25">
      <c r="A52" s="97" t="s">
        <v>13</v>
      </c>
      <c r="B52" s="98">
        <v>24</v>
      </c>
      <c r="C52" s="98">
        <v>1</v>
      </c>
      <c r="D52" s="33">
        <v>2</v>
      </c>
      <c r="E52" s="33">
        <f t="shared" ref="E52:E62" si="0">SUM(B52+C52+D52)</f>
        <v>27</v>
      </c>
    </row>
    <row r="53" spans="1:8" x14ac:dyDescent="0.25">
      <c r="A53" s="97" t="s">
        <v>22</v>
      </c>
      <c r="B53" s="98">
        <v>19</v>
      </c>
      <c r="C53" s="33">
        <v>1</v>
      </c>
      <c r="D53" s="33">
        <v>3</v>
      </c>
      <c r="E53" s="33">
        <f t="shared" si="0"/>
        <v>23</v>
      </c>
    </row>
    <row r="54" spans="1:8" x14ac:dyDescent="0.25">
      <c r="A54" s="97" t="s">
        <v>59</v>
      </c>
      <c r="B54" s="98">
        <v>28</v>
      </c>
      <c r="C54" s="98">
        <v>1</v>
      </c>
      <c r="D54" s="33"/>
      <c r="E54" s="33">
        <f t="shared" si="0"/>
        <v>29</v>
      </c>
    </row>
    <row r="55" spans="1:8" x14ac:dyDescent="0.25">
      <c r="A55" s="97" t="s">
        <v>10</v>
      </c>
      <c r="B55" s="98">
        <v>22</v>
      </c>
      <c r="C55" s="33"/>
      <c r="D55" s="33"/>
      <c r="E55" s="33">
        <f t="shared" si="0"/>
        <v>22</v>
      </c>
    </row>
    <row r="56" spans="1:8" x14ac:dyDescent="0.25">
      <c r="A56" s="97" t="s">
        <v>15</v>
      </c>
      <c r="B56" s="98">
        <v>19</v>
      </c>
      <c r="C56" s="33"/>
      <c r="D56" s="33"/>
      <c r="E56" s="33">
        <f t="shared" si="0"/>
        <v>19</v>
      </c>
      <c r="H56">
        <f>251-SUM(B51:B63)</f>
        <v>63</v>
      </c>
    </row>
    <row r="57" spans="1:8" x14ac:dyDescent="0.25">
      <c r="A57" s="97" t="s">
        <v>58</v>
      </c>
      <c r="B57" s="98">
        <v>17</v>
      </c>
      <c r="C57" s="33"/>
      <c r="D57" s="33"/>
      <c r="E57" s="33">
        <f t="shared" si="0"/>
        <v>17</v>
      </c>
    </row>
    <row r="58" spans="1:8" x14ac:dyDescent="0.25">
      <c r="A58" s="97" t="s">
        <v>4</v>
      </c>
      <c r="B58" s="98">
        <v>13</v>
      </c>
      <c r="C58" s="33"/>
      <c r="D58" s="33">
        <v>1</v>
      </c>
      <c r="E58" s="33">
        <f t="shared" si="0"/>
        <v>14</v>
      </c>
    </row>
    <row r="59" spans="1:8" x14ac:dyDescent="0.25">
      <c r="A59" s="97" t="s">
        <v>14</v>
      </c>
      <c r="B59" s="98">
        <v>13</v>
      </c>
      <c r="C59" s="33"/>
      <c r="D59" s="33"/>
      <c r="E59" s="33">
        <f t="shared" si="0"/>
        <v>13</v>
      </c>
    </row>
    <row r="60" spans="1:8" x14ac:dyDescent="0.25">
      <c r="A60" s="97" t="s">
        <v>11</v>
      </c>
      <c r="B60" s="98">
        <v>11</v>
      </c>
      <c r="C60" s="33"/>
      <c r="D60" s="33"/>
      <c r="E60" s="33">
        <f t="shared" si="0"/>
        <v>11</v>
      </c>
    </row>
    <row r="61" spans="1:8" x14ac:dyDescent="0.25">
      <c r="A61" s="97" t="s">
        <v>18</v>
      </c>
      <c r="B61" s="98">
        <v>10</v>
      </c>
      <c r="C61" s="33"/>
      <c r="D61" s="33"/>
      <c r="E61" s="33">
        <f t="shared" si="0"/>
        <v>10</v>
      </c>
    </row>
    <row r="62" spans="1:8" x14ac:dyDescent="0.25">
      <c r="A62" s="97" t="s">
        <v>27</v>
      </c>
      <c r="B62" s="98">
        <v>9</v>
      </c>
      <c r="C62" s="33"/>
      <c r="D62" s="33"/>
      <c r="E62" s="33">
        <f t="shared" si="0"/>
        <v>9</v>
      </c>
    </row>
    <row r="63" spans="1:8" x14ac:dyDescent="0.25">
      <c r="A63" s="33" t="s">
        <v>57</v>
      </c>
      <c r="B63" s="33">
        <v>3</v>
      </c>
      <c r="C63" s="33">
        <v>0</v>
      </c>
      <c r="D63" s="33">
        <v>1</v>
      </c>
      <c r="E63" s="33">
        <v>4</v>
      </c>
    </row>
    <row r="64" spans="1:8" x14ac:dyDescent="0.25">
      <c r="A64" s="97" t="s">
        <v>65</v>
      </c>
      <c r="B64" s="33">
        <v>63</v>
      </c>
      <c r="C64" s="33">
        <f>SUM(C36:C47)</f>
        <v>0</v>
      </c>
      <c r="D64" s="33">
        <f>SUM(D36:D47)</f>
        <v>0</v>
      </c>
      <c r="E64" s="33">
        <v>62</v>
      </c>
    </row>
    <row r="65" spans="1:2" x14ac:dyDescent="0.25">
      <c r="A65" s="97"/>
      <c r="B65" s="98">
        <f>251-(SUM(B52:B63))</f>
        <v>63</v>
      </c>
    </row>
    <row r="66" spans="1:2" x14ac:dyDescent="0.25">
      <c r="A66" s="97"/>
      <c r="B66" s="98">
        <f>SUM(B52:B64)</f>
        <v>251</v>
      </c>
    </row>
    <row r="67" spans="1:2" x14ac:dyDescent="0.25">
      <c r="A67" s="97"/>
      <c r="B67" s="98"/>
    </row>
    <row r="68" spans="1:2" x14ac:dyDescent="0.25">
      <c r="A68" s="97"/>
      <c r="B68" s="98"/>
    </row>
    <row r="69" spans="1:2" x14ac:dyDescent="0.25">
      <c r="A69" s="97"/>
      <c r="B69" s="98"/>
    </row>
    <row r="70" spans="1:2" x14ac:dyDescent="0.25">
      <c r="A70" s="97"/>
      <c r="B70" s="98"/>
    </row>
    <row r="71" spans="1:2" x14ac:dyDescent="0.25">
      <c r="A71" s="97"/>
      <c r="B71" s="98"/>
    </row>
    <row r="72" spans="1:2" x14ac:dyDescent="0.25">
      <c r="A72" s="97"/>
      <c r="B72" s="98"/>
    </row>
    <row r="73" spans="1:2" x14ac:dyDescent="0.25">
      <c r="A73" s="97"/>
      <c r="B73" s="98"/>
    </row>
    <row r="74" spans="1:2" x14ac:dyDescent="0.25">
      <c r="A74" s="97"/>
      <c r="B74" s="98"/>
    </row>
  </sheetData>
  <mergeCells count="1">
    <mergeCell ref="M7:N7"/>
  </mergeCells>
  <hyperlinks>
    <hyperlink ref="M7" location="Indice!A1" display="Regresar al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SAVS-MODALIDAD</vt:lpstr>
      <vt:lpstr>SAVS-PROVINCIA</vt:lpstr>
      <vt:lpstr>GRAFICAS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Morejon</dc:creator>
  <cp:lastModifiedBy>MOREANO VITERI ROBERTO FERNANDO</cp:lastModifiedBy>
  <dcterms:created xsi:type="dcterms:W3CDTF">2012-02-15T19:17:10Z</dcterms:created>
  <dcterms:modified xsi:type="dcterms:W3CDTF">2018-06-29T18:12:28Z</dcterms:modified>
</cp:coreProperties>
</file>