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ompartido todos\Compartido O&amp;S\Ordenamiento\01. Procedimiento Intervención\Procedimientos Intervención Municipios\02. Santo Domingo CD\Versión Final\"/>
    </mc:Choice>
  </mc:AlternateContent>
  <bookViews>
    <workbookView xWindow="0" yWindow="0" windowWidth="20490" windowHeight="7755"/>
  </bookViews>
  <sheets>
    <sheet name="RIESGOS" sheetId="1" r:id="rId1"/>
  </sheets>
  <definedNames>
    <definedName name="_xlnm._FilterDatabase" localSheetId="0" hidden="1">RIESGOS!$A$2:$Q$26</definedName>
    <definedName name="Z_6F69749E_837A_4F8C_857E_D0D85A747AE5_.wvu.Cols" localSheetId="0" hidden="1">RIESGOS!$A:$A,RIESGOS!$F:$F,RIESGOS!$I:$M,RIESGOS!$P:$P</definedName>
    <definedName name="Z_6F69749E_837A_4F8C_857E_D0D85A747AE5_.wvu.FilterData" localSheetId="0" hidden="1">RIESGOS!$A$2:$Q$26</definedName>
  </definedNames>
  <calcPr calcId="152511"/>
  <customWorkbookViews>
    <customWorkbookView name="CCDS - Vista personalizada" guid="{6F69749E-837A-4F8C-857E-D0D85A747AE5}" mergeInterval="0" personalView="1" maximized="1" xWindow="-8" yWindow="-8" windowWidth="1040" windowHeight="744" activeSheetId="1"/>
  </customWorkbookViews>
</workbook>
</file>

<file path=xl/calcChain.xml><?xml version="1.0" encoding="utf-8"?>
<calcChain xmlns="http://schemas.openxmlformats.org/spreadsheetml/2006/main">
  <c r="K53" i="1" l="1"/>
  <c r="K52" i="1"/>
  <c r="K51" i="1"/>
  <c r="K54" i="1" l="1"/>
  <c r="K49" i="1" l="1"/>
  <c r="K48" i="1"/>
  <c r="K47" i="1"/>
  <c r="K45" i="1"/>
  <c r="K44" i="1"/>
  <c r="K43" i="1"/>
  <c r="K50" i="1" l="1"/>
  <c r="K46" i="1"/>
  <c r="K41" i="1" l="1"/>
  <c r="K40" i="1"/>
  <c r="K39" i="1"/>
  <c r="K25" i="1"/>
  <c r="K24" i="1"/>
  <c r="K23" i="1"/>
  <c r="K37" i="1"/>
  <c r="K36" i="1"/>
  <c r="K35" i="1"/>
  <c r="K33" i="1"/>
  <c r="K32" i="1"/>
  <c r="K31" i="1"/>
  <c r="K29" i="1"/>
  <c r="K28" i="1"/>
  <c r="K27" i="1"/>
  <c r="K21" i="1"/>
  <c r="K20" i="1"/>
  <c r="K19" i="1"/>
  <c r="K9" i="1"/>
  <c r="K8" i="1"/>
  <c r="K7" i="1"/>
  <c r="K17" i="1"/>
  <c r="K16" i="1"/>
  <c r="K15" i="1"/>
  <c r="K13" i="1"/>
  <c r="K12" i="1"/>
  <c r="K11" i="1"/>
  <c r="K5" i="1"/>
  <c r="K4" i="1"/>
  <c r="K3" i="1"/>
  <c r="K6" i="1" l="1"/>
  <c r="L3" i="1" s="1"/>
  <c r="K18" i="1"/>
  <c r="L15" i="1" s="1"/>
  <c r="K22" i="1"/>
  <c r="L19" i="1" s="1"/>
  <c r="K34" i="1"/>
  <c r="L31" i="1" s="1"/>
  <c r="K38" i="1"/>
  <c r="L35" i="1" s="1"/>
  <c r="K42" i="1"/>
  <c r="L39" i="1" s="1"/>
  <c r="K14" i="1"/>
  <c r="L11" i="1" s="1"/>
  <c r="K10" i="1"/>
  <c r="L7" i="1" s="1"/>
  <c r="K30" i="1"/>
  <c r="L27" i="1" s="1"/>
  <c r="K26" i="1"/>
  <c r="L23" i="1" s="1"/>
</calcChain>
</file>

<file path=xl/sharedStrings.xml><?xml version="1.0" encoding="utf-8"?>
<sst xmlns="http://schemas.openxmlformats.org/spreadsheetml/2006/main" count="207" uniqueCount="128">
  <si>
    <t>CÓDIGO DEL RIESGO</t>
  </si>
  <si>
    <t>DESCRIPCIÓN DEL RIESGO</t>
  </si>
  <si>
    <t>CAUSA RAÍZ</t>
  </si>
  <si>
    <t>TRIGGER O DISPARADOR DEL RIESGO</t>
  </si>
  <si>
    <t>ENTREGABLES AFECTADOS</t>
  </si>
  <si>
    <t>ESTIMACIÓN DE PROBABILIDAD</t>
  </si>
  <si>
    <t>OBJETIVO AFECTADO</t>
  </si>
  <si>
    <t>ESTIMACIÓN DE IMPACTO</t>
  </si>
  <si>
    <t>PROB X IMPACTO</t>
  </si>
  <si>
    <t>TIPO DE RIESGO</t>
  </si>
  <si>
    <t>R001</t>
  </si>
  <si>
    <t>Alcance</t>
  </si>
  <si>
    <t>Tiempo</t>
  </si>
  <si>
    <t>Calidad</t>
  </si>
  <si>
    <t>TOTAL PROBABILIDAD X IMPACTO</t>
  </si>
  <si>
    <t>R003</t>
  </si>
  <si>
    <t>R004</t>
  </si>
  <si>
    <t>R005</t>
  </si>
  <si>
    <t>R007</t>
  </si>
  <si>
    <t>Todo el proyecto</t>
  </si>
  <si>
    <t>RESPUESTAS PLANIFICADAS</t>
  </si>
  <si>
    <t>RESPONSABLE DE LA RESPUESTA</t>
  </si>
  <si>
    <t>FECHA PLANIFICADA</t>
  </si>
  <si>
    <t>PLAN DE CONTIGENCIA</t>
  </si>
  <si>
    <t>MATRIZ DE RIESGOS</t>
  </si>
  <si>
    <t>TIPO DE RESPUESTA</t>
  </si>
  <si>
    <t>Mitigar</t>
  </si>
  <si>
    <t>Aceptar</t>
  </si>
  <si>
    <t>R009</t>
  </si>
  <si>
    <t>R010</t>
  </si>
  <si>
    <t>R012</t>
  </si>
  <si>
    <t>CODIGO</t>
  </si>
  <si>
    <t>Decisiones gubernamentales que afecten al proyecto. (-)</t>
  </si>
  <si>
    <t>R013</t>
  </si>
  <si>
    <t>Transferir</t>
  </si>
  <si>
    <t>Explotar</t>
  </si>
  <si>
    <t>1. Presentar un informe del estado actual, que incluya estadísticas y resultados del modelo de gestión implementado en el proyecto.</t>
  </si>
  <si>
    <t>Economía fluctuante</t>
  </si>
  <si>
    <t>Situación económica del país. (+, -)</t>
  </si>
  <si>
    <t>1. Presentar informes de estado del proyecto, avances y estadísticas.</t>
  </si>
  <si>
    <t>Reforzar</t>
  </si>
  <si>
    <t>1. Estudiar la reputación del proveedor antes de contratarlo.
2. Tener otros proveedores que puedan reemplazar al primero.</t>
  </si>
  <si>
    <t>R002</t>
  </si>
  <si>
    <t>1. Rescindir el contrato
2. Aplicar las garantías de cumplimiento del contrato.
3. Sancionar según las clausulas establecidas.
4.Contratar otro proveedor de manera inmediata y emergente.</t>
  </si>
  <si>
    <t>1. Involucrar a entidades de mayor jerarquía en el organigrama estatal.
2. El proyecto esté priorizado en su ejecución por parte de las entidades estatales</t>
  </si>
  <si>
    <t>1. Crear acuerdos de cooperación interinstitucional que se alineen a los objetivos comunes.
2. Operadoras  deben incluir este proyecto en su planificación estratégica, ya que ese ordenamiento se efectuaría anualmente.</t>
  </si>
  <si>
    <t>1. Dar a conocer los beneficios del proyecto al personal interno de las operadoras y sus clientes, para que lo apoyen.
2. Documentar los avances del proyecto y lecciones aprendidas.</t>
  </si>
  <si>
    <t>Culturalmente incumplidos o por estar impago</t>
  </si>
  <si>
    <t>INVOLUCRADO</t>
  </si>
  <si>
    <t>Caso fortuito o por fuerza mayor</t>
  </si>
  <si>
    <t>Fenomenos Naturales, Conmosión Social, etc..</t>
  </si>
  <si>
    <t>Moderado</t>
  </si>
  <si>
    <t>Postes en mal estado /cambio de postería sin previo aviso</t>
  </si>
  <si>
    <t xml:space="preserve"> Alto</t>
  </si>
  <si>
    <t>Prestadores</t>
  </si>
  <si>
    <t>Coordinador único por parte de los prestadores.</t>
  </si>
  <si>
    <t>Cortes de cables sin presencia de sus propietarios sean personas naturales o jurídicas (-)</t>
  </si>
  <si>
    <t>Existencia de cables no identificados activos, en los tramos a ser ordenados que deben ser cortados.</t>
  </si>
  <si>
    <t>ARCOTEL
Coordinador único por parte de los prestadores.</t>
  </si>
  <si>
    <t>Las entidades externas tienen sus propias funciones.</t>
  </si>
  <si>
    <t>Ausencia y/o negación de apoyo</t>
  </si>
  <si>
    <t xml:space="preserve">MINTEL </t>
  </si>
  <si>
    <t>Falta de apoyo de las empresas e instituciones del gobierno central o descentralizado. (-)</t>
  </si>
  <si>
    <t>1. Presentar una comunicación para comprometer al Consejo Sectorial que coordina a las entidades de las que depende el proyecto.
2. Pedir apoyo a los organismos de telecomunicaciones nacional e internacional que ya conocen los beneficios del proyecto.</t>
  </si>
  <si>
    <t>Creación, modificación o extinción de políticas, leyes , reglamentos y normas relacionadas con el ordenamiento y soterramiento de redes e infraestructura de telecomunicaciones.</t>
  </si>
  <si>
    <t>Modificaciones del ordenamiento juridico vigente</t>
  </si>
  <si>
    <t>1. Solicitar criterio a los involucrados del sector de las telecomunicaciones.</t>
  </si>
  <si>
    <t>PRESTADORES</t>
  </si>
  <si>
    <t>Estados financieros</t>
  </si>
  <si>
    <t>1. Análisis de la situación económica del país durante los últimos años, para evaluar las condiciones de inversión en el país.
2. Análisis de las condiciones económicas de los prestadores.</t>
  </si>
  <si>
    <t>Incumplimiento de proveedores (contratistas). (-)</t>
  </si>
  <si>
    <t>Incumplimiento a la o las cláusulas contractuales</t>
  </si>
  <si>
    <t>Falta de mantenimiento  / Falta de notificación a los arrendatarios de los postes</t>
  </si>
  <si>
    <t>1.-  Ejecutar los cambios de postes en mal estado en forma inmediata.
2-. Notificación oportuna a los arrendatarios de cambio de posteria.</t>
  </si>
  <si>
    <t>1. Coordinaciones entre el MINTEL y el MEER</t>
  </si>
  <si>
    <t>Formulario "Autorización de corte" que contiene información de cables y elementos no identificados activos y pasivos</t>
  </si>
  <si>
    <t xml:space="preserve">1. Contratar personal especificamente por el tiempo que dura el proyecto.
2. Contratar personal asignado el 100% a este proyecto
3.- Operadoras de telecomunicaciones nombrarán un Administrador del Proyecto que coordine con todas las operadoras de telecomunicaciones.
4.- Asegurarse de que la difusión según el cronograma llegue a todos los involucrados. 
</t>
  </si>
  <si>
    <t xml:space="preserve">Prestadores </t>
  </si>
  <si>
    <t>Prestadores ofrecen tratamiento de los residuos sólidos producto del trabajo de ordenamiento</t>
  </si>
  <si>
    <t>Prestadores
ARCOTEL</t>
  </si>
  <si>
    <t>1. La ARCOTEL socializará los tramos a ser intervenidos con todos los involucrados.
2. La ARCOTEL comunicará a la ciudadanía a través de los medios de comunicación el cronograma de ordenamiento.
3. Los prestadores aplicaránla Norma Técnica de Ordenamiento y Soterramiento de Infraestructura de Telecomunicaciones.</t>
  </si>
  <si>
    <t>1.- Notificación a prestadoares que no participen de los trabajos de ordenamiento.
2.- Utilizar el centro de atención de reclamos para personas naturales o jurídicas afectadas por estos trabajos.   
3.- Autorizar a los prestadaores el corte de cable sin identificar y activos.</t>
  </si>
  <si>
    <t>1. Contratación de cuadrillas  de trabajadores adicionales
2.  Incluir al nuevo proveedor por parte de los prestadores.</t>
  </si>
  <si>
    <t xml:space="preserve">MINTEL
ARCOTEL </t>
  </si>
  <si>
    <t xml:space="preserve">ARCOTEL
MINTEL </t>
  </si>
  <si>
    <t>Demorá  o la negación en la obtención de los permisos</t>
  </si>
  <si>
    <t xml:space="preserve">Permisos de uso de espacio público para efectuar trabajos de Ordenamiento  (-) </t>
  </si>
  <si>
    <t>Obligación de solicitud de permisos por cada zona de trabajo y por cada prestador para uso de espacio público.</t>
  </si>
  <si>
    <t>Deshechos en la vía pública</t>
  </si>
  <si>
    <t xml:space="preserve">1. Insistir una nueva organización y recolección de residuos sólidos por parte de los prestadores de servicios de telecomunicaciones.
</t>
  </si>
  <si>
    <t>Los trabajos de ordenamiento deben contar con la presencia de todos los prestadores de servicios en los tramos planificados, según el cronograma de trabajo.</t>
  </si>
  <si>
    <t xml:space="preserve">1. Inducción a nuevo personal.
2. Reemplazar con personal de empresa proveedora.
3. Reemplazo de Administrador del Proyecto si fuera el caso.
4. Sancionar por la inobservancia a la Norma
</t>
  </si>
  <si>
    <t xml:space="preserve">Reclamos de propietarios de cables o elementos cortados </t>
  </si>
  <si>
    <t>Incumplimiento del cronograma de trabajo</t>
  </si>
  <si>
    <r>
      <t>Alinearse al trabajo y razón de ser de los prestadores de servicios</t>
    </r>
    <r>
      <rPr>
        <sz val="10"/>
        <color rgb="FFFF0000"/>
        <rFont val="Calibri"/>
        <family val="2"/>
        <scheme val="minor"/>
      </rPr>
      <t>.</t>
    </r>
    <r>
      <rPr>
        <sz val="10"/>
        <rFont val="Calibri"/>
        <family val="2"/>
        <scheme val="minor"/>
      </rPr>
      <t xml:space="preserve"> (+)</t>
    </r>
  </si>
  <si>
    <t>No dar importancia a los trabajos de ordenamiento.</t>
  </si>
  <si>
    <t>Prioridades por parte de los prestadores de servicios de telecomunicaciones.</t>
  </si>
  <si>
    <t>Prestadores de servicios</t>
  </si>
  <si>
    <t>Suspensión inesperada de la ejecución del ordenamiento</t>
  </si>
  <si>
    <t xml:space="preserve">PRESTADORES
</t>
  </si>
  <si>
    <t>1. Modificar el cronograma de trabajo de los tramos afectados.
2. Notificar fecha reanudación de los trabajos de ordenamiento en los tramos afectados. 
3. Actualizar los permisos ya otorgados.</t>
  </si>
  <si>
    <t>1. Agregar nuevos tramos que sustituyan a los tramos afectados. 
2. Solicitar nuevos permisos para los nuevos tramos.</t>
  </si>
  <si>
    <t>Prestadores de servicios
Contratistas</t>
  </si>
  <si>
    <t>Trabajos de ordenamiento aislados o descoordinados</t>
  </si>
  <si>
    <t>Se visualiza en campo el trabajo descoordinado</t>
  </si>
  <si>
    <t xml:space="preserve">1. La ARCOTEL aplicará la normativa vigente a los prestadores que no cumplan el ordenamiento. </t>
  </si>
  <si>
    <t xml:space="preserve">1. Los prestadores que no se adherieron al contrato deberán coordinar con la contratista, los trabajo de ordenamiento.
</t>
  </si>
  <si>
    <t>R006</t>
  </si>
  <si>
    <t>R008</t>
  </si>
  <si>
    <t>R011</t>
  </si>
  <si>
    <t xml:space="preserve">Transporte de cables propios y de terceros,  y elementos propios y de terceros.   </t>
  </si>
  <si>
    <t>Falta de compromiso y participación de todos los prestadores de servicios de telecomunicaciones. (-)</t>
  </si>
  <si>
    <t>Contratación conjunta pero no están todos los involucrados.</t>
  </si>
  <si>
    <t xml:space="preserve">Coordinador único por parte de los prestadores </t>
  </si>
  <si>
    <t xml:space="preserve">Coordinador único por parte de los prestadores
ARCOTEL
MINTEL
</t>
  </si>
  <si>
    <t>Prestadores
GAD de Santo Domingo
MINTEL</t>
  </si>
  <si>
    <t>1. Seguimiento por parte de ARCOTEL y MINTEL a la ejecución del cronograma de trabajo.
2. Emisión de reportes mensuales de ejecución.
3. Emisión de reportes o informes de control de cambios en caso de existir incumplimiento del cronograma, debidamente justificados
4. Análisis de factibilidad técnica de intervención en  los tramos definidos por GAD de Santo Domingo.</t>
  </si>
  <si>
    <t xml:space="preserve">Coordinador único por parte de los prestadores 
ARCOTEL
MINTEL
GAD de Santo Domingo
</t>
  </si>
  <si>
    <t xml:space="preserve">1. Los prestadores insitirán en la solicitud de la emisión de los permisos en el GAD de Santo Domingo.
2.  MINTEL apoyará en la insistencia para la obtención de los permisos requeridos.
</t>
  </si>
  <si>
    <t xml:space="preserve">Coordinador único por parte de los prestadores (Representa a todos los prestadores de servicios del régimen general de telecomunicaciones y propietarios de redes privadas.)
GAD de Santo Domingo
MINTEL
</t>
  </si>
  <si>
    <t xml:space="preserve">ARCOTEL
MINTEL
GAD de Santo Domingo
MEER
CNEL Santo Domingo
MIDUVI
MTOP
MAE </t>
  </si>
  <si>
    <t>CNEL Santo Domingo / MEER / Prestadores</t>
  </si>
  <si>
    <t>Prestadores  / CNEL Santo Domingo</t>
  </si>
  <si>
    <t xml:space="preserve">1. Insistir a la Dirección de Planificación del GAD de Santo Domingo. (Permiso de uso de espacio público)
2. Insistir a la Agencia de Tránsito. (Permiso de uso de vía, cierre de carriles)
3. Insistir a la  Dirección de Planificación del GAD de Santo Domingo o la dirección que corresponda (Permiso de ruptura de acera y cambio de postes)- </t>
  </si>
  <si>
    <t>1. Coordinar con empresa de aseo o recolección de basura, la entrega de residuos sólidos en centro de acopio de empresa recicladora.
2. Solicitar a organismos de control ambiental aplique la normativa vigente para manejo de residuos en sector público y privado.</t>
  </si>
  <si>
    <t>Ordenamiento menor a 11 Km durante el 2018 en la ciudad de Santo Domingo (-)</t>
  </si>
  <si>
    <t>El PNSO especifica que el ordenamiento en la ciudad de Santo Domingo abarca 11 Km lineales a ser ejecutado durante el 2018</t>
  </si>
  <si>
    <t>Ciudad de Santo Domingo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</si>
</sst>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Calibri"/>
      <family val="2"/>
      <scheme val="minor"/>
    </font>
    <font>
      <b/>
      <sz val="10"/>
      <name val="Calibri"/>
      <family val="2"/>
      <scheme val="minor"/>
    </font>
    <font>
      <sz val="10"/>
      <color rgb="FFFF0000"/>
      <name val="Calibri"/>
      <family val="2"/>
      <scheme val="minor"/>
    </font>
    <font>
      <strike/>
      <sz val="10"/>
      <color rgb="FFFF0000"/>
      <name val="Calibri"/>
      <family val="2"/>
      <scheme val="minor"/>
    </font>
    <font>
      <strike/>
      <sz val="10"/>
      <name val="Calibri"/>
      <family val="2"/>
      <scheme val="minor"/>
    </font>
    <font>
      <b/>
      <sz val="10"/>
      <color rgb="FFFF0000"/>
      <name val="Calibri"/>
      <family val="2"/>
      <scheme val="minor"/>
    </font>
    <font>
      <b/>
      <sz val="10"/>
      <color rgb="FFFFFFFF"/>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s>
  <fills count="5">
    <fill>
      <patternFill patternType="none"/>
    </fill>
    <fill>
      <patternFill patternType="gray125"/>
    </fill>
    <fill>
      <patternFill patternType="solid">
        <fgColor rgb="FF5F5F5F"/>
        <bgColor indexed="64"/>
      </patternFill>
    </fill>
    <fill>
      <patternFill patternType="solid">
        <fgColor rgb="FFD9D9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67">
    <xf numFmtId="0" fontId="0" fillId="0" borderId="0" xfId="0"/>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2" xfId="0" applyFont="1" applyBorder="1" applyAlignment="1">
      <alignment horizontal="left" vertical="center" wrapText="1"/>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0" fontId="8" fillId="0" borderId="0" xfId="0" applyFont="1"/>
    <xf numFmtId="0" fontId="9" fillId="3" borderId="1" xfId="0" applyFont="1" applyFill="1" applyBorder="1" applyAlignment="1">
      <alignment horizontal="center" vertical="center" wrapText="1"/>
    </xf>
    <xf numFmtId="0" fontId="8" fillId="0" borderId="0" xfId="0" applyFont="1" applyAlignment="1">
      <alignment horizontal="center"/>
    </xf>
    <xf numFmtId="0" fontId="1" fillId="0" borderId="0" xfId="0" applyFont="1" applyAlignment="1">
      <alignment horizontal="left"/>
    </xf>
    <xf numFmtId="0" fontId="3" fillId="0" borderId="0" xfId="0"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wrapText="1"/>
    </xf>
    <xf numFmtId="0" fontId="8" fillId="0" borderId="0" xfId="0" applyFont="1" applyAlignment="1">
      <alignment horizontal="right"/>
    </xf>
    <xf numFmtId="0" fontId="10" fillId="0" borderId="0" xfId="0" applyFont="1" applyAlignment="1">
      <alignment horizontal="center"/>
    </xf>
    <xf numFmtId="0" fontId="8" fillId="0" borderId="0" xfId="0" applyFont="1" applyAlignment="1"/>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left" vertical="center" wrapText="1"/>
    </xf>
    <xf numFmtId="0" fontId="6" fillId="0" borderId="1" xfId="0" applyFont="1" applyBorder="1" applyAlignment="1">
      <alignment horizontal="left" vertical="center" wrapText="1"/>
    </xf>
    <xf numFmtId="0" fontId="3"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3"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tabSelected="1" topLeftCell="B1" zoomScale="90" zoomScaleNormal="90" workbookViewId="0">
      <pane xSplit="3" ySplit="2" topLeftCell="E3" activePane="bottomRight" state="frozen"/>
      <selection activeCell="B1" sqref="B1"/>
      <selection pane="topRight" activeCell="F1" sqref="F1"/>
      <selection pane="bottomLeft" activeCell="B7" sqref="B7"/>
      <selection pane="bottomRight" activeCell="G2" sqref="G1:M1048576"/>
    </sheetView>
  </sheetViews>
  <sheetFormatPr baseColWidth="10" defaultRowHeight="12.75" x14ac:dyDescent="0.2"/>
  <cols>
    <col min="1" max="1" width="9.140625" style="11" hidden="1" customWidth="1"/>
    <col min="2" max="2" width="6.42578125" style="11" bestFit="1" customWidth="1"/>
    <col min="3" max="3" width="14.5703125" style="14" customWidth="1"/>
    <col min="4" max="4" width="22.140625" style="15" customWidth="1"/>
    <col min="5" max="5" width="30.7109375" style="9" customWidth="1"/>
    <col min="6" max="6" width="21.85546875" style="9" customWidth="1"/>
    <col min="7" max="7" width="16.7109375" style="9" hidden="1" customWidth="1"/>
    <col min="8" max="8" width="10.42578125" style="11" hidden="1" customWidth="1"/>
    <col min="9" max="9" width="9.5703125" style="9" hidden="1" customWidth="1"/>
    <col min="10" max="10" width="10" style="16" hidden="1" customWidth="1"/>
    <col min="11" max="11" width="12.85546875" style="11" hidden="1" customWidth="1"/>
    <col min="12" max="12" width="11.140625" style="17" hidden="1" customWidth="1"/>
    <col min="13" max="13" width="11.140625" style="9" hidden="1" customWidth="1"/>
    <col min="14" max="14" width="37.7109375" style="9" customWidth="1"/>
    <col min="15" max="15" width="30.140625" style="11" customWidth="1"/>
    <col min="16" max="16" width="10.140625" style="9" hidden="1" customWidth="1"/>
    <col min="17" max="17" width="30.7109375" style="9" customWidth="1"/>
    <col min="18" max="16384" width="11.42578125" style="9"/>
  </cols>
  <sheetData>
    <row r="1" spans="1:17" ht="29.25" customHeight="1" x14ac:dyDescent="0.2">
      <c r="A1" s="64" t="s">
        <v>24</v>
      </c>
      <c r="B1" s="65"/>
      <c r="C1" s="65"/>
      <c r="D1" s="65"/>
      <c r="E1" s="65"/>
      <c r="F1" s="65"/>
      <c r="G1" s="65"/>
      <c r="H1" s="65"/>
      <c r="I1" s="65"/>
      <c r="J1" s="65"/>
      <c r="K1" s="65"/>
      <c r="L1" s="66"/>
      <c r="M1" s="65"/>
      <c r="N1" s="65"/>
      <c r="O1" s="65"/>
      <c r="P1" s="65"/>
      <c r="Q1" s="65"/>
    </row>
    <row r="2" spans="1:17" s="11" customFormat="1" ht="51" x14ac:dyDescent="0.2">
      <c r="A2" s="10" t="s">
        <v>0</v>
      </c>
      <c r="B2" s="10" t="s">
        <v>31</v>
      </c>
      <c r="C2" s="10" t="s">
        <v>48</v>
      </c>
      <c r="D2" s="10" t="s">
        <v>1</v>
      </c>
      <c r="E2" s="10" t="s">
        <v>2</v>
      </c>
      <c r="F2" s="10" t="s">
        <v>3</v>
      </c>
      <c r="G2" s="10" t="s">
        <v>4</v>
      </c>
      <c r="H2" s="10" t="s">
        <v>5</v>
      </c>
      <c r="I2" s="10" t="s">
        <v>6</v>
      </c>
      <c r="J2" s="10" t="s">
        <v>7</v>
      </c>
      <c r="K2" s="10" t="s">
        <v>8</v>
      </c>
      <c r="L2" s="10" t="s">
        <v>9</v>
      </c>
      <c r="M2" s="10" t="s">
        <v>25</v>
      </c>
      <c r="N2" s="10" t="s">
        <v>20</v>
      </c>
      <c r="O2" s="10" t="s">
        <v>21</v>
      </c>
      <c r="P2" s="10" t="s">
        <v>22</v>
      </c>
      <c r="Q2" s="10" t="s">
        <v>23</v>
      </c>
    </row>
    <row r="3" spans="1:17" s="12" customFormat="1" ht="39.75" customHeight="1" x14ac:dyDescent="0.2">
      <c r="A3" s="50" t="s">
        <v>15</v>
      </c>
      <c r="B3" s="42" t="s">
        <v>10</v>
      </c>
      <c r="C3" s="43" t="s">
        <v>115</v>
      </c>
      <c r="D3" s="44" t="s">
        <v>86</v>
      </c>
      <c r="E3" s="20" t="s">
        <v>87</v>
      </c>
      <c r="F3" s="45" t="s">
        <v>85</v>
      </c>
      <c r="G3" s="29" t="s">
        <v>19</v>
      </c>
      <c r="H3" s="21">
        <v>0.5</v>
      </c>
      <c r="I3" s="1" t="s">
        <v>11</v>
      </c>
      <c r="J3" s="2">
        <v>0.8</v>
      </c>
      <c r="K3" s="3">
        <f>+J3*H3</f>
        <v>0.4</v>
      </c>
      <c r="L3" s="50" t="str">
        <f>IF(K6&gt;=0.5,"Muy Alto",IF(AND(K6&gt;=0.3,K6&lt;0.5),"Alto",IF(AND(K6&gt;=0.1,K6&lt;0.3),"Moderado",IF(AND(K6&gt;=0.05,K6&lt;0.1),"Bajo",(IF(K6&lt;0.05,"Muy Bajo"))))))</f>
        <v>Muy Alto</v>
      </c>
      <c r="M3" s="29" t="s">
        <v>26</v>
      </c>
      <c r="N3" s="21" t="s">
        <v>118</v>
      </c>
      <c r="O3" s="21" t="s">
        <v>119</v>
      </c>
      <c r="P3" s="29"/>
      <c r="Q3" s="39" t="s">
        <v>123</v>
      </c>
    </row>
    <row r="4" spans="1:17" s="12" customFormat="1" ht="39.75" customHeight="1" x14ac:dyDescent="0.2">
      <c r="A4" s="51"/>
      <c r="B4" s="42"/>
      <c r="C4" s="43"/>
      <c r="D4" s="44"/>
      <c r="E4" s="20"/>
      <c r="F4" s="46"/>
      <c r="G4" s="37"/>
      <c r="H4" s="22"/>
      <c r="I4" s="1" t="s">
        <v>12</v>
      </c>
      <c r="J4" s="2">
        <v>0.8</v>
      </c>
      <c r="K4" s="3">
        <f>+J4*H3</f>
        <v>0.4</v>
      </c>
      <c r="L4" s="51"/>
      <c r="M4" s="37"/>
      <c r="N4" s="22"/>
      <c r="O4" s="22"/>
      <c r="P4" s="37"/>
      <c r="Q4" s="40"/>
    </row>
    <row r="5" spans="1:17" s="12" customFormat="1" ht="39.75" customHeight="1" x14ac:dyDescent="0.2">
      <c r="A5" s="51"/>
      <c r="B5" s="42"/>
      <c r="C5" s="43"/>
      <c r="D5" s="44"/>
      <c r="E5" s="20"/>
      <c r="F5" s="46"/>
      <c r="G5" s="37"/>
      <c r="H5" s="22"/>
      <c r="I5" s="1" t="s">
        <v>13</v>
      </c>
      <c r="J5" s="2">
        <v>0.1</v>
      </c>
      <c r="K5" s="3">
        <f>+J5*H3</f>
        <v>0.05</v>
      </c>
      <c r="L5" s="51"/>
      <c r="M5" s="37"/>
      <c r="N5" s="22"/>
      <c r="O5" s="22"/>
      <c r="P5" s="37"/>
      <c r="Q5" s="40"/>
    </row>
    <row r="6" spans="1:17" s="12" customFormat="1" ht="39.75" customHeight="1" x14ac:dyDescent="0.2">
      <c r="A6" s="52"/>
      <c r="B6" s="42"/>
      <c r="C6" s="43"/>
      <c r="D6" s="44"/>
      <c r="E6" s="20"/>
      <c r="F6" s="47"/>
      <c r="G6" s="38"/>
      <c r="H6" s="23"/>
      <c r="I6" s="48" t="s">
        <v>14</v>
      </c>
      <c r="J6" s="49"/>
      <c r="K6" s="4">
        <f>SUM(K3:K5)</f>
        <v>0.85000000000000009</v>
      </c>
      <c r="L6" s="52"/>
      <c r="M6" s="38"/>
      <c r="N6" s="23"/>
      <c r="O6" s="23"/>
      <c r="P6" s="38"/>
      <c r="Q6" s="41"/>
    </row>
    <row r="7" spans="1:17" s="12" customFormat="1" ht="27.75" customHeight="1" x14ac:dyDescent="0.2">
      <c r="A7" s="50" t="s">
        <v>28</v>
      </c>
      <c r="B7" s="42" t="s">
        <v>42</v>
      </c>
      <c r="C7" s="61" t="s">
        <v>77</v>
      </c>
      <c r="D7" s="44" t="s">
        <v>110</v>
      </c>
      <c r="E7" s="58" t="s">
        <v>78</v>
      </c>
      <c r="F7" s="39" t="s">
        <v>88</v>
      </c>
      <c r="G7" s="45" t="s">
        <v>19</v>
      </c>
      <c r="H7" s="21">
        <v>0.5</v>
      </c>
      <c r="I7" s="1" t="s">
        <v>11</v>
      </c>
      <c r="J7" s="2">
        <v>0.05</v>
      </c>
      <c r="K7" s="3">
        <f>+J7*H7</f>
        <v>2.5000000000000001E-2</v>
      </c>
      <c r="L7" s="50" t="str">
        <f>IF(K10&gt;=0.5,"Muy Alto",IF(AND(K10&gt;=0.3,K10&lt;0.5),"Alto",IF(AND(K10&gt;=0.1,K10&lt;0.3),"Moderado",IF(AND(K10&gt;=0.05,K10&lt;0.1),"Bajo",(IF(K10&lt;0.05,"Muy Bajo"))))))</f>
        <v>Moderado</v>
      </c>
      <c r="M7" s="29" t="s">
        <v>35</v>
      </c>
      <c r="N7" s="39" t="s">
        <v>89</v>
      </c>
      <c r="O7" s="21" t="s">
        <v>55</v>
      </c>
      <c r="P7" s="29"/>
      <c r="Q7" s="29" t="s">
        <v>124</v>
      </c>
    </row>
    <row r="8" spans="1:17" s="12" customFormat="1" ht="27.75" customHeight="1" x14ac:dyDescent="0.2">
      <c r="A8" s="51"/>
      <c r="B8" s="42"/>
      <c r="C8" s="62"/>
      <c r="D8" s="44"/>
      <c r="E8" s="58"/>
      <c r="F8" s="59"/>
      <c r="G8" s="46"/>
      <c r="H8" s="22"/>
      <c r="I8" s="1" t="s">
        <v>12</v>
      </c>
      <c r="J8" s="2">
        <v>0.4</v>
      </c>
      <c r="K8" s="3">
        <f>+J8*H7</f>
        <v>0.2</v>
      </c>
      <c r="L8" s="51"/>
      <c r="M8" s="37"/>
      <c r="N8" s="40"/>
      <c r="O8" s="22"/>
      <c r="P8" s="37"/>
      <c r="Q8" s="37"/>
    </row>
    <row r="9" spans="1:17" s="12" customFormat="1" ht="27.75" customHeight="1" x14ac:dyDescent="0.2">
      <c r="A9" s="51"/>
      <c r="B9" s="42"/>
      <c r="C9" s="62"/>
      <c r="D9" s="44"/>
      <c r="E9" s="58"/>
      <c r="F9" s="59"/>
      <c r="G9" s="46"/>
      <c r="H9" s="22"/>
      <c r="I9" s="1" t="s">
        <v>13</v>
      </c>
      <c r="J9" s="2">
        <v>0</v>
      </c>
      <c r="K9" s="3">
        <f>+J9*H7</f>
        <v>0</v>
      </c>
      <c r="L9" s="51"/>
      <c r="M9" s="37"/>
      <c r="N9" s="40"/>
      <c r="O9" s="22"/>
      <c r="P9" s="37"/>
      <c r="Q9" s="37"/>
    </row>
    <row r="10" spans="1:17" s="12" customFormat="1" ht="27.75" customHeight="1" x14ac:dyDescent="0.2">
      <c r="A10" s="52"/>
      <c r="B10" s="42"/>
      <c r="C10" s="63"/>
      <c r="D10" s="44"/>
      <c r="E10" s="58"/>
      <c r="F10" s="60"/>
      <c r="G10" s="47"/>
      <c r="H10" s="23"/>
      <c r="I10" s="48" t="s">
        <v>14</v>
      </c>
      <c r="J10" s="49"/>
      <c r="K10" s="4">
        <f>SUM(K7:K9)</f>
        <v>0.22500000000000001</v>
      </c>
      <c r="L10" s="52"/>
      <c r="M10" s="38"/>
      <c r="N10" s="41"/>
      <c r="O10" s="23"/>
      <c r="P10" s="38"/>
      <c r="Q10" s="38"/>
    </row>
    <row r="11" spans="1:17" s="12" customFormat="1" ht="81.75" customHeight="1" x14ac:dyDescent="0.2">
      <c r="A11" s="50" t="s">
        <v>16</v>
      </c>
      <c r="B11" s="42" t="s">
        <v>15</v>
      </c>
      <c r="C11" s="42" t="s">
        <v>54</v>
      </c>
      <c r="D11" s="26" t="s">
        <v>111</v>
      </c>
      <c r="E11" s="28" t="s">
        <v>90</v>
      </c>
      <c r="F11" s="29" t="s">
        <v>75</v>
      </c>
      <c r="G11" s="45" t="s">
        <v>19</v>
      </c>
      <c r="H11" s="21">
        <v>0.3</v>
      </c>
      <c r="I11" s="1" t="s">
        <v>11</v>
      </c>
      <c r="J11" s="2">
        <v>0.8</v>
      </c>
      <c r="K11" s="3">
        <f>+J11*H11</f>
        <v>0.24</v>
      </c>
      <c r="L11" s="50" t="str">
        <f>IF(K14&gt;=0.5,"Muy Alto",IF(AND(K14&gt;=0.3,K14&lt;0.5),"Alto",IF(AND(K14&gt;=0.1,K14&lt;0.3),"Moderado",IF(AND(K14&gt;=0.05,K14&lt;0.1),"Bajo",(IF(K14&lt;0.05,"Muy Bajo"))))))</f>
        <v>Muy Alto</v>
      </c>
      <c r="M11" s="29" t="s">
        <v>26</v>
      </c>
      <c r="N11" s="39" t="s">
        <v>76</v>
      </c>
      <c r="O11" s="21" t="s">
        <v>113</v>
      </c>
      <c r="P11" s="29"/>
      <c r="Q11" s="29" t="s">
        <v>91</v>
      </c>
    </row>
    <row r="12" spans="1:17" s="12" customFormat="1" ht="81.75" customHeight="1" x14ac:dyDescent="0.2">
      <c r="A12" s="51"/>
      <c r="B12" s="42"/>
      <c r="C12" s="42"/>
      <c r="D12" s="26"/>
      <c r="E12" s="28"/>
      <c r="F12" s="37"/>
      <c r="G12" s="46"/>
      <c r="H12" s="22"/>
      <c r="I12" s="1" t="s">
        <v>12</v>
      </c>
      <c r="J12" s="2">
        <v>0.8</v>
      </c>
      <c r="K12" s="3">
        <f>+J12*H11</f>
        <v>0.24</v>
      </c>
      <c r="L12" s="51"/>
      <c r="M12" s="37"/>
      <c r="N12" s="40"/>
      <c r="O12" s="22"/>
      <c r="P12" s="37"/>
      <c r="Q12" s="37"/>
    </row>
    <row r="13" spans="1:17" s="12" customFormat="1" ht="81.75" customHeight="1" x14ac:dyDescent="0.2">
      <c r="A13" s="51"/>
      <c r="B13" s="42"/>
      <c r="C13" s="42"/>
      <c r="D13" s="26"/>
      <c r="E13" s="28"/>
      <c r="F13" s="37"/>
      <c r="G13" s="46"/>
      <c r="H13" s="22"/>
      <c r="I13" s="1" t="s">
        <v>13</v>
      </c>
      <c r="J13" s="2">
        <v>0.3</v>
      </c>
      <c r="K13" s="3">
        <f>+J13*H11</f>
        <v>0.09</v>
      </c>
      <c r="L13" s="51"/>
      <c r="M13" s="37"/>
      <c r="N13" s="40"/>
      <c r="O13" s="22"/>
      <c r="P13" s="37"/>
      <c r="Q13" s="37"/>
    </row>
    <row r="14" spans="1:17" s="12" customFormat="1" ht="81.75" customHeight="1" x14ac:dyDescent="0.2">
      <c r="A14" s="52"/>
      <c r="B14" s="42"/>
      <c r="C14" s="42"/>
      <c r="D14" s="26"/>
      <c r="E14" s="28"/>
      <c r="F14" s="38"/>
      <c r="G14" s="47"/>
      <c r="H14" s="23"/>
      <c r="I14" s="48" t="s">
        <v>14</v>
      </c>
      <c r="J14" s="49"/>
      <c r="K14" s="4">
        <f>SUM(K11:K13)</f>
        <v>0.56999999999999995</v>
      </c>
      <c r="L14" s="52"/>
      <c r="M14" s="38"/>
      <c r="N14" s="41"/>
      <c r="O14" s="23"/>
      <c r="P14" s="38"/>
      <c r="Q14" s="38"/>
    </row>
    <row r="15" spans="1:17" s="12" customFormat="1" ht="18.75" customHeight="1" x14ac:dyDescent="0.2">
      <c r="A15" s="50" t="s">
        <v>17</v>
      </c>
      <c r="B15" s="42" t="s">
        <v>16</v>
      </c>
      <c r="C15" s="43" t="s">
        <v>79</v>
      </c>
      <c r="D15" s="44" t="s">
        <v>56</v>
      </c>
      <c r="E15" s="20" t="s">
        <v>57</v>
      </c>
      <c r="F15" s="39" t="s">
        <v>92</v>
      </c>
      <c r="G15" s="45" t="s">
        <v>19</v>
      </c>
      <c r="H15" s="21">
        <v>0.5</v>
      </c>
      <c r="I15" s="1" t="s">
        <v>11</v>
      </c>
      <c r="J15" s="2">
        <v>0.2</v>
      </c>
      <c r="K15" s="3">
        <f>+J15*H15</f>
        <v>0.1</v>
      </c>
      <c r="L15" s="50" t="str">
        <f>IF(K18&gt;=0.5,"Muy Alto",IF(AND(K18&gt;=0.3,K18&lt;0.5),"Alto",IF(AND(K18&gt;=0.1,K18&lt;0.3),"Moderado",IF(AND(K18&gt;=0.05,K18&lt;0.1),"Bajo",(IF(K18&lt;0.05,"Muy Bajo"))))))</f>
        <v>Alto</v>
      </c>
      <c r="M15" s="29" t="s">
        <v>34</v>
      </c>
      <c r="N15" s="29" t="s">
        <v>80</v>
      </c>
      <c r="O15" s="21" t="s">
        <v>58</v>
      </c>
      <c r="P15" s="29"/>
      <c r="Q15" s="29" t="s">
        <v>81</v>
      </c>
    </row>
    <row r="16" spans="1:17" s="12" customFormat="1" ht="29.25" customHeight="1" x14ac:dyDescent="0.2">
      <c r="A16" s="51"/>
      <c r="B16" s="42"/>
      <c r="C16" s="43"/>
      <c r="D16" s="44"/>
      <c r="E16" s="20"/>
      <c r="F16" s="40"/>
      <c r="G16" s="46"/>
      <c r="H16" s="22"/>
      <c r="I16" s="1" t="s">
        <v>12</v>
      </c>
      <c r="J16" s="2">
        <v>0.4</v>
      </c>
      <c r="K16" s="3">
        <f>+J16*H15</f>
        <v>0.2</v>
      </c>
      <c r="L16" s="51"/>
      <c r="M16" s="37"/>
      <c r="N16" s="37"/>
      <c r="O16" s="22"/>
      <c r="P16" s="37"/>
      <c r="Q16" s="37"/>
    </row>
    <row r="17" spans="1:17" s="12" customFormat="1" ht="37.5" customHeight="1" x14ac:dyDescent="0.2">
      <c r="A17" s="51"/>
      <c r="B17" s="42"/>
      <c r="C17" s="43"/>
      <c r="D17" s="44"/>
      <c r="E17" s="20"/>
      <c r="F17" s="40"/>
      <c r="G17" s="46"/>
      <c r="H17" s="22"/>
      <c r="I17" s="1" t="s">
        <v>13</v>
      </c>
      <c r="J17" s="2">
        <v>0</v>
      </c>
      <c r="K17" s="3">
        <f>+J17*H15</f>
        <v>0</v>
      </c>
      <c r="L17" s="51"/>
      <c r="M17" s="37"/>
      <c r="N17" s="37"/>
      <c r="O17" s="22"/>
      <c r="P17" s="37"/>
      <c r="Q17" s="37"/>
    </row>
    <row r="18" spans="1:17" s="12" customFormat="1" ht="42" customHeight="1" x14ac:dyDescent="0.2">
      <c r="A18" s="52"/>
      <c r="B18" s="42"/>
      <c r="C18" s="43"/>
      <c r="D18" s="44"/>
      <c r="E18" s="20"/>
      <c r="F18" s="41"/>
      <c r="G18" s="47"/>
      <c r="H18" s="23"/>
      <c r="I18" s="48" t="s">
        <v>14</v>
      </c>
      <c r="J18" s="49"/>
      <c r="K18" s="4">
        <f>SUM(K15:K17)</f>
        <v>0.30000000000000004</v>
      </c>
      <c r="L18" s="52"/>
      <c r="M18" s="38"/>
      <c r="N18" s="38"/>
      <c r="O18" s="23"/>
      <c r="P18" s="38"/>
      <c r="Q18" s="38"/>
    </row>
    <row r="19" spans="1:17" s="12" customFormat="1" ht="14.25" customHeight="1" x14ac:dyDescent="0.2">
      <c r="A19" s="50" t="s">
        <v>29</v>
      </c>
      <c r="B19" s="42" t="s">
        <v>17</v>
      </c>
      <c r="C19" s="43" t="s">
        <v>54</v>
      </c>
      <c r="D19" s="44" t="s">
        <v>125</v>
      </c>
      <c r="E19" s="20" t="s">
        <v>126</v>
      </c>
      <c r="F19" s="39" t="s">
        <v>93</v>
      </c>
      <c r="G19" s="45" t="s">
        <v>127</v>
      </c>
      <c r="H19" s="55">
        <v>0.5</v>
      </c>
      <c r="I19" s="1" t="s">
        <v>11</v>
      </c>
      <c r="J19" s="2">
        <v>0.5</v>
      </c>
      <c r="K19" s="3">
        <f>+J19*H19</f>
        <v>0.25</v>
      </c>
      <c r="L19" s="50" t="str">
        <f>IF(K22&gt;=0.5,"Muy Alto",IF(AND(K22&gt;=0.3,K22&lt;0.5),"Alto",IF(AND(K22&gt;=0.1,K22&lt;0.3),"Moderado",IF(AND(K22&gt;=0.05,K22&lt;0.1),"Bajo",(IF(K22&lt;0.05,"Muy Bajo"))))))</f>
        <v>Muy Alto</v>
      </c>
      <c r="M19" s="29" t="s">
        <v>26</v>
      </c>
      <c r="N19" s="29" t="s">
        <v>116</v>
      </c>
      <c r="O19" s="29" t="s">
        <v>114</v>
      </c>
      <c r="P19" s="29"/>
      <c r="Q19" s="29" t="s">
        <v>82</v>
      </c>
    </row>
    <row r="20" spans="1:17" s="12" customFormat="1" ht="27" customHeight="1" x14ac:dyDescent="0.2">
      <c r="A20" s="51"/>
      <c r="B20" s="42"/>
      <c r="C20" s="43"/>
      <c r="D20" s="44"/>
      <c r="E20" s="20"/>
      <c r="F20" s="40"/>
      <c r="G20" s="46"/>
      <c r="H20" s="22"/>
      <c r="I20" s="1" t="s">
        <v>12</v>
      </c>
      <c r="J20" s="2">
        <v>0.1</v>
      </c>
      <c r="K20" s="3">
        <f>+J20*H19</f>
        <v>0.05</v>
      </c>
      <c r="L20" s="51"/>
      <c r="M20" s="37"/>
      <c r="N20" s="37"/>
      <c r="O20" s="37"/>
      <c r="P20" s="37"/>
      <c r="Q20" s="53"/>
    </row>
    <row r="21" spans="1:17" s="12" customFormat="1" ht="27.75" customHeight="1" x14ac:dyDescent="0.2">
      <c r="A21" s="51"/>
      <c r="B21" s="42"/>
      <c r="C21" s="43"/>
      <c r="D21" s="44"/>
      <c r="E21" s="20"/>
      <c r="F21" s="40"/>
      <c r="G21" s="46"/>
      <c r="H21" s="22"/>
      <c r="I21" s="1" t="s">
        <v>13</v>
      </c>
      <c r="J21" s="2">
        <v>0.5</v>
      </c>
      <c r="K21" s="3">
        <f>+J21*H19</f>
        <v>0.25</v>
      </c>
      <c r="L21" s="51"/>
      <c r="M21" s="37"/>
      <c r="N21" s="37"/>
      <c r="O21" s="37"/>
      <c r="P21" s="37"/>
      <c r="Q21" s="53"/>
    </row>
    <row r="22" spans="1:17" s="12" customFormat="1" ht="87" customHeight="1" x14ac:dyDescent="0.2">
      <c r="A22" s="52"/>
      <c r="B22" s="42"/>
      <c r="C22" s="43"/>
      <c r="D22" s="44"/>
      <c r="E22" s="20"/>
      <c r="F22" s="41"/>
      <c r="G22" s="47"/>
      <c r="H22" s="23"/>
      <c r="I22" s="48" t="s">
        <v>14</v>
      </c>
      <c r="J22" s="49"/>
      <c r="K22" s="4">
        <f>SUM(K19:K21)</f>
        <v>0.55000000000000004</v>
      </c>
      <c r="L22" s="52"/>
      <c r="M22" s="38"/>
      <c r="N22" s="38"/>
      <c r="O22" s="38"/>
      <c r="P22" s="38"/>
      <c r="Q22" s="54"/>
    </row>
    <row r="23" spans="1:17" ht="24.75" customHeight="1" x14ac:dyDescent="0.2">
      <c r="B23" s="42" t="s">
        <v>107</v>
      </c>
      <c r="C23" s="43" t="s">
        <v>54</v>
      </c>
      <c r="D23" s="44" t="s">
        <v>94</v>
      </c>
      <c r="E23" s="20" t="s">
        <v>96</v>
      </c>
      <c r="F23" s="29" t="s">
        <v>95</v>
      </c>
      <c r="G23" s="45" t="s">
        <v>19</v>
      </c>
      <c r="H23" s="21">
        <v>0.5</v>
      </c>
      <c r="I23" s="1" t="s">
        <v>11</v>
      </c>
      <c r="J23" s="2">
        <v>0.4</v>
      </c>
      <c r="K23" s="3">
        <f>+J23*H23</f>
        <v>0.2</v>
      </c>
      <c r="L23" s="50" t="str">
        <f>IF(K26&gt;=0.5,"Muy Alto",IF(AND(K26&gt;=0.3,K26&lt;0.5),"Alto",IF(AND(K26&gt;=0.1,K26&lt;0.3),"Moderado",IF(AND(K26&gt;=0.05,K26&lt;0.1),"Bajo",(IF(K26&lt;0.05,"Muy Bajo"))))))</f>
        <v>Alto</v>
      </c>
      <c r="M23" s="29" t="s">
        <v>40</v>
      </c>
      <c r="N23" s="29" t="s">
        <v>45</v>
      </c>
      <c r="O23" s="29" t="s">
        <v>114</v>
      </c>
      <c r="P23" s="29"/>
      <c r="Q23" s="29" t="s">
        <v>46</v>
      </c>
    </row>
    <row r="24" spans="1:17" ht="24.75" customHeight="1" x14ac:dyDescent="0.2">
      <c r="B24" s="42"/>
      <c r="C24" s="43"/>
      <c r="D24" s="44"/>
      <c r="E24" s="20"/>
      <c r="F24" s="37"/>
      <c r="G24" s="46"/>
      <c r="H24" s="22"/>
      <c r="I24" s="1" t="s">
        <v>12</v>
      </c>
      <c r="J24" s="2">
        <v>0.2</v>
      </c>
      <c r="K24" s="3">
        <f>+J24*H23</f>
        <v>0.1</v>
      </c>
      <c r="L24" s="51"/>
      <c r="M24" s="37"/>
      <c r="N24" s="37"/>
      <c r="O24" s="37"/>
      <c r="P24" s="37"/>
      <c r="Q24" s="37"/>
    </row>
    <row r="25" spans="1:17" ht="24.75" customHeight="1" x14ac:dyDescent="0.2">
      <c r="B25" s="42"/>
      <c r="C25" s="43"/>
      <c r="D25" s="44"/>
      <c r="E25" s="20"/>
      <c r="F25" s="37"/>
      <c r="G25" s="46"/>
      <c r="H25" s="22"/>
      <c r="I25" s="1" t="s">
        <v>13</v>
      </c>
      <c r="J25" s="2">
        <v>0</v>
      </c>
      <c r="K25" s="3">
        <f>+J25*H23</f>
        <v>0</v>
      </c>
      <c r="L25" s="51"/>
      <c r="M25" s="37"/>
      <c r="N25" s="37"/>
      <c r="O25" s="37"/>
      <c r="P25" s="37"/>
      <c r="Q25" s="37"/>
    </row>
    <row r="26" spans="1:17" ht="24.75" customHeight="1" x14ac:dyDescent="0.2">
      <c r="B26" s="42"/>
      <c r="C26" s="43"/>
      <c r="D26" s="44"/>
      <c r="E26" s="20"/>
      <c r="F26" s="38"/>
      <c r="G26" s="47"/>
      <c r="H26" s="23"/>
      <c r="I26" s="48" t="s">
        <v>14</v>
      </c>
      <c r="J26" s="49"/>
      <c r="K26" s="4">
        <f>SUM(K23:K25)</f>
        <v>0.30000000000000004</v>
      </c>
      <c r="L26" s="52"/>
      <c r="M26" s="38"/>
      <c r="N26" s="38"/>
      <c r="O26" s="38"/>
      <c r="P26" s="38"/>
      <c r="Q26" s="38"/>
    </row>
    <row r="27" spans="1:17" ht="26.25" customHeight="1" x14ac:dyDescent="0.2">
      <c r="B27" s="42" t="s">
        <v>18</v>
      </c>
      <c r="C27" s="43" t="s">
        <v>120</v>
      </c>
      <c r="D27" s="44" t="s">
        <v>62</v>
      </c>
      <c r="E27" s="20" t="s">
        <v>59</v>
      </c>
      <c r="F27" s="29" t="s">
        <v>60</v>
      </c>
      <c r="G27" s="45" t="s">
        <v>19</v>
      </c>
      <c r="H27" s="55">
        <v>0.8</v>
      </c>
      <c r="I27" s="1" t="s">
        <v>11</v>
      </c>
      <c r="J27" s="2">
        <v>0.2</v>
      </c>
      <c r="K27" s="3">
        <f>+J27*H27</f>
        <v>0.16000000000000003</v>
      </c>
      <c r="L27" s="50" t="str">
        <f>IF(K30&gt;=0.5,"Muy Alto",IF(AND(K30&gt;=0.3,K30&lt;0.5),"Alto",IF(AND(K30&gt;=0.1,K30&lt;0.3),"Moderado",IF(AND(K30&gt;=0.05,K30&lt;0.1),"Bajo",(IF(K30&lt;0.05,"Muy Bajo"))))))</f>
        <v>Alto</v>
      </c>
      <c r="M27" s="29" t="s">
        <v>34</v>
      </c>
      <c r="N27" s="29" t="s">
        <v>44</v>
      </c>
      <c r="O27" s="21" t="s">
        <v>61</v>
      </c>
      <c r="P27" s="29"/>
      <c r="Q27" s="39" t="s">
        <v>63</v>
      </c>
    </row>
    <row r="28" spans="1:17" ht="24.75" customHeight="1" x14ac:dyDescent="0.2">
      <c r="B28" s="42"/>
      <c r="C28" s="43"/>
      <c r="D28" s="44"/>
      <c r="E28" s="20"/>
      <c r="F28" s="37"/>
      <c r="G28" s="46"/>
      <c r="H28" s="56"/>
      <c r="I28" s="1" t="s">
        <v>12</v>
      </c>
      <c r="J28" s="2">
        <v>0.2</v>
      </c>
      <c r="K28" s="3">
        <f>+J28*H27</f>
        <v>0.16000000000000003</v>
      </c>
      <c r="L28" s="51"/>
      <c r="M28" s="37"/>
      <c r="N28" s="37"/>
      <c r="O28" s="22"/>
      <c r="P28" s="37"/>
      <c r="Q28" s="40"/>
    </row>
    <row r="29" spans="1:17" ht="27" customHeight="1" x14ac:dyDescent="0.2">
      <c r="B29" s="42"/>
      <c r="C29" s="43"/>
      <c r="D29" s="44"/>
      <c r="E29" s="20"/>
      <c r="F29" s="37"/>
      <c r="G29" s="46"/>
      <c r="H29" s="56"/>
      <c r="I29" s="1" t="s">
        <v>13</v>
      </c>
      <c r="J29" s="2">
        <v>0</v>
      </c>
      <c r="K29" s="3">
        <f>+J29*H27</f>
        <v>0</v>
      </c>
      <c r="L29" s="51"/>
      <c r="M29" s="37"/>
      <c r="N29" s="37"/>
      <c r="O29" s="22"/>
      <c r="P29" s="37"/>
      <c r="Q29" s="40"/>
    </row>
    <row r="30" spans="1:17" ht="33.75" customHeight="1" x14ac:dyDescent="0.2">
      <c r="B30" s="42"/>
      <c r="C30" s="43"/>
      <c r="D30" s="44"/>
      <c r="E30" s="20"/>
      <c r="F30" s="38"/>
      <c r="G30" s="47"/>
      <c r="H30" s="57"/>
      <c r="I30" s="48" t="s">
        <v>14</v>
      </c>
      <c r="J30" s="49"/>
      <c r="K30" s="4">
        <f>SUM(K27:K29)</f>
        <v>0.32000000000000006</v>
      </c>
      <c r="L30" s="52"/>
      <c r="M30" s="38"/>
      <c r="N30" s="38"/>
      <c r="O30" s="23"/>
      <c r="P30" s="38"/>
      <c r="Q30" s="41"/>
    </row>
    <row r="31" spans="1:17" ht="22.5" customHeight="1" x14ac:dyDescent="0.2">
      <c r="B31" s="42" t="s">
        <v>108</v>
      </c>
      <c r="C31" s="43" t="s">
        <v>84</v>
      </c>
      <c r="D31" s="26" t="s">
        <v>32</v>
      </c>
      <c r="E31" s="20" t="s">
        <v>64</v>
      </c>
      <c r="F31" s="29" t="s">
        <v>65</v>
      </c>
      <c r="G31" s="45" t="s">
        <v>19</v>
      </c>
      <c r="H31" s="21">
        <v>0.2</v>
      </c>
      <c r="I31" s="1" t="s">
        <v>11</v>
      </c>
      <c r="J31" s="2">
        <v>0.8</v>
      </c>
      <c r="K31" s="3">
        <f>+J31*H31</f>
        <v>0.16000000000000003</v>
      </c>
      <c r="L31" s="50" t="str">
        <f>IF(K34&gt;=0.5,"Muy Alto",IF(AND(K34&gt;=0.3,K34&lt;0.5),"Alto",IF(AND(K34&gt;=0.1,K34&lt;0.3),"Moderado",IF(AND(K34&gt;=0.05,K34&lt;0.1),"Bajo",(IF(K34&lt;0.05,"Muy Bajo"))))))</f>
        <v>Moderado</v>
      </c>
      <c r="M31" s="29" t="s">
        <v>27</v>
      </c>
      <c r="N31" s="29" t="s">
        <v>66</v>
      </c>
      <c r="O31" s="21" t="s">
        <v>83</v>
      </c>
      <c r="P31" s="29"/>
      <c r="Q31" s="29" t="s">
        <v>36</v>
      </c>
    </row>
    <row r="32" spans="1:17" ht="22.5" customHeight="1" x14ac:dyDescent="0.2">
      <c r="B32" s="42"/>
      <c r="C32" s="43"/>
      <c r="D32" s="26"/>
      <c r="E32" s="20"/>
      <c r="F32" s="37"/>
      <c r="G32" s="46"/>
      <c r="H32" s="22"/>
      <c r="I32" s="1" t="s">
        <v>12</v>
      </c>
      <c r="J32" s="2">
        <v>0.4</v>
      </c>
      <c r="K32" s="3">
        <f>+J32*H31</f>
        <v>8.0000000000000016E-2</v>
      </c>
      <c r="L32" s="51"/>
      <c r="M32" s="37"/>
      <c r="N32" s="37"/>
      <c r="O32" s="22"/>
      <c r="P32" s="37"/>
      <c r="Q32" s="37"/>
    </row>
    <row r="33" spans="2:17" ht="22.5" customHeight="1" x14ac:dyDescent="0.2">
      <c r="B33" s="42"/>
      <c r="C33" s="43"/>
      <c r="D33" s="26"/>
      <c r="E33" s="20"/>
      <c r="F33" s="37"/>
      <c r="G33" s="46"/>
      <c r="H33" s="22"/>
      <c r="I33" s="1" t="s">
        <v>13</v>
      </c>
      <c r="J33" s="2">
        <v>0</v>
      </c>
      <c r="K33" s="3">
        <f>+J33*H31</f>
        <v>0</v>
      </c>
      <c r="L33" s="51"/>
      <c r="M33" s="37"/>
      <c r="N33" s="37"/>
      <c r="O33" s="22"/>
      <c r="P33" s="37"/>
      <c r="Q33" s="37"/>
    </row>
    <row r="34" spans="2:17" ht="22.5" customHeight="1" x14ac:dyDescent="0.2">
      <c r="B34" s="42"/>
      <c r="C34" s="43"/>
      <c r="D34" s="26"/>
      <c r="E34" s="20"/>
      <c r="F34" s="38"/>
      <c r="G34" s="47"/>
      <c r="H34" s="23"/>
      <c r="I34" s="48" t="s">
        <v>14</v>
      </c>
      <c r="J34" s="49"/>
      <c r="K34" s="4">
        <f>SUM(K31:K33)</f>
        <v>0.24000000000000005</v>
      </c>
      <c r="L34" s="52"/>
      <c r="M34" s="38"/>
      <c r="N34" s="38"/>
      <c r="O34" s="23"/>
      <c r="P34" s="38"/>
      <c r="Q34" s="38"/>
    </row>
    <row r="35" spans="2:17" ht="14.25" customHeight="1" x14ac:dyDescent="0.2">
      <c r="B35" s="42" t="s">
        <v>28</v>
      </c>
      <c r="C35" s="43" t="s">
        <v>67</v>
      </c>
      <c r="D35" s="26" t="s">
        <v>38</v>
      </c>
      <c r="E35" s="20" t="s">
        <v>37</v>
      </c>
      <c r="F35" s="29" t="s">
        <v>68</v>
      </c>
      <c r="G35" s="45" t="s">
        <v>19</v>
      </c>
      <c r="H35" s="21">
        <v>0.5</v>
      </c>
      <c r="I35" s="1" t="s">
        <v>11</v>
      </c>
      <c r="J35" s="2">
        <v>0.8</v>
      </c>
      <c r="K35" s="3">
        <f>+J35*H35</f>
        <v>0.4</v>
      </c>
      <c r="L35" s="50" t="str">
        <f>IF(K38&gt;=0.5,"Muy Alto",IF(AND(K38&gt;=0.3,K38&lt;0.5),"Alto",IF(AND(K38&gt;=0.1,K38&lt;0.3),"Moderado",IF(AND(K38&gt;=0.05,K38&lt;0.1),"Bajo",(IF(K38&lt;0.05,"Muy Bajo"))))))</f>
        <v>Muy Alto</v>
      </c>
      <c r="M35" s="29" t="s">
        <v>27</v>
      </c>
      <c r="N35" s="29" t="s">
        <v>69</v>
      </c>
      <c r="O35" s="21" t="s">
        <v>55</v>
      </c>
      <c r="P35" s="29"/>
      <c r="Q35" s="29" t="s">
        <v>39</v>
      </c>
    </row>
    <row r="36" spans="2:17" ht="14.25" customHeight="1" x14ac:dyDescent="0.2">
      <c r="B36" s="42"/>
      <c r="C36" s="43"/>
      <c r="D36" s="26"/>
      <c r="E36" s="20"/>
      <c r="F36" s="37"/>
      <c r="G36" s="46"/>
      <c r="H36" s="22"/>
      <c r="I36" s="1" t="s">
        <v>12</v>
      </c>
      <c r="J36" s="2">
        <v>0.2</v>
      </c>
      <c r="K36" s="3">
        <f>+J36*H35</f>
        <v>0.1</v>
      </c>
      <c r="L36" s="51"/>
      <c r="M36" s="37"/>
      <c r="N36" s="37"/>
      <c r="O36" s="22"/>
      <c r="P36" s="37"/>
      <c r="Q36" s="37"/>
    </row>
    <row r="37" spans="2:17" ht="14.25" customHeight="1" x14ac:dyDescent="0.2">
      <c r="B37" s="42"/>
      <c r="C37" s="43"/>
      <c r="D37" s="26"/>
      <c r="E37" s="20"/>
      <c r="F37" s="37"/>
      <c r="G37" s="46"/>
      <c r="H37" s="22"/>
      <c r="I37" s="1" t="s">
        <v>13</v>
      </c>
      <c r="J37" s="2">
        <v>0</v>
      </c>
      <c r="K37" s="3">
        <f>+J37*H35</f>
        <v>0</v>
      </c>
      <c r="L37" s="51"/>
      <c r="M37" s="37"/>
      <c r="N37" s="37"/>
      <c r="O37" s="22"/>
      <c r="P37" s="37"/>
      <c r="Q37" s="37"/>
    </row>
    <row r="38" spans="2:17" ht="36.75" customHeight="1" x14ac:dyDescent="0.2">
      <c r="B38" s="42"/>
      <c r="C38" s="43"/>
      <c r="D38" s="26"/>
      <c r="E38" s="20"/>
      <c r="F38" s="38"/>
      <c r="G38" s="47"/>
      <c r="H38" s="23"/>
      <c r="I38" s="48" t="s">
        <v>14</v>
      </c>
      <c r="J38" s="49"/>
      <c r="K38" s="4">
        <f>SUM(K35:K37)</f>
        <v>0.5</v>
      </c>
      <c r="L38" s="52"/>
      <c r="M38" s="38"/>
      <c r="N38" s="38"/>
      <c r="O38" s="23"/>
      <c r="P38" s="38"/>
      <c r="Q38" s="38"/>
    </row>
    <row r="39" spans="2:17" ht="24" customHeight="1" x14ac:dyDescent="0.2">
      <c r="B39" s="42" t="s">
        <v>29</v>
      </c>
      <c r="C39" s="43" t="s">
        <v>67</v>
      </c>
      <c r="D39" s="44" t="s">
        <v>70</v>
      </c>
      <c r="E39" s="20" t="s">
        <v>47</v>
      </c>
      <c r="F39" s="29" t="s">
        <v>71</v>
      </c>
      <c r="G39" s="45" t="s">
        <v>19</v>
      </c>
      <c r="H39" s="21">
        <v>0.2</v>
      </c>
      <c r="I39" s="1" t="s">
        <v>11</v>
      </c>
      <c r="J39" s="2">
        <v>0.2</v>
      </c>
      <c r="K39" s="3">
        <f>+J39*H39</f>
        <v>4.0000000000000008E-2</v>
      </c>
      <c r="L39" s="50" t="str">
        <f>IF(K42&gt;=0.5,"Muy Alto",IF(AND(K42&gt;=0.3,K42&lt;0.5),"Alto",IF(AND(K42&gt;=0.1,K42&lt;0.3),"Moderado",IF(AND(K42&gt;=0.05,K42&lt;0.1),"Bajo",(IF(K42&lt;0.05,"Muy Bajo"))))))</f>
        <v>Moderado</v>
      </c>
      <c r="M39" s="29" t="s">
        <v>34</v>
      </c>
      <c r="N39" s="29" t="s">
        <v>41</v>
      </c>
      <c r="O39" s="21" t="s">
        <v>55</v>
      </c>
      <c r="P39" s="29"/>
      <c r="Q39" s="29" t="s">
        <v>43</v>
      </c>
    </row>
    <row r="40" spans="2:17" ht="24" customHeight="1" x14ac:dyDescent="0.2">
      <c r="B40" s="42"/>
      <c r="C40" s="43"/>
      <c r="D40" s="44"/>
      <c r="E40" s="20"/>
      <c r="F40" s="37"/>
      <c r="G40" s="46"/>
      <c r="H40" s="22"/>
      <c r="I40" s="1" t="s">
        <v>12</v>
      </c>
      <c r="J40" s="2">
        <v>0.4</v>
      </c>
      <c r="K40" s="3">
        <f>+J40*H39</f>
        <v>8.0000000000000016E-2</v>
      </c>
      <c r="L40" s="51"/>
      <c r="M40" s="37"/>
      <c r="N40" s="37"/>
      <c r="O40" s="22"/>
      <c r="P40" s="37"/>
      <c r="Q40" s="37"/>
    </row>
    <row r="41" spans="2:17" ht="24" customHeight="1" x14ac:dyDescent="0.2">
      <c r="B41" s="42"/>
      <c r="C41" s="43"/>
      <c r="D41" s="44"/>
      <c r="E41" s="20"/>
      <c r="F41" s="37"/>
      <c r="G41" s="46"/>
      <c r="H41" s="22"/>
      <c r="I41" s="1" t="s">
        <v>13</v>
      </c>
      <c r="J41" s="2">
        <v>0.4</v>
      </c>
      <c r="K41" s="3">
        <f>+J41*H39</f>
        <v>8.0000000000000016E-2</v>
      </c>
      <c r="L41" s="51"/>
      <c r="M41" s="37"/>
      <c r="N41" s="37"/>
      <c r="O41" s="22"/>
      <c r="P41" s="37"/>
      <c r="Q41" s="37"/>
    </row>
    <row r="42" spans="2:17" ht="24" customHeight="1" x14ac:dyDescent="0.2">
      <c r="B42" s="42"/>
      <c r="C42" s="43"/>
      <c r="D42" s="44"/>
      <c r="E42" s="20"/>
      <c r="F42" s="38"/>
      <c r="G42" s="47"/>
      <c r="H42" s="23"/>
      <c r="I42" s="48" t="s">
        <v>14</v>
      </c>
      <c r="J42" s="49"/>
      <c r="K42" s="4">
        <f>SUM(K39:K41)</f>
        <v>0.20000000000000004</v>
      </c>
      <c r="L42" s="52"/>
      <c r="M42" s="38"/>
      <c r="N42" s="38"/>
      <c r="O42" s="23"/>
      <c r="P42" s="38"/>
      <c r="Q42" s="38"/>
    </row>
    <row r="43" spans="2:17" s="13" customFormat="1" ht="30.75" customHeight="1" x14ac:dyDescent="0.25">
      <c r="B43" s="19" t="s">
        <v>109</v>
      </c>
      <c r="C43" s="19" t="s">
        <v>99</v>
      </c>
      <c r="D43" s="20" t="s">
        <v>98</v>
      </c>
      <c r="E43" s="20" t="s">
        <v>49</v>
      </c>
      <c r="F43" s="21" t="s">
        <v>50</v>
      </c>
      <c r="G43" s="24" t="s">
        <v>19</v>
      </c>
      <c r="H43" s="25">
        <v>0.3</v>
      </c>
      <c r="I43" s="5" t="s">
        <v>11</v>
      </c>
      <c r="J43" s="5">
        <v>0.2</v>
      </c>
      <c r="K43" s="5">
        <f>+J43*H43</f>
        <v>0.06</v>
      </c>
      <c r="L43" s="32" t="s">
        <v>51</v>
      </c>
      <c r="M43" s="31" t="s">
        <v>27</v>
      </c>
      <c r="N43" s="26" t="s">
        <v>101</v>
      </c>
      <c r="O43" s="28" t="s">
        <v>117</v>
      </c>
      <c r="Q43" s="20" t="s">
        <v>100</v>
      </c>
    </row>
    <row r="44" spans="2:17" s="13" customFormat="1" ht="30.75" customHeight="1" x14ac:dyDescent="0.25">
      <c r="B44" s="19"/>
      <c r="C44" s="19"/>
      <c r="D44" s="20"/>
      <c r="E44" s="20"/>
      <c r="F44" s="22"/>
      <c r="G44" s="24"/>
      <c r="H44" s="25"/>
      <c r="I44" s="5" t="s">
        <v>12</v>
      </c>
      <c r="J44" s="5">
        <v>0.4</v>
      </c>
      <c r="K44" s="5">
        <f>+J44*H43</f>
        <v>0.12</v>
      </c>
      <c r="L44" s="33"/>
      <c r="M44" s="34"/>
      <c r="N44" s="26"/>
      <c r="O44" s="28"/>
      <c r="Q44" s="20"/>
    </row>
    <row r="45" spans="2:17" s="13" customFormat="1" ht="30.75" customHeight="1" x14ac:dyDescent="0.25">
      <c r="B45" s="19"/>
      <c r="C45" s="19"/>
      <c r="D45" s="20"/>
      <c r="E45" s="20"/>
      <c r="F45" s="22"/>
      <c r="G45" s="24"/>
      <c r="H45" s="25"/>
      <c r="I45" s="5" t="s">
        <v>13</v>
      </c>
      <c r="J45" s="5">
        <v>0.4</v>
      </c>
      <c r="K45" s="5">
        <f>+J45*H43</f>
        <v>0.12</v>
      </c>
      <c r="L45" s="33"/>
      <c r="M45" s="34"/>
      <c r="N45" s="26"/>
      <c r="O45" s="28"/>
      <c r="Q45" s="20"/>
    </row>
    <row r="46" spans="2:17" s="13" customFormat="1" ht="30.75" customHeight="1" x14ac:dyDescent="0.25">
      <c r="B46" s="19"/>
      <c r="C46" s="19"/>
      <c r="D46" s="20"/>
      <c r="E46" s="20"/>
      <c r="F46" s="23"/>
      <c r="G46" s="24"/>
      <c r="H46" s="31"/>
      <c r="I46" s="35" t="s">
        <v>14</v>
      </c>
      <c r="J46" s="36"/>
      <c r="K46" s="6">
        <f>SUM(K43:K45)</f>
        <v>0.3</v>
      </c>
      <c r="L46" s="33"/>
      <c r="M46" s="34"/>
      <c r="N46" s="27"/>
      <c r="O46" s="21"/>
      <c r="Q46" s="29"/>
    </row>
    <row r="47" spans="2:17" s="13" customFormat="1" ht="21.75" customHeight="1" x14ac:dyDescent="0.25">
      <c r="B47" s="19" t="s">
        <v>30</v>
      </c>
      <c r="C47" s="19" t="s">
        <v>121</v>
      </c>
      <c r="D47" s="20" t="s">
        <v>52</v>
      </c>
      <c r="E47" s="20" t="s">
        <v>72</v>
      </c>
      <c r="F47" s="21"/>
      <c r="G47" s="20" t="s">
        <v>19</v>
      </c>
      <c r="H47" s="20">
        <v>0.3</v>
      </c>
      <c r="I47" s="1" t="s">
        <v>11</v>
      </c>
      <c r="J47" s="1">
        <v>0.2</v>
      </c>
      <c r="K47" s="1">
        <f>+J47*H47</f>
        <v>0.06</v>
      </c>
      <c r="L47" s="19" t="s">
        <v>51</v>
      </c>
      <c r="M47" s="20" t="s">
        <v>27</v>
      </c>
      <c r="N47" s="26" t="s">
        <v>73</v>
      </c>
      <c r="O47" s="28" t="s">
        <v>122</v>
      </c>
      <c r="P47" s="5"/>
      <c r="Q47" s="20" t="s">
        <v>74</v>
      </c>
    </row>
    <row r="48" spans="2:17" s="13" customFormat="1" x14ac:dyDescent="0.25">
      <c r="B48" s="19"/>
      <c r="C48" s="19"/>
      <c r="D48" s="20"/>
      <c r="E48" s="20"/>
      <c r="F48" s="22"/>
      <c r="G48" s="20"/>
      <c r="H48" s="20"/>
      <c r="I48" s="1" t="s">
        <v>12</v>
      </c>
      <c r="J48" s="1">
        <v>0.4</v>
      </c>
      <c r="K48" s="1">
        <f>+J48*H47</f>
        <v>0.12</v>
      </c>
      <c r="L48" s="19"/>
      <c r="M48" s="20"/>
      <c r="N48" s="26"/>
      <c r="O48" s="28"/>
      <c r="P48" s="5"/>
      <c r="Q48" s="20"/>
    </row>
    <row r="49" spans="2:17" s="13" customFormat="1" x14ac:dyDescent="0.25">
      <c r="B49" s="19"/>
      <c r="C49" s="19"/>
      <c r="D49" s="20"/>
      <c r="E49" s="20"/>
      <c r="F49" s="22"/>
      <c r="G49" s="20"/>
      <c r="H49" s="20"/>
      <c r="I49" s="1" t="s">
        <v>13</v>
      </c>
      <c r="J49" s="1">
        <v>0.4</v>
      </c>
      <c r="K49" s="1">
        <f>+J49*H47</f>
        <v>0.12</v>
      </c>
      <c r="L49" s="19"/>
      <c r="M49" s="20"/>
      <c r="N49" s="26"/>
      <c r="O49" s="28"/>
      <c r="P49" s="5"/>
      <c r="Q49" s="20"/>
    </row>
    <row r="50" spans="2:17" s="13" customFormat="1" x14ac:dyDescent="0.25">
      <c r="B50" s="19"/>
      <c r="C50" s="19"/>
      <c r="D50" s="20"/>
      <c r="E50" s="20"/>
      <c r="F50" s="23"/>
      <c r="G50" s="20"/>
      <c r="H50" s="20"/>
      <c r="I50" s="19" t="s">
        <v>14</v>
      </c>
      <c r="J50" s="19"/>
      <c r="K50" s="7">
        <f>SUM(K47:K49)</f>
        <v>0.3</v>
      </c>
      <c r="L50" s="19"/>
      <c r="M50" s="20"/>
      <c r="N50" s="26"/>
      <c r="O50" s="28"/>
      <c r="P50" s="5"/>
      <c r="Q50" s="20"/>
    </row>
    <row r="51" spans="2:17" s="13" customFormat="1" ht="17.25" customHeight="1" x14ac:dyDescent="0.25">
      <c r="B51" s="19" t="s">
        <v>33</v>
      </c>
      <c r="C51" s="19" t="s">
        <v>102</v>
      </c>
      <c r="D51" s="20" t="s">
        <v>103</v>
      </c>
      <c r="E51" s="21" t="s">
        <v>112</v>
      </c>
      <c r="F51" s="21" t="s">
        <v>104</v>
      </c>
      <c r="G51" s="24" t="s">
        <v>19</v>
      </c>
      <c r="H51" s="25">
        <v>0.5</v>
      </c>
      <c r="I51" s="5" t="s">
        <v>11</v>
      </c>
      <c r="J51" s="5">
        <v>0.2</v>
      </c>
      <c r="K51" s="5">
        <f>+J51*H51</f>
        <v>0.1</v>
      </c>
      <c r="L51" s="30" t="s">
        <v>53</v>
      </c>
      <c r="M51" s="25" t="s">
        <v>27</v>
      </c>
      <c r="N51" s="26" t="s">
        <v>106</v>
      </c>
      <c r="O51" s="28" t="s">
        <v>97</v>
      </c>
      <c r="P51" s="5"/>
      <c r="Q51" s="20" t="s">
        <v>105</v>
      </c>
    </row>
    <row r="52" spans="2:17" s="13" customFormat="1" ht="17.25" customHeight="1" x14ac:dyDescent="0.25">
      <c r="B52" s="19"/>
      <c r="C52" s="19"/>
      <c r="D52" s="20"/>
      <c r="E52" s="22"/>
      <c r="F52" s="22"/>
      <c r="G52" s="24"/>
      <c r="H52" s="25"/>
      <c r="I52" s="5" t="s">
        <v>12</v>
      </c>
      <c r="J52" s="5">
        <v>0.4</v>
      </c>
      <c r="K52" s="5">
        <f>+J52*H51</f>
        <v>0.2</v>
      </c>
      <c r="L52" s="30"/>
      <c r="M52" s="25"/>
      <c r="N52" s="26"/>
      <c r="O52" s="28"/>
      <c r="P52" s="5"/>
      <c r="Q52" s="20"/>
    </row>
    <row r="53" spans="2:17" s="13" customFormat="1" ht="17.25" customHeight="1" x14ac:dyDescent="0.25">
      <c r="B53" s="19"/>
      <c r="C53" s="19"/>
      <c r="D53" s="20"/>
      <c r="E53" s="22"/>
      <c r="F53" s="22"/>
      <c r="G53" s="24"/>
      <c r="H53" s="25"/>
      <c r="I53" s="5" t="s">
        <v>13</v>
      </c>
      <c r="J53" s="5">
        <v>0.4</v>
      </c>
      <c r="K53" s="5">
        <f>+J53*H51</f>
        <v>0.2</v>
      </c>
      <c r="L53" s="30"/>
      <c r="M53" s="25"/>
      <c r="N53" s="26"/>
      <c r="O53" s="28"/>
      <c r="P53" s="5"/>
      <c r="Q53" s="20"/>
    </row>
    <row r="54" spans="2:17" s="13" customFormat="1" ht="24" customHeight="1" x14ac:dyDescent="0.25">
      <c r="B54" s="19"/>
      <c r="C54" s="19"/>
      <c r="D54" s="20"/>
      <c r="E54" s="23"/>
      <c r="F54" s="23"/>
      <c r="G54" s="24"/>
      <c r="H54" s="25"/>
      <c r="I54" s="30" t="s">
        <v>14</v>
      </c>
      <c r="J54" s="30"/>
      <c r="K54" s="8">
        <f>SUM(K51:K53)</f>
        <v>0.5</v>
      </c>
      <c r="L54" s="30"/>
      <c r="M54" s="25"/>
      <c r="N54" s="26"/>
      <c r="O54" s="28"/>
      <c r="P54" s="5"/>
      <c r="Q54" s="20"/>
    </row>
    <row r="55" spans="2:17" x14ac:dyDescent="0.2">
      <c r="N55" s="18"/>
    </row>
    <row r="56" spans="2:17" x14ac:dyDescent="0.2">
      <c r="N56" s="18"/>
    </row>
    <row r="57" spans="2:17" x14ac:dyDescent="0.2">
      <c r="N57" s="18"/>
    </row>
    <row r="58" spans="2:17" x14ac:dyDescent="0.2">
      <c r="N58" s="18"/>
    </row>
    <row r="59" spans="2:17" x14ac:dyDescent="0.2">
      <c r="N59" s="18"/>
    </row>
    <row r="60" spans="2:17" x14ac:dyDescent="0.2">
      <c r="N60" s="18"/>
    </row>
    <row r="61" spans="2:17" x14ac:dyDescent="0.2">
      <c r="N61" s="18"/>
    </row>
    <row r="62" spans="2:17" x14ac:dyDescent="0.2">
      <c r="N62" s="18"/>
    </row>
    <row r="63" spans="2:17" x14ac:dyDescent="0.2">
      <c r="N63" s="18"/>
    </row>
    <row r="64" spans="2:17" x14ac:dyDescent="0.2">
      <c r="N64" s="18"/>
    </row>
  </sheetData>
  <customSheetViews>
    <customSheetView guid="{6F69749E-837A-4F8C-857E-D0D85A747AE5}" scale="98" hiddenColumns="1" topLeftCell="B1">
      <pane xSplit="3" ySplit="2" topLeftCell="E6" activePane="bottomRight" state="frozen"/>
      <selection pane="bottomRight" activeCell="D7" sqref="D7:D10"/>
      <pageMargins left="0.7" right="0.7" top="0.75" bottom="0.75" header="0.3" footer="0.3"/>
      <pageSetup orientation="portrait" r:id="rId1"/>
    </customSheetView>
  </customSheetViews>
  <mergeCells count="186">
    <mergeCell ref="A1:L1"/>
    <mergeCell ref="M1:Q1"/>
    <mergeCell ref="A3:A6"/>
    <mergeCell ref="B3:B6"/>
    <mergeCell ref="C3:C6"/>
    <mergeCell ref="D3:D6"/>
    <mergeCell ref="E3:E6"/>
    <mergeCell ref="F3:F6"/>
    <mergeCell ref="G3:G6"/>
    <mergeCell ref="H3:H6"/>
    <mergeCell ref="L3:L6"/>
    <mergeCell ref="M3:M6"/>
    <mergeCell ref="N3:N6"/>
    <mergeCell ref="O3:O6"/>
    <mergeCell ref="P3:P6"/>
    <mergeCell ref="Q3:Q6"/>
    <mergeCell ref="O7:O10"/>
    <mergeCell ref="P7:P10"/>
    <mergeCell ref="Q7:Q10"/>
    <mergeCell ref="I6:J6"/>
    <mergeCell ref="A11:A14"/>
    <mergeCell ref="B11:B14"/>
    <mergeCell ref="C11:C14"/>
    <mergeCell ref="D11:D14"/>
    <mergeCell ref="E11:E14"/>
    <mergeCell ref="F11:F14"/>
    <mergeCell ref="G11:G14"/>
    <mergeCell ref="H11:H14"/>
    <mergeCell ref="I14:J14"/>
    <mergeCell ref="A7:A10"/>
    <mergeCell ref="B7:B10"/>
    <mergeCell ref="C7:C10"/>
    <mergeCell ref="D7:D10"/>
    <mergeCell ref="P15:P18"/>
    <mergeCell ref="O11:O14"/>
    <mergeCell ref="P11:P14"/>
    <mergeCell ref="Q15:Q18"/>
    <mergeCell ref="I18:J18"/>
    <mergeCell ref="G15:G18"/>
    <mergeCell ref="H15:H18"/>
    <mergeCell ref="L15:L18"/>
    <mergeCell ref="M15:M18"/>
    <mergeCell ref="N15:N18"/>
    <mergeCell ref="O15:O18"/>
    <mergeCell ref="Q11:Q14"/>
    <mergeCell ref="A19:A22"/>
    <mergeCell ref="B19:B22"/>
    <mergeCell ref="C19:C22"/>
    <mergeCell ref="D19:D22"/>
    <mergeCell ref="E19:E22"/>
    <mergeCell ref="F19:F22"/>
    <mergeCell ref="L7:L10"/>
    <mergeCell ref="M7:M10"/>
    <mergeCell ref="N7:N10"/>
    <mergeCell ref="L11:L14"/>
    <mergeCell ref="M11:M14"/>
    <mergeCell ref="N11:N14"/>
    <mergeCell ref="E7:E10"/>
    <mergeCell ref="F7:F10"/>
    <mergeCell ref="G7:G10"/>
    <mergeCell ref="H7:H10"/>
    <mergeCell ref="I10:J10"/>
    <mergeCell ref="A15:A18"/>
    <mergeCell ref="B15:B18"/>
    <mergeCell ref="C15:C18"/>
    <mergeCell ref="D15:D18"/>
    <mergeCell ref="E15:E18"/>
    <mergeCell ref="F15:F18"/>
    <mergeCell ref="P19:P22"/>
    <mergeCell ref="Q19:Q22"/>
    <mergeCell ref="I22:J22"/>
    <mergeCell ref="B27:B30"/>
    <mergeCell ref="C27:C30"/>
    <mergeCell ref="D27:D30"/>
    <mergeCell ref="E27:E30"/>
    <mergeCell ref="F27:F30"/>
    <mergeCell ref="G27:G30"/>
    <mergeCell ref="H27:H30"/>
    <mergeCell ref="G19:G22"/>
    <mergeCell ref="H19:H22"/>
    <mergeCell ref="L19:L22"/>
    <mergeCell ref="M19:M22"/>
    <mergeCell ref="N19:N22"/>
    <mergeCell ref="O19:O22"/>
    <mergeCell ref="Q23:Q26"/>
    <mergeCell ref="I26:J26"/>
    <mergeCell ref="M23:M26"/>
    <mergeCell ref="N23:N26"/>
    <mergeCell ref="O23:O26"/>
    <mergeCell ref="P23:P26"/>
    <mergeCell ref="I30:J30"/>
    <mergeCell ref="B35:B38"/>
    <mergeCell ref="C35:C38"/>
    <mergeCell ref="D35:D38"/>
    <mergeCell ref="E35:E38"/>
    <mergeCell ref="F35:F38"/>
    <mergeCell ref="G35:G38"/>
    <mergeCell ref="H35:H38"/>
    <mergeCell ref="L35:L38"/>
    <mergeCell ref="M31:M34"/>
    <mergeCell ref="P31:P34"/>
    <mergeCell ref="H23:H26"/>
    <mergeCell ref="L23:L26"/>
    <mergeCell ref="B23:B26"/>
    <mergeCell ref="C23:C26"/>
    <mergeCell ref="D23:D26"/>
    <mergeCell ref="E23:E26"/>
    <mergeCell ref="F23:F26"/>
    <mergeCell ref="G23:G26"/>
    <mergeCell ref="M27:M30"/>
    <mergeCell ref="N27:N30"/>
    <mergeCell ref="O27:O30"/>
    <mergeCell ref="B31:B34"/>
    <mergeCell ref="C31:C34"/>
    <mergeCell ref="D31:D34"/>
    <mergeCell ref="E31:E34"/>
    <mergeCell ref="F31:F34"/>
    <mergeCell ref="G31:G34"/>
    <mergeCell ref="H31:H34"/>
    <mergeCell ref="I34:J34"/>
    <mergeCell ref="L27:L30"/>
    <mergeCell ref="L31:L34"/>
    <mergeCell ref="N31:N34"/>
    <mergeCell ref="O31:O34"/>
    <mergeCell ref="F51:F54"/>
    <mergeCell ref="Q31:Q34"/>
    <mergeCell ref="P27:P30"/>
    <mergeCell ref="Q27:Q30"/>
    <mergeCell ref="B39:B42"/>
    <mergeCell ref="C39:C42"/>
    <mergeCell ref="D39:D42"/>
    <mergeCell ref="E39:E42"/>
    <mergeCell ref="F39:F42"/>
    <mergeCell ref="G39:G42"/>
    <mergeCell ref="H39:H42"/>
    <mergeCell ref="P39:P42"/>
    <mergeCell ref="Q39:Q42"/>
    <mergeCell ref="I42:J42"/>
    <mergeCell ref="M35:M38"/>
    <mergeCell ref="N35:N38"/>
    <mergeCell ref="M39:M42"/>
    <mergeCell ref="N39:N42"/>
    <mergeCell ref="O39:O42"/>
    <mergeCell ref="L39:L42"/>
    <mergeCell ref="P35:P38"/>
    <mergeCell ref="Q35:Q38"/>
    <mergeCell ref="O35:O38"/>
    <mergeCell ref="I38:J38"/>
    <mergeCell ref="D43:D46"/>
    <mergeCell ref="E43:E46"/>
    <mergeCell ref="G43:G46"/>
    <mergeCell ref="H43:H46"/>
    <mergeCell ref="L43:L46"/>
    <mergeCell ref="M43:M46"/>
    <mergeCell ref="I46:J46"/>
    <mergeCell ref="B47:B50"/>
    <mergeCell ref="C47:C50"/>
    <mergeCell ref="D47:D50"/>
    <mergeCell ref="E47:E50"/>
    <mergeCell ref="G47:G50"/>
    <mergeCell ref="H47:H50"/>
    <mergeCell ref="F47:F50"/>
    <mergeCell ref="B51:B54"/>
    <mergeCell ref="C51:C54"/>
    <mergeCell ref="D51:D54"/>
    <mergeCell ref="E51:E54"/>
    <mergeCell ref="G51:G54"/>
    <mergeCell ref="H51:H54"/>
    <mergeCell ref="N43:N46"/>
    <mergeCell ref="O43:O46"/>
    <mergeCell ref="Q43:Q46"/>
    <mergeCell ref="N47:N50"/>
    <mergeCell ref="O47:O50"/>
    <mergeCell ref="Q47:Q50"/>
    <mergeCell ref="N51:N54"/>
    <mergeCell ref="O51:O54"/>
    <mergeCell ref="Q51:Q54"/>
    <mergeCell ref="L51:L54"/>
    <mergeCell ref="M51:M54"/>
    <mergeCell ref="I54:J54"/>
    <mergeCell ref="L47:L50"/>
    <mergeCell ref="M47:M50"/>
    <mergeCell ref="I50:J50"/>
    <mergeCell ref="F43:F46"/>
    <mergeCell ref="B43:B46"/>
    <mergeCell ref="C43:C46"/>
  </mergeCell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Fabara</dc:creator>
  <cp:lastModifiedBy>RUIZ OCAMPO PAHOLA ANDREA</cp:lastModifiedBy>
  <dcterms:created xsi:type="dcterms:W3CDTF">2013-07-26T20:55:55Z</dcterms:created>
  <dcterms:modified xsi:type="dcterms:W3CDTF">2018-07-17T16:47:10Z</dcterms:modified>
</cp:coreProperties>
</file>