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UBLICACION WEB\NUEVA WEB (Estatuto)\2018\01. ESTADÍSTICAS\09. SEPTIEMBRE\1. SERVICIO MÓVIL AVANZADO (SMA)\1. LINEAS ACTIVAS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/>
</workbook>
</file>

<file path=xl/calcChain.xml><?xml version="1.0" encoding="utf-8"?>
<calcChain xmlns="http://schemas.openxmlformats.org/spreadsheetml/2006/main">
  <c r="M130" i="1" l="1"/>
  <c r="N130" i="1"/>
  <c r="O130" i="1"/>
  <c r="P130" i="1"/>
  <c r="I130" i="1" l="1"/>
  <c r="E130" i="1"/>
  <c r="Q130" i="1" s="1"/>
  <c r="N129" i="1" l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s="1"/>
  <c r="M127" i="1" l="1"/>
  <c r="N127" i="1"/>
  <c r="O127" i="1"/>
  <c r="P127" i="1"/>
  <c r="I127" i="1"/>
  <c r="E127" i="1"/>
  <c r="Q127" i="1" s="1"/>
  <c r="M126" i="1" l="1"/>
  <c r="Q126" i="1" s="1"/>
  <c r="N126" i="1"/>
  <c r="O126" i="1"/>
  <c r="P126" i="1"/>
  <c r="I126" i="1"/>
  <c r="E126" i="1"/>
  <c r="N125" i="1" l="1"/>
  <c r="O125" i="1"/>
  <c r="P125" i="1"/>
  <c r="M125" i="1"/>
  <c r="I125" i="1"/>
  <c r="E125" i="1"/>
  <c r="Q125" i="1" s="1"/>
  <c r="N124" i="1" l="1"/>
  <c r="O124" i="1"/>
  <c r="P124" i="1"/>
  <c r="M124" i="1"/>
  <c r="I124" i="1"/>
  <c r="E124" i="1"/>
  <c r="Q124" i="1" s="1"/>
  <c r="N123" i="1" l="1"/>
  <c r="O123" i="1"/>
  <c r="P123" i="1"/>
  <c r="M123" i="1"/>
  <c r="I123" i="1"/>
  <c r="E123" i="1"/>
  <c r="Q123" i="1" s="1"/>
  <c r="M122" i="1" l="1"/>
  <c r="N122" i="1"/>
  <c r="O122" i="1"/>
  <c r="P122" i="1"/>
  <c r="I122" i="1"/>
  <c r="E122" i="1"/>
  <c r="Q122" i="1" s="1"/>
  <c r="M121" i="1" l="1"/>
  <c r="N121" i="1"/>
  <c r="O121" i="1"/>
  <c r="P121" i="1"/>
  <c r="I121" i="1"/>
  <c r="E121" i="1"/>
  <c r="Q121" i="1" s="1"/>
  <c r="M120" i="1" l="1"/>
  <c r="N120" i="1"/>
  <c r="O120" i="1"/>
  <c r="P120" i="1"/>
  <c r="I120" i="1"/>
  <c r="E120" i="1"/>
  <c r="Q120" i="1" s="1"/>
  <c r="M119" i="1" l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s="1"/>
  <c r="M117" i="1" l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s="1"/>
  <c r="M112" i="1" l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s="1"/>
  <c r="N110" i="1" l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s="1"/>
  <c r="N107" i="1" l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<sst xmlns="http://schemas.openxmlformats.org/spreadsheetml/2006/main" count="179" uniqueCount="159">
  <si>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</si>
  <si>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</si>
  <si>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</si>
  <si>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</si>
  <si>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</si>
  <si>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</si>
  <si>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</si>
  <si>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</si>
  <si>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</si>
  <si>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</si>
  <si>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</si>
  <si>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</si>
  <si>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</si>
  <si>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</si>
  <si>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</si>
  <si>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</si>
  <si>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</si>
  <si>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</si>
  <si>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</si>
  <si>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</si>
  <si>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</si>
  <si>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</si>
  <si>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</si>
  <si>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</si>
  <si>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</si>
  <si>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</si>
  <si>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</si>
  <si>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</si>
  <si>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</si>
  <si>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</si>
  <si>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</si>
  <si>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</si>
  <si>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</si>
  <si>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</si>
  <si>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</si>
  <si>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</si>
  <si>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</si>
  <si>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</si>
  <si>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</si>
  <si>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</si>
  <si>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</si>
  <si>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</si>
  <si>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</si>
  <si>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</si>
  <si>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</si>
  <si>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</si>
  <si>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</si>
  <si>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</si>
  <si>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</si>
  <si>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</si>
  <si>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</si>
  <si>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</si>
  <si>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</si>
  <si>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</si>
  <si>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</si>
  <si>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</si>
  <si>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</si>
  <si>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</si>
  <si>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</si>
  <si>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</si>
  <si>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</si>
  <si>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</si>
  <si>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</si>
  <si>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</si>
  <si>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</si>
  <si>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</si>
  <si>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</si>
  <si>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</si>
  <si>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</si>
  <si>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</si>
  <si>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</si>
  <si>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</si>
  <si>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</si>
  <si>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</si>
  <si>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</si>
  <si>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</si>
  <si>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</si>
  <si>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</si>
  <si>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</si>
  <si>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</si>
  <si>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</si>
  <si>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</si>
  <si>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</si>
  <si>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</si>
  <si>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</si>
  <si>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</si>
  <si>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</si>
  <si>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</si>
  <si>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</si>
  <si>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</si>
  <si>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</si>
  <si>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</si>
  <si>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</si>
  <si>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</si>
  <si>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</si>
  <si>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</si>
  <si>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</si>
  <si>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</si>
  <si>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</si>
  <si>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</si>
  <si>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</si>
  <si>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</si>
  <si>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</si>
  <si>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</si>
  <si>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</si>
  <si>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</si>
  <si>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</si>
  <si>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</si>
  <si>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</si>
  <si>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</si>
  <si>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</si>
  <si>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</si>
  <si>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</si>
  <si>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</si>
  <si>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</si>
  <si>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</si>
  <si>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</si>
  <si>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</si>
  <si>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</si>
  <si>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</si>
  <si>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</si>
  <si>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</si>
  <si>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</si>
  <si>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</si>
  <si>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</si>
  <si>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</si>
  <si>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</si>
  <si>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</si>
  <si>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</si>
  <si>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</si>
  <si>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</si>
  <si>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</si>
  <si>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</si>
  <si>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</si>
  <si>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</si>
  <si>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</si>
  <si>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</si>
  <si>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</si>
  <si>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</si>
  <si>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</si>
  <si>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</si>
  <si>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</si>
  <si>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</si>
  <si>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</si>
  <si>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</si>
  <si>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</si>
  <si>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</si>
  <si>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</si>
  <si>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</si>
  <si>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</si>
  <si>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</si>
  <si>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</si>
  <si>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</si>
  <si>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</si>
  <si>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>Fecha de publicación: Octubre de 2018</t>
  </si>
  <si>
    <t>Fecha de corte: Septiembre 2018</t>
  </si>
  <si>
    <t xml:space="preserve">La información de CNT EP S.A. para el mes de agosto de 2018 se actualizó con la enviada por el operador </t>
  </si>
  <si>
    <t>Sep 2018</t>
  </si>
  <si>
    <t xml:space="preserve">La información de OTECEL S.A. para el mes de junio de 2017 se actualizó con la enviada por el operador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</si>
</sst>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69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49" fontId="8" fillId="0" borderId="41" xfId="2" applyNumberFormat="1" applyFont="1" applyFill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3" xfId="2" applyNumberFormat="1" applyFont="1" applyFill="1" applyBorder="1" applyAlignment="1">
      <alignment horizontal="center" vertical="center"/>
    </xf>
    <xf numFmtId="3" fontId="9" fillId="4" borderId="4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 wrapText="1"/>
    </xf>
    <xf numFmtId="0" fontId="4" fillId="7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/>
    <cellStyle name="=C:\WINNT\SYSTEM32\COMMAND.COM 3" xfId="2"/>
    <cellStyle name="=C:\WINNT\SYSTEM32\COMMAND.COM 5" xfId="5"/>
    <cellStyle name="Hipervínculo" xfId="3" builtinId="8"/>
    <cellStyle name="Normal" xfId="0" builtinId="0"/>
    <cellStyle name="Normal 2" xfId="4"/>
    <cellStyle name="Normal 7" xfId="6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modalidad'!$A$122,'Lineas por modalidad'!$A$123,'Lineas por modalidad'!$A$124,'Lineas por modalidad'!$A$125,'Lineas por modalidad'!$A$126,'Lineas por modalidad'!$A$127,'Lineas por modalidad'!$A$128,'Lineas por modalidad'!$A$129,'Lineas por modalidad'!$A$130)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  <c:pt idx="17">
                  <c:v>Ago 2018</c:v>
                </c:pt>
                <c:pt idx="18">
                  <c:v>Sep 2018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modalidad'!$N$122,'Lineas por modalidad'!$N$123,'Lineas por modalidad'!$N$124,'Lineas por modalidad'!$N$125,'Lineas por modalidad'!$N$126,'Lineas por modalidad'!$N$127,'Lineas por modalidad'!$N$128,'Lineas por modalidad'!$N$129,'Lineas por modalidad'!$N$130)</c:f>
              <c:numCache>
                <c:formatCode>#,##0</c:formatCode>
                <c:ptCount val="19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10259532</c:v>
                </c:pt>
                <c:pt idx="11">
                  <c:v>10340854</c:v>
                </c:pt>
                <c:pt idx="12">
                  <c:v>10398800</c:v>
                </c:pt>
                <c:pt idx="13">
                  <c:v>10503620</c:v>
                </c:pt>
                <c:pt idx="14">
                  <c:v>10586464</c:v>
                </c:pt>
                <c:pt idx="15">
                  <c:v>10685666</c:v>
                </c:pt>
                <c:pt idx="16">
                  <c:v>10823450</c:v>
                </c:pt>
                <c:pt idx="17">
                  <c:v>10855919</c:v>
                </c:pt>
                <c:pt idx="18">
                  <c:v>10985386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modalidad'!$A$122,'Lineas por modalidad'!$A$123,'Lineas por modalidad'!$A$124,'Lineas por modalidad'!$A$125,'Lineas por modalidad'!$A$126,'Lineas por modalidad'!$A$127,'Lineas por modalidad'!$A$128,'Lineas por modalidad'!$A$129,'Lineas por modalidad'!$A$130)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  <c:pt idx="17">
                  <c:v>Ago 2018</c:v>
                </c:pt>
                <c:pt idx="18">
                  <c:v>Sep 2018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modalidad'!$O$122,'Lineas por modalidad'!$O$123,'Lineas por modalidad'!$O$124,'Lineas por modalidad'!$O$125,'Lineas por modalidad'!$O$126,'Lineas por modalidad'!$O$127,'Lineas por modalidad'!$O$128,'Lineas por modalidad'!$O$129,'Lineas por modalidad'!$O$130)</c:f>
              <c:numCache>
                <c:formatCode>#,##0</c:formatCode>
                <c:ptCount val="19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4428678</c:v>
                </c:pt>
                <c:pt idx="11">
                  <c:v>4423642</c:v>
                </c:pt>
                <c:pt idx="12">
                  <c:v>4458485</c:v>
                </c:pt>
                <c:pt idx="13">
                  <c:v>4472367</c:v>
                </c:pt>
                <c:pt idx="14">
                  <c:v>4491946</c:v>
                </c:pt>
                <c:pt idx="15">
                  <c:v>4502254</c:v>
                </c:pt>
                <c:pt idx="16">
                  <c:v>4524125</c:v>
                </c:pt>
                <c:pt idx="17">
                  <c:v>4530977</c:v>
                </c:pt>
                <c:pt idx="18">
                  <c:v>4526908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50122608"/>
        <c:axId val="350127648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modalidad'!$A$112,'Lineas por modalidad'!$A$113,'Lineas por modalidad'!$A$114,'Lineas por modalidad'!$A$115,'Lineas por modalidad'!$A$116,'Lineas por modalidad'!$A$117,'Lineas por modalidad'!$A$118,'Lineas por modalidad'!$A$119,'Lineas por modalidad'!$A$120)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  <c:pt idx="19">
                  <c:v>Nov 2017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modalidad'!$P$122,'Lineas por modalidad'!$P$123,'Lineas por modalidad'!$P$124,'Lineas por modalidad'!$P$125,'Lineas por modalidad'!$P$126,'Lineas por modalidad'!$P$127,'Lineas por modalidad'!$P$128,'Lineas por modalidad'!$P$129,'Lineas por modalidad'!$P$130)</c:f>
              <c:numCache>
                <c:formatCode>#,##0</c:formatCode>
                <c:ptCount val="19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38346</c:v>
                </c:pt>
                <c:pt idx="11">
                  <c:v>37603</c:v>
                </c:pt>
                <c:pt idx="12">
                  <c:v>36419</c:v>
                </c:pt>
                <c:pt idx="13">
                  <c:v>35874</c:v>
                </c:pt>
                <c:pt idx="14">
                  <c:v>36087</c:v>
                </c:pt>
                <c:pt idx="15">
                  <c:v>35632</c:v>
                </c:pt>
                <c:pt idx="16">
                  <c:v>36419</c:v>
                </c:pt>
                <c:pt idx="17">
                  <c:v>36218</c:v>
                </c:pt>
                <c:pt idx="18">
                  <c:v>36250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52666656"/>
        <c:axId val="350127088"/>
      </c:lineChart>
      <c:catAx>
        <c:axId val="35012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0127648"/>
        <c:crosses val="autoZero"/>
        <c:auto val="1"/>
        <c:lblAlgn val="ctr"/>
        <c:lblOffset val="100"/>
        <c:noMultiLvlLbl val="0"/>
      </c:catAx>
      <c:valAx>
        <c:axId val="3501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0122608"/>
        <c:crosses val="autoZero"/>
        <c:crossBetween val="between"/>
      </c:valAx>
      <c:valAx>
        <c:axId val="35012708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2666656"/>
        <c:crosses val="max"/>
        <c:crossBetween val="between"/>
      </c:valAx>
      <c:catAx>
        <c:axId val="352666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0127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161925</xdr:rowOff>
    </xdr:from>
    <xdr:to>
      <xdr:col>9</xdr:col>
      <xdr:colOff>533400</xdr:colOff>
      <xdr:row>2</xdr:row>
      <xdr:rowOff>209550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409575"/>
          <a:ext cx="261937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624416</xdr:colOff>
      <xdr:row>1</xdr:row>
      <xdr:rowOff>190500</xdr:rowOff>
    </xdr:from>
    <xdr:to>
      <xdr:col>16</xdr:col>
      <xdr:colOff>195791</xdr:colOff>
      <xdr:row>3</xdr:row>
      <xdr:rowOff>5292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6" y="444500"/>
          <a:ext cx="2619375" cy="322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28575</xdr:colOff>
      <xdr:row>1</xdr:row>
      <xdr:rowOff>171450</xdr:rowOff>
    </xdr:from>
    <xdr:to>
      <xdr:col>13</xdr:col>
      <xdr:colOff>361950</xdr:colOff>
      <xdr:row>2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419100"/>
          <a:ext cx="26193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N15" sqref="N15"/>
    </sheetView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51"/>
      <c r="C3" s="151"/>
      <c r="D3" s="151"/>
      <c r="E3" s="151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154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155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52"/>
      <c r="B9" s="153"/>
      <c r="C9" s="153"/>
      <c r="D9" s="153"/>
      <c r="E9" s="153"/>
      <c r="F9" s="153"/>
      <c r="G9" s="153"/>
      <c r="H9" s="153"/>
      <c r="I9" s="153"/>
      <c r="J9" s="154"/>
    </row>
    <row r="10" spans="1:10" ht="20.100000000000001" customHeight="1" thickBot="1" x14ac:dyDescent="0.3">
      <c r="A10" s="80"/>
      <c r="B10" s="155" t="s">
        <v>96</v>
      </c>
      <c r="C10" s="155"/>
      <c r="D10" s="155"/>
      <c r="E10" s="155" t="s">
        <v>97</v>
      </c>
      <c r="F10" s="155"/>
      <c r="G10" s="155"/>
      <c r="H10" s="155"/>
      <c r="I10" s="155"/>
      <c r="J10" s="156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50" t="s">
        <v>106</v>
      </c>
      <c r="C12" s="150"/>
      <c r="D12" s="27"/>
      <c r="E12" s="148" t="s">
        <v>102</v>
      </c>
      <c r="F12" s="148"/>
      <c r="G12" s="148"/>
      <c r="H12" s="148"/>
      <c r="I12" s="148"/>
      <c r="J12" s="149"/>
    </row>
    <row r="13" spans="1:10" x14ac:dyDescent="0.2">
      <c r="A13" s="42"/>
      <c r="B13" s="27"/>
      <c r="C13" s="27"/>
      <c r="D13" s="27"/>
      <c r="E13" s="148"/>
      <c r="F13" s="148"/>
      <c r="G13" s="148"/>
      <c r="H13" s="148"/>
      <c r="I13" s="148"/>
      <c r="J13" s="149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50" t="s">
        <v>105</v>
      </c>
      <c r="C15" s="150"/>
      <c r="D15" s="27"/>
      <c r="E15" s="148" t="s">
        <v>103</v>
      </c>
      <c r="F15" s="148"/>
      <c r="G15" s="148"/>
      <c r="H15" s="148"/>
      <c r="I15" s="148"/>
      <c r="J15" s="149"/>
    </row>
    <row r="16" spans="1:10" ht="14.25" customHeight="1" x14ac:dyDescent="0.2">
      <c r="A16" s="42"/>
      <c r="B16" s="28"/>
      <c r="C16" s="27"/>
      <c r="D16" s="27"/>
      <c r="E16" s="148"/>
      <c r="F16" s="148"/>
      <c r="G16" s="148"/>
      <c r="H16" s="148"/>
      <c r="I16" s="148"/>
      <c r="J16" s="149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showGridLines="0" zoomScale="90" zoomScaleNormal="90" workbookViewId="0">
      <pane ySplit="12" topLeftCell="A117" activePane="bottomLeft" state="frozen"/>
      <selection pane="bottomLeft" activeCell="I139" sqref="I139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58"/>
      <c r="C3" s="158"/>
      <c r="D3" s="158"/>
      <c r="E3" s="15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59" t="str">
        <f>Indice!B7</f>
        <v>Fecha de publicación: Octubre de 2018</v>
      </c>
      <c r="C7" s="159"/>
      <c r="D7" s="159"/>
      <c r="E7" s="159"/>
      <c r="F7" s="159"/>
      <c r="G7" s="51"/>
      <c r="H7" s="51"/>
      <c r="I7" s="51"/>
      <c r="J7" s="53"/>
      <c r="K7" s="51"/>
      <c r="L7" s="51"/>
      <c r="M7" s="51"/>
      <c r="N7" s="160" t="s">
        <v>90</v>
      </c>
      <c r="O7" s="160"/>
      <c r="P7" s="51"/>
      <c r="Q7" s="52"/>
    </row>
    <row r="8" spans="1:21" ht="21" customHeight="1" thickBot="1" x14ac:dyDescent="0.25">
      <c r="A8" s="66"/>
      <c r="B8" s="83" t="str">
        <f>Indice!B8</f>
        <v>Fecha de corte: Septiembre 2018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9.7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61" t="s">
        <v>0</v>
      </c>
      <c r="B11" s="165" t="s">
        <v>1</v>
      </c>
      <c r="C11" s="166"/>
      <c r="D11" s="167"/>
      <c r="E11" s="70" t="s">
        <v>3</v>
      </c>
      <c r="F11" s="165" t="s">
        <v>2</v>
      </c>
      <c r="G11" s="166"/>
      <c r="H11" s="167"/>
      <c r="I11" s="70" t="s">
        <v>3</v>
      </c>
      <c r="J11" s="165" t="s">
        <v>109</v>
      </c>
      <c r="K11" s="166"/>
      <c r="L11" s="167"/>
      <c r="M11" s="70" t="s">
        <v>3</v>
      </c>
      <c r="N11" s="70" t="s">
        <v>3</v>
      </c>
      <c r="O11" s="70" t="s">
        <v>3</v>
      </c>
      <c r="P11" s="70" t="s">
        <v>3</v>
      </c>
      <c r="Q11" s="161" t="s">
        <v>3</v>
      </c>
    </row>
    <row r="12" spans="1:21" ht="16.5" customHeight="1" thickBot="1" x14ac:dyDescent="0.25">
      <c r="A12" s="162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62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30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14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10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x14ac:dyDescent="0.2">
      <c r="A109" s="105" t="s">
        <v>125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s="145" customFormat="1" ht="15.75" customHeight="1" x14ac:dyDescent="0.2">
      <c r="A110" s="134" t="s">
        <v>126</v>
      </c>
      <c r="B110" s="135">
        <v>6296032.2128277775</v>
      </c>
      <c r="C110" s="136">
        <v>2428700.7184087969</v>
      </c>
      <c r="D110" s="137">
        <v>16086</v>
      </c>
      <c r="E110" s="138">
        <f t="shared" si="30"/>
        <v>8740818.9312365744</v>
      </c>
      <c r="F110" s="139">
        <v>3182766</v>
      </c>
      <c r="G110" s="140">
        <v>1307676</v>
      </c>
      <c r="H110" s="137">
        <v>35308</v>
      </c>
      <c r="I110" s="141">
        <f t="shared" si="41"/>
        <v>4525750</v>
      </c>
      <c r="J110" s="142">
        <v>1027179</v>
      </c>
      <c r="K110" s="140">
        <v>573584</v>
      </c>
      <c r="L110" s="137">
        <v>5894</v>
      </c>
      <c r="M110" s="141">
        <f t="shared" si="51"/>
        <v>1606657</v>
      </c>
      <c r="N110" s="143">
        <f t="shared" ref="N110" si="60">SUM(B110,F110,J110)</f>
        <v>10505977.212827777</v>
      </c>
      <c r="O110" s="143">
        <f t="shared" ref="O110" si="61">SUM(C110,G110,K110)</f>
        <v>4309960.7184087969</v>
      </c>
      <c r="P110" s="143">
        <f t="shared" ref="P110" si="62">SUM(D110,H110,L110)</f>
        <v>57288</v>
      </c>
      <c r="Q110" s="144">
        <f t="shared" ref="Q110" si="63">SUM(E110,I110,M110)</f>
        <v>14873225.931236574</v>
      </c>
    </row>
    <row r="111" spans="1:17" s="145" customFormat="1" ht="15.75" customHeight="1" x14ac:dyDescent="0.2">
      <c r="A111" s="134" t="s">
        <v>127</v>
      </c>
      <c r="B111" s="135">
        <v>6308678</v>
      </c>
      <c r="C111" s="136">
        <v>2431959</v>
      </c>
      <c r="D111" s="137">
        <v>16050</v>
      </c>
      <c r="E111" s="138">
        <f t="shared" si="30"/>
        <v>8756687</v>
      </c>
      <c r="F111" s="139">
        <v>3240909</v>
      </c>
      <c r="G111" s="140">
        <v>1303748</v>
      </c>
      <c r="H111" s="137">
        <v>34275</v>
      </c>
      <c r="I111" s="141">
        <f t="shared" si="41"/>
        <v>4578932</v>
      </c>
      <c r="J111" s="142">
        <v>1061783</v>
      </c>
      <c r="K111" s="140">
        <v>567006</v>
      </c>
      <c r="L111" s="137">
        <v>5073</v>
      </c>
      <c r="M111" s="141">
        <f t="shared" ref="M111" si="64">SUM(J111:L111)</f>
        <v>1633862</v>
      </c>
      <c r="N111" s="143">
        <f t="shared" ref="N111" si="65">SUM(B111,F111,J111)</f>
        <v>10611370</v>
      </c>
      <c r="O111" s="143">
        <f t="shared" ref="O111" si="66">SUM(C111,G111,K111)</f>
        <v>4302713</v>
      </c>
      <c r="P111" s="143">
        <f t="shared" ref="P111" si="67">SUM(D111,H111,L111)</f>
        <v>55398</v>
      </c>
      <c r="Q111" s="144">
        <f t="shared" ref="Q111" si="68">SUM(E111,I111,M111)</f>
        <v>14969481</v>
      </c>
    </row>
    <row r="112" spans="1:17" s="145" customFormat="1" ht="15.75" customHeight="1" x14ac:dyDescent="0.2">
      <c r="A112" s="134" t="s">
        <v>128</v>
      </c>
      <c r="B112" s="135">
        <v>6318375</v>
      </c>
      <c r="C112" s="136">
        <v>2436395</v>
      </c>
      <c r="D112" s="137">
        <v>16061</v>
      </c>
      <c r="E112" s="138">
        <f t="shared" si="30"/>
        <v>8770831</v>
      </c>
      <c r="F112" s="139">
        <v>3201954</v>
      </c>
      <c r="G112" s="140">
        <v>1309224</v>
      </c>
      <c r="H112" s="137">
        <v>33927</v>
      </c>
      <c r="I112" s="141">
        <f t="shared" si="41"/>
        <v>4545105</v>
      </c>
      <c r="J112" s="142">
        <v>1073435</v>
      </c>
      <c r="K112" s="140">
        <v>576663</v>
      </c>
      <c r="L112" s="137">
        <v>5033</v>
      </c>
      <c r="M112" s="141">
        <f t="shared" ref="M112:M114" si="69">SUM(J112:L112)</f>
        <v>1655131</v>
      </c>
      <c r="N112" s="143">
        <f t="shared" ref="N112" si="70">SUM(B112,F112,J112)</f>
        <v>10593764</v>
      </c>
      <c r="O112" s="143">
        <f t="shared" ref="O112" si="71">SUM(C112,G112,K112)</f>
        <v>4322282</v>
      </c>
      <c r="P112" s="143">
        <f t="shared" ref="P112" si="72">SUM(D112,H112,L112)</f>
        <v>55021</v>
      </c>
      <c r="Q112" s="144">
        <f t="shared" ref="Q112" si="73">SUM(E112,I112,M112)</f>
        <v>14971067</v>
      </c>
    </row>
    <row r="113" spans="1:17" s="145" customFormat="1" ht="15.75" customHeight="1" x14ac:dyDescent="0.2">
      <c r="A113" s="134" t="s">
        <v>129</v>
      </c>
      <c r="B113" s="135">
        <v>6323871</v>
      </c>
      <c r="C113" s="136">
        <v>2439808</v>
      </c>
      <c r="D113" s="137">
        <v>16049</v>
      </c>
      <c r="E113" s="138">
        <f t="shared" si="30"/>
        <v>8779728</v>
      </c>
      <c r="F113" s="139">
        <v>3254403</v>
      </c>
      <c r="G113" s="140">
        <v>1314458</v>
      </c>
      <c r="H113" s="137">
        <v>34469</v>
      </c>
      <c r="I113" s="141">
        <f t="shared" si="41"/>
        <v>4603330</v>
      </c>
      <c r="J113" s="142">
        <v>1136078</v>
      </c>
      <c r="K113" s="140">
        <v>580313</v>
      </c>
      <c r="L113" s="137">
        <v>5018</v>
      </c>
      <c r="M113" s="141">
        <f t="shared" si="69"/>
        <v>1721409</v>
      </c>
      <c r="N113" s="143">
        <f t="shared" ref="N113" si="74">SUM(B113,F113,J113)</f>
        <v>10714352</v>
      </c>
      <c r="O113" s="143">
        <f t="shared" ref="O113" si="75">SUM(C113,G113,K113)</f>
        <v>4334579</v>
      </c>
      <c r="P113" s="143">
        <f t="shared" ref="P113" si="76">SUM(D113,H113,L113)</f>
        <v>55536</v>
      </c>
      <c r="Q113" s="144">
        <f t="shared" ref="Q113" si="77">SUM(E113,I113,M113)</f>
        <v>15104467</v>
      </c>
    </row>
    <row r="114" spans="1:17" s="145" customFormat="1" ht="15.75" customHeight="1" x14ac:dyDescent="0.2">
      <c r="A114" s="134" t="s">
        <v>130</v>
      </c>
      <c r="B114" s="135">
        <v>6334630</v>
      </c>
      <c r="C114" s="136">
        <v>2450552</v>
      </c>
      <c r="D114" s="137">
        <v>16040</v>
      </c>
      <c r="E114" s="138">
        <f t="shared" si="30"/>
        <v>8801222</v>
      </c>
      <c r="F114" s="139">
        <v>3182844</v>
      </c>
      <c r="G114" s="140">
        <v>1319590</v>
      </c>
      <c r="H114" s="137">
        <v>34719</v>
      </c>
      <c r="I114" s="141">
        <f t="shared" si="41"/>
        <v>4537153</v>
      </c>
      <c r="J114" s="142">
        <v>1138622</v>
      </c>
      <c r="K114" s="140">
        <v>579862</v>
      </c>
      <c r="L114" s="137">
        <v>4999</v>
      </c>
      <c r="M114" s="141">
        <f t="shared" si="69"/>
        <v>1723483</v>
      </c>
      <c r="N114" s="143">
        <f t="shared" ref="N114" si="78">SUM(B114,F114,J114)</f>
        <v>10656096</v>
      </c>
      <c r="O114" s="143">
        <f t="shared" ref="O114" si="79">SUM(C114,G114,K114)</f>
        <v>4350004</v>
      </c>
      <c r="P114" s="143">
        <f t="shared" ref="P114" si="80">SUM(D114,H114,L114)</f>
        <v>55758</v>
      </c>
      <c r="Q114" s="144">
        <f t="shared" ref="Q114" si="81">SUM(E114,I114,M114)</f>
        <v>15061858</v>
      </c>
    </row>
    <row r="115" spans="1:17" s="145" customFormat="1" ht="15.75" customHeight="1" x14ac:dyDescent="0.2">
      <c r="A115" s="134" t="s">
        <v>131</v>
      </c>
      <c r="B115" s="135">
        <v>6339934</v>
      </c>
      <c r="C115" s="136">
        <v>2465603</v>
      </c>
      <c r="D115" s="137">
        <v>16039</v>
      </c>
      <c r="E115" s="138">
        <f t="shared" si="30"/>
        <v>8821576</v>
      </c>
      <c r="F115" s="139">
        <v>3120375</v>
      </c>
      <c r="G115" s="140">
        <v>1324649</v>
      </c>
      <c r="H115" s="137">
        <v>34025</v>
      </c>
      <c r="I115" s="141">
        <f t="shared" ref="I115:I118" si="82">SUM(F115:H115)</f>
        <v>4479049</v>
      </c>
      <c r="J115" s="142">
        <v>1142158</v>
      </c>
      <c r="K115" s="140">
        <v>529015</v>
      </c>
      <c r="L115" s="137">
        <v>4973</v>
      </c>
      <c r="M115" s="141">
        <f t="shared" ref="M115" si="83">SUM(J115:L115)</f>
        <v>1676146</v>
      </c>
      <c r="N115" s="143">
        <f t="shared" ref="N115" si="84">SUM(B115,F115,J115)</f>
        <v>10602467</v>
      </c>
      <c r="O115" s="143">
        <f t="shared" ref="O115" si="85">SUM(C115,G115,K115)</f>
        <v>4319267</v>
      </c>
      <c r="P115" s="143">
        <f t="shared" ref="P115" si="86">SUM(D115,H115,L115)</f>
        <v>55037</v>
      </c>
      <c r="Q115" s="144">
        <f t="shared" ref="Q115" si="87">SUM(E115,I115,M115)</f>
        <v>14976771</v>
      </c>
    </row>
    <row r="116" spans="1:17" s="145" customFormat="1" ht="15.75" customHeight="1" x14ac:dyDescent="0.2">
      <c r="A116" s="134" t="s">
        <v>133</v>
      </c>
      <c r="B116" s="135">
        <v>6259865</v>
      </c>
      <c r="C116" s="136">
        <v>2475705</v>
      </c>
      <c r="D116" s="137">
        <v>16027</v>
      </c>
      <c r="E116" s="138">
        <f t="shared" si="30"/>
        <v>8751597</v>
      </c>
      <c r="F116" s="139">
        <v>3122700</v>
      </c>
      <c r="G116" s="140">
        <v>1317530</v>
      </c>
      <c r="H116" s="137">
        <v>34226</v>
      </c>
      <c r="I116" s="141">
        <f t="shared" si="82"/>
        <v>4474456</v>
      </c>
      <c r="J116" s="142">
        <v>1294900</v>
      </c>
      <c r="K116" s="140">
        <v>529314</v>
      </c>
      <c r="L116" s="137">
        <v>4943</v>
      </c>
      <c r="M116" s="141">
        <f t="shared" ref="M116" si="88">SUM(J116:L116)</f>
        <v>1829157</v>
      </c>
      <c r="N116" s="143">
        <f t="shared" ref="N116" si="89">SUM(B116,F116,J116)</f>
        <v>10677465</v>
      </c>
      <c r="O116" s="143">
        <f t="shared" ref="O116" si="90">SUM(C116,G116,K116)</f>
        <v>4322549</v>
      </c>
      <c r="P116" s="143">
        <f t="shared" ref="P116" si="91">SUM(D116,H116,L116)</f>
        <v>55196</v>
      </c>
      <c r="Q116" s="144">
        <f t="shared" ref="Q116" si="92">SUM(E116,I116,M116)</f>
        <v>15055210</v>
      </c>
    </row>
    <row r="117" spans="1:17" s="145" customFormat="1" ht="15.75" customHeight="1" x14ac:dyDescent="0.2">
      <c r="A117" s="134" t="s">
        <v>134</v>
      </c>
      <c r="B117" s="135">
        <v>6174772</v>
      </c>
      <c r="C117" s="136">
        <v>2491233</v>
      </c>
      <c r="D117" s="137">
        <v>16028</v>
      </c>
      <c r="E117" s="138">
        <f t="shared" si="30"/>
        <v>8682033</v>
      </c>
      <c r="F117" s="139">
        <v>3148818</v>
      </c>
      <c r="G117" s="140">
        <v>1309817</v>
      </c>
      <c r="H117" s="137">
        <v>27167</v>
      </c>
      <c r="I117" s="141">
        <f t="shared" si="82"/>
        <v>4485802</v>
      </c>
      <c r="J117" s="142">
        <v>1347378</v>
      </c>
      <c r="K117" s="140">
        <v>529861</v>
      </c>
      <c r="L117" s="137">
        <v>4923</v>
      </c>
      <c r="M117" s="141">
        <f t="shared" ref="M117" si="93">SUM(J117:L117)</f>
        <v>1882162</v>
      </c>
      <c r="N117" s="143">
        <f t="shared" ref="N117" si="94">SUM(B117,F117,J117)</f>
        <v>10670968</v>
      </c>
      <c r="O117" s="143">
        <f t="shared" ref="O117" si="95">SUM(C117,G117,K117)</f>
        <v>4330911</v>
      </c>
      <c r="P117" s="143">
        <f t="shared" ref="P117" si="96">SUM(D117,H117,L117)</f>
        <v>48118</v>
      </c>
      <c r="Q117" s="144">
        <f t="shared" ref="Q117" si="97">SUM(E117,I117,M117)</f>
        <v>15049997</v>
      </c>
    </row>
    <row r="118" spans="1:17" s="145" customFormat="1" ht="15.75" customHeight="1" x14ac:dyDescent="0.2">
      <c r="A118" s="134" t="s">
        <v>135</v>
      </c>
      <c r="B118" s="135">
        <v>6089287</v>
      </c>
      <c r="C118" s="136">
        <v>2506242</v>
      </c>
      <c r="D118" s="137">
        <v>16024</v>
      </c>
      <c r="E118" s="138">
        <f t="shared" si="30"/>
        <v>8611553</v>
      </c>
      <c r="F118" s="139">
        <v>3173006</v>
      </c>
      <c r="G118" s="140">
        <v>1301389</v>
      </c>
      <c r="H118" s="137">
        <v>26921</v>
      </c>
      <c r="I118" s="141">
        <f t="shared" si="82"/>
        <v>4501316</v>
      </c>
      <c r="J118" s="142">
        <v>1394875</v>
      </c>
      <c r="K118" s="140">
        <v>524575</v>
      </c>
      <c r="L118" s="137">
        <v>4902</v>
      </c>
      <c r="M118" s="141">
        <f t="shared" ref="M118" si="98">SUM(J118:L118)</f>
        <v>1924352</v>
      </c>
      <c r="N118" s="143">
        <f t="shared" ref="N118" si="99">SUM(B118,F118,J118)</f>
        <v>10657168</v>
      </c>
      <c r="O118" s="143">
        <f t="shared" ref="O118" si="100">SUM(C118,G118,K118)</f>
        <v>4332206</v>
      </c>
      <c r="P118" s="143">
        <f t="shared" ref="P118" si="101">SUM(D118,H118,L118)</f>
        <v>47847</v>
      </c>
      <c r="Q118" s="144">
        <f t="shared" ref="Q118" si="102">SUM(E118,I118,M118)</f>
        <v>15037221</v>
      </c>
    </row>
    <row r="119" spans="1:17" s="145" customFormat="1" ht="15.75" customHeight="1" x14ac:dyDescent="0.2">
      <c r="A119" s="134" t="s">
        <v>136</v>
      </c>
      <c r="B119" s="135">
        <v>5989105</v>
      </c>
      <c r="C119" s="136">
        <v>2516429</v>
      </c>
      <c r="D119" s="137">
        <v>16013</v>
      </c>
      <c r="E119" s="138">
        <f t="shared" si="30"/>
        <v>8521547</v>
      </c>
      <c r="F119" s="139">
        <v>3117696</v>
      </c>
      <c r="G119" s="140">
        <v>1296725</v>
      </c>
      <c r="H119" s="137">
        <v>25505</v>
      </c>
      <c r="I119" s="141">
        <f t="shared" ref="I119:I130" si="103">SUM(F119:H119)</f>
        <v>4439926</v>
      </c>
      <c r="J119" s="142">
        <v>1453082</v>
      </c>
      <c r="K119" s="140">
        <v>528153</v>
      </c>
      <c r="L119" s="137">
        <v>4691</v>
      </c>
      <c r="M119" s="141">
        <f t="shared" ref="M119" si="104">SUM(J119:L119)</f>
        <v>1985926</v>
      </c>
      <c r="N119" s="143">
        <f t="shared" ref="N119" si="105">SUM(B119,F119,J119)</f>
        <v>10559883</v>
      </c>
      <c r="O119" s="143">
        <f t="shared" ref="O119" si="106">SUM(C119,G119,K119)</f>
        <v>4341307</v>
      </c>
      <c r="P119" s="143">
        <f t="shared" ref="P119" si="107">SUM(D119,H119,L119)</f>
        <v>46209</v>
      </c>
      <c r="Q119" s="144">
        <f t="shared" ref="Q119" si="108">SUM(E119,I119,M119)</f>
        <v>14947399</v>
      </c>
    </row>
    <row r="120" spans="1:17" s="145" customFormat="1" ht="15.75" customHeight="1" x14ac:dyDescent="0.2">
      <c r="A120" s="134" t="s">
        <v>138</v>
      </c>
      <c r="B120" s="135">
        <v>5879675</v>
      </c>
      <c r="C120" s="136">
        <v>2534126</v>
      </c>
      <c r="D120" s="137">
        <v>7265</v>
      </c>
      <c r="E120" s="138">
        <f t="shared" si="30"/>
        <v>8421066</v>
      </c>
      <c r="F120" s="139">
        <v>3126974</v>
      </c>
      <c r="G120" s="140">
        <v>1314556.9999999998</v>
      </c>
      <c r="H120" s="137">
        <v>25987</v>
      </c>
      <c r="I120" s="141">
        <f t="shared" si="103"/>
        <v>4467518</v>
      </c>
      <c r="J120" s="142">
        <v>1487581</v>
      </c>
      <c r="K120" s="140">
        <v>535159</v>
      </c>
      <c r="L120" s="137">
        <v>4669</v>
      </c>
      <c r="M120" s="141">
        <f t="shared" ref="M120" si="109">SUM(J120:L120)</f>
        <v>2027409</v>
      </c>
      <c r="N120" s="143">
        <f t="shared" ref="N120" si="110">SUM(B120,F120,J120)</f>
        <v>10494230</v>
      </c>
      <c r="O120" s="143">
        <f t="shared" ref="O120" si="111">SUM(C120,G120,K120)</f>
        <v>4383842</v>
      </c>
      <c r="P120" s="143">
        <f t="shared" ref="P120" si="112">SUM(D120,H120,L120)</f>
        <v>37921</v>
      </c>
      <c r="Q120" s="144">
        <f t="shared" ref="Q120" si="113">SUM(E120,I120,M120)</f>
        <v>14915993</v>
      </c>
    </row>
    <row r="121" spans="1:17" s="145" customFormat="1" ht="15.75" customHeight="1" x14ac:dyDescent="0.2">
      <c r="A121" s="105" t="s">
        <v>142</v>
      </c>
      <c r="B121" s="135">
        <v>5411485</v>
      </c>
      <c r="C121" s="136">
        <v>2541515</v>
      </c>
      <c r="D121" s="137">
        <v>7263</v>
      </c>
      <c r="E121" s="138">
        <f t="shared" si="30"/>
        <v>7960263</v>
      </c>
      <c r="F121" s="139">
        <v>3186236</v>
      </c>
      <c r="G121" s="140">
        <v>1336467.9999999998</v>
      </c>
      <c r="H121" s="137">
        <v>26320</v>
      </c>
      <c r="I121" s="141">
        <f t="shared" si="103"/>
        <v>4549024</v>
      </c>
      <c r="J121" s="142">
        <v>1621736</v>
      </c>
      <c r="K121" s="140">
        <v>515720</v>
      </c>
      <c r="L121" s="137">
        <v>4661</v>
      </c>
      <c r="M121" s="141">
        <f t="shared" ref="M121" si="114">SUM(J121:L121)</f>
        <v>2142117</v>
      </c>
      <c r="N121" s="143">
        <f t="shared" ref="N121" si="115">SUM(B121,F121,J121)</f>
        <v>10219457</v>
      </c>
      <c r="O121" s="143">
        <f t="shared" ref="O121" si="116">SUM(C121,G121,K121)</f>
        <v>4393703</v>
      </c>
      <c r="P121" s="143">
        <f t="shared" ref="P121" si="117">SUM(D121,H121,L121)</f>
        <v>38244</v>
      </c>
      <c r="Q121" s="144">
        <f t="shared" ref="Q121" si="118">SUM(E121,I121,M121)</f>
        <v>14651404</v>
      </c>
    </row>
    <row r="122" spans="1:17" s="145" customFormat="1" ht="15.75" customHeight="1" x14ac:dyDescent="0.2">
      <c r="A122" s="105" t="s">
        <v>143</v>
      </c>
      <c r="B122" s="135">
        <v>5424185</v>
      </c>
      <c r="C122" s="136">
        <v>2544282</v>
      </c>
      <c r="D122" s="137">
        <v>7563</v>
      </c>
      <c r="E122" s="138">
        <f t="shared" si="30"/>
        <v>7976030</v>
      </c>
      <c r="F122" s="139">
        <v>3154992</v>
      </c>
      <c r="G122" s="140">
        <v>1332559</v>
      </c>
      <c r="H122" s="137">
        <v>26135</v>
      </c>
      <c r="I122" s="141">
        <f t="shared" si="103"/>
        <v>4513686</v>
      </c>
      <c r="J122" s="142">
        <v>1680355</v>
      </c>
      <c r="K122" s="140">
        <v>551837</v>
      </c>
      <c r="L122" s="137">
        <v>4648</v>
      </c>
      <c r="M122" s="141">
        <f t="shared" ref="M122:M125" si="119">SUM(J122:L122)</f>
        <v>2236840</v>
      </c>
      <c r="N122" s="143">
        <f t="shared" ref="N122" si="120">SUM(B122,F122,J122)</f>
        <v>10259532</v>
      </c>
      <c r="O122" s="143">
        <f t="shared" ref="O122" si="121">SUM(C122,G122,K122)</f>
        <v>4428678</v>
      </c>
      <c r="P122" s="143">
        <f t="shared" ref="P122" si="122">SUM(D122,H122,L122)</f>
        <v>38346</v>
      </c>
      <c r="Q122" s="144">
        <f t="shared" ref="Q122" si="123">SUM(E122,I122,M122)</f>
        <v>14726556</v>
      </c>
    </row>
    <row r="123" spans="1:17" s="145" customFormat="1" ht="15.75" customHeight="1" x14ac:dyDescent="0.2">
      <c r="A123" s="105" t="s">
        <v>144</v>
      </c>
      <c r="B123" s="135">
        <v>5436268</v>
      </c>
      <c r="C123" s="136">
        <v>2546122</v>
      </c>
      <c r="D123" s="137">
        <v>6732</v>
      </c>
      <c r="E123" s="138">
        <f t="shared" si="30"/>
        <v>7989122</v>
      </c>
      <c r="F123" s="139">
        <v>3171871</v>
      </c>
      <c r="G123" s="140">
        <v>1317569.9999999998</v>
      </c>
      <c r="H123" s="137">
        <v>26240</v>
      </c>
      <c r="I123" s="141">
        <f t="shared" si="103"/>
        <v>4515681</v>
      </c>
      <c r="J123" s="142">
        <v>1732715</v>
      </c>
      <c r="K123" s="140">
        <v>559950</v>
      </c>
      <c r="L123" s="137">
        <v>4631</v>
      </c>
      <c r="M123" s="141">
        <f t="shared" si="119"/>
        <v>2297296</v>
      </c>
      <c r="N123" s="143">
        <f t="shared" ref="N123" si="124">SUM(B123,F123,J123)</f>
        <v>10340854</v>
      </c>
      <c r="O123" s="143">
        <f t="shared" ref="O123" si="125">SUM(C123,G123,K123)</f>
        <v>4423642</v>
      </c>
      <c r="P123" s="143">
        <f t="shared" ref="P123" si="126">SUM(D123,H123,L123)</f>
        <v>37603</v>
      </c>
      <c r="Q123" s="144">
        <f t="shared" ref="Q123" si="127">SUM(E123,I123,M123)</f>
        <v>14802099</v>
      </c>
    </row>
    <row r="124" spans="1:17" s="145" customFormat="1" ht="15.75" customHeight="1" x14ac:dyDescent="0.2">
      <c r="A124" s="105" t="s">
        <v>145</v>
      </c>
      <c r="B124" s="135">
        <v>5444309</v>
      </c>
      <c r="C124" s="136">
        <v>2549335</v>
      </c>
      <c r="D124" s="137">
        <v>6731</v>
      </c>
      <c r="E124" s="138">
        <f t="shared" si="30"/>
        <v>8000375</v>
      </c>
      <c r="F124" s="139">
        <v>3155020.9999999995</v>
      </c>
      <c r="G124" s="140">
        <v>1334976</v>
      </c>
      <c r="H124" s="137">
        <v>25057</v>
      </c>
      <c r="I124" s="141">
        <f t="shared" si="103"/>
        <v>4515054</v>
      </c>
      <c r="J124" s="142">
        <v>1799470</v>
      </c>
      <c r="K124" s="140">
        <v>574174</v>
      </c>
      <c r="L124" s="137">
        <v>4631</v>
      </c>
      <c r="M124" s="141">
        <f t="shared" si="119"/>
        <v>2378275</v>
      </c>
      <c r="N124" s="143">
        <f t="shared" ref="N124" si="128">SUM(B124,F124,J124)</f>
        <v>10398800</v>
      </c>
      <c r="O124" s="143">
        <f t="shared" ref="O124" si="129">SUM(C124,G124,K124)</f>
        <v>4458485</v>
      </c>
      <c r="P124" s="143">
        <f t="shared" ref="P124" si="130">SUM(D124,H124,L124)</f>
        <v>36419</v>
      </c>
      <c r="Q124" s="144">
        <f t="shared" ref="Q124" si="131">SUM(E124,I124,M124)</f>
        <v>14893704</v>
      </c>
    </row>
    <row r="125" spans="1:17" s="145" customFormat="1" ht="15.75" customHeight="1" x14ac:dyDescent="0.2">
      <c r="A125" s="105" t="s">
        <v>146</v>
      </c>
      <c r="B125" s="135">
        <v>5455575</v>
      </c>
      <c r="C125" s="136">
        <v>2554827</v>
      </c>
      <c r="D125" s="137">
        <v>6303</v>
      </c>
      <c r="E125" s="138">
        <f t="shared" si="30"/>
        <v>8016705</v>
      </c>
      <c r="F125" s="139">
        <v>3185026</v>
      </c>
      <c r="G125" s="140">
        <v>1340883</v>
      </c>
      <c r="H125" s="137">
        <v>25400</v>
      </c>
      <c r="I125" s="141">
        <f t="shared" si="103"/>
        <v>4551309</v>
      </c>
      <c r="J125" s="142">
        <v>1863019</v>
      </c>
      <c r="K125" s="140">
        <v>576657</v>
      </c>
      <c r="L125" s="137">
        <v>4171</v>
      </c>
      <c r="M125" s="141">
        <f t="shared" si="119"/>
        <v>2443847</v>
      </c>
      <c r="N125" s="143">
        <f t="shared" ref="N125" si="132">SUM(B125,F125,J125)</f>
        <v>10503620</v>
      </c>
      <c r="O125" s="143">
        <f t="shared" ref="O125" si="133">SUM(C125,G125,K125)</f>
        <v>4472367</v>
      </c>
      <c r="P125" s="143">
        <f t="shared" ref="P125" si="134">SUM(D125,H125,L125)</f>
        <v>35874</v>
      </c>
      <c r="Q125" s="144">
        <f t="shared" ref="Q125" si="135">SUM(E125,I125,M125)</f>
        <v>15011861</v>
      </c>
    </row>
    <row r="126" spans="1:17" s="145" customFormat="1" ht="15.75" customHeight="1" x14ac:dyDescent="0.2">
      <c r="A126" s="105" t="s">
        <v>147</v>
      </c>
      <c r="B126" s="135">
        <v>5468445</v>
      </c>
      <c r="C126" s="136">
        <v>2562102</v>
      </c>
      <c r="D126" s="137">
        <v>6303</v>
      </c>
      <c r="E126" s="138">
        <f t="shared" si="30"/>
        <v>8036850</v>
      </c>
      <c r="F126" s="139">
        <v>3202416</v>
      </c>
      <c r="G126" s="140">
        <v>1354084</v>
      </c>
      <c r="H126" s="137">
        <v>25550</v>
      </c>
      <c r="I126" s="141">
        <f t="shared" si="103"/>
        <v>4582050</v>
      </c>
      <c r="J126" s="142">
        <v>1915603</v>
      </c>
      <c r="K126" s="140">
        <v>575760</v>
      </c>
      <c r="L126" s="137">
        <v>4234</v>
      </c>
      <c r="M126" s="141">
        <f t="shared" ref="M126" si="136">SUM(J126:L126)</f>
        <v>2495597</v>
      </c>
      <c r="N126" s="143">
        <f t="shared" ref="N126" si="137">SUM(B126,F126,J126)</f>
        <v>10586464</v>
      </c>
      <c r="O126" s="143">
        <f t="shared" ref="O126" si="138">SUM(C126,G126,K126)</f>
        <v>4491946</v>
      </c>
      <c r="P126" s="143">
        <f t="shared" ref="P126" si="139">SUM(D126,H126,L126)</f>
        <v>36087</v>
      </c>
      <c r="Q126" s="144">
        <f t="shared" ref="Q126" si="140">SUM(E126,I126,M126)</f>
        <v>15114497</v>
      </c>
    </row>
    <row r="127" spans="1:17" s="145" customFormat="1" ht="15.75" customHeight="1" x14ac:dyDescent="0.2">
      <c r="A127" s="105" t="s">
        <v>150</v>
      </c>
      <c r="B127" s="135">
        <v>5493521</v>
      </c>
      <c r="C127" s="136">
        <v>2567902</v>
      </c>
      <c r="D127" s="137">
        <v>6303</v>
      </c>
      <c r="E127" s="138">
        <f t="shared" si="30"/>
        <v>8067726</v>
      </c>
      <c r="F127" s="139">
        <v>3244378</v>
      </c>
      <c r="G127" s="140">
        <v>1352528</v>
      </c>
      <c r="H127" s="137">
        <v>25108</v>
      </c>
      <c r="I127" s="141">
        <f t="shared" si="103"/>
        <v>4622014</v>
      </c>
      <c r="J127" s="142">
        <v>1947767</v>
      </c>
      <c r="K127" s="140">
        <v>581824</v>
      </c>
      <c r="L127" s="137">
        <v>4221</v>
      </c>
      <c r="M127" s="141">
        <f t="shared" ref="M127" si="141">SUM(J127:L127)</f>
        <v>2533812</v>
      </c>
      <c r="N127" s="143">
        <f t="shared" ref="N127" si="142">SUM(B127,F127,J127)</f>
        <v>10685666</v>
      </c>
      <c r="O127" s="143">
        <f t="shared" ref="O127" si="143">SUM(C127,G127,K127)</f>
        <v>4502254</v>
      </c>
      <c r="P127" s="143">
        <f t="shared" ref="P127" si="144">SUM(D127,H127,L127)</f>
        <v>35632</v>
      </c>
      <c r="Q127" s="144">
        <f t="shared" ref="Q127" si="145">SUM(E127,I127,M127)</f>
        <v>15223552</v>
      </c>
    </row>
    <row r="128" spans="1:17" s="145" customFormat="1" ht="15.75" customHeight="1" x14ac:dyDescent="0.2">
      <c r="A128" s="105" t="s">
        <v>151</v>
      </c>
      <c r="B128" s="135">
        <v>5527244</v>
      </c>
      <c r="C128" s="136">
        <v>2574740</v>
      </c>
      <c r="D128" s="137">
        <v>6280</v>
      </c>
      <c r="E128" s="138">
        <f t="shared" si="30"/>
        <v>8108264</v>
      </c>
      <c r="F128" s="139">
        <v>3273802</v>
      </c>
      <c r="G128" s="140">
        <v>1366428</v>
      </c>
      <c r="H128" s="137">
        <v>25933</v>
      </c>
      <c r="I128" s="141">
        <f t="shared" si="103"/>
        <v>4666163</v>
      </c>
      <c r="J128" s="142">
        <v>2022404</v>
      </c>
      <c r="K128" s="140">
        <v>582957</v>
      </c>
      <c r="L128" s="137">
        <v>4206</v>
      </c>
      <c r="M128" s="141">
        <f t="shared" ref="M128" si="146">SUM(J128:L128)</f>
        <v>2609567</v>
      </c>
      <c r="N128" s="143">
        <f t="shared" ref="N128" si="147">SUM(B128,F128,J128)</f>
        <v>10823450</v>
      </c>
      <c r="O128" s="143">
        <f t="shared" ref="O128" si="148">SUM(C128,G128,K128)</f>
        <v>4524125</v>
      </c>
      <c r="P128" s="143">
        <f t="shared" ref="P128" si="149">SUM(D128,H128,L128)</f>
        <v>36419</v>
      </c>
      <c r="Q128" s="144">
        <f t="shared" ref="Q128" si="150">SUM(E128,I128,M128)</f>
        <v>15383994</v>
      </c>
    </row>
    <row r="129" spans="1:17" s="145" customFormat="1" ht="15.75" customHeight="1" x14ac:dyDescent="0.2">
      <c r="A129" s="105" t="s">
        <v>152</v>
      </c>
      <c r="B129" s="135">
        <v>5535323</v>
      </c>
      <c r="C129" s="136">
        <v>2587382</v>
      </c>
      <c r="D129" s="137">
        <v>5933</v>
      </c>
      <c r="E129" s="138">
        <f t="shared" si="30"/>
        <v>8128638</v>
      </c>
      <c r="F129" s="139">
        <v>3255533</v>
      </c>
      <c r="G129" s="140">
        <v>1353987</v>
      </c>
      <c r="H129" s="137">
        <v>26090</v>
      </c>
      <c r="I129" s="141">
        <f t="shared" si="103"/>
        <v>4635610</v>
      </c>
      <c r="J129" s="142">
        <v>2065063</v>
      </c>
      <c r="K129" s="140">
        <v>589608</v>
      </c>
      <c r="L129" s="137">
        <v>4195</v>
      </c>
      <c r="M129" s="141">
        <f t="shared" ref="M129" si="151">SUM(J129:L129)</f>
        <v>2658866</v>
      </c>
      <c r="N129" s="143">
        <f t="shared" ref="N129" si="152">SUM(B129,F129,J129)</f>
        <v>10855919</v>
      </c>
      <c r="O129" s="143">
        <f t="shared" ref="O129" si="153">SUM(C129,G129,K129)</f>
        <v>4530977</v>
      </c>
      <c r="P129" s="143">
        <f t="shared" ref="P129" si="154">SUM(D129,H129,L129)</f>
        <v>36218</v>
      </c>
      <c r="Q129" s="144">
        <f t="shared" ref="Q129" si="155">SUM(E129,I129,M129)</f>
        <v>15423114</v>
      </c>
    </row>
    <row r="130" spans="1:17" s="145" customFormat="1" ht="15.75" customHeight="1" thickBot="1" x14ac:dyDescent="0.25">
      <c r="A130" s="105" t="s">
        <v>157</v>
      </c>
      <c r="B130" s="135">
        <v>5555414</v>
      </c>
      <c r="C130" s="136">
        <v>2599215</v>
      </c>
      <c r="D130" s="137">
        <v>5843</v>
      </c>
      <c r="E130" s="138">
        <f t="shared" si="30"/>
        <v>8160472</v>
      </c>
      <c r="F130" s="139">
        <v>3285942.9999999995</v>
      </c>
      <c r="G130" s="140">
        <v>1336629</v>
      </c>
      <c r="H130" s="137">
        <v>26228</v>
      </c>
      <c r="I130" s="141">
        <f t="shared" si="103"/>
        <v>4648800</v>
      </c>
      <c r="J130" s="142">
        <v>2144029</v>
      </c>
      <c r="K130" s="140">
        <v>591064</v>
      </c>
      <c r="L130" s="137">
        <v>4179</v>
      </c>
      <c r="M130" s="141">
        <f t="shared" ref="M130" si="156">SUM(J130:L130)</f>
        <v>2739272</v>
      </c>
      <c r="N130" s="143">
        <f t="shared" ref="N130" si="157">SUM(B130,F130,J130)</f>
        <v>10985386</v>
      </c>
      <c r="O130" s="143">
        <f t="shared" ref="O130" si="158">SUM(C130,G130,K130)</f>
        <v>4526908</v>
      </c>
      <c r="P130" s="143">
        <f t="shared" ref="P130" si="159">SUM(D130,H130,L130)</f>
        <v>36250</v>
      </c>
      <c r="Q130" s="144">
        <f t="shared" ref="Q130" si="160">SUM(E130,I130,M130)</f>
        <v>15548544</v>
      </c>
    </row>
    <row r="131" spans="1:17" ht="29.25" customHeight="1" x14ac:dyDescent="0.2">
      <c r="A131" s="133" t="s">
        <v>101</v>
      </c>
      <c r="B131" s="163" t="s">
        <v>113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4"/>
    </row>
    <row r="132" spans="1:17" ht="27" customHeight="1" x14ac:dyDescent="0.2">
      <c r="A132" s="146" t="s">
        <v>116</v>
      </c>
      <c r="B132" s="157" t="s">
        <v>117</v>
      </c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1:17" x14ac:dyDescent="0.2">
      <c r="A133" s="147" t="s">
        <v>132</v>
      </c>
      <c r="B133" s="157" t="s">
        <v>158</v>
      </c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1:17" x14ac:dyDescent="0.2">
      <c r="A134" s="147" t="s">
        <v>137</v>
      </c>
      <c r="B134" s="157" t="s">
        <v>139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1:17" ht="12.75" customHeight="1" x14ac:dyDescent="0.2">
      <c r="A135" s="147" t="s">
        <v>140</v>
      </c>
      <c r="B135" s="157" t="s">
        <v>141</v>
      </c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1:17" ht="12.75" customHeight="1" x14ac:dyDescent="0.2">
      <c r="A136" s="147" t="s">
        <v>149</v>
      </c>
      <c r="B136" s="157" t="s">
        <v>148</v>
      </c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1:17" ht="12.75" customHeight="1" x14ac:dyDescent="0.2">
      <c r="A137" s="147" t="s">
        <v>153</v>
      </c>
      <c r="B137" s="157" t="s">
        <v>156</v>
      </c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</sheetData>
  <mergeCells count="15">
    <mergeCell ref="A11:A12"/>
    <mergeCell ref="B131:Q131"/>
    <mergeCell ref="Q11:Q12"/>
    <mergeCell ref="J11:L11"/>
    <mergeCell ref="F11:H11"/>
    <mergeCell ref="B11:D11"/>
    <mergeCell ref="B137:Q137"/>
    <mergeCell ref="B3:E3"/>
    <mergeCell ref="B7:F7"/>
    <mergeCell ref="N7:O7"/>
    <mergeCell ref="B136:Q136"/>
    <mergeCell ref="B135:Q135"/>
    <mergeCell ref="B134:Q134"/>
    <mergeCell ref="B133:Q133"/>
    <mergeCell ref="B132:Q132"/>
  </mergeCells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58"/>
      <c r="C3" s="158"/>
      <c r="D3" s="158"/>
      <c r="E3" s="158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Octubre de 2018</v>
      </c>
      <c r="C7" s="89"/>
      <c r="D7" s="89"/>
      <c r="E7" s="89"/>
      <c r="F7" s="89"/>
      <c r="G7" s="51"/>
      <c r="H7" s="51"/>
      <c r="I7" s="51"/>
      <c r="J7" s="168" t="s">
        <v>90</v>
      </c>
      <c r="K7" s="168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Septiembre 2018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MENDEZ GRUEZO GIOVANA JOSEFINA</cp:lastModifiedBy>
  <cp:lastPrinted>2018-10-31T13:18:19Z</cp:lastPrinted>
  <dcterms:created xsi:type="dcterms:W3CDTF">2015-09-24T22:35:12Z</dcterms:created>
  <dcterms:modified xsi:type="dcterms:W3CDTF">2018-10-31T13:18:34Z</dcterms:modified>
</cp:coreProperties>
</file>